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AM40" i="9"/>
  <c r="U40" i="9"/>
  <c r="C40" i="9"/>
  <c r="AM39" i="9"/>
  <c r="U39" i="9"/>
  <c r="C39" i="9"/>
  <c r="AM38" i="9"/>
  <c r="C38" i="9"/>
  <c r="AM37" i="9"/>
  <c r="C37" i="9"/>
  <c r="AM36" i="9"/>
  <c r="C36" i="9"/>
  <c r="C35" i="9"/>
  <c r="CO34" i="9"/>
  <c r="CO35" i="9" s="1"/>
  <c r="CO36" i="9" s="1"/>
  <c r="CO37" i="9" s="1"/>
  <c r="CO38" i="9" s="1"/>
  <c r="CO39" i="9" s="1"/>
  <c r="CO40" i="9" s="1"/>
  <c r="BW34" i="9"/>
  <c r="BW35" i="9" s="1"/>
  <c r="BW36" i="9" s="1"/>
  <c r="BW37" i="9" s="1"/>
  <c r="BW38" i="9" s="1"/>
  <c r="BW39" i="9" s="1"/>
  <c r="BW40" i="9" s="1"/>
  <c r="BW41" i="9" s="1"/>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 r="BE40" i="9" s="1"/>
</calcChain>
</file>

<file path=xl/sharedStrings.xml><?xml version="1.0" encoding="utf-8"?>
<sst xmlns="http://schemas.openxmlformats.org/spreadsheetml/2006/main" count="1085" uniqueCount="578">
  <si>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</si>
  <si>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</si>
  <si>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</si>
  <si>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</si>
  <si>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</si>
  <si>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</si>
  <si>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</si>
  <si>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</si>
  <si>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</si>
  <si>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</si>
  <si>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</si>
  <si>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</si>
  <si>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</si>
  <si>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</si>
  <si>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</si>
  <si>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</si>
  <si>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</si>
  <si>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</si>
  <si>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</si>
  <si>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</si>
  <si>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</si>
  <si>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</si>
  <si>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</si>
  <si>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</si>
  <si>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</si>
  <si>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</si>
  <si>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</si>
  <si>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</si>
  <si>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</si>
  <si>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</si>
  <si>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</si>
  <si>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</si>
  <si>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</si>
  <si>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</si>
  <si>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</si>
  <si>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</si>
  <si>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</si>
  <si>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</si>
  <si>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</si>
  <si>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</si>
  <si>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</si>
  <si>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</si>
  <si>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</si>
  <si>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</si>
  <si>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</si>
  <si>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</si>
  <si>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</si>
  <si>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</si>
  <si>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</si>
  <si>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</si>
  <si>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</si>
  <si>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</si>
  <si>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</si>
  <si>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</si>
  <si>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</si>
  <si>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</si>
  <si>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</si>
  <si>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</si>
  <si>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</si>
  <si>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</si>
  <si>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</si>
  <si>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</si>
  <si>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</si>
  <si>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</si>
  <si>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</si>
  <si>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</si>
  <si>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</si>
  <si>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</si>
  <si>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</si>
  <si>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</si>
  <si>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</si>
  <si>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</si>
  <si>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</si>
  <si>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</si>
  <si>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</si>
  <si>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</si>
  <si>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</si>
  <si>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</si>
  <si>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</si>
  <si>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</si>
  <si>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</si>
  <si>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京丹後市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</si>
  <si>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</si>
  <si>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</si>
  <si>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</si>
  <si>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</si>
  <si>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</si>
  <si>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</si>
  <si>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</si>
  <si>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</si>
  <si>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</si>
  <si>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</si>
  <si>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</si>
  <si>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</si>
  <si>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</si>
  <si>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</si>
  <si>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</si>
  <si>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</si>
  <si>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</si>
  <si>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</si>
  <si>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</si>
  <si>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</si>
  <si>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</si>
  <si>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</si>
  <si>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</si>
  <si>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</si>
  <si>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</si>
  <si>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</si>
  <si>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</si>
  <si>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</si>
  <si>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</si>
  <si>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</si>
  <si>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</si>
  <si>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</si>
  <si>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</si>
  <si>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</si>
  <si>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</si>
  <si>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</si>
  <si>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</si>
  <si>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</si>
  <si>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</si>
  <si>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</si>
  <si>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</si>
  <si>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</si>
  <si>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</si>
  <si>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</si>
  <si>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</si>
  <si>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</si>
  <si>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</si>
  <si>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</si>
  <si>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</si>
  <si>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</si>
  <si>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</si>
  <si>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</si>
  <si>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</si>
  <si>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</si>
  <si>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</si>
  <si>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</si>
  <si>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</si>
  <si>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</si>
  <si>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</si>
  <si>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</si>
  <si>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</si>
  <si>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</si>
  <si>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</si>
  <si>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</si>
  <si>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</si>
  <si>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</si>
  <si>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</si>
  <si>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</si>
  <si>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</si>
  <si>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</si>
  <si>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</si>
  <si>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</si>
  <si>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</si>
  <si>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</si>
  <si>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</si>
  <si>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</si>
  <si>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</si>
  <si>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</si>
  <si>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</si>
  <si>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</si>
  <si>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</si>
  <si>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</si>
  <si>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</si>
  <si>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</si>
  <si>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</si>
  <si>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</si>
  <si>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</si>
  <si>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</si>
  <si>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</si>
  <si>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</si>
  <si>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</si>
  <si>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</si>
  <si>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</si>
  <si>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</si>
  <si>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</si>
  <si>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</si>
  <si>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</si>
  <si>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</si>
  <si>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</si>
  <si>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</si>
  <si>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</si>
  <si>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</si>
  <si>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</si>
  <si>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</si>
  <si>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</si>
  <si>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</si>
  <si>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</si>
  <si>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</si>
  <si>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</si>
  <si>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</si>
  <si>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</si>
  <si>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</si>
  <si>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</si>
  <si>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</si>
  <si>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京都府京丹後市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</si>
  <si>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</si>
  <si>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</si>
  <si>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</si>
  <si>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</si>
  <si>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</si>
  <si>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</si>
  <si>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</si>
  <si>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</si>
  <si>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</si>
  <si>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</si>
  <si>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</si>
  <si>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</si>
  <si>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</si>
  <si>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</si>
  <si>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</si>
  <si>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</si>
  <si>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</si>
  <si>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</si>
  <si>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</si>
  <si>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</si>
  <si>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</si>
  <si>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</si>
  <si>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</si>
  <si>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</si>
  <si>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</si>
  <si>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</si>
  <si>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</si>
  <si>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</si>
  <si>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</si>
  <si>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</si>
  <si>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</si>
  <si>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</si>
  <si>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</si>
  <si>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</si>
  <si>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</si>
  <si>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</si>
  <si>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</si>
  <si>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</si>
  <si>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</si>
  <si>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</si>
  <si>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</si>
  <si>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</si>
  <si>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</si>
  <si>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</si>
  <si>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</si>
  <si>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</si>
  <si>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</si>
  <si>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</si>
  <si>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</si>
  <si>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</si>
  <si>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</si>
  <si>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</si>
  <si>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</si>
  <si>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</si>
  <si>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</si>
  <si>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</si>
  <si>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</si>
  <si>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</si>
  <si>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</si>
  <si>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</si>
  <si>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</si>
  <si>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</si>
  <si>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</si>
  <si>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</si>
  <si>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</si>
  <si>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</si>
  <si>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</si>
  <si>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</si>
  <si>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</si>
  <si>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</si>
  <si>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</si>
  <si>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</si>
  <si>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</si>
  <si>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</si>
  <si>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</si>
  <si>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</si>
  <si>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</si>
  <si>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</si>
  <si>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</si>
  <si>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</si>
  <si>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</si>
  <si>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</si>
  <si>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</si>
  <si>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</si>
  <si>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</si>
  <si>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</si>
  <si>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</si>
  <si>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</si>
  <si>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</si>
  <si>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</si>
  <si>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</si>
  <si>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</si>
  <si>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</si>
  <si>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</si>
  <si>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</si>
  <si>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</si>
  <si>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</si>
  <si>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</si>
  <si>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</si>
  <si>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</si>
  <si>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</si>
  <si>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</si>
  <si>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</si>
  <si>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</si>
  <si>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</si>
  <si>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</si>
  <si>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</si>
  <si>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</si>
  <si>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</si>
  <si>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</si>
  <si>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</si>
  <si>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</si>
  <si>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</si>
  <si>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</si>
  <si>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</si>
  <si>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</si>
  <si>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</si>
  <si>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</si>
  <si>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</si>
  <si>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</si>
  <si>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</si>
  <si>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</si>
  <si>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</si>
  <si>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</si>
  <si>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</si>
  <si>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</si>
  <si>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</si>
  <si>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</si>
  <si>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</si>
  <si>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</si>
  <si>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</si>
  <si>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</si>
  <si>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</si>
  <si>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</si>
  <si>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</si>
  <si>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</si>
  <si>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</si>
  <si>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</si>
  <si>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</si>
  <si>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</si>
  <si>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</si>
  <si>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</si>
  <si>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</si>
  <si>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</si>
  <si>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</si>
  <si>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</si>
  <si>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</si>
  <si>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</si>
  <si>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京都府京丹後市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</si>
  <si>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</si>
  <si>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</si>
  <si>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</si>
  <si>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</si>
  <si>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</si>
  <si>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</si>
  <si>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</si>
  <si>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</si>
  <si>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</si>
  <si>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</si>
  <si>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</si>
  <si>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</si>
  <si>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</si>
  <si>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</si>
  <si>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</si>
  <si>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</si>
  <si>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</si>
  <si>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</si>
  <si>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</si>
  <si>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</si>
  <si>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</si>
  <si>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</si>
  <si>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</si>
  <si>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</si>
  <si>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</si>
  <si>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</si>
  <si>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</si>
  <si>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</si>
  <si>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</si>
  <si>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</si>
  <si>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</si>
  <si>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</si>
  <si>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</si>
  <si>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</si>
  <si>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</si>
  <si>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</si>
  <si>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介護保険事業特別会計</t>
    <phoneticPr fontId="5"/>
  </si>
  <si>
    <t>介護サービス事業特別会計</t>
    <phoneticPr fontId="5"/>
  </si>
  <si>
    <t>水道事業会計</t>
    <phoneticPr fontId="5"/>
  </si>
  <si>
    <t>法適用企業</t>
    <phoneticPr fontId="5"/>
  </si>
  <si>
    <t>病院事業会計</t>
    <phoneticPr fontId="5"/>
  </si>
  <si>
    <t>簡易水道事業特別会計</t>
    <phoneticPr fontId="5"/>
  </si>
  <si>
    <t>法非適用企業</t>
    <phoneticPr fontId="5"/>
  </si>
  <si>
    <t>集落排水事業特別会計</t>
    <phoneticPr fontId="5"/>
  </si>
  <si>
    <t>公共下水道事業特別会計</t>
    <phoneticPr fontId="5"/>
  </si>
  <si>
    <t>浄化槽整備事業特別会計</t>
    <phoneticPr fontId="5"/>
  </si>
  <si>
    <t>市民太陽光発電所事業特別会計</t>
    <phoneticPr fontId="5"/>
  </si>
  <si>
    <t>工業用地造成事業特別会計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</si>
  <si>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</si>
  <si>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</si>
  <si>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</si>
  <si>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</si>
  <si>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</si>
  <si>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</si>
  <si>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</si>
  <si>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</si>
  <si>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</si>
  <si>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</si>
  <si>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</si>
  <si>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</si>
  <si>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</si>
  <si>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</si>
  <si>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</si>
  <si>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</si>
  <si>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</si>
  <si>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</si>
  <si>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</si>
  <si>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</si>
  <si>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</si>
  <si>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</si>
  <si>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</si>
  <si>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</si>
  <si>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</si>
  <si>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</si>
  <si>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</si>
  <si>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</si>
  <si>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</si>
  <si>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</si>
  <si>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</si>
  <si>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</si>
  <si>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</si>
  <si>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</si>
  <si>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</si>
  <si>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</si>
  <si>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</si>
  <si>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</si>
  <si>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</si>
  <si>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</si>
  <si>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</si>
  <si>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</si>
  <si>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</si>
  <si>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</si>
  <si>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</si>
  <si>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</si>
  <si>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</si>
  <si>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</si>
  <si>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</si>
  <si>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</si>
  <si>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</si>
  <si>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</si>
  <si>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</si>
  <si>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</si>
  <si>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</si>
  <si>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</si>
  <si>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</si>
  <si>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</si>
  <si>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</si>
  <si>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</si>
  <si>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</si>
  <si>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</si>
  <si>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</si>
  <si>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</si>
  <si>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</si>
  <si>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</si>
  <si>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</si>
  <si>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</si>
  <si>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</si>
  <si>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</si>
  <si>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</si>
  <si>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</si>
  <si>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</si>
  <si>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</si>
  <si>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</si>
  <si>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</si>
  <si>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</si>
  <si>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</si>
  <si>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</si>
  <si>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</si>
  <si>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</si>
  <si>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</si>
  <si>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</si>
  <si>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</si>
  <si>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</si>
  <si>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</si>
  <si>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</si>
  <si>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</si>
  <si>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</si>
  <si>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</si>
  <si>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</si>
  <si>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</si>
  <si>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</si>
  <si>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</si>
  <si>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</si>
  <si>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</si>
  <si>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</si>
  <si>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</si>
  <si>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</si>
  <si>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</si>
  <si>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</si>
  <si>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</si>
  <si>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</si>
  <si>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</si>
  <si>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</si>
  <si>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</si>
  <si>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</si>
  <si>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</si>
  <si>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</si>
  <si>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</si>
  <si>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</si>
  <si>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</si>
  <si>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</si>
  <si>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</si>
  <si>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</si>
  <si>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</si>
  <si>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</si>
  <si>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</si>
  <si>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</si>
  <si>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</si>
  <si>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</si>
  <si>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</si>
  <si>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</si>
  <si>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</si>
  <si>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</si>
  <si>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</si>
  <si>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</si>
  <si>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</si>
  <si>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</si>
  <si>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</si>
  <si>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</si>
  <si>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</si>
  <si>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</si>
  <si>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</si>
  <si>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</si>
  <si>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</si>
  <si>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</si>
  <si>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</si>
  <si>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0.63</t>
  </si>
  <si>
    <t>▲ 0.69</t>
  </si>
  <si>
    <t>水道事業会計</t>
  </si>
  <si>
    <t>一般会計</t>
  </si>
  <si>
    <t>病院事業会計</t>
  </si>
  <si>
    <t>国民健康保険事業特別会計</t>
  </si>
  <si>
    <t>簡易水道事業特別会計</t>
  </si>
  <si>
    <t>介護保険事業特別会計</t>
  </si>
  <si>
    <t>宅地造成事業特別会計</t>
  </si>
  <si>
    <t>公共下水道事業特別会計</t>
  </si>
  <si>
    <t>その他会計（赤字）</t>
  </si>
  <si>
    <t>その他会計（黒字）</t>
  </si>
  <si>
    <t>-</t>
    <phoneticPr fontId="2"/>
  </si>
  <si>
    <t>-</t>
    <phoneticPr fontId="2"/>
  </si>
  <si>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</si>
  <si>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</si>
  <si>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</si>
  <si>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</si>
  <si>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</si>
  <si>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</si>
  <si>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</si>
  <si>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</si>
  <si>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京都地方税機構</t>
    <rPh sb="0" eb="2">
      <t>キョウト</t>
    </rPh>
    <rPh sb="2" eb="5">
      <t>チホウゼイ</t>
    </rPh>
    <rPh sb="5" eb="7">
      <t>キコウ</t>
    </rPh>
    <phoneticPr fontId="5"/>
  </si>
  <si>
    <t>京都府丹後文化事業団</t>
    <rPh sb="0" eb="3">
      <t>キョウトフ</t>
    </rPh>
    <rPh sb="3" eb="5">
      <t>タンゴ</t>
    </rPh>
    <rPh sb="5" eb="7">
      <t>ブンカ</t>
    </rPh>
    <rPh sb="7" eb="10">
      <t>ジギョウダン</t>
    </rPh>
    <phoneticPr fontId="2"/>
  </si>
  <si>
    <t>京丹後市公園緑化事業団</t>
    <rPh sb="0" eb="4">
      <t>キョウタンゴシ</t>
    </rPh>
    <rPh sb="4" eb="6">
      <t>コウエン</t>
    </rPh>
    <rPh sb="6" eb="8">
      <t>リョクカ</t>
    </rPh>
    <rPh sb="8" eb="11">
      <t>ジギョウダン</t>
    </rPh>
    <phoneticPr fontId="2"/>
  </si>
  <si>
    <t>丹後地域地場産業振興センター</t>
    <rPh sb="0" eb="2">
      <t>タンゴ</t>
    </rPh>
    <rPh sb="2" eb="4">
      <t>チイキ</t>
    </rPh>
    <rPh sb="4" eb="6">
      <t>ジバ</t>
    </rPh>
    <rPh sb="6" eb="8">
      <t>サンギョウ</t>
    </rPh>
    <rPh sb="8" eb="10">
      <t>シンコウ</t>
    </rPh>
    <phoneticPr fontId="2"/>
  </si>
  <si>
    <t>テンキテンキ村</t>
    <rPh sb="6" eb="7">
      <t>ムラ</t>
    </rPh>
    <phoneticPr fontId="2"/>
  </si>
  <si>
    <t>くみはま縣</t>
    <rPh sb="4" eb="5">
      <t>ケン</t>
    </rPh>
    <phoneticPr fontId="5"/>
  </si>
  <si>
    <t>京丹後市総合サービス</t>
    <rPh sb="0" eb="4">
      <t>キョウタンゴシ</t>
    </rPh>
    <rPh sb="4" eb="6">
      <t>ソウゴウ</t>
    </rPh>
    <phoneticPr fontId="5"/>
  </si>
  <si>
    <t>京丹後製茶</t>
    <rPh sb="0" eb="3">
      <t>キョウタンゴ</t>
    </rPh>
    <rPh sb="3" eb="5">
      <t>セイチャ</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</si>
  <si>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</si>
  <si>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</si>
  <si>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</si>
  <si>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</si>
  <si>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</si>
  <si>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</si>
  <si>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将来負担比率及び有形固定資産減価償却率は、どちらも類似団体と比較して高い水準にある。
　将来負担比率については、市債現在高の減少や充当可能基金額の増加などにより低下傾向にある。
　一方で、有形固定資産減価償却率については、公共施設見直し計画に基づき、既存施設の廃止等を計画的に進めるとともに、その効率的・効果的な管理・運営に努める中で、今後低下していくものと考えてい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</si>
  <si>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</si>
  <si>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</si>
  <si>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</si>
  <si>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</si>
  <si>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</si>
  <si>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</si>
  <si>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将来負担比率及び実質公債費比率は類似団体と比較して高いものの、近年どちらも改善傾向にある。
　将来負担比率改善の要因としては、普通交付税での算入措置のある有利な地方債（合併特例債など）を活用してきたことによる市債現在高の減少や、充当可能基金額の増加などがあげられる。
　また、実質公債費比率改善の要因としては、公債費の減少や、公営企業債の元利償還に対する繰入金の減少などがあげられる。
　しかしながら、将来負担比率及び実質公債費比率については、類似団体と比較しどちらも依然として高い水準にあり、今後もインフラ整備や公共施設見直しなどに伴う大型の普通建設事業が予定されていることから、これまで以上に公債費の適正化などに取り組み、財政の健全化に努めて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</si>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</sst>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77466</c:v>
                </c:pt>
                <c:pt idx="1">
                  <c:v>73053</c:v>
                </c:pt>
                <c:pt idx="2">
                  <c:v>145026</c:v>
                </c:pt>
                <c:pt idx="3">
                  <c:v>76435</c:v>
                </c:pt>
                <c:pt idx="4">
                  <c:v>61997</c:v>
                </c:pt>
              </c:numCache>
            </c:numRef>
          </c:val>
          <c:smooth val="0"/>
        </c:ser>
        <c:dLbls>
          <c:showLegendKey val="0"/>
          <c:showVal val="0"/>
          <c:showCatName val="0"/>
          <c:showSerName val="0"/>
          <c:showPercent val="0"/>
          <c:showBubbleSize val="0"/>
        </c:dLbls>
        <c:marker val="1"/>
        <c:smooth val="0"/>
        <c:axId val="179333760"/>
        <c:axId val="179335936"/>
      </c:lineChart>
      <c:catAx>
        <c:axId val="179333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35936"/>
        <c:crosses val="autoZero"/>
        <c:auto val="1"/>
        <c:lblAlgn val="ctr"/>
        <c:lblOffset val="100"/>
        <c:tickLblSkip val="1"/>
        <c:tickMarkSkip val="1"/>
        <c:noMultiLvlLbl val="0"/>
      </c:catAx>
      <c:valAx>
        <c:axId val="1793359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333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2.17</c:v>
                </c:pt>
                <c:pt idx="1">
                  <c:v>3.21</c:v>
                </c:pt>
                <c:pt idx="2">
                  <c:v>5.07</c:v>
                </c:pt>
                <c:pt idx="3">
                  <c:v>5.53</c:v>
                </c:pt>
                <c:pt idx="4">
                  <c:v>3.94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9.1199999999999992</c:v>
                </c:pt>
                <c:pt idx="1">
                  <c:v>9.01</c:v>
                </c:pt>
                <c:pt idx="2">
                  <c:v>8.99</c:v>
                </c:pt>
                <c:pt idx="3">
                  <c:v>9.5299999999999994</c:v>
                </c:pt>
                <c:pt idx="4">
                  <c:v>10.62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929280"/>
        <c:axId val="22493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-0.63</c:v>
                </c:pt>
                <c:pt idx="1">
                  <c:v>1.07</c:v>
                </c:pt>
                <c:pt idx="2">
                  <c:v>1.97</c:v>
                </c:pt>
                <c:pt idx="3">
                  <c:v>1.32</c:v>
                </c:pt>
                <c:pt idx="4">
                  <c:v>-0.69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929280"/>
        <c:axId val="224931200"/>
      </c:lineChart>
      <c:catAx>
        <c:axId val="22492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931200"/>
        <c:crosses val="autoZero"/>
        <c:auto val="1"/>
        <c:lblAlgn val="ctr"/>
        <c:lblOffset val="100"/>
        <c:tickLblSkip val="1"/>
        <c:tickMarkSkip val="1"/>
        <c:noMultiLvlLbl val="0"/>
      </c:catAx>
      <c:valAx>
        <c:axId val="22493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2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c:v>
                </c:pt>
                <c:pt idx="2">
                  <c:v>#N/A</c:v>
                </c:pt>
                <c:pt idx="3">
                  <c:v>0.33</c:v>
                </c:pt>
                <c:pt idx="4">
                  <c:v>#N/A</c:v>
                </c:pt>
                <c:pt idx="5">
                  <c:v>0.4</c:v>
                </c:pt>
                <c:pt idx="6">
                  <c:v>#N/A</c:v>
                </c:pt>
                <c:pt idx="7">
                  <c:v>0.51</c:v>
                </c:pt>
                <c:pt idx="8">
                  <c:v>#N/A</c:v>
                </c:pt>
                <c:pt idx="9">
                  <c:v>0.55000000000000004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0.23</c:v>
                </c:pt>
                <c:pt idx="2">
                  <c:v>#N/A</c:v>
                </c:pt>
                <c:pt idx="3">
                  <c:v>0.28999999999999998</c:v>
                </c:pt>
                <c:pt idx="4">
                  <c:v>#N/A</c:v>
                </c:pt>
                <c:pt idx="5">
                  <c:v>0.19</c:v>
                </c:pt>
                <c:pt idx="6">
                  <c:v>#N/A</c:v>
                </c:pt>
                <c:pt idx="7">
                  <c:v>0.24</c:v>
                </c:pt>
                <c:pt idx="8">
                  <c:v>#N/A</c:v>
                </c:pt>
                <c:pt idx="9">
                  <c:v>0.21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0.26</c:v>
                </c:pt>
                <c:pt idx="2">
                  <c:v>#N/A</c:v>
                </c:pt>
                <c:pt idx="3">
                  <c:v>0.22</c:v>
                </c:pt>
                <c:pt idx="4">
                  <c:v>#N/A</c:v>
                </c:pt>
                <c:pt idx="5">
                  <c:v>0.22</c:v>
                </c:pt>
                <c:pt idx="6">
                  <c:v>#N/A</c:v>
                </c:pt>
                <c:pt idx="7">
                  <c:v>0.22</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0.12</c:v>
                </c:pt>
                <c:pt idx="4">
                  <c:v>#N/A</c:v>
                </c:pt>
                <c:pt idx="5">
                  <c:v>0.09</c:v>
                </c:pt>
                <c:pt idx="6">
                  <c:v>#N/A</c:v>
                </c:pt>
                <c:pt idx="7">
                  <c:v>0.22</c:v>
                </c:pt>
                <c:pt idx="8">
                  <c:v>#N/A</c:v>
                </c:pt>
                <c:pt idx="9">
                  <c:v>0.26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0.41</c:v>
                </c:pt>
                <c:pt idx="2">
                  <c:v>#N/A</c:v>
                </c:pt>
                <c:pt idx="3">
                  <c:v>0.27</c:v>
                </c:pt>
                <c:pt idx="4">
                  <c:v>#N/A</c:v>
                </c:pt>
                <c:pt idx="5">
                  <c:v>0.31</c:v>
                </c:pt>
                <c:pt idx="6">
                  <c:v>#N/A</c:v>
                </c:pt>
                <c:pt idx="7">
                  <c:v>0.28000000000000003</c:v>
                </c:pt>
                <c:pt idx="8">
                  <c:v>#N/A</c:v>
                </c:pt>
                <c:pt idx="9">
                  <c:v>0.28000000000000003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1.08</c:v>
                </c:pt>
                <c:pt idx="2">
                  <c:v>#N/A</c:v>
                </c:pt>
                <c:pt idx="3">
                  <c:v>0.83</c:v>
                </c:pt>
                <c:pt idx="4">
                  <c:v>#N/A</c:v>
                </c:pt>
                <c:pt idx="5">
                  <c:v>0.31</c:v>
                </c:pt>
                <c:pt idx="6">
                  <c:v>#N/A</c:v>
                </c:pt>
                <c:pt idx="7">
                  <c:v>0.19</c:v>
                </c:pt>
                <c:pt idx="8">
                  <c:v>#N/A</c:v>
                </c:pt>
                <c:pt idx="9">
                  <c:v>0.77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0.87</c:v>
                </c:pt>
                <c:pt idx="2">
                  <c:v>#N/A</c:v>
                </c:pt>
                <c:pt idx="3">
                  <c:v>1.25</c:v>
                </c:pt>
                <c:pt idx="4">
                  <c:v>#N/A</c:v>
                </c:pt>
                <c:pt idx="5">
                  <c:v>1.64</c:v>
                </c:pt>
                <c:pt idx="6">
                  <c:v>#N/A</c:v>
                </c:pt>
                <c:pt idx="7">
                  <c:v>2.23</c:v>
                </c:pt>
                <c:pt idx="8">
                  <c:v>#N/A</c:v>
                </c:pt>
                <c:pt idx="9">
                  <c:v>2.27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2.16</c:v>
                </c:pt>
                <c:pt idx="2">
                  <c:v>#N/A</c:v>
                </c:pt>
                <c:pt idx="3">
                  <c:v>3.21</c:v>
                </c:pt>
                <c:pt idx="4">
                  <c:v>#N/A</c:v>
                </c:pt>
                <c:pt idx="5">
                  <c:v>5.0599999999999996</c:v>
                </c:pt>
                <c:pt idx="6">
                  <c:v>#N/A</c:v>
                </c:pt>
                <c:pt idx="7">
                  <c:v>5.53</c:v>
                </c:pt>
                <c:pt idx="8">
                  <c:v>#N/A</c:v>
                </c:pt>
                <c:pt idx="9">
                  <c:v>3.93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5.09</c:v>
                </c:pt>
                <c:pt idx="2">
                  <c:v>#N/A</c:v>
                </c:pt>
                <c:pt idx="3">
                  <c:v>5.23</c:v>
                </c:pt>
                <c:pt idx="4">
                  <c:v>#N/A</c:v>
                </c:pt>
                <c:pt idx="5">
                  <c:v>5.44</c:v>
                </c:pt>
                <c:pt idx="6">
                  <c:v>#N/A</c:v>
                </c:pt>
                <c:pt idx="7">
                  <c:v>5.62</c:v>
                </c:pt>
                <c:pt idx="8">
                  <c:v>#N/A</c:v>
                </c:pt>
                <c:pt idx="9">
                  <c:v>5.46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5136000"/>
        <c:axId val="225150080"/>
      </c:barChart>
      <c:catAx>
        <c:axId val="22513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150080"/>
        <c:crosses val="autoZero"/>
        <c:auto val="1"/>
        <c:lblAlgn val="ctr"/>
        <c:lblOffset val="100"/>
        <c:tickLblSkip val="1"/>
        <c:tickMarkSkip val="1"/>
        <c:noMultiLvlLbl val="0"/>
      </c:catAx>
      <c:valAx>
        <c:axId val="22515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36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4302</c:v>
                </c:pt>
                <c:pt idx="5">
                  <c:v>4328</c:v>
                </c:pt>
                <c:pt idx="8">
                  <c:v>4515</c:v>
                </c:pt>
                <c:pt idx="11">
                  <c:v>4492</c:v>
                </c:pt>
                <c:pt idx="14">
                  <c:v>4362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102</c:v>
                </c:pt>
                <c:pt idx="3">
                  <c:v>97</c:v>
                </c:pt>
                <c:pt idx="6">
                  <c:v>90</c:v>
                </c:pt>
                <c:pt idx="9">
                  <c:v>49</c:v>
                </c:pt>
                <c:pt idx="12">
                  <c:v>50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1593</c:v>
                </c:pt>
                <c:pt idx="3">
                  <c:v>1589</c:v>
                </c:pt>
                <c:pt idx="6">
                  <c:v>1647</c:v>
                </c:pt>
                <c:pt idx="9">
                  <c:v>1640</c:v>
                </c:pt>
                <c:pt idx="12">
                  <c:v>1476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5109</c:v>
                </c:pt>
                <c:pt idx="3">
                  <c:v>4896</c:v>
                </c:pt>
                <c:pt idx="6">
                  <c:v>4663</c:v>
                </c:pt>
                <c:pt idx="9">
                  <c:v>4636</c:v>
                </c:pt>
                <c:pt idx="12">
                  <c:v>4398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5909376"/>
        <c:axId val="22591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2512</c:v>
                </c:pt>
                <c:pt idx="2">
                  <c:v>#N/A</c:v>
                </c:pt>
                <c:pt idx="3">
                  <c:v>#N/A</c:v>
                </c:pt>
                <c:pt idx="4">
                  <c:v>2264</c:v>
                </c:pt>
                <c:pt idx="5">
                  <c:v>#N/A</c:v>
                </c:pt>
                <c:pt idx="6">
                  <c:v>#N/A</c:v>
                </c:pt>
                <c:pt idx="7">
                  <c:v>1895</c:v>
                </c:pt>
                <c:pt idx="8">
                  <c:v>#N/A</c:v>
                </c:pt>
                <c:pt idx="9">
                  <c:v>#N/A</c:v>
                </c:pt>
                <c:pt idx="10">
                  <c:v>1843</c:v>
                </c:pt>
                <c:pt idx="11">
                  <c:v>#N/A</c:v>
                </c:pt>
                <c:pt idx="12">
                  <c:v>#N/A</c:v>
                </c:pt>
                <c:pt idx="13">
                  <c:v>1572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5909376"/>
        <c:axId val="225911552"/>
      </c:lineChart>
      <c:catAx>
        <c:axId val="2259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911552"/>
        <c:crosses val="autoZero"/>
        <c:auto val="1"/>
        <c:lblAlgn val="ctr"/>
        <c:lblOffset val="100"/>
        <c:tickLblSkip val="1"/>
        <c:tickMarkSkip val="1"/>
        <c:noMultiLvlLbl val="0"/>
      </c:catAx>
      <c:valAx>
        <c:axId val="22591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0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45375</c:v>
                </c:pt>
                <c:pt idx="5">
                  <c:v>45942</c:v>
                </c:pt>
                <c:pt idx="8">
                  <c:v>48006</c:v>
                </c:pt>
                <c:pt idx="11">
                  <c:v>46685</c:v>
                </c:pt>
                <c:pt idx="14">
                  <c:v>44838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863</c:v>
                </c:pt>
                <c:pt idx="5">
                  <c:v>802</c:v>
                </c:pt>
                <c:pt idx="8">
                  <c:v>727</c:v>
                </c:pt>
                <c:pt idx="11">
                  <c:v>558</c:v>
                </c:pt>
                <c:pt idx="14">
                  <c:v>558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4585</c:v>
                </c:pt>
                <c:pt idx="5">
                  <c:v>5222</c:v>
                </c:pt>
                <c:pt idx="8">
                  <c:v>5745</c:v>
                </c:pt>
                <c:pt idx="11">
                  <c:v>6516</c:v>
                </c:pt>
                <c:pt idx="14">
                  <c:v>7368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5261</c:v>
                </c:pt>
                <c:pt idx="3">
                  <c:v>4779</c:v>
                </c:pt>
                <c:pt idx="6">
                  <c:v>4400</c:v>
                </c:pt>
                <c:pt idx="9">
                  <c:v>4805</c:v>
                </c:pt>
                <c:pt idx="12">
                  <c:v>4341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c:v>
                </c:pt>
                <c:pt idx="3">
                  <c:v>6</c:v>
                </c:pt>
                <c:pt idx="6">
                  <c:v>5</c:v>
                </c:pt>
                <c:pt idx="9">
                  <c:v>5</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22823</c:v>
                </c:pt>
                <c:pt idx="3">
                  <c:v>23265</c:v>
                </c:pt>
                <c:pt idx="6">
                  <c:v>23061</c:v>
                </c:pt>
                <c:pt idx="9">
                  <c:v>22624</c:v>
                </c:pt>
                <c:pt idx="12">
                  <c:v>22606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234</c:v>
                </c:pt>
                <c:pt idx="3">
                  <c:v>160</c:v>
                </c:pt>
                <c:pt idx="6">
                  <c:v>94</c:v>
                </c:pt>
                <c:pt idx="9">
                  <c:v>69</c:v>
                </c:pt>
                <c:pt idx="12">
                  <c:v>46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40906</c:v>
                </c:pt>
                <c:pt idx="3">
                  <c:v>40766</c:v>
                </c:pt>
                <c:pt idx="6">
                  <c:v>43357</c:v>
                </c:pt>
                <c:pt idx="9">
                  <c:v>42269</c:v>
                </c:pt>
                <c:pt idx="12">
                  <c:v>40605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6592640"/>
        <c:axId val="22660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18409</c:v>
                </c:pt>
                <c:pt idx="2">
                  <c:v>#N/A</c:v>
                </c:pt>
                <c:pt idx="3">
                  <c:v>#N/A</c:v>
                </c:pt>
                <c:pt idx="4">
                  <c:v>17010</c:v>
                </c:pt>
                <c:pt idx="5">
                  <c:v>#N/A</c:v>
                </c:pt>
                <c:pt idx="6">
                  <c:v>#N/A</c:v>
                </c:pt>
                <c:pt idx="7">
                  <c:v>16439</c:v>
                </c:pt>
                <c:pt idx="8">
                  <c:v>#N/A</c:v>
                </c:pt>
                <c:pt idx="9">
                  <c:v>#N/A</c:v>
                </c:pt>
                <c:pt idx="10">
                  <c:v>16013</c:v>
                </c:pt>
                <c:pt idx="11">
                  <c:v>#N/A</c:v>
                </c:pt>
                <c:pt idx="12">
                  <c:v>#N/A</c:v>
                </c:pt>
                <c:pt idx="13">
                  <c:v>14838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6592640"/>
        <c:axId val="226607104"/>
      </c:lineChart>
      <c:catAx>
        <c:axId val="2265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607104"/>
        <c:crosses val="autoZero"/>
        <c:auto val="1"/>
        <c:lblAlgn val="ctr"/>
        <c:lblOffset val="100"/>
        <c:tickLblSkip val="1"/>
        <c:tickMarkSkip val="1"/>
        <c:noMultiLvlLbl val="0"/>
      </c:catAx>
      <c:valAx>
        <c:axId val="22660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5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68</c:v>
                </c:pt>
              </c:numCache>
            </c:numRef>
          </c:xVal>
          <c:yVal>
            <c:numRef>
              <c:f>公会計指標分析・財政指標組合せ分析表!$K$51:$O$51</c:f>
              <c:numCache>
                <c:formatCode>#,##0.0;"▲ "#,##0.0</c:formatCode>
                <c:ptCount val="5"/>
                <c:pt idx="3">
                  <c:v>97.2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6716288"/>
        <c:axId val="226726656"/>
      </c:scatterChart>
      <c:valAx>
        <c:axId val="226716288"/>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726656"/>
        <c:crosses val="autoZero"/>
        <c:crossBetween val="midCat"/>
      </c:valAx>
      <c:valAx>
        <c:axId val="226726656"/>
        <c:scaling>
          <c:orientation val="minMax"/>
          <c:max val="10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716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14.8</c:v>
                </c:pt>
                <c:pt idx="2">
                  <c:v>13.4</c:v>
                </c:pt>
                <c:pt idx="3">
                  <c:v>12</c:v>
                </c:pt>
                <c:pt idx="4">
                  <c:v>10.7</c:v>
                </c:pt>
              </c:numCache>
            </c:numRef>
          </c:xVal>
          <c:yVal>
            <c:numRef>
              <c:f>公会計指標分析・財政指標組合せ分析表!$K$73:$O$73</c:f>
              <c:numCache>
                <c:formatCode>#,##0.0;"▲ "#,##0.0</c:formatCode>
                <c:ptCount val="5"/>
                <c:pt idx="0">
                  <c:v>111.7</c:v>
                </c:pt>
                <c:pt idx="1">
                  <c:v>101.8</c:v>
                </c:pt>
                <c:pt idx="2">
                  <c:v>99.2</c:v>
                </c:pt>
                <c:pt idx="3">
                  <c:v>97.2</c:v>
                </c:pt>
                <c:pt idx="4">
                  <c:v>90.9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6769536"/>
        <c:axId val="226792192"/>
      </c:scatterChart>
      <c:valAx>
        <c:axId val="226769536"/>
        <c:scaling>
          <c:orientation val="minMax"/>
          <c:max val="16"/>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792192"/>
        <c:crosses val="autoZero"/>
        <c:crossBetween val="midCat"/>
      </c:valAx>
      <c:valAx>
        <c:axId val="226792192"/>
        <c:scaling>
          <c:orientation val="minMax"/>
          <c:max val="125"/>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769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実質公債費比率（分子）を構成する元利償還金について、合併前に借り入れた</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債の償還</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減少している。しかし、下水道事業が整備途上のため、</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債を財源としたハード整備を行っており、公営企業（特に下水道）に対する繰入金は今後も増加するものと見込まれ、　料金見直しも視野に入れながら、持続可能な会計運営が可能となる規模での事業執行に努めていく必要がある。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また、一般会計等の元利償還金については、</a:t>
          </a:r>
          <a:r>
            <a:rPr kumimoji="1" lang="ja-JP" altLang="en-US" sz="1300">
              <a:solidFill>
                <a:sysClr val="windowText" lastClr="000000"/>
              </a:solidFill>
              <a:effectLst/>
              <a:latin typeface="+mn-lt"/>
              <a:ea typeface="+mn-ea"/>
              <a:cs typeface="+mn-cs"/>
            </a:rPr>
            <a:t>小中学校施設の耐震化や普通教室空調化事業等</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大規模</a:t>
          </a:r>
          <a:r>
            <a:rPr kumimoji="1" lang="ja-JP" altLang="ja-JP" sz="1300">
              <a:solidFill>
                <a:sysClr val="windowText" lastClr="000000"/>
              </a:solidFill>
              <a:effectLst/>
              <a:latin typeface="+mn-lt"/>
              <a:ea typeface="+mn-ea"/>
              <a:cs typeface="+mn-cs"/>
            </a:rPr>
            <a:t>普通建設事業</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増加していく見込みであるが、合併特例債等の交付税</a:t>
          </a:r>
          <a:r>
            <a:rPr kumimoji="1" lang="ja-JP" altLang="en-US" sz="1300">
              <a:solidFill>
                <a:sysClr val="windowText" lastClr="000000"/>
              </a:solidFill>
              <a:effectLst/>
              <a:latin typeface="+mn-lt"/>
              <a:ea typeface="+mn-ea"/>
              <a:cs typeface="+mn-cs"/>
            </a:rPr>
            <a:t>算入</a:t>
          </a:r>
          <a:r>
            <a:rPr kumimoji="1" lang="ja-JP" altLang="ja-JP" sz="1300">
              <a:solidFill>
                <a:sysClr val="windowText" lastClr="000000"/>
              </a:solidFill>
              <a:effectLst/>
              <a:latin typeface="+mn-lt"/>
              <a:ea typeface="+mn-ea"/>
              <a:cs typeface="+mn-cs"/>
            </a:rPr>
            <a:t>率の高い</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債を活用して</a:t>
          </a:r>
          <a:r>
            <a:rPr kumimoji="1" lang="ja-JP" altLang="en-US" sz="1300">
              <a:solidFill>
                <a:sysClr val="windowText" lastClr="000000"/>
              </a:solidFill>
              <a:effectLst/>
              <a:latin typeface="+mn-lt"/>
              <a:ea typeface="+mn-ea"/>
              <a:cs typeface="+mn-cs"/>
            </a:rPr>
            <a:t>お</a:t>
          </a:r>
          <a:r>
            <a:rPr kumimoji="1" lang="ja-JP" altLang="ja-JP" sz="1300">
              <a:solidFill>
                <a:sysClr val="windowText" lastClr="000000"/>
              </a:solidFill>
              <a:effectLst/>
              <a:latin typeface="+mn-lt"/>
              <a:ea typeface="+mn-ea"/>
              <a:cs typeface="+mn-cs"/>
            </a:rPr>
            <a:t>り、</a:t>
          </a:r>
          <a:r>
            <a:rPr kumimoji="1" lang="ja-JP" altLang="en-US" sz="1300">
              <a:solidFill>
                <a:sysClr val="windowText" lastClr="000000"/>
              </a:solidFill>
              <a:effectLst/>
              <a:latin typeface="+mn-lt"/>
              <a:ea typeface="+mn-ea"/>
              <a:cs typeface="+mn-cs"/>
            </a:rPr>
            <a:t>実質公債費比率の分子は概ね横ばいで推移していくものと見込まれる。</a:t>
          </a:r>
          <a:endParaRPr lang="ja-JP" altLang="ja-JP" sz="13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将来負担比率（分子）を構成する将来負担額について、概ね横ばいで推移している。合併前に借り入れた</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債の償還が終了してきてはいるが、小中学校再編に伴う耐震化等整備工事等の償還が平成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年度より始まっており、</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債現在高は大きく減少していない。今後も</a:t>
          </a:r>
          <a:r>
            <a:rPr kumimoji="1" lang="ja-JP" altLang="en-US" sz="1300">
              <a:solidFill>
                <a:sysClr val="windowText" lastClr="000000"/>
              </a:solidFill>
              <a:effectLst/>
              <a:latin typeface="+mn-lt"/>
              <a:ea typeface="+mn-ea"/>
              <a:cs typeface="+mn-cs"/>
            </a:rPr>
            <a:t>大規模</a:t>
          </a:r>
          <a:r>
            <a:rPr kumimoji="1" lang="ja-JP" altLang="ja-JP" sz="1300">
              <a:solidFill>
                <a:sysClr val="windowText" lastClr="000000"/>
              </a:solidFill>
              <a:effectLst/>
              <a:latin typeface="+mn-lt"/>
              <a:ea typeface="+mn-ea"/>
              <a:cs typeface="+mn-cs"/>
            </a:rPr>
            <a:t>建設事業後の</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債償還を控えており、将来負担額の減少は厳しいものと見込まれる。また、下水道事業が整備途上のため、</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債を財源としたハード整備を行っており、公営企業</a:t>
          </a:r>
          <a:r>
            <a:rPr kumimoji="1" lang="ja-JP" altLang="en-US" sz="1300">
              <a:solidFill>
                <a:sysClr val="windowText" lastClr="000000"/>
              </a:solidFill>
              <a:effectLst/>
              <a:latin typeface="+mn-lt"/>
              <a:ea typeface="+mn-ea"/>
              <a:cs typeface="+mn-cs"/>
            </a:rPr>
            <a:t>債</a:t>
          </a:r>
          <a:r>
            <a:rPr kumimoji="1" lang="ja-JP" altLang="ja-JP" sz="1300">
              <a:solidFill>
                <a:sysClr val="windowText" lastClr="000000"/>
              </a:solidFill>
              <a:effectLst/>
              <a:latin typeface="+mn-lt"/>
              <a:ea typeface="+mn-ea"/>
              <a:cs typeface="+mn-cs"/>
            </a:rPr>
            <a:t>繰入見込額は、今後も増加するものと見込まれ、持続可能な財政運営に努めていく必要がある。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充当可能財源については、財政調整基金等の基金残高が増加しているものの、今後減少していく見込みであり、基準財政需要額算入見込額は、</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債現在高と連動しており、有利な</a:t>
          </a:r>
          <a:r>
            <a:rPr kumimoji="1" lang="ja-JP" altLang="en-US" sz="1300">
              <a:solidFill>
                <a:sysClr val="windowText" lastClr="000000"/>
              </a:solidFill>
              <a:effectLst/>
              <a:latin typeface="+mn-lt"/>
              <a:ea typeface="+mn-ea"/>
              <a:cs typeface="+mn-cs"/>
            </a:rPr>
            <a:t>市</a:t>
          </a:r>
          <a:r>
            <a:rPr kumimoji="1" lang="ja-JP" altLang="ja-JP" sz="1300">
              <a:solidFill>
                <a:sysClr val="windowText" lastClr="000000"/>
              </a:solidFill>
              <a:effectLst/>
              <a:latin typeface="+mn-lt"/>
              <a:ea typeface="+mn-ea"/>
              <a:cs typeface="+mn-cs"/>
            </a:rPr>
            <a:t>債を活用していることから</a:t>
          </a:r>
          <a:r>
            <a:rPr kumimoji="1" lang="ja-JP" altLang="en-US" sz="1300">
              <a:solidFill>
                <a:sysClr val="windowText" lastClr="000000"/>
              </a:solidFill>
              <a:effectLst/>
              <a:latin typeface="+mn-lt"/>
              <a:ea typeface="+mn-ea"/>
              <a:cs typeface="+mn-cs"/>
            </a:rPr>
            <a:t>今後は</a:t>
          </a:r>
          <a:r>
            <a:rPr kumimoji="1" lang="ja-JP" altLang="ja-JP" sz="1300">
              <a:solidFill>
                <a:sysClr val="windowText" lastClr="000000"/>
              </a:solidFill>
              <a:effectLst/>
              <a:latin typeface="+mn-lt"/>
              <a:ea typeface="+mn-ea"/>
              <a:cs typeface="+mn-cs"/>
            </a:rPr>
            <a:t>増加が見込まれるが、合併特例債の起債可能期限が迫る中、今後の普通建設事業の見直しが必要である。</a:t>
          </a:r>
          <a:endParaRPr lang="ja-JP" altLang="ja-JP" sz="13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類似団体より高い水準にあるが、平成２４年度に公共施設見直し計画を策定し、既存施設の廃止、統合、移譲などを視野に入れた公共施設の抜本的な見直しを計画的に進めるとともに、その効率的・効果的な管理・運営に努めている。</a:t>
          </a:r>
        </a:p>
        <a:p>
          <a:r>
            <a:rPr kumimoji="1" lang="ja-JP" altLang="en-US" sz="1100">
              <a:latin typeface="ＭＳ Ｐゴシック"/>
            </a:rPr>
            <a:t>　今後も公共施設見直し計画を推進する中で、当該指標値は低下していくものと考えている。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10160</xdr:rowOff>
    </xdr:from>
    <xdr:to>
      <xdr:col>3</xdr:col>
      <xdr:colOff>511175</xdr:colOff>
      <xdr:row>27</xdr:row>
      <xdr:rowOff>111760</xdr:rowOff>
    </xdr:to>
    <xdr:sp macro="" textlink="">
      <xdr:nvSpPr>
        <xdr:cNvPr id="75" name="円/楕円 74"/>
        <xdr:cNvSpPr/>
      </xdr:nvSpPr>
      <xdr:spPr>
        <a:xfrm>
          <a:off x="40005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132605</xdr:rowOff>
    </xdr:from>
    <xdr:ext cx="405111" cy="259045"/>
    <xdr:sp macro="" textlink="">
      <xdr:nvSpPr>
        <xdr:cNvPr id="76"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128287</xdr:rowOff>
    </xdr:from>
    <xdr:ext cx="405111" cy="259045"/>
    <xdr:sp macro="" textlink="">
      <xdr:nvSpPr>
        <xdr:cNvPr id="77" name="n_1mainValue有形固定資産減価償却率"/>
        <xdr:cNvSpPr txBox="1"/>
      </xdr:nvSpPr>
      <xdr:spPr>
        <a:xfrm>
          <a:off x="3836043" y="519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121920</xdr:rowOff>
    </xdr:from>
    <xdr:to>
      <xdr:col>6</xdr:col>
      <xdr:colOff>510540</xdr:colOff>
      <xdr:row>42</xdr:row>
      <xdr:rowOff>57912</xdr:rowOff>
    </xdr:to>
    <xdr:cxnSp macro="">
      <xdr:nvCxnSpPr>
        <xdr:cNvPr id="55" name="直線コネクタ 54"/>
        <xdr:cNvCxnSpPr/>
      </xdr:nvCxnSpPr>
      <xdr:spPr>
        <a:xfrm flipV="1">
          <a:off x="4634865" y="6122670"/>
          <a:ext cx="0"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61739</xdr:rowOff>
    </xdr:from>
    <xdr:ext cx="405111" cy="259045"/>
    <xdr:sp macro="" textlink="">
      <xdr:nvSpPr>
        <xdr:cNvPr id="56" name="【道路】&#10;有形固定資産減価償却率最小値テキスト"/>
        <xdr:cNvSpPr txBox="1"/>
      </xdr:nvSpPr>
      <xdr:spPr>
        <a:xfrm>
          <a:off x="47244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42</xdr:row>
      <xdr:rowOff>57912</xdr:rowOff>
    </xdr:from>
    <xdr:to>
      <xdr:col>6</xdr:col>
      <xdr:colOff>600075</xdr:colOff>
      <xdr:row>42</xdr:row>
      <xdr:rowOff>57912</xdr:rowOff>
    </xdr:to>
    <xdr:cxnSp macro="">
      <xdr:nvCxnSpPr>
        <xdr:cNvPr id="57" name="直線コネクタ 56"/>
        <xdr:cNvCxnSpPr/>
      </xdr:nvCxnSpPr>
      <xdr:spPr>
        <a:xfrm>
          <a:off x="4546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68597</xdr:rowOff>
    </xdr:from>
    <xdr:ext cx="405111" cy="259045"/>
    <xdr:sp macro="" textlink="">
      <xdr:nvSpPr>
        <xdr:cNvPr id="58" name="【道路】&#10;有形固定資産減価償却率最大値テキスト"/>
        <xdr:cNvSpPr txBox="1"/>
      </xdr:nvSpPr>
      <xdr:spPr>
        <a:xfrm>
          <a:off x="4724400" y="589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35</xdr:row>
      <xdr:rowOff>121920</xdr:rowOff>
    </xdr:from>
    <xdr:to>
      <xdr:col>6</xdr:col>
      <xdr:colOff>600075</xdr:colOff>
      <xdr:row>35</xdr:row>
      <xdr:rowOff>121920</xdr:rowOff>
    </xdr:to>
    <xdr:cxnSp macro="">
      <xdr:nvCxnSpPr>
        <xdr:cNvPr id="59" name="直線コネクタ 58"/>
        <xdr:cNvCxnSpPr/>
      </xdr:nvCxnSpPr>
      <xdr:spPr>
        <a:xfrm>
          <a:off x="4546600" y="612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99839</xdr:rowOff>
    </xdr:from>
    <xdr:ext cx="405111" cy="259045"/>
    <xdr:sp macro="" textlink="">
      <xdr:nvSpPr>
        <xdr:cNvPr id="60" name="【道路】&#10;有形固定資産減価償却率平均値テキスト"/>
        <xdr:cNvSpPr txBox="1"/>
      </xdr:nvSpPr>
      <xdr:spPr>
        <a:xfrm>
          <a:off x="4724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121412</xdr:rowOff>
    </xdr:from>
    <xdr:to>
      <xdr:col>6</xdr:col>
      <xdr:colOff>561975</xdr:colOff>
      <xdr:row>37</xdr:row>
      <xdr:rowOff>51562</xdr:rowOff>
    </xdr:to>
    <xdr:sp macro="" textlink="">
      <xdr:nvSpPr>
        <xdr:cNvPr id="61" name="フローチャート : 判断 60"/>
        <xdr:cNvSpPr/>
      </xdr:nvSpPr>
      <xdr:spPr>
        <a:xfrm>
          <a:off x="4584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164846</xdr:rowOff>
    </xdr:from>
    <xdr:to>
      <xdr:col>5</xdr:col>
      <xdr:colOff>409575</xdr:colOff>
      <xdr:row>37</xdr:row>
      <xdr:rowOff>94996</xdr:rowOff>
    </xdr:to>
    <xdr:sp macro="" textlink="">
      <xdr:nvSpPr>
        <xdr:cNvPr id="62" name="フローチャート : 判断 61"/>
        <xdr:cNvSpPr/>
      </xdr:nvSpPr>
      <xdr:spPr>
        <a:xfrm>
          <a:off x="3746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254</xdr:rowOff>
    </xdr:from>
    <xdr:to>
      <xdr:col>5</xdr:col>
      <xdr:colOff>409575</xdr:colOff>
      <xdr:row>34</xdr:row>
      <xdr:rowOff>101854</xdr:rowOff>
    </xdr:to>
    <xdr:sp macro="" textlink="">
      <xdr:nvSpPr>
        <xdr:cNvPr id="68" name="円/楕円 67"/>
        <xdr:cNvSpPr/>
      </xdr:nvSpPr>
      <xdr:spPr>
        <a:xfrm>
          <a:off x="3746500" y="58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86123</xdr:rowOff>
    </xdr:from>
    <xdr:ext cx="405111" cy="259045"/>
    <xdr:sp macro="" textlink="">
      <xdr:nvSpPr>
        <xdr:cNvPr id="69" name="n_1aveValue【道路】&#10;有形固定資産減価償却率"/>
        <xdr:cNvSpPr txBox="1"/>
      </xdr:nvSpPr>
      <xdr:spPr>
        <a:xfrm>
          <a:off x="3582043"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118381</xdr:rowOff>
    </xdr:from>
    <xdr:ext cx="405111" cy="259045"/>
    <xdr:sp macro="" textlink="">
      <xdr:nvSpPr>
        <xdr:cNvPr id="70" name="n_1mainValue【道路】&#10;有形固定資産減価償却率"/>
        <xdr:cNvSpPr txBox="1"/>
      </xdr:nvSpPr>
      <xdr:spPr>
        <a:xfrm>
          <a:off x="3582043" y="56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2" name="直線コネクタ 91"/>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3"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94" name="直線コネクタ 93"/>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95"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96" name="直線コネクタ 95"/>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97"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98" name="フローチャート : 判断 97"/>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99" name="フローチャート : 判断 98"/>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55667</xdr:rowOff>
    </xdr:from>
    <xdr:to>
      <xdr:col>14</xdr:col>
      <xdr:colOff>79375</xdr:colOff>
      <xdr:row>35</xdr:row>
      <xdr:rowOff>157267</xdr:rowOff>
    </xdr:to>
    <xdr:sp macro="" textlink="">
      <xdr:nvSpPr>
        <xdr:cNvPr id="105" name="円/楕円 104"/>
        <xdr:cNvSpPr/>
      </xdr:nvSpPr>
      <xdr:spPr>
        <a:xfrm>
          <a:off x="9588500" y="60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06"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2344</xdr:rowOff>
    </xdr:from>
    <xdr:ext cx="534377" cy="259045"/>
    <xdr:sp macro="" textlink="">
      <xdr:nvSpPr>
        <xdr:cNvPr id="107" name="n_1mainValue【道路】&#10;一人当たり延長"/>
        <xdr:cNvSpPr txBox="1"/>
      </xdr:nvSpPr>
      <xdr:spPr>
        <a:xfrm>
          <a:off x="9359410" y="58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19" name="直線コネクタ 11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0" name="テキスト ボックス 119"/>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1" name="直線コネクタ 12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2" name="テキスト ボックス 12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3" name="直線コネクタ 12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24" name="テキスト ボックス 12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27" name="直線コネクタ 12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28" name="テキスト ボックス 12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9" name="直線コネクタ 12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0" name="テキスト ボックス 12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1" name="直線コネクタ 13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2" name="テキスト ボックス 131"/>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36" name="直線コネクタ 135"/>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37"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38" name="直線コネクタ 137"/>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39"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0" name="直線コネクタ 139"/>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1"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2" name="フローチャート : 判断 141"/>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3" name="フローチャート : 判断 142"/>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134938</xdr:rowOff>
    </xdr:from>
    <xdr:to>
      <xdr:col>5</xdr:col>
      <xdr:colOff>409575</xdr:colOff>
      <xdr:row>58</xdr:row>
      <xdr:rowOff>65088</xdr:rowOff>
    </xdr:to>
    <xdr:sp macro="" textlink="">
      <xdr:nvSpPr>
        <xdr:cNvPr id="149" name="円/楕円 148"/>
        <xdr:cNvSpPr/>
      </xdr:nvSpPr>
      <xdr:spPr>
        <a:xfrm>
          <a:off x="3746500" y="99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27640</xdr:rowOff>
    </xdr:from>
    <xdr:ext cx="405111" cy="259045"/>
    <xdr:sp macro="" textlink="">
      <xdr:nvSpPr>
        <xdr:cNvPr id="150"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81615</xdr:rowOff>
    </xdr:from>
    <xdr:ext cx="405111" cy="259045"/>
    <xdr:sp macro="" textlink="">
      <xdr:nvSpPr>
        <xdr:cNvPr id="151" name="n_1mainValue【橋りょう・トンネル】&#10;有形固定資産減価償却率"/>
        <xdr:cNvSpPr txBox="1"/>
      </xdr:nvSpPr>
      <xdr:spPr>
        <a:xfrm>
          <a:off x="3582043" y="96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5" name="直線コネクタ 174"/>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6"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7" name="直線コネクタ 176"/>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78"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79" name="直線コネクタ 178"/>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0"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1" name="フローチャート : 判断 180"/>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2" name="フローチャート : 判断 181"/>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69798</xdr:rowOff>
    </xdr:from>
    <xdr:to>
      <xdr:col>14</xdr:col>
      <xdr:colOff>79375</xdr:colOff>
      <xdr:row>61</xdr:row>
      <xdr:rowOff>171398</xdr:rowOff>
    </xdr:to>
    <xdr:sp macro="" textlink="">
      <xdr:nvSpPr>
        <xdr:cNvPr id="188" name="円/楕円 187"/>
        <xdr:cNvSpPr/>
      </xdr:nvSpPr>
      <xdr:spPr>
        <a:xfrm>
          <a:off x="9588500" y="1052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89"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162525</xdr:rowOff>
    </xdr:from>
    <xdr:ext cx="599010" cy="259045"/>
    <xdr:sp macro="" textlink="">
      <xdr:nvSpPr>
        <xdr:cNvPr id="190" name="n_1mainValue【橋りょう・トンネル】&#10;一人当たり有形固定資産（償却資産）額"/>
        <xdr:cNvSpPr txBox="1"/>
      </xdr:nvSpPr>
      <xdr:spPr>
        <a:xfrm>
          <a:off x="9327094" y="1062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3" name="テキスト ボックス 21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7" name="直線コネクタ 216"/>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8"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9" name="直線コネクタ 21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0"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1" name="直線コネクタ 220"/>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2"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3" name="フローチャート : 判断 222"/>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24" name="フローチャート : 判断 223"/>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103232</xdr:rowOff>
    </xdr:from>
    <xdr:to>
      <xdr:col>5</xdr:col>
      <xdr:colOff>409575</xdr:colOff>
      <xdr:row>82</xdr:row>
      <xdr:rowOff>33382</xdr:rowOff>
    </xdr:to>
    <xdr:sp macro="" textlink="">
      <xdr:nvSpPr>
        <xdr:cNvPr id="230" name="円/楕円 229"/>
        <xdr:cNvSpPr/>
      </xdr:nvSpPr>
      <xdr:spPr>
        <a:xfrm>
          <a:off x="3746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1"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49909</xdr:rowOff>
    </xdr:from>
    <xdr:ext cx="405111" cy="259045"/>
    <xdr:sp macro="" textlink="">
      <xdr:nvSpPr>
        <xdr:cNvPr id="232" name="n_1mainValue【公営住宅】&#10;有形固定資産減価償却率"/>
        <xdr:cNvSpPr txBox="1"/>
      </xdr:nvSpPr>
      <xdr:spPr>
        <a:xfrm>
          <a:off x="3582043"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6" name="直線コネクタ 255"/>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7"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8" name="直線コネクタ 25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9"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0" name="直線コネクタ 259"/>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1"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2" name="フローチャート : 判断 261"/>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3" name="フローチャート : 判断 262"/>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145035</xdr:rowOff>
    </xdr:from>
    <xdr:to>
      <xdr:col>14</xdr:col>
      <xdr:colOff>79375</xdr:colOff>
      <xdr:row>85</xdr:row>
      <xdr:rowOff>75185</xdr:rowOff>
    </xdr:to>
    <xdr:sp macro="" textlink="">
      <xdr:nvSpPr>
        <xdr:cNvPr id="269" name="円/楕円 268"/>
        <xdr:cNvSpPr/>
      </xdr:nvSpPr>
      <xdr:spPr>
        <a:xfrm>
          <a:off x="9588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0"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66312</xdr:rowOff>
    </xdr:from>
    <xdr:ext cx="469744" cy="259045"/>
    <xdr:sp macro="" textlink="">
      <xdr:nvSpPr>
        <xdr:cNvPr id="271" name="n_1mainValue【公営住宅】&#10;一人当たり面積"/>
        <xdr:cNvSpPr txBox="1"/>
      </xdr:nvSpPr>
      <xdr:spPr>
        <a:xfrm>
          <a:off x="93917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4" name="テキスト ボックス 2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4" name="テキスト ボックス 29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298" name="直線コネクタ 297"/>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299"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0" name="直線コネクタ 299"/>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1"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2" name="直線コネクタ 3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3"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04" name="フローチャート : 判断 303"/>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05" name="フローチャート : 判断 304"/>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18869</xdr:rowOff>
    </xdr:from>
    <xdr:to>
      <xdr:col>5</xdr:col>
      <xdr:colOff>409575</xdr:colOff>
      <xdr:row>104</xdr:row>
      <xdr:rowOff>120469</xdr:rowOff>
    </xdr:to>
    <xdr:sp macro="" textlink="">
      <xdr:nvSpPr>
        <xdr:cNvPr id="311" name="円/楕円 310"/>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114861</xdr:rowOff>
    </xdr:from>
    <xdr:ext cx="405111" cy="259045"/>
    <xdr:sp macro="" textlink="">
      <xdr:nvSpPr>
        <xdr:cNvPr id="312" name="n_1aveValue【港湾・漁港】&#10;有形固定資産減価償却率"/>
        <xdr:cNvSpPr txBox="1"/>
      </xdr:nvSpPr>
      <xdr:spPr>
        <a:xfrm>
          <a:off x="3582043"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136996</xdr:rowOff>
    </xdr:from>
    <xdr:ext cx="405111" cy="259045"/>
    <xdr:sp macro="" textlink="">
      <xdr:nvSpPr>
        <xdr:cNvPr id="313" name="n_1mainValue【港湾・漁港】&#10;有形固定資産減価償却率"/>
        <xdr:cNvSpPr txBox="1"/>
      </xdr:nvSpPr>
      <xdr:spPr>
        <a:xfrm>
          <a:off x="3582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5" name="テキスト ボックス 3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7" name="テキスト ボックス 32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9" name="テキスト ボックス 3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1" name="テキスト ボックス 3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3" name="テキスト ボックス 33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5" name="テキスト ボックス 3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37" name="直線コネクタ 336"/>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38"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39" name="直線コネクタ 338"/>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0"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1" name="直線コネクタ 340"/>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2"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3" name="フローチャート : 判断 342"/>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44" name="フローチャート : 判断 343"/>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10375</xdr:rowOff>
    </xdr:from>
    <xdr:to>
      <xdr:col>14</xdr:col>
      <xdr:colOff>79375</xdr:colOff>
      <xdr:row>107</xdr:row>
      <xdr:rowOff>111975</xdr:rowOff>
    </xdr:to>
    <xdr:sp macro="" textlink="">
      <xdr:nvSpPr>
        <xdr:cNvPr id="350" name="円/楕円 349"/>
        <xdr:cNvSpPr/>
      </xdr:nvSpPr>
      <xdr:spPr>
        <a:xfrm>
          <a:off x="9588500" y="183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48044</xdr:rowOff>
    </xdr:from>
    <xdr:ext cx="599010" cy="259045"/>
    <xdr:sp macro="" textlink="">
      <xdr:nvSpPr>
        <xdr:cNvPr id="351"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103102</xdr:rowOff>
    </xdr:from>
    <xdr:ext cx="599010" cy="259045"/>
    <xdr:sp macro="" textlink="">
      <xdr:nvSpPr>
        <xdr:cNvPr id="352" name="n_1mainValue【港湾・漁港】&#10;一人当たり有形固定資産（償却資産）額"/>
        <xdr:cNvSpPr txBox="1"/>
      </xdr:nvSpPr>
      <xdr:spPr>
        <a:xfrm>
          <a:off x="9327094" y="1844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137,887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77" name="直線コネクタ 37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7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79" name="直線コネクタ 37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3" name="フローチャート : 判断 38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84" name="フローチャート : 判断 38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160655</xdr:rowOff>
    </xdr:from>
    <xdr:to>
      <xdr:col>22</xdr:col>
      <xdr:colOff>415925</xdr:colOff>
      <xdr:row>41</xdr:row>
      <xdr:rowOff>90805</xdr:rowOff>
    </xdr:to>
    <xdr:sp macro="" textlink="">
      <xdr:nvSpPr>
        <xdr:cNvPr id="390" name="円/楕円 389"/>
        <xdr:cNvSpPr/>
      </xdr:nvSpPr>
      <xdr:spPr>
        <a:xfrm>
          <a:off x="15430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91"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81932</xdr:rowOff>
    </xdr:from>
    <xdr:ext cx="405111" cy="259045"/>
    <xdr:sp macro="" textlink="">
      <xdr:nvSpPr>
        <xdr:cNvPr id="392" name="n_1mainValue【認定こども園・幼稚園・保育所】&#10;有形固定資産減価償却率"/>
        <xdr:cNvSpPr txBox="1"/>
      </xdr:nvSpPr>
      <xdr:spPr>
        <a:xfrm>
          <a:off x="15266043"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64770</xdr:rowOff>
    </xdr:from>
    <xdr:to>
      <xdr:col>32</xdr:col>
      <xdr:colOff>186689</xdr:colOff>
      <xdr:row>41</xdr:row>
      <xdr:rowOff>160020</xdr:rowOff>
    </xdr:to>
    <xdr:cxnSp macro="">
      <xdr:nvCxnSpPr>
        <xdr:cNvPr id="416" name="直線コネクタ 415"/>
        <xdr:cNvCxnSpPr/>
      </xdr:nvCxnSpPr>
      <xdr:spPr>
        <a:xfrm flipV="1">
          <a:off x="22160864" y="606552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163847</xdr:rowOff>
    </xdr:from>
    <xdr:ext cx="469744" cy="259045"/>
    <xdr:sp macro="" textlink="">
      <xdr:nvSpPr>
        <xdr:cNvPr id="417" name="【認定こども園・幼稚園・保育所】&#10;一人当たり面積最小値テキスト"/>
        <xdr:cNvSpPr txBox="1"/>
      </xdr:nvSpPr>
      <xdr:spPr>
        <a:xfrm>
          <a:off x="222504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160020</xdr:rowOff>
    </xdr:from>
    <xdr:to>
      <xdr:col>32</xdr:col>
      <xdr:colOff>276225</xdr:colOff>
      <xdr:row>41</xdr:row>
      <xdr:rowOff>160020</xdr:rowOff>
    </xdr:to>
    <xdr:cxnSp macro="">
      <xdr:nvCxnSpPr>
        <xdr:cNvPr id="418" name="直線コネクタ 417"/>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11447</xdr:rowOff>
    </xdr:from>
    <xdr:ext cx="469744" cy="259045"/>
    <xdr:sp macro="" textlink="">
      <xdr:nvSpPr>
        <xdr:cNvPr id="419" name="【認定こども園・幼稚園・保育所】&#10;一人当たり面積最大値テキスト"/>
        <xdr:cNvSpPr txBox="1"/>
      </xdr:nvSpPr>
      <xdr:spPr>
        <a:xfrm>
          <a:off x="222504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35</xdr:row>
      <xdr:rowOff>64770</xdr:rowOff>
    </xdr:from>
    <xdr:to>
      <xdr:col>32</xdr:col>
      <xdr:colOff>276225</xdr:colOff>
      <xdr:row>35</xdr:row>
      <xdr:rowOff>64770</xdr:rowOff>
    </xdr:to>
    <xdr:cxnSp macro="">
      <xdr:nvCxnSpPr>
        <xdr:cNvPr id="420" name="直線コネクタ 419"/>
        <xdr:cNvCxnSpPr/>
      </xdr:nvCxnSpPr>
      <xdr:spPr>
        <a:xfrm>
          <a:off x="22072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118127</xdr:rowOff>
    </xdr:from>
    <xdr:ext cx="469744" cy="259045"/>
    <xdr:sp macro="" textlink="">
      <xdr:nvSpPr>
        <xdr:cNvPr id="421" name="【認定こども園・幼稚園・保育所】&#10;一人当たり面積平均値テキスト"/>
        <xdr:cNvSpPr txBox="1"/>
      </xdr:nvSpPr>
      <xdr:spPr>
        <a:xfrm>
          <a:off x="222504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139700</xdr:rowOff>
    </xdr:from>
    <xdr:to>
      <xdr:col>32</xdr:col>
      <xdr:colOff>238125</xdr:colOff>
      <xdr:row>39</xdr:row>
      <xdr:rowOff>69850</xdr:rowOff>
    </xdr:to>
    <xdr:sp macro="" textlink="">
      <xdr:nvSpPr>
        <xdr:cNvPr id="422" name="フローチャート : 判断 421"/>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10160</xdr:rowOff>
    </xdr:from>
    <xdr:to>
      <xdr:col>31</xdr:col>
      <xdr:colOff>85725</xdr:colOff>
      <xdr:row>39</xdr:row>
      <xdr:rowOff>111760</xdr:rowOff>
    </xdr:to>
    <xdr:sp macro="" textlink="">
      <xdr:nvSpPr>
        <xdr:cNvPr id="423" name="フローチャート : 判断 42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109220</xdr:rowOff>
    </xdr:from>
    <xdr:to>
      <xdr:col>31</xdr:col>
      <xdr:colOff>85725</xdr:colOff>
      <xdr:row>34</xdr:row>
      <xdr:rowOff>39370</xdr:rowOff>
    </xdr:to>
    <xdr:sp macro="" textlink="">
      <xdr:nvSpPr>
        <xdr:cNvPr id="429" name="円/楕円 428"/>
        <xdr:cNvSpPr/>
      </xdr:nvSpPr>
      <xdr:spPr>
        <a:xfrm>
          <a:off x="21272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102887</xdr:rowOff>
    </xdr:from>
    <xdr:ext cx="469744" cy="259045"/>
    <xdr:sp macro="" textlink="">
      <xdr:nvSpPr>
        <xdr:cNvPr id="43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55897</xdr:rowOff>
    </xdr:from>
    <xdr:ext cx="469744" cy="259045"/>
    <xdr:sp macro="" textlink="">
      <xdr:nvSpPr>
        <xdr:cNvPr id="431" name="n_1mainValue【認定こども園・幼稚園・保育所】&#10;一人当たり面積"/>
        <xdr:cNvSpPr txBox="1"/>
      </xdr:nvSpPr>
      <xdr:spPr>
        <a:xfrm>
          <a:off x="21075727"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56" name="直線コネクタ 455"/>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57"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58" name="直線コネクタ 457"/>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59"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60" name="直線コネクタ 459"/>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61"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2" name="フローチャート : 判断 461"/>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63" name="フローチャート : 判断 46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166370</xdr:rowOff>
    </xdr:from>
    <xdr:to>
      <xdr:col>22</xdr:col>
      <xdr:colOff>415925</xdr:colOff>
      <xdr:row>59</xdr:row>
      <xdr:rowOff>96520</xdr:rowOff>
    </xdr:to>
    <xdr:sp macro="" textlink="">
      <xdr:nvSpPr>
        <xdr:cNvPr id="469" name="円/楕円 468"/>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70"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113047</xdr:rowOff>
    </xdr:from>
    <xdr:ext cx="405111" cy="259045"/>
    <xdr:sp macro="" textlink="">
      <xdr:nvSpPr>
        <xdr:cNvPr id="471" name="n_1mainValue【学校施設】&#10;有形固定資産減価償却率"/>
        <xdr:cNvSpPr txBox="1"/>
      </xdr:nvSpPr>
      <xdr:spPr>
        <a:xfrm>
          <a:off x="15266043"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4" name="テキスト ボックス 4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98" name="直線コネクタ 497"/>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99"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00" name="直線コネクタ 499"/>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01"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2" name="直線コネクタ 50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3"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4" name="フローチャート : 判断 503"/>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05" name="フローチャート : 判断 504"/>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46083</xdr:rowOff>
    </xdr:from>
    <xdr:to>
      <xdr:col>31</xdr:col>
      <xdr:colOff>85725</xdr:colOff>
      <xdr:row>56</xdr:row>
      <xdr:rowOff>147683</xdr:rowOff>
    </xdr:to>
    <xdr:sp macro="" textlink="">
      <xdr:nvSpPr>
        <xdr:cNvPr id="511" name="円/楕円 510"/>
        <xdr:cNvSpPr/>
      </xdr:nvSpPr>
      <xdr:spPr>
        <a:xfrm>
          <a:off x="21272500" y="96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512"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164210</xdr:rowOff>
    </xdr:from>
    <xdr:ext cx="469744" cy="259045"/>
    <xdr:sp macro="" textlink="">
      <xdr:nvSpPr>
        <xdr:cNvPr id="513" name="n_1mainValue【学校施設】&#10;一人当たり面積"/>
        <xdr:cNvSpPr txBox="1"/>
      </xdr:nvSpPr>
      <xdr:spPr>
        <a:xfrm>
          <a:off x="21075727" y="94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1" name="正方形/長方形 5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22" name="正方形/長方形 5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9" name="正方形/長方形 5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0" name="テキスト ボックス 5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2" name="テキスト ボックス 5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0" name="テキスト ボックス 5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4" name="直線コネクタ 553"/>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5"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6" name="直線コネクタ 555"/>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7"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8" name="直線コネクタ 55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9"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60" name="フローチャート : 判断 559"/>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61" name="フローチャート : 判断 56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59689</xdr:rowOff>
    </xdr:from>
    <xdr:to>
      <xdr:col>22</xdr:col>
      <xdr:colOff>415925</xdr:colOff>
      <xdr:row>102</xdr:row>
      <xdr:rowOff>161289</xdr:rowOff>
    </xdr:to>
    <xdr:sp macro="" textlink="">
      <xdr:nvSpPr>
        <xdr:cNvPr id="567" name="円/楕円 566"/>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568"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6366</xdr:rowOff>
    </xdr:from>
    <xdr:ext cx="405111" cy="259045"/>
    <xdr:sp macro="" textlink="">
      <xdr:nvSpPr>
        <xdr:cNvPr id="569" name="n_1mainValue【公民館】&#10;有形固定資産減価償却率"/>
        <xdr:cNvSpPr txBox="1"/>
      </xdr:nvSpPr>
      <xdr:spPr>
        <a:xfrm>
          <a:off x="15266043"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3" name="直線コネクタ 592"/>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4"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5" name="直線コネクタ 594"/>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6"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7" name="直線コネクタ 59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8"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9" name="フローチャート : 判断 598"/>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00" name="フローチャート : 判断 599"/>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48261</xdr:rowOff>
    </xdr:from>
    <xdr:to>
      <xdr:col>31</xdr:col>
      <xdr:colOff>85725</xdr:colOff>
      <xdr:row>106</xdr:row>
      <xdr:rowOff>149861</xdr:rowOff>
    </xdr:to>
    <xdr:sp macro="" textlink="">
      <xdr:nvSpPr>
        <xdr:cNvPr id="606" name="円/楕円 605"/>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07"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140988</xdr:rowOff>
    </xdr:from>
    <xdr:ext cx="469744" cy="259045"/>
    <xdr:sp macro="" textlink="">
      <xdr:nvSpPr>
        <xdr:cNvPr id="608"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平成２７年度に該当数値のある１４施設類型のうち９類型において、類似団体平均値を上回っている。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に、道路、橋りょう・トンネル、港湾・漁港の有形固定資産減価償却率において類似団体平均を上回っているが、これは合併に伴う面積の広域化及び有形固定資産の増加が施設の更新サイクル等に影響しているものと考えられ、今後も効率的かつ効果的な維持管理に取り組んでいく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認定こども園・幼稚園・保育所については、近年の公立の保育所・幼稚園等の統廃合に伴う施設の新設により、有形固定資産減価償却率が大きく低下している。一方で、一人当たり面積は増加し、類似団体平均を大きく上回っている。維持管理にかかる経費の増加に留意しつつ、引き続き、子育て環境の整備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8272</xdr:rowOff>
    </xdr:from>
    <xdr:ext cx="405111" cy="259045"/>
    <xdr:sp macro="" textlink="">
      <xdr:nvSpPr>
        <xdr:cNvPr id="65"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12065</xdr:rowOff>
    </xdr:from>
    <xdr:to>
      <xdr:col>5</xdr:col>
      <xdr:colOff>409575</xdr:colOff>
      <xdr:row>40</xdr:row>
      <xdr:rowOff>113665</xdr:rowOff>
    </xdr:to>
    <xdr:sp macro="" textlink="">
      <xdr:nvSpPr>
        <xdr:cNvPr id="71" name="円/楕円 70"/>
        <xdr:cNvSpPr/>
      </xdr:nvSpPr>
      <xdr:spPr>
        <a:xfrm>
          <a:off x="3746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104792</xdr:rowOff>
    </xdr:from>
    <xdr:ext cx="405111" cy="259045"/>
    <xdr:sp macro="" textlink="">
      <xdr:nvSpPr>
        <xdr:cNvPr id="72" name="n_1mainValue【図書館】&#10;有形固定資産減価償却率"/>
        <xdr:cNvSpPr txBox="1"/>
      </xdr:nvSpPr>
      <xdr:spPr>
        <a:xfrm>
          <a:off x="3582043"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82550</xdr:rowOff>
    </xdr:from>
    <xdr:to>
      <xdr:col>14</xdr:col>
      <xdr:colOff>79375</xdr:colOff>
      <xdr:row>38</xdr:row>
      <xdr:rowOff>12700</xdr:rowOff>
    </xdr:to>
    <xdr:sp macro="" textlink="">
      <xdr:nvSpPr>
        <xdr:cNvPr id="108" name="円/楕円 107"/>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3827</xdr:rowOff>
    </xdr:from>
    <xdr:ext cx="469744" cy="259045"/>
    <xdr:sp macro="" textlink="">
      <xdr:nvSpPr>
        <xdr:cNvPr id="109" name="n_1main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166370</xdr:rowOff>
    </xdr:from>
    <xdr:to>
      <xdr:col>5</xdr:col>
      <xdr:colOff>409575</xdr:colOff>
      <xdr:row>58</xdr:row>
      <xdr:rowOff>96520</xdr:rowOff>
    </xdr:to>
    <xdr:sp macro="" textlink="">
      <xdr:nvSpPr>
        <xdr:cNvPr id="146" name="円/楕円 145"/>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113047</xdr:rowOff>
    </xdr:from>
    <xdr:ext cx="405111" cy="259045"/>
    <xdr:sp macro="" textlink="">
      <xdr:nvSpPr>
        <xdr:cNvPr id="147" name="n_1mainValue【体育館・プール】&#10;有形固定資産減価償却率"/>
        <xdr:cNvSpPr txBox="1"/>
      </xdr:nvSpPr>
      <xdr:spPr>
        <a:xfrm>
          <a:off x="3582043"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25925</xdr:rowOff>
    </xdr:from>
    <xdr:ext cx="469744" cy="259045"/>
    <xdr:sp macro="" textlink="">
      <xdr:nvSpPr>
        <xdr:cNvPr id="177"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164084</xdr:rowOff>
    </xdr:from>
    <xdr:to>
      <xdr:col>14</xdr:col>
      <xdr:colOff>79375</xdr:colOff>
      <xdr:row>55</xdr:row>
      <xdr:rowOff>94234</xdr:rowOff>
    </xdr:to>
    <xdr:sp macro="" textlink="">
      <xdr:nvSpPr>
        <xdr:cNvPr id="183" name="円/楕円 182"/>
        <xdr:cNvSpPr/>
      </xdr:nvSpPr>
      <xdr:spPr>
        <a:xfrm>
          <a:off x="9588500" y="9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110761</xdr:rowOff>
    </xdr:from>
    <xdr:ext cx="469744" cy="259045"/>
    <xdr:sp macro="" textlink="">
      <xdr:nvSpPr>
        <xdr:cNvPr id="184" name="n_1mainValue【体育館・プール】&#10;一人当たり面積"/>
        <xdr:cNvSpPr txBox="1"/>
      </xdr:nvSpPr>
      <xdr:spPr>
        <a:xfrm>
          <a:off x="9391727" y="9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68580</xdr:rowOff>
    </xdr:from>
    <xdr:to>
      <xdr:col>6</xdr:col>
      <xdr:colOff>510540</xdr:colOff>
      <xdr:row>85</xdr:row>
      <xdr:rowOff>32386</xdr:rowOff>
    </xdr:to>
    <xdr:cxnSp macro="">
      <xdr:nvCxnSpPr>
        <xdr:cNvPr id="209" name="直線コネクタ 208"/>
        <xdr:cNvCxnSpPr/>
      </xdr:nvCxnSpPr>
      <xdr:spPr>
        <a:xfrm flipV="1">
          <a:off x="4634865" y="13613130"/>
          <a:ext cx="0" cy="99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36213</xdr:rowOff>
    </xdr:from>
    <xdr:ext cx="405111" cy="259045"/>
    <xdr:sp macro="" textlink="">
      <xdr:nvSpPr>
        <xdr:cNvPr id="210" name="【福祉施設】&#10;有形固定資産減価償却率最小値テキスト"/>
        <xdr:cNvSpPr txBox="1"/>
      </xdr:nvSpPr>
      <xdr:spPr>
        <a:xfrm>
          <a:off x="4724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85</xdr:row>
      <xdr:rowOff>32386</xdr:rowOff>
    </xdr:from>
    <xdr:to>
      <xdr:col>6</xdr:col>
      <xdr:colOff>600075</xdr:colOff>
      <xdr:row>85</xdr:row>
      <xdr:rowOff>32386</xdr:rowOff>
    </xdr:to>
    <xdr:cxnSp macro="">
      <xdr:nvCxnSpPr>
        <xdr:cNvPr id="211" name="直線コネクタ 210"/>
        <xdr:cNvCxnSpPr/>
      </xdr:nvCxnSpPr>
      <xdr:spPr>
        <a:xfrm>
          <a:off x="4546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15257</xdr:rowOff>
    </xdr:from>
    <xdr:ext cx="405111" cy="259045"/>
    <xdr:sp macro="" textlink="">
      <xdr:nvSpPr>
        <xdr:cNvPr id="212" name="【福祉施設】&#10;有形固定資産減価償却率最大値テキスト"/>
        <xdr:cNvSpPr txBox="1"/>
      </xdr:nvSpPr>
      <xdr:spPr>
        <a:xfrm>
          <a:off x="4724400" y="1338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79</xdr:row>
      <xdr:rowOff>68580</xdr:rowOff>
    </xdr:from>
    <xdr:to>
      <xdr:col>6</xdr:col>
      <xdr:colOff>600075</xdr:colOff>
      <xdr:row>79</xdr:row>
      <xdr:rowOff>68580</xdr:rowOff>
    </xdr:to>
    <xdr:cxnSp macro="">
      <xdr:nvCxnSpPr>
        <xdr:cNvPr id="213" name="直線コネクタ 212"/>
        <xdr:cNvCxnSpPr/>
      </xdr:nvCxnSpPr>
      <xdr:spPr>
        <a:xfrm>
          <a:off x="4546600" y="1361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55263</xdr:rowOff>
    </xdr:from>
    <xdr:ext cx="405111" cy="259045"/>
    <xdr:sp macro="" textlink="">
      <xdr:nvSpPr>
        <xdr:cNvPr id="214" name="【福祉施設】&#10;有形固定資産減価償却率平均値テキスト"/>
        <xdr:cNvSpPr txBox="1"/>
      </xdr:nvSpPr>
      <xdr:spPr>
        <a:xfrm>
          <a:off x="4724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76836</xdr:rowOff>
    </xdr:from>
    <xdr:to>
      <xdr:col>6</xdr:col>
      <xdr:colOff>561975</xdr:colOff>
      <xdr:row>84</xdr:row>
      <xdr:rowOff>6986</xdr:rowOff>
    </xdr:to>
    <xdr:sp macro="" textlink="">
      <xdr:nvSpPr>
        <xdr:cNvPr id="215" name="フローチャート : 判断 214"/>
        <xdr:cNvSpPr/>
      </xdr:nvSpPr>
      <xdr:spPr>
        <a:xfrm>
          <a:off x="4584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216" name="フローチャート : 判断 215"/>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32402</xdr:rowOff>
    </xdr:from>
    <xdr:ext cx="405111" cy="259045"/>
    <xdr:sp macro="" textlink="">
      <xdr:nvSpPr>
        <xdr:cNvPr id="217" name="n_1aveValue【福祉施設】&#10;有形固定資産減価償却率"/>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107314</xdr:rowOff>
    </xdr:from>
    <xdr:to>
      <xdr:col>5</xdr:col>
      <xdr:colOff>409575</xdr:colOff>
      <xdr:row>78</xdr:row>
      <xdr:rowOff>37464</xdr:rowOff>
    </xdr:to>
    <xdr:sp macro="" textlink="">
      <xdr:nvSpPr>
        <xdr:cNvPr id="223" name="円/楕円 222"/>
        <xdr:cNvSpPr/>
      </xdr:nvSpPr>
      <xdr:spPr>
        <a:xfrm>
          <a:off x="3746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53991</xdr:rowOff>
    </xdr:from>
    <xdr:ext cx="405111" cy="259045"/>
    <xdr:sp macro="" textlink="">
      <xdr:nvSpPr>
        <xdr:cNvPr id="224" name="n_1mainValue【福祉施設】&#10;有形固定資産減価償却率"/>
        <xdr:cNvSpPr txBox="1"/>
      </xdr:nvSpPr>
      <xdr:spPr>
        <a:xfrm>
          <a:off x="3582043"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8" name="直線コネクタ 247"/>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9"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50" name="直線コネクタ 249"/>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51"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2" name="直線コネクタ 251"/>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3"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4" name="フローチャート : 判断 253"/>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5" name="フローチャート : 判断 254"/>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6"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90170</xdr:rowOff>
    </xdr:from>
    <xdr:to>
      <xdr:col>14</xdr:col>
      <xdr:colOff>79375</xdr:colOff>
      <xdr:row>86</xdr:row>
      <xdr:rowOff>20320</xdr:rowOff>
    </xdr:to>
    <xdr:sp macro="" textlink="">
      <xdr:nvSpPr>
        <xdr:cNvPr id="262" name="円/楕円 261"/>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11447</xdr:rowOff>
    </xdr:from>
    <xdr:ext cx="469744" cy="259045"/>
    <xdr:sp macro="" textlink="">
      <xdr:nvSpPr>
        <xdr:cNvPr id="263" name="n_1main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4" name="テキスト ボックス 27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5" name="直線コネクタ 27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6" name="テキスト ボックス 27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7" name="直線コネクタ 27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8" name="テキスト ボックス 27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9" name="直線コネクタ 27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0" name="テキスト ボックス 27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1" name="直線コネクタ 28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2" name="テキスト ボックス 281"/>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4" name="テキスト ボックス 28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6" name="直線コネクタ 285"/>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7"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8" name="直線コネクタ 2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9"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90" name="直線コネクタ 289"/>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91"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2" name="フローチャート : 判断 291"/>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3" name="フローチャート : 判断 292"/>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94"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107696</xdr:rowOff>
    </xdr:from>
    <xdr:to>
      <xdr:col>5</xdr:col>
      <xdr:colOff>409575</xdr:colOff>
      <xdr:row>103</xdr:row>
      <xdr:rowOff>37846</xdr:rowOff>
    </xdr:to>
    <xdr:sp macro="" textlink="">
      <xdr:nvSpPr>
        <xdr:cNvPr id="300" name="円/楕円 299"/>
        <xdr:cNvSpPr/>
      </xdr:nvSpPr>
      <xdr:spPr>
        <a:xfrm>
          <a:off x="3746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54373</xdr:rowOff>
    </xdr:from>
    <xdr:ext cx="405111" cy="259045"/>
    <xdr:sp macro="" textlink="">
      <xdr:nvSpPr>
        <xdr:cNvPr id="301" name="n_1mainValue【市民会館】&#10;有形固定資産減価償却率"/>
        <xdr:cNvSpPr txBox="1"/>
      </xdr:nvSpPr>
      <xdr:spPr>
        <a:xfrm>
          <a:off x="3582043" y="1737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9" name="正方形/長方形 3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0" name="テキスト ボックス 3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1" name="直線コネクタ 3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12" name="直線コネクタ 31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3" name="テキスト ボックス 31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4" name="直線コネクタ 31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5" name="テキスト ボックス 31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6" name="直線コネクタ 31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17" name="テキスト ボックス 31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19050</xdr:rowOff>
    </xdr:from>
    <xdr:to>
      <xdr:col>15</xdr:col>
      <xdr:colOff>180340</xdr:colOff>
      <xdr:row>105</xdr:row>
      <xdr:rowOff>81914</xdr:rowOff>
    </xdr:to>
    <xdr:cxnSp macro="">
      <xdr:nvCxnSpPr>
        <xdr:cNvPr id="321" name="直線コネクタ 320"/>
        <xdr:cNvCxnSpPr/>
      </xdr:nvCxnSpPr>
      <xdr:spPr>
        <a:xfrm flipV="1">
          <a:off x="10476865" y="17164050"/>
          <a:ext cx="0" cy="920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85741</xdr:rowOff>
    </xdr:from>
    <xdr:ext cx="469744" cy="259045"/>
    <xdr:sp macro="" textlink="">
      <xdr:nvSpPr>
        <xdr:cNvPr id="322" name="【市民会館】&#10;一人当たり面積最小値テキスト"/>
        <xdr:cNvSpPr txBox="1"/>
      </xdr:nvSpPr>
      <xdr:spPr>
        <a:xfrm>
          <a:off x="10566400" y="1808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105</xdr:row>
      <xdr:rowOff>81914</xdr:rowOff>
    </xdr:from>
    <xdr:to>
      <xdr:col>15</xdr:col>
      <xdr:colOff>269875</xdr:colOff>
      <xdr:row>105</xdr:row>
      <xdr:rowOff>81914</xdr:rowOff>
    </xdr:to>
    <xdr:cxnSp macro="">
      <xdr:nvCxnSpPr>
        <xdr:cNvPr id="323" name="直線コネクタ 322"/>
        <xdr:cNvCxnSpPr/>
      </xdr:nvCxnSpPr>
      <xdr:spPr>
        <a:xfrm>
          <a:off x="10388600" y="1808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137177</xdr:rowOff>
    </xdr:from>
    <xdr:ext cx="469744" cy="259045"/>
    <xdr:sp macro="" textlink="">
      <xdr:nvSpPr>
        <xdr:cNvPr id="324" name="【市民会館】&#10;一人当たり面積最大値テキスト"/>
        <xdr:cNvSpPr txBox="1"/>
      </xdr:nvSpPr>
      <xdr:spPr>
        <a:xfrm>
          <a:off x="105664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19050</xdr:rowOff>
    </xdr:from>
    <xdr:to>
      <xdr:col>15</xdr:col>
      <xdr:colOff>269875</xdr:colOff>
      <xdr:row>100</xdr:row>
      <xdr:rowOff>19050</xdr:rowOff>
    </xdr:to>
    <xdr:cxnSp macro="">
      <xdr:nvCxnSpPr>
        <xdr:cNvPr id="325" name="直線コネクタ 324"/>
        <xdr:cNvCxnSpPr/>
      </xdr:nvCxnSpPr>
      <xdr:spPr>
        <a:xfrm>
          <a:off x="10388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72407</xdr:rowOff>
    </xdr:from>
    <xdr:ext cx="469744" cy="259045"/>
    <xdr:sp macro="" textlink="">
      <xdr:nvSpPr>
        <xdr:cNvPr id="326" name="【市民会館】&#10;一人当たり面積平均値テキスト"/>
        <xdr:cNvSpPr txBox="1"/>
      </xdr:nvSpPr>
      <xdr:spPr>
        <a:xfrm>
          <a:off x="10566400" y="1773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93980</xdr:rowOff>
    </xdr:from>
    <xdr:to>
      <xdr:col>15</xdr:col>
      <xdr:colOff>231775</xdr:colOff>
      <xdr:row>104</xdr:row>
      <xdr:rowOff>24130</xdr:rowOff>
    </xdr:to>
    <xdr:sp macro="" textlink="">
      <xdr:nvSpPr>
        <xdr:cNvPr id="327" name="フローチャート : 判断 326"/>
        <xdr:cNvSpPr/>
      </xdr:nvSpPr>
      <xdr:spPr>
        <a:xfrm>
          <a:off x="10426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151130</xdr:rowOff>
    </xdr:from>
    <xdr:to>
      <xdr:col>14</xdr:col>
      <xdr:colOff>79375</xdr:colOff>
      <xdr:row>104</xdr:row>
      <xdr:rowOff>81280</xdr:rowOff>
    </xdr:to>
    <xdr:sp macro="" textlink="">
      <xdr:nvSpPr>
        <xdr:cNvPr id="328" name="フローチャート : 判断 327"/>
        <xdr:cNvSpPr/>
      </xdr:nvSpPr>
      <xdr:spPr>
        <a:xfrm>
          <a:off x="9588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97807</xdr:rowOff>
    </xdr:from>
    <xdr:ext cx="469744" cy="259045"/>
    <xdr:sp macro="" textlink="">
      <xdr:nvSpPr>
        <xdr:cNvPr id="329" name="n_1aveValue【市民会館】&#10;一人当たり面積"/>
        <xdr:cNvSpPr txBox="1"/>
      </xdr:nvSpPr>
      <xdr:spPr>
        <a:xfrm>
          <a:off x="9391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36830</xdr:rowOff>
    </xdr:from>
    <xdr:to>
      <xdr:col>14</xdr:col>
      <xdr:colOff>79375</xdr:colOff>
      <xdr:row>107</xdr:row>
      <xdr:rowOff>138430</xdr:rowOff>
    </xdr:to>
    <xdr:sp macro="" textlink="">
      <xdr:nvSpPr>
        <xdr:cNvPr id="335" name="円/楕円 334"/>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129557</xdr:rowOff>
    </xdr:from>
    <xdr:ext cx="469744" cy="259045"/>
    <xdr:sp macro="" textlink="">
      <xdr:nvSpPr>
        <xdr:cNvPr id="336"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47" name="テキスト ボックス 34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8" name="直線コネクタ 34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9" name="テキスト ボックス 34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0" name="直線コネクタ 34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1" name="テキスト ボックス 35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2" name="直線コネクタ 35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3" name="テキスト ボックス 35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4" name="直線コネクタ 35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55" name="テキスト ボックス 354"/>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59" name="直線コネクタ 358"/>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60"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61" name="直線コネクタ 360"/>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62"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63" name="直線コネクタ 362"/>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64"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65" name="フローチャート : 判断 364"/>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66" name="フローチャート : 判断 365"/>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367"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29972</xdr:rowOff>
    </xdr:from>
    <xdr:to>
      <xdr:col>22</xdr:col>
      <xdr:colOff>415925</xdr:colOff>
      <xdr:row>38</xdr:row>
      <xdr:rowOff>131572</xdr:rowOff>
    </xdr:to>
    <xdr:sp macro="" textlink="">
      <xdr:nvSpPr>
        <xdr:cNvPr id="373" name="円/楕円 372"/>
        <xdr:cNvSpPr/>
      </xdr:nvSpPr>
      <xdr:spPr>
        <a:xfrm>
          <a:off x="15430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148099</xdr:rowOff>
    </xdr:from>
    <xdr:ext cx="405111" cy="259045"/>
    <xdr:sp macro="" textlink="">
      <xdr:nvSpPr>
        <xdr:cNvPr id="374" name="n_1mainValue【一般廃棄物処理施設】&#10;有形固定資産減価償却率"/>
        <xdr:cNvSpPr txBox="1"/>
      </xdr:nvSpPr>
      <xdr:spPr>
        <a:xfrm>
          <a:off x="15266043" y="632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5" name="直線コネクタ 3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6" name="テキスト ボックス 3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7" name="直線コネクタ 3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8" name="テキスト ボックス 3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9" name="直線コネクタ 3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0" name="テキスト ボックス 3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1" name="直線コネクタ 3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2" name="テキスト ボックス 3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3" name="直線コネクタ 3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4" name="テキスト ボックス 3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6" name="テキスト ボックス 3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398" name="直線コネクタ 397"/>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399"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0" name="直線コネクタ 399"/>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1"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2" name="直線コネクタ 401"/>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3"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4" name="フローチャート : 判断 403"/>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05" name="フローチャート : 判断 404"/>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406"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9604</xdr:rowOff>
    </xdr:from>
    <xdr:to>
      <xdr:col>31</xdr:col>
      <xdr:colOff>85725</xdr:colOff>
      <xdr:row>37</xdr:row>
      <xdr:rowOff>111204</xdr:rowOff>
    </xdr:to>
    <xdr:sp macro="" textlink="">
      <xdr:nvSpPr>
        <xdr:cNvPr id="412" name="円/楕円 411"/>
        <xdr:cNvSpPr/>
      </xdr:nvSpPr>
      <xdr:spPr>
        <a:xfrm>
          <a:off x="21272500" y="635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127731</xdr:rowOff>
    </xdr:from>
    <xdr:ext cx="599010" cy="259045"/>
    <xdr:sp macro="" textlink="">
      <xdr:nvSpPr>
        <xdr:cNvPr id="413" name="n_1mainValue【一般廃棄物処理施設】&#10;一人当たり有形固定資産（償却資産）額"/>
        <xdr:cNvSpPr txBox="1"/>
      </xdr:nvSpPr>
      <xdr:spPr>
        <a:xfrm>
          <a:off x="21011094" y="612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4" name="テキスト ボックス 42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5" name="直線コネクタ 42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6" name="テキスト ボックス 42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7" name="直線コネクタ 42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8" name="テキスト ボックス 42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9" name="直線コネクタ 42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0" name="テキスト ボックス 42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1" name="直線コネクタ 43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2" name="テキスト ボックス 43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4" name="テキスト ボックス 4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36" name="直線コネクタ 435"/>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37"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38" name="直線コネクタ 437"/>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39"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0" name="直線コネクタ 43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1"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2" name="フローチャート : 判断 441"/>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43" name="フローチャート : 判断 442"/>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444"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104648</xdr:rowOff>
    </xdr:from>
    <xdr:to>
      <xdr:col>22</xdr:col>
      <xdr:colOff>415925</xdr:colOff>
      <xdr:row>61</xdr:row>
      <xdr:rowOff>34798</xdr:rowOff>
    </xdr:to>
    <xdr:sp macro="" textlink="">
      <xdr:nvSpPr>
        <xdr:cNvPr id="450" name="円/楕円 449"/>
        <xdr:cNvSpPr/>
      </xdr:nvSpPr>
      <xdr:spPr>
        <a:xfrm>
          <a:off x="154305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51325</xdr:rowOff>
    </xdr:from>
    <xdr:ext cx="405111" cy="259045"/>
    <xdr:sp macro="" textlink="">
      <xdr:nvSpPr>
        <xdr:cNvPr id="451" name="n_1mainValue【保健センター・保健所】&#10;有形固定資産減価償却率"/>
        <xdr:cNvSpPr txBox="1"/>
      </xdr:nvSpPr>
      <xdr:spPr>
        <a:xfrm>
          <a:off x="15266043"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3" name="直線コネクタ 472"/>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4"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75" name="直線コネクタ 474"/>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76"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77" name="直線コネクタ 476"/>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78"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79" name="フローチャート : 判断 478"/>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80" name="フローチャート : 判断 479"/>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81"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26924</xdr:rowOff>
    </xdr:from>
    <xdr:to>
      <xdr:col>31</xdr:col>
      <xdr:colOff>85725</xdr:colOff>
      <xdr:row>62</xdr:row>
      <xdr:rowOff>128524</xdr:rowOff>
    </xdr:to>
    <xdr:sp macro="" textlink="">
      <xdr:nvSpPr>
        <xdr:cNvPr id="487" name="円/楕円 486"/>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119651</xdr:rowOff>
    </xdr:from>
    <xdr:ext cx="469744" cy="259045"/>
    <xdr:sp macro="" textlink="">
      <xdr:nvSpPr>
        <xdr:cNvPr id="488" name="n_1mainValue【保健センター・保健所】&#10;一人当たり面積"/>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9" name="テキスト ボックス 49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9" name="テキスト ボックス 5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1" name="テキスト ボックス 51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13" name="直線コネクタ 512"/>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14"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15" name="直線コネクタ 514"/>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16"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17" name="直線コネクタ 516"/>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18"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19" name="フローチャート : 判断 518"/>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20" name="フローチャート : 判断 51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11447</xdr:rowOff>
    </xdr:from>
    <xdr:ext cx="405111" cy="259045"/>
    <xdr:sp macro="" textlink="">
      <xdr:nvSpPr>
        <xdr:cNvPr id="521" name="n_1aveValue【消防施設】&#10;有形固定資産減価償却率"/>
        <xdr:cNvSpPr txBox="1"/>
      </xdr:nvSpPr>
      <xdr:spPr>
        <a:xfrm>
          <a:off x="15266043"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52070</xdr:rowOff>
    </xdr:from>
    <xdr:to>
      <xdr:col>22</xdr:col>
      <xdr:colOff>415925</xdr:colOff>
      <xdr:row>80</xdr:row>
      <xdr:rowOff>153670</xdr:rowOff>
    </xdr:to>
    <xdr:sp macro="" textlink="">
      <xdr:nvSpPr>
        <xdr:cNvPr id="527" name="円/楕円 526"/>
        <xdr:cNvSpPr/>
      </xdr:nvSpPr>
      <xdr:spPr>
        <a:xfrm>
          <a:off x="15430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170197</xdr:rowOff>
    </xdr:from>
    <xdr:ext cx="405111" cy="259045"/>
    <xdr:sp macro="" textlink="">
      <xdr:nvSpPr>
        <xdr:cNvPr id="528" name="n_1mainValue【消防施設】&#10;有形固定資産減価償却率"/>
        <xdr:cNvSpPr txBox="1"/>
      </xdr:nvSpPr>
      <xdr:spPr>
        <a:xfrm>
          <a:off x="15266043"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9" name="正方形/長方形 5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6" name="正方形/長方形 5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39" name="直線コネクタ 53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0" name="テキスト ボックス 53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1" name="直線コネクタ 54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2" name="テキスト ボックス 54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3" name="直線コネクタ 54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4" name="テキスト ボックス 54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5" name="直線コネクタ 54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6" name="テキスト ボックス 54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7" name="直線コネクタ 54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8" name="テキスト ボックス 54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9" name="直線コネクタ 54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0" name="テキスト ボックス 54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4" name="直線コネクタ 553"/>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55"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56" name="直線コネクタ 555"/>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57"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58" name="直線コネクタ 557"/>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59"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0" name="フローチャート : 判断 559"/>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61" name="フローチャート : 判断 560"/>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62"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126093</xdr:rowOff>
    </xdr:from>
    <xdr:to>
      <xdr:col>31</xdr:col>
      <xdr:colOff>85725</xdr:colOff>
      <xdr:row>78</xdr:row>
      <xdr:rowOff>56243</xdr:rowOff>
    </xdr:to>
    <xdr:sp macro="" textlink="">
      <xdr:nvSpPr>
        <xdr:cNvPr id="568" name="円/楕円 567"/>
        <xdr:cNvSpPr/>
      </xdr:nvSpPr>
      <xdr:spPr>
        <a:xfrm>
          <a:off x="212725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72770</xdr:rowOff>
    </xdr:from>
    <xdr:ext cx="469744" cy="259045"/>
    <xdr:sp macro="" textlink="">
      <xdr:nvSpPr>
        <xdr:cNvPr id="569" name="n_1mainValue【消防施設】&#10;一人当たり面積"/>
        <xdr:cNvSpPr txBox="1"/>
      </xdr:nvSpPr>
      <xdr:spPr>
        <a:xfrm>
          <a:off x="21075727" y="1310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0" name="直線コネクタ 5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1" name="テキスト ボックス 5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2" name="直線コネクタ 5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3" name="テキスト ボックス 5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4" name="直線コネクタ 5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5" name="テキスト ボックス 5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6" name="直線コネクタ 5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7" name="テキスト ボックス 5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8" name="直線コネクタ 5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9" name="テキスト ボックス 5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3" name="直線コネクタ 592"/>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4"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95" name="直線コネクタ 594"/>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96"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97" name="直線コネクタ 596"/>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98"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99" name="フローチャート : 判断 598"/>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00" name="フローチャート : 判断 599"/>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601"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36830</xdr:rowOff>
    </xdr:from>
    <xdr:to>
      <xdr:col>22</xdr:col>
      <xdr:colOff>415925</xdr:colOff>
      <xdr:row>103</xdr:row>
      <xdr:rowOff>138430</xdr:rowOff>
    </xdr:to>
    <xdr:sp macro="" textlink="">
      <xdr:nvSpPr>
        <xdr:cNvPr id="607" name="円/楕円 606"/>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129557</xdr:rowOff>
    </xdr:from>
    <xdr:ext cx="405111" cy="259045"/>
    <xdr:sp macro="" textlink="">
      <xdr:nvSpPr>
        <xdr:cNvPr id="608" name="n_1mainValue【庁舎】&#10;有形固定資産減価償却率"/>
        <xdr:cNvSpPr txBox="1"/>
      </xdr:nvSpPr>
      <xdr:spPr>
        <a:xfrm>
          <a:off x="15266043"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9" name="テキスト ボックス 6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1" name="直線コネクタ 630"/>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2"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3" name="直線コネクタ 632"/>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4"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35" name="直線コネクタ 634"/>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36"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37" name="フローチャート : 判断 636"/>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38" name="フローチャート : 判断 637"/>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639"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0" name="テキスト ボックス 6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1" name="テキスト ボックス 6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2" name="テキスト ボックス 6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3" name="テキスト ボックス 6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4" name="テキスト ボックス 6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2539</xdr:rowOff>
    </xdr:from>
    <xdr:to>
      <xdr:col>31</xdr:col>
      <xdr:colOff>85725</xdr:colOff>
      <xdr:row>102</xdr:row>
      <xdr:rowOff>104139</xdr:rowOff>
    </xdr:to>
    <xdr:sp macro="" textlink="">
      <xdr:nvSpPr>
        <xdr:cNvPr id="645" name="円/楕円 644"/>
        <xdr:cNvSpPr/>
      </xdr:nvSpPr>
      <xdr:spPr>
        <a:xfrm>
          <a:off x="2127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120666</xdr:rowOff>
    </xdr:from>
    <xdr:ext cx="469744" cy="259045"/>
    <xdr:sp macro="" textlink="">
      <xdr:nvSpPr>
        <xdr:cNvPr id="646" name="n_1mainValue【庁舎】&#10;一人当たり面積"/>
        <xdr:cNvSpPr txBox="1"/>
      </xdr:nvSpPr>
      <xdr:spPr>
        <a:xfrm>
          <a:off x="21075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7" name="正方形/長方形 6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8" name="正方形/長方形 6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9" name="テキスト ボックス 6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平成２７年度に該当数値のある１６施設類型のうち１０類型において、類似団体平均値を上回っている。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特に、福祉施設の有形固定資産減価償却率については類似団体平均値を大きく上回っているが、これは該当施設数が少なく、どの施設も減価償却が進んでいることが要因であり、老朽化が進んでいるものを筆頭に、除却や更新等の検討を進める必要が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その他の類型数値については類似団体平均値と大差はないが、今後も公共施設見直し計画等に基づき、効率的かつ効果的な維持管理・運営に努めていく。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年度は、前年度</a:t>
          </a:r>
          <a:r>
            <a:rPr kumimoji="1" lang="ja-JP" altLang="en-US" sz="1300">
              <a:solidFill>
                <a:schemeClr val="dk1"/>
              </a:solidFill>
              <a:effectLst/>
              <a:latin typeface="+mn-lt"/>
              <a:ea typeface="+mn-ea"/>
              <a:cs typeface="+mn-cs"/>
            </a:rPr>
            <a:t>と同じ</a:t>
          </a:r>
          <a:r>
            <a:rPr kumimoji="1" lang="en-US" altLang="ja-JP" sz="1300">
              <a:solidFill>
                <a:schemeClr val="dk1"/>
              </a:solidFill>
              <a:effectLst/>
              <a:latin typeface="+mn-lt"/>
              <a:ea typeface="+mn-ea"/>
              <a:cs typeface="+mn-cs"/>
            </a:rPr>
            <a:t>0.31</a:t>
          </a:r>
          <a:r>
            <a:rPr kumimoji="1" lang="ja-JP" altLang="en-US" sz="130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、類似団体平均を大幅に下回っている。これは、</a:t>
          </a:r>
          <a:r>
            <a:rPr kumimoji="1" lang="ja-JP" altLang="en-US" sz="1300">
              <a:solidFill>
                <a:schemeClr val="dk1"/>
              </a:solidFill>
              <a:effectLst/>
              <a:latin typeface="+mn-lt"/>
              <a:ea typeface="+mn-ea"/>
              <a:cs typeface="+mn-cs"/>
            </a:rPr>
            <a:t>軽自動車税の増加</a:t>
          </a:r>
          <a:r>
            <a:rPr kumimoji="1" lang="ja-JP" altLang="ja-JP" sz="1300">
              <a:solidFill>
                <a:schemeClr val="dk1"/>
              </a:solidFill>
              <a:effectLst/>
              <a:latin typeface="+mn-lt"/>
              <a:ea typeface="+mn-ea"/>
              <a:cs typeface="+mn-cs"/>
            </a:rPr>
            <a:t>や、地方消費税交付金等の増加により基準財政収入額は増加となったものの、</a:t>
          </a:r>
          <a:r>
            <a:rPr kumimoji="1" lang="ja-JP" altLang="en-US" sz="1300">
              <a:solidFill>
                <a:schemeClr val="dk1"/>
              </a:solidFill>
              <a:effectLst/>
              <a:latin typeface="+mn-lt"/>
              <a:ea typeface="+mn-ea"/>
              <a:cs typeface="+mn-cs"/>
            </a:rPr>
            <a:t>合併団体の増加に伴う</a:t>
          </a:r>
          <a:r>
            <a:rPr kumimoji="1" lang="ja-JP" altLang="ja-JP" sz="1300">
              <a:solidFill>
                <a:schemeClr val="dk1"/>
              </a:solidFill>
              <a:effectLst/>
              <a:latin typeface="+mn-lt"/>
              <a:ea typeface="+mn-ea"/>
              <a:cs typeface="+mn-cs"/>
            </a:rPr>
            <a:t>支所経費等の</a:t>
          </a:r>
          <a:r>
            <a:rPr kumimoji="1" lang="ja-JP" altLang="en-US" sz="1300">
              <a:solidFill>
                <a:schemeClr val="dk1"/>
              </a:solidFill>
              <a:effectLst/>
              <a:latin typeface="+mn-lt"/>
              <a:ea typeface="+mn-ea"/>
              <a:cs typeface="+mn-cs"/>
            </a:rPr>
            <a:t>見直しや、合併特例債等の元利償還金の増加伴う公債費の増加</a:t>
          </a:r>
          <a:r>
            <a:rPr kumimoji="1" lang="ja-JP" altLang="ja-JP" sz="1300">
              <a:solidFill>
                <a:schemeClr val="dk1"/>
              </a:solidFill>
              <a:effectLst/>
              <a:latin typeface="+mn-lt"/>
              <a:ea typeface="+mn-ea"/>
              <a:cs typeface="+mn-cs"/>
            </a:rPr>
            <a:t>に伴い、基準財政需要額も同じく増加しているため、横ばいとなった。今後も引き続き、職員等の削減など人件費抑制をはじめとする歳出の徹底的な見直しを行うとともに、財政基盤強化のために市税の徴収率向上対策を中心とする歳入の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8" name="直線コネクタ 67"/>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1" name="直線コネクタ 70"/>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155575</xdr:rowOff>
    </xdr:from>
    <xdr:to>
      <xdr:col>3</xdr:col>
      <xdr:colOff>279400</xdr:colOff>
      <xdr:row>44</xdr:row>
      <xdr:rowOff>4233</xdr:rowOff>
    </xdr:to>
    <xdr:cxnSp macro="">
      <xdr:nvCxnSpPr>
        <xdr:cNvPr id="77" name="直線コネクタ 76"/>
        <xdr:cNvCxnSpPr/>
      </xdr:nvCxnSpPr>
      <xdr:spPr>
        <a:xfrm>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8"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9" name="円/楕円 88"/>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90" name="テキスト ボックス 89"/>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1" name="円/楕円 90"/>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2" name="テキスト ボックス 91"/>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年度は、歳入</a:t>
          </a:r>
          <a:r>
            <a:rPr kumimoji="1" lang="ja-JP" altLang="en-US" sz="1300">
              <a:solidFill>
                <a:sysClr val="windowText" lastClr="000000"/>
              </a:solidFill>
              <a:effectLst/>
              <a:latin typeface="+mn-lt"/>
              <a:ea typeface="+mn-ea"/>
              <a:cs typeface="+mn-cs"/>
            </a:rPr>
            <a:t>では</a:t>
          </a:r>
          <a:r>
            <a:rPr kumimoji="1" lang="ja-JP" altLang="ja-JP" sz="1300">
              <a:solidFill>
                <a:sysClr val="windowText" lastClr="000000"/>
              </a:solidFill>
              <a:effectLst/>
              <a:latin typeface="+mn-lt"/>
              <a:ea typeface="+mn-ea"/>
              <a:cs typeface="+mn-cs"/>
            </a:rPr>
            <a:t>地方交付税が合併</a:t>
          </a:r>
          <a:r>
            <a:rPr kumimoji="1" lang="ja-JP" altLang="en-US" sz="1300">
              <a:solidFill>
                <a:sysClr val="windowText" lastClr="000000"/>
              </a:solidFill>
              <a:effectLst/>
              <a:latin typeface="+mn-lt"/>
              <a:ea typeface="+mn-ea"/>
              <a:cs typeface="+mn-cs"/>
            </a:rPr>
            <a:t>特例措置の</a:t>
          </a:r>
          <a:r>
            <a:rPr kumimoji="1" lang="ja-JP" altLang="ja-JP" sz="1300">
              <a:solidFill>
                <a:sysClr val="windowText" lastClr="000000"/>
              </a:solidFill>
              <a:effectLst/>
              <a:latin typeface="+mn-lt"/>
              <a:ea typeface="+mn-ea"/>
              <a:cs typeface="+mn-cs"/>
            </a:rPr>
            <a:t>逓減によ</a:t>
          </a:r>
          <a:r>
            <a:rPr kumimoji="1" lang="ja-JP" altLang="en-US" sz="1300">
              <a:solidFill>
                <a:sysClr val="windowText" lastClr="000000"/>
              </a:solidFill>
              <a:effectLst/>
              <a:latin typeface="+mn-lt"/>
              <a:ea typeface="+mn-ea"/>
              <a:cs typeface="+mn-cs"/>
            </a:rPr>
            <a:t>る</a:t>
          </a:r>
          <a:r>
            <a:rPr kumimoji="1" lang="ja-JP" altLang="ja-JP" sz="1300">
              <a:solidFill>
                <a:sysClr val="windowText" lastClr="000000"/>
              </a:solidFill>
              <a:effectLst/>
              <a:latin typeface="+mn-lt"/>
              <a:ea typeface="+mn-ea"/>
              <a:cs typeface="+mn-cs"/>
            </a:rPr>
            <a:t>減少</a:t>
          </a:r>
          <a:r>
            <a:rPr kumimoji="1" lang="ja-JP" altLang="en-US" sz="1300">
              <a:solidFill>
                <a:sysClr val="windowText" lastClr="000000"/>
              </a:solidFill>
              <a:effectLst/>
              <a:latin typeface="+mn-lt"/>
              <a:ea typeface="+mn-ea"/>
              <a:cs typeface="+mn-cs"/>
            </a:rPr>
            <a:t>及び</a:t>
          </a:r>
          <a:r>
            <a:rPr kumimoji="1" lang="ja-JP" altLang="ja-JP" sz="1300">
              <a:solidFill>
                <a:sysClr val="windowText" lastClr="000000"/>
              </a:solidFill>
              <a:effectLst/>
              <a:latin typeface="+mn-lt"/>
              <a:ea typeface="+mn-ea"/>
              <a:cs typeface="+mn-cs"/>
            </a:rPr>
            <a:t>税収や地方消費税交付金の</a:t>
          </a:r>
          <a:r>
            <a:rPr kumimoji="1" lang="ja-JP" altLang="en-US" sz="1300">
              <a:solidFill>
                <a:sysClr val="windowText" lastClr="000000"/>
              </a:solidFill>
              <a:effectLst/>
              <a:latin typeface="+mn-lt"/>
              <a:ea typeface="+mn-ea"/>
              <a:cs typeface="+mn-cs"/>
            </a:rPr>
            <a:t>減少に</a:t>
          </a:r>
          <a:r>
            <a:rPr kumimoji="1" lang="ja-JP" altLang="ja-JP" sz="1300">
              <a:solidFill>
                <a:sysClr val="windowText" lastClr="000000"/>
              </a:solidFill>
              <a:effectLst/>
              <a:latin typeface="+mn-lt"/>
              <a:ea typeface="+mn-ea"/>
              <a:cs typeface="+mn-cs"/>
            </a:rPr>
            <a:t>より、前年度</a:t>
          </a:r>
          <a:r>
            <a:rPr kumimoji="1" lang="ja-JP" altLang="en-US" sz="1300">
              <a:solidFill>
                <a:sysClr val="windowText" lastClr="000000"/>
              </a:solidFill>
              <a:effectLst/>
              <a:latin typeface="+mn-lt"/>
              <a:ea typeface="+mn-ea"/>
              <a:cs typeface="+mn-cs"/>
            </a:rPr>
            <a:t>に比べ</a:t>
          </a:r>
          <a:r>
            <a:rPr kumimoji="1" lang="ja-JP" altLang="ja-JP" sz="1300">
              <a:solidFill>
                <a:sysClr val="windowText" lastClr="000000"/>
              </a:solidFill>
              <a:effectLst/>
              <a:latin typeface="+mn-lt"/>
              <a:ea typeface="+mn-ea"/>
              <a:cs typeface="+mn-cs"/>
            </a:rPr>
            <a:t>一般財源</a:t>
          </a:r>
          <a:r>
            <a:rPr kumimoji="1" lang="ja-JP" altLang="en-US" sz="1300">
              <a:solidFill>
                <a:sysClr val="windowText" lastClr="000000"/>
              </a:solidFill>
              <a:effectLst/>
              <a:latin typeface="+mn-lt"/>
              <a:ea typeface="+mn-ea"/>
              <a:cs typeface="+mn-cs"/>
            </a:rPr>
            <a:t>が減少した</a:t>
          </a:r>
          <a:r>
            <a:rPr kumimoji="1" lang="ja-JP" altLang="ja-JP" sz="1300">
              <a:solidFill>
                <a:sysClr val="windowText" lastClr="000000"/>
              </a:solidFill>
              <a:effectLst/>
              <a:latin typeface="+mn-lt"/>
              <a:ea typeface="+mn-ea"/>
              <a:cs typeface="+mn-cs"/>
            </a:rPr>
            <a:t>。歳出では、</a:t>
          </a:r>
          <a:r>
            <a:rPr kumimoji="1" lang="ja-JP" altLang="en-US" sz="1300">
              <a:solidFill>
                <a:sysClr val="windowText" lastClr="000000"/>
              </a:solidFill>
              <a:effectLst/>
              <a:latin typeface="+mn-lt"/>
              <a:ea typeface="+mn-ea"/>
              <a:cs typeface="+mn-cs"/>
            </a:rPr>
            <a:t>除雪費等の増加に伴う維持補修費</a:t>
          </a:r>
          <a:r>
            <a:rPr kumimoji="1" lang="ja-JP" altLang="ja-JP" sz="1300">
              <a:solidFill>
                <a:sysClr val="windowText" lastClr="000000"/>
              </a:solidFill>
              <a:effectLst/>
              <a:latin typeface="+mn-lt"/>
              <a:ea typeface="+mn-ea"/>
              <a:cs typeface="+mn-cs"/>
            </a:rPr>
            <a:t>の増加に伴い、経常収支比率は</a:t>
          </a:r>
          <a:r>
            <a:rPr kumimoji="1" lang="en-US" altLang="ja-JP" sz="1300">
              <a:solidFill>
                <a:sysClr val="windowText" lastClr="000000"/>
              </a:solidFill>
              <a:effectLst/>
              <a:latin typeface="+mn-lt"/>
              <a:ea typeface="+mn-ea"/>
              <a:cs typeface="+mn-cs"/>
            </a:rPr>
            <a:t>90.1</a:t>
          </a:r>
          <a:r>
            <a:rPr kumimoji="1" lang="ja-JP" altLang="ja-JP" sz="1300">
              <a:solidFill>
                <a:sysClr val="windowText" lastClr="000000"/>
              </a:solidFill>
              <a:effectLst/>
              <a:latin typeface="+mn-lt"/>
              <a:ea typeface="+mn-ea"/>
              <a:cs typeface="+mn-cs"/>
            </a:rPr>
            <a:t>％となり、前年度に比べ</a:t>
          </a:r>
          <a:r>
            <a:rPr kumimoji="1" lang="en-US" altLang="ja-JP" sz="1300">
              <a:solidFill>
                <a:sysClr val="windowText" lastClr="000000"/>
              </a:solidFill>
              <a:effectLst/>
              <a:latin typeface="+mn-lt"/>
              <a:ea typeface="+mn-ea"/>
              <a:cs typeface="+mn-cs"/>
            </a:rPr>
            <a:t>2.9</a:t>
          </a:r>
          <a:r>
            <a:rPr kumimoji="1" lang="ja-JP" altLang="en-US" sz="1300">
              <a:solidFill>
                <a:sysClr val="windowText" lastClr="000000"/>
              </a:solidFill>
              <a:effectLst/>
              <a:latin typeface="+mn-lt"/>
              <a:ea typeface="+mn-ea"/>
              <a:cs typeface="+mn-cs"/>
            </a:rPr>
            <a:t>ポイント</a:t>
          </a:r>
          <a:r>
            <a:rPr kumimoji="1" lang="ja-JP" altLang="ja-JP" sz="1300">
              <a:solidFill>
                <a:sysClr val="windowText" lastClr="000000"/>
              </a:solidFill>
              <a:effectLst/>
              <a:latin typeface="+mn-lt"/>
              <a:ea typeface="+mn-ea"/>
              <a:cs typeface="+mn-cs"/>
            </a:rPr>
            <a:t>悪化した。</a:t>
          </a:r>
          <a:endParaRPr lang="ja-JP" altLang="ja-JP" sz="1300">
            <a:solidFill>
              <a:sysClr val="windowText" lastClr="000000"/>
            </a:solidFill>
            <a:effectLst/>
          </a:endParaRPr>
        </a:p>
        <a:p>
          <a:pPr algn="l"/>
          <a:r>
            <a:rPr kumimoji="1" lang="ja-JP" altLang="ja-JP" sz="1300">
              <a:solidFill>
                <a:sysClr val="windowText" lastClr="000000"/>
              </a:solidFill>
              <a:effectLst/>
              <a:latin typeface="+mn-lt"/>
              <a:ea typeface="+mn-ea"/>
              <a:cs typeface="+mn-cs"/>
            </a:rPr>
            <a:t>　市税収入の割合が低い本市においては、今後も引き続き</a:t>
          </a:r>
          <a:r>
            <a:rPr kumimoji="1" lang="ja-JP" altLang="en-US" sz="1300">
              <a:solidFill>
                <a:sysClr val="windowText" lastClr="000000"/>
              </a:solidFill>
              <a:effectLst/>
              <a:latin typeface="+mn-lt"/>
              <a:ea typeface="+mn-ea"/>
              <a:cs typeface="+mn-cs"/>
            </a:rPr>
            <a:t>大きな</a:t>
          </a:r>
          <a:r>
            <a:rPr kumimoji="1" lang="ja-JP" altLang="ja-JP" sz="1300">
              <a:solidFill>
                <a:sysClr val="windowText" lastClr="000000"/>
              </a:solidFill>
              <a:effectLst/>
              <a:latin typeface="+mn-lt"/>
              <a:ea typeface="+mn-ea"/>
              <a:cs typeface="+mn-cs"/>
            </a:rPr>
            <a:t>伸び</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見込めない中、第</a:t>
          </a:r>
          <a:r>
            <a:rPr kumimoji="1" lang="en-US" altLang="ja-JP" sz="1300">
              <a:solidFill>
                <a:sysClr val="windowText" lastClr="000000"/>
              </a:solidFill>
              <a:effectLst/>
              <a:latin typeface="+mn-lt"/>
              <a:ea typeface="+mn-ea"/>
              <a:cs typeface="+mn-cs"/>
            </a:rPr>
            <a:t>3</a:t>
          </a:r>
          <a:r>
            <a:rPr kumimoji="1" lang="ja-JP" altLang="ja-JP" sz="1300">
              <a:solidFill>
                <a:sysClr val="windowText" lastClr="000000"/>
              </a:solidFill>
              <a:effectLst/>
              <a:latin typeface="+mn-lt"/>
              <a:ea typeface="+mn-ea"/>
              <a:cs typeface="+mn-cs"/>
            </a:rPr>
            <a:t>次行財政改革大綱に基づき、さらなる経常的経費の見直しを図っていく。</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111337</xdr:rowOff>
    </xdr:from>
    <xdr:to>
      <xdr:col>7</xdr:col>
      <xdr:colOff>152400</xdr:colOff>
      <xdr:row>63</xdr:row>
      <xdr:rowOff>1694</xdr:rowOff>
    </xdr:to>
    <xdr:cxnSp macro="">
      <xdr:nvCxnSpPr>
        <xdr:cNvPr id="131" name="直線コネクタ 130"/>
        <xdr:cNvCxnSpPr/>
      </xdr:nvCxnSpPr>
      <xdr:spPr>
        <a:xfrm>
          <a:off x="4114800" y="10569787"/>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61</xdr:row>
      <xdr:rowOff>111337</xdr:rowOff>
    </xdr:to>
    <xdr:cxnSp macro="">
      <xdr:nvCxnSpPr>
        <xdr:cNvPr id="134" name="直線コネクタ 133"/>
        <xdr:cNvCxnSpPr/>
      </xdr:nvCxnSpPr>
      <xdr:spPr>
        <a:xfrm>
          <a:off x="3225800" y="105537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79163</xdr:rowOff>
    </xdr:from>
    <xdr:to>
      <xdr:col>4</xdr:col>
      <xdr:colOff>482600</xdr:colOff>
      <xdr:row>61</xdr:row>
      <xdr:rowOff>95250</xdr:rowOff>
    </xdr:to>
    <xdr:cxnSp macro="">
      <xdr:nvCxnSpPr>
        <xdr:cNvPr id="137" name="直線コネクタ 136"/>
        <xdr:cNvCxnSpPr/>
      </xdr:nvCxnSpPr>
      <xdr:spPr>
        <a:xfrm>
          <a:off x="2336800" y="1053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79163</xdr:rowOff>
    </xdr:from>
    <xdr:to>
      <xdr:col>3</xdr:col>
      <xdr:colOff>279400</xdr:colOff>
      <xdr:row>63</xdr:row>
      <xdr:rowOff>41910</xdr:rowOff>
    </xdr:to>
    <xdr:cxnSp macro="">
      <xdr:nvCxnSpPr>
        <xdr:cNvPr id="140" name="直線コネクタ 139"/>
        <xdr:cNvCxnSpPr/>
      </xdr:nvCxnSpPr>
      <xdr:spPr>
        <a:xfrm flipV="1">
          <a:off x="1447800" y="10537613"/>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50" name="円/楕円 149"/>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138871</xdr:rowOff>
    </xdr:from>
    <xdr:ext cx="762000" cy="259045"/>
    <xdr:sp macro="" textlink="">
      <xdr:nvSpPr>
        <xdr:cNvPr id="151" name="財政構造の弾力性該当値テキスト"/>
        <xdr:cNvSpPr txBox="1"/>
      </xdr:nvSpPr>
      <xdr:spPr>
        <a:xfrm>
          <a:off x="50419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60537</xdr:rowOff>
    </xdr:from>
    <xdr:to>
      <xdr:col>6</xdr:col>
      <xdr:colOff>50800</xdr:colOff>
      <xdr:row>61</xdr:row>
      <xdr:rowOff>162137</xdr:rowOff>
    </xdr:to>
    <xdr:sp macro="" textlink="">
      <xdr:nvSpPr>
        <xdr:cNvPr id="152" name="円/楕円 151"/>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53" name="テキスト ボックス 152"/>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4" name="円/楕円 153"/>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5" name="テキスト ボックス 154"/>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28363</xdr:rowOff>
    </xdr:from>
    <xdr:to>
      <xdr:col>3</xdr:col>
      <xdr:colOff>330200</xdr:colOff>
      <xdr:row>61</xdr:row>
      <xdr:rowOff>129963</xdr:rowOff>
    </xdr:to>
    <xdr:sp macro="" textlink="">
      <xdr:nvSpPr>
        <xdr:cNvPr id="156" name="円/楕円 155"/>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140140</xdr:rowOff>
    </xdr:from>
    <xdr:ext cx="762000" cy="259045"/>
    <xdr:sp macro="" textlink="">
      <xdr:nvSpPr>
        <xdr:cNvPr id="157" name="テキスト ボックス 156"/>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8" name="円/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59" name="テキスト ボックス 158"/>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[184,086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28</a:t>
          </a:r>
          <a:r>
            <a:rPr kumimoji="1" lang="ja-JP" altLang="en-US" sz="1300">
              <a:solidFill>
                <a:sysClr val="windowText" lastClr="000000"/>
              </a:solidFill>
              <a:effectLst/>
              <a:latin typeface="+mn-lt"/>
              <a:ea typeface="+mn-ea"/>
              <a:cs typeface="+mn-cs"/>
            </a:rPr>
            <a:t>年度は、共済組合負担金や退職手当組合負担金の減により人件費は減少したが</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情報セキュリティ強化対策経費、保育業務委託料</a:t>
          </a:r>
          <a:r>
            <a:rPr kumimoji="1" lang="ja-JP" altLang="ja-JP" sz="1300">
              <a:solidFill>
                <a:sysClr val="windowText" lastClr="000000"/>
              </a:solidFill>
              <a:effectLst/>
              <a:latin typeface="+mn-lt"/>
              <a:ea typeface="+mn-ea"/>
              <a:cs typeface="+mn-cs"/>
            </a:rPr>
            <a:t>や</a:t>
          </a:r>
          <a:r>
            <a:rPr kumimoji="1" lang="ja-JP" altLang="en-US" sz="1300">
              <a:solidFill>
                <a:sysClr val="windowText" lastClr="000000"/>
              </a:solidFill>
              <a:effectLst/>
              <a:latin typeface="+mn-lt"/>
              <a:ea typeface="+mn-ea"/>
              <a:cs typeface="+mn-cs"/>
            </a:rPr>
            <a:t>し尿収集事業</a:t>
          </a:r>
          <a:r>
            <a:rPr kumimoji="1" lang="ja-JP" altLang="ja-JP" sz="1300">
              <a:solidFill>
                <a:sysClr val="windowText" lastClr="000000"/>
              </a:solidFill>
              <a:effectLst/>
              <a:latin typeface="+mn-lt"/>
              <a:ea typeface="+mn-ea"/>
              <a:cs typeface="+mn-cs"/>
            </a:rPr>
            <a:t>等に伴う物件費の増加に伴い前年度よりも悪化した。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経常経費の削減に努めてはいるが、合併により市域が拡大しており、公共施設等の維持管理</a:t>
          </a:r>
          <a:r>
            <a:rPr kumimoji="1" lang="ja-JP" altLang="en-US" sz="1300">
              <a:solidFill>
                <a:sysClr val="windowText" lastClr="000000"/>
              </a:solidFill>
              <a:effectLst/>
              <a:latin typeface="+mn-lt"/>
              <a:ea typeface="+mn-ea"/>
              <a:cs typeface="+mn-cs"/>
            </a:rPr>
            <a:t>経費</a:t>
          </a:r>
          <a:r>
            <a:rPr kumimoji="1" lang="ja-JP" altLang="ja-JP" sz="1300">
              <a:solidFill>
                <a:sysClr val="windowText" lastClr="000000"/>
              </a:solidFill>
              <a:effectLst/>
              <a:latin typeface="+mn-lt"/>
              <a:ea typeface="+mn-ea"/>
              <a:cs typeface="+mn-cs"/>
            </a:rPr>
            <a:t>やサービス維持のため職員数を大幅に削減できない事もあり、類似団体平均を上回っている。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また、人口も前年に比べ</a:t>
          </a:r>
          <a:r>
            <a:rPr kumimoji="1" lang="en-US" altLang="ja-JP" sz="1300">
              <a:solidFill>
                <a:sysClr val="windowText" lastClr="000000"/>
              </a:solidFill>
              <a:effectLst/>
              <a:latin typeface="+mn-lt"/>
              <a:ea typeface="+mn-ea"/>
              <a:cs typeface="+mn-cs"/>
            </a:rPr>
            <a:t>870</a:t>
          </a:r>
          <a:r>
            <a:rPr kumimoji="1" lang="ja-JP" altLang="ja-JP" sz="1300">
              <a:solidFill>
                <a:sysClr val="windowText" lastClr="000000"/>
              </a:solidFill>
              <a:effectLst/>
              <a:latin typeface="+mn-lt"/>
              <a:ea typeface="+mn-ea"/>
              <a:cs typeface="+mn-cs"/>
            </a:rPr>
            <a:t>人減少していることもあり、</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人当たり決算額が減少しにくい状況にある。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80237</xdr:rowOff>
    </xdr:from>
    <xdr:to>
      <xdr:col>7</xdr:col>
      <xdr:colOff>152400</xdr:colOff>
      <xdr:row>86</xdr:row>
      <xdr:rowOff>134465</xdr:rowOff>
    </xdr:to>
    <xdr:cxnSp macro="">
      <xdr:nvCxnSpPr>
        <xdr:cNvPr id="194" name="直線コネクタ 193"/>
        <xdr:cNvCxnSpPr/>
      </xdr:nvCxnSpPr>
      <xdr:spPr>
        <a:xfrm>
          <a:off x="4114800" y="14824937"/>
          <a:ext cx="838200" cy="5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68566</xdr:rowOff>
    </xdr:from>
    <xdr:to>
      <xdr:col>6</xdr:col>
      <xdr:colOff>0</xdr:colOff>
      <xdr:row>86</xdr:row>
      <xdr:rowOff>80237</xdr:rowOff>
    </xdr:to>
    <xdr:cxnSp macro="">
      <xdr:nvCxnSpPr>
        <xdr:cNvPr id="197" name="直線コネクタ 196"/>
        <xdr:cNvCxnSpPr/>
      </xdr:nvCxnSpPr>
      <xdr:spPr>
        <a:xfrm>
          <a:off x="3225800" y="14813266"/>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132276</xdr:rowOff>
    </xdr:from>
    <xdr:to>
      <xdr:col>4</xdr:col>
      <xdr:colOff>482600</xdr:colOff>
      <xdr:row>86</xdr:row>
      <xdr:rowOff>68566</xdr:rowOff>
    </xdr:to>
    <xdr:cxnSp macro="">
      <xdr:nvCxnSpPr>
        <xdr:cNvPr id="200" name="直線コネクタ 199"/>
        <xdr:cNvCxnSpPr/>
      </xdr:nvCxnSpPr>
      <xdr:spPr>
        <a:xfrm>
          <a:off x="2336800" y="14705526"/>
          <a:ext cx="889000" cy="10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132276</xdr:rowOff>
    </xdr:from>
    <xdr:to>
      <xdr:col>3</xdr:col>
      <xdr:colOff>279400</xdr:colOff>
      <xdr:row>85</xdr:row>
      <xdr:rowOff>145876</xdr:rowOff>
    </xdr:to>
    <xdr:cxnSp macro="">
      <xdr:nvCxnSpPr>
        <xdr:cNvPr id="203" name="直線コネクタ 202"/>
        <xdr:cNvCxnSpPr/>
      </xdr:nvCxnSpPr>
      <xdr:spPr>
        <a:xfrm flipV="1">
          <a:off x="1447800" y="14705526"/>
          <a:ext cx="889000" cy="1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83665</xdr:rowOff>
    </xdr:from>
    <xdr:to>
      <xdr:col>7</xdr:col>
      <xdr:colOff>203200</xdr:colOff>
      <xdr:row>87</xdr:row>
      <xdr:rowOff>13815</xdr:rowOff>
    </xdr:to>
    <xdr:sp macro="" textlink="">
      <xdr:nvSpPr>
        <xdr:cNvPr id="213" name="円/楕円 212"/>
        <xdr:cNvSpPr/>
      </xdr:nvSpPr>
      <xdr:spPr>
        <a:xfrm>
          <a:off x="4902200" y="1482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55742</xdr:rowOff>
    </xdr:from>
    <xdr:ext cx="762000" cy="259045"/>
    <xdr:sp macro="" textlink="">
      <xdr:nvSpPr>
        <xdr:cNvPr id="214" name="人件費・物件費等の状況該当値テキスト"/>
        <xdr:cNvSpPr txBox="1"/>
      </xdr:nvSpPr>
      <xdr:spPr>
        <a:xfrm>
          <a:off x="5041900" y="1480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184,086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29437</xdr:rowOff>
    </xdr:from>
    <xdr:to>
      <xdr:col>6</xdr:col>
      <xdr:colOff>50800</xdr:colOff>
      <xdr:row>86</xdr:row>
      <xdr:rowOff>131037</xdr:rowOff>
    </xdr:to>
    <xdr:sp macro="" textlink="">
      <xdr:nvSpPr>
        <xdr:cNvPr id="215" name="円/楕円 214"/>
        <xdr:cNvSpPr/>
      </xdr:nvSpPr>
      <xdr:spPr>
        <a:xfrm>
          <a:off x="4064000" y="1477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115814</xdr:rowOff>
    </xdr:from>
    <xdr:ext cx="736600" cy="259045"/>
    <xdr:sp macro="" textlink="">
      <xdr:nvSpPr>
        <xdr:cNvPr id="216" name="テキスト ボックス 215"/>
        <xdr:cNvSpPr txBox="1"/>
      </xdr:nvSpPr>
      <xdr:spPr>
        <a:xfrm>
          <a:off x="3733800" y="14860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177,344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17766</xdr:rowOff>
    </xdr:from>
    <xdr:to>
      <xdr:col>4</xdr:col>
      <xdr:colOff>533400</xdr:colOff>
      <xdr:row>86</xdr:row>
      <xdr:rowOff>119366</xdr:rowOff>
    </xdr:to>
    <xdr:sp macro="" textlink="">
      <xdr:nvSpPr>
        <xdr:cNvPr id="217" name="円/楕円 216"/>
        <xdr:cNvSpPr/>
      </xdr:nvSpPr>
      <xdr:spPr>
        <a:xfrm>
          <a:off x="3175000" y="147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104143</xdr:rowOff>
    </xdr:from>
    <xdr:ext cx="762000" cy="259045"/>
    <xdr:sp macro="" textlink="">
      <xdr:nvSpPr>
        <xdr:cNvPr id="218" name="テキスト ボックス 217"/>
        <xdr:cNvSpPr txBox="1"/>
      </xdr:nvSpPr>
      <xdr:spPr>
        <a:xfrm>
          <a:off x="2844800" y="1484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175,893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81476</xdr:rowOff>
    </xdr:from>
    <xdr:to>
      <xdr:col>3</xdr:col>
      <xdr:colOff>330200</xdr:colOff>
      <xdr:row>86</xdr:row>
      <xdr:rowOff>11626</xdr:rowOff>
    </xdr:to>
    <xdr:sp macro="" textlink="">
      <xdr:nvSpPr>
        <xdr:cNvPr id="219" name="円/楕円 218"/>
        <xdr:cNvSpPr/>
      </xdr:nvSpPr>
      <xdr:spPr>
        <a:xfrm>
          <a:off x="2286000" y="146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167853</xdr:rowOff>
    </xdr:from>
    <xdr:ext cx="762000" cy="259045"/>
    <xdr:sp macro="" textlink="">
      <xdr:nvSpPr>
        <xdr:cNvPr id="220" name="テキスト ボックス 219"/>
        <xdr:cNvSpPr txBox="1"/>
      </xdr:nvSpPr>
      <xdr:spPr>
        <a:xfrm>
          <a:off x="1955800" y="147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162,498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95076</xdr:rowOff>
    </xdr:from>
    <xdr:to>
      <xdr:col>2</xdr:col>
      <xdr:colOff>127000</xdr:colOff>
      <xdr:row>86</xdr:row>
      <xdr:rowOff>25226</xdr:rowOff>
    </xdr:to>
    <xdr:sp macro="" textlink="">
      <xdr:nvSpPr>
        <xdr:cNvPr id="221" name="円/楕円 220"/>
        <xdr:cNvSpPr/>
      </xdr:nvSpPr>
      <xdr:spPr>
        <a:xfrm>
          <a:off x="1397000" y="146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10003</xdr:rowOff>
    </xdr:from>
    <xdr:ext cx="762000" cy="259045"/>
    <xdr:sp macro="" textlink="">
      <xdr:nvSpPr>
        <xdr:cNvPr id="222" name="テキスト ボックス 221"/>
        <xdr:cNvSpPr txBox="1"/>
      </xdr:nvSpPr>
      <xdr:spPr>
        <a:xfrm>
          <a:off x="1066800" y="1475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合併時における職員給与の統一及び定員適正化計画に基づく職員数の削減努力により、類似団体</a:t>
          </a:r>
          <a:r>
            <a:rPr kumimoji="1" lang="ja-JP" altLang="en-US" sz="1300">
              <a:solidFill>
                <a:sysClr val="windowText" lastClr="000000"/>
              </a:solidFill>
              <a:effectLst/>
              <a:latin typeface="+mn-lt"/>
              <a:ea typeface="+mn-ea"/>
              <a:cs typeface="+mn-cs"/>
            </a:rPr>
            <a:t>平均を下回る</a:t>
          </a:r>
          <a:r>
            <a:rPr kumimoji="1" lang="en-US" altLang="ja-JP" sz="1300">
              <a:solidFill>
                <a:sysClr val="windowText" lastClr="000000"/>
              </a:solidFill>
              <a:effectLst/>
              <a:latin typeface="+mn-lt"/>
              <a:ea typeface="+mn-ea"/>
              <a:cs typeface="+mn-cs"/>
            </a:rPr>
            <a:t>94.1</a:t>
          </a:r>
          <a:r>
            <a:rPr kumimoji="1" lang="ja-JP" altLang="en-US" sz="1300">
              <a:solidFill>
                <a:sysClr val="windowText" lastClr="000000"/>
              </a:solidFill>
              <a:effectLst/>
              <a:latin typeface="+mn-lt"/>
              <a:ea typeface="+mn-ea"/>
              <a:cs typeface="+mn-cs"/>
            </a:rPr>
            <a:t>となっている。</a:t>
          </a:r>
          <a:r>
            <a:rPr kumimoji="1" lang="ja-JP" altLang="ja-JP" sz="1300">
              <a:solidFill>
                <a:sysClr val="windowText" lastClr="000000"/>
              </a:solidFill>
              <a:effectLst/>
              <a:latin typeface="+mn-lt"/>
              <a:ea typeface="+mn-ea"/>
              <a:cs typeface="+mn-cs"/>
            </a:rPr>
            <a:t>今後も引き続き給与水準の適正化を図る。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なお、平成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年度は</a:t>
          </a:r>
          <a:r>
            <a:rPr kumimoji="1" lang="en-US" altLang="ja-JP" sz="1300">
              <a:solidFill>
                <a:sysClr val="windowText" lastClr="000000"/>
              </a:solidFill>
              <a:effectLst/>
              <a:latin typeface="+mn-lt"/>
              <a:ea typeface="+mn-ea"/>
              <a:cs typeface="+mn-cs"/>
            </a:rPr>
            <a:t>100.7</a:t>
          </a:r>
          <a:r>
            <a:rPr kumimoji="1" lang="ja-JP" altLang="ja-JP" sz="1300">
              <a:solidFill>
                <a:sysClr val="windowText" lastClr="000000"/>
              </a:solidFill>
              <a:effectLst/>
              <a:latin typeface="+mn-lt"/>
              <a:ea typeface="+mn-ea"/>
              <a:cs typeface="+mn-cs"/>
            </a:rPr>
            <a:t>となっているが、これは国家公務員の時限的な給与減額によるもので、市の給与水準が高くなったものではない。</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153609</xdr:rowOff>
    </xdr:from>
    <xdr:to>
      <xdr:col>24</xdr:col>
      <xdr:colOff>558800</xdr:colOff>
      <xdr:row>80</xdr:row>
      <xdr:rowOff>165100</xdr:rowOff>
    </xdr:to>
    <xdr:cxnSp macro="">
      <xdr:nvCxnSpPr>
        <xdr:cNvPr id="258" name="直線コネクタ 257"/>
        <xdr:cNvCxnSpPr/>
      </xdr:nvCxnSpPr>
      <xdr:spPr>
        <a:xfrm flipV="1">
          <a:off x="16179800" y="138696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73177</xdr:rowOff>
    </xdr:from>
    <xdr:to>
      <xdr:col>23</xdr:col>
      <xdr:colOff>406400</xdr:colOff>
      <xdr:row>80</xdr:row>
      <xdr:rowOff>165100</xdr:rowOff>
    </xdr:to>
    <xdr:cxnSp macro="">
      <xdr:nvCxnSpPr>
        <xdr:cNvPr id="261" name="直線コネクタ 260"/>
        <xdr:cNvCxnSpPr/>
      </xdr:nvCxnSpPr>
      <xdr:spPr>
        <a:xfrm>
          <a:off x="15290800" y="137891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80</xdr:row>
      <xdr:rowOff>73177</xdr:rowOff>
    </xdr:to>
    <xdr:cxnSp macro="">
      <xdr:nvCxnSpPr>
        <xdr:cNvPr id="264" name="直線コネクタ 263"/>
        <xdr:cNvCxnSpPr/>
      </xdr:nvCxnSpPr>
      <xdr:spPr>
        <a:xfrm>
          <a:off x="14401800" y="137432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27214</xdr:rowOff>
    </xdr:from>
    <xdr:to>
      <xdr:col>21</xdr:col>
      <xdr:colOff>0</xdr:colOff>
      <xdr:row>85</xdr:row>
      <xdr:rowOff>54732</xdr:rowOff>
    </xdr:to>
    <xdr:cxnSp macro="">
      <xdr:nvCxnSpPr>
        <xdr:cNvPr id="267" name="直線コネクタ 266"/>
        <xdr:cNvCxnSpPr/>
      </xdr:nvCxnSpPr>
      <xdr:spPr>
        <a:xfrm flipV="1">
          <a:off x="13512800" y="13743214"/>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102809</xdr:rowOff>
    </xdr:from>
    <xdr:to>
      <xdr:col>24</xdr:col>
      <xdr:colOff>609600</xdr:colOff>
      <xdr:row>81</xdr:row>
      <xdr:rowOff>32959</xdr:rowOff>
    </xdr:to>
    <xdr:sp macro="" textlink="">
      <xdr:nvSpPr>
        <xdr:cNvPr id="277" name="円/楕円 276"/>
        <xdr:cNvSpPr/>
      </xdr:nvSpPr>
      <xdr:spPr>
        <a:xfrm>
          <a:off x="169672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119336</xdr:rowOff>
    </xdr:from>
    <xdr:ext cx="762000" cy="259045"/>
    <xdr:sp macro="" textlink="">
      <xdr:nvSpPr>
        <xdr:cNvPr id="278" name="給与水準   （国との比較）該当値テキスト"/>
        <xdr:cNvSpPr txBox="1"/>
      </xdr:nvSpPr>
      <xdr:spPr>
        <a:xfrm>
          <a:off x="17106900" y="1366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9" name="円/楕円 27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80" name="テキスト ボックス 27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22377</xdr:rowOff>
    </xdr:from>
    <xdr:to>
      <xdr:col>22</xdr:col>
      <xdr:colOff>254000</xdr:colOff>
      <xdr:row>80</xdr:row>
      <xdr:rowOff>123977</xdr:rowOff>
    </xdr:to>
    <xdr:sp macro="" textlink="">
      <xdr:nvSpPr>
        <xdr:cNvPr id="281" name="円/楕円 280"/>
        <xdr:cNvSpPr/>
      </xdr:nvSpPr>
      <xdr:spPr>
        <a:xfrm>
          <a:off x="15240000" y="137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134154</xdr:rowOff>
    </xdr:from>
    <xdr:ext cx="762000" cy="259045"/>
    <xdr:sp macro="" textlink="">
      <xdr:nvSpPr>
        <xdr:cNvPr id="282" name="テキスト ボックス 281"/>
        <xdr:cNvSpPr txBox="1"/>
      </xdr:nvSpPr>
      <xdr:spPr>
        <a:xfrm>
          <a:off x="14909800" y="135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147864</xdr:rowOff>
    </xdr:from>
    <xdr:to>
      <xdr:col>21</xdr:col>
      <xdr:colOff>50800</xdr:colOff>
      <xdr:row>80</xdr:row>
      <xdr:rowOff>78014</xdr:rowOff>
    </xdr:to>
    <xdr:sp macro="" textlink="">
      <xdr:nvSpPr>
        <xdr:cNvPr id="283" name="円/楕円 282"/>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88191</xdr:rowOff>
    </xdr:from>
    <xdr:ext cx="762000" cy="259045"/>
    <xdr:sp macro="" textlink="">
      <xdr:nvSpPr>
        <xdr:cNvPr id="284" name="テキスト ボックス 283"/>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3932</xdr:rowOff>
    </xdr:from>
    <xdr:to>
      <xdr:col>19</xdr:col>
      <xdr:colOff>533400</xdr:colOff>
      <xdr:row>85</xdr:row>
      <xdr:rowOff>105532</xdr:rowOff>
    </xdr:to>
    <xdr:sp macro="" textlink="">
      <xdr:nvSpPr>
        <xdr:cNvPr id="285" name="円/楕円 284"/>
        <xdr:cNvSpPr/>
      </xdr:nvSpPr>
      <xdr:spPr>
        <a:xfrm>
          <a:off x="13462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115709</xdr:rowOff>
    </xdr:from>
    <xdr:ext cx="762000" cy="259045"/>
    <xdr:sp macro="" textlink="">
      <xdr:nvSpPr>
        <xdr:cNvPr id="286" name="テキスト ボックス 285"/>
        <xdr:cNvSpPr txBox="1"/>
      </xdr:nvSpPr>
      <xdr:spPr>
        <a:xfrm>
          <a:off x="13131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本市は、合併により旧町（</a:t>
          </a:r>
          <a:r>
            <a:rPr kumimoji="1" lang="en-US" altLang="ja-JP" sz="1300">
              <a:solidFill>
                <a:sysClr val="windowText" lastClr="000000"/>
              </a:solidFill>
              <a:effectLst/>
              <a:latin typeface="+mn-lt"/>
              <a:ea typeface="+mn-ea"/>
              <a:cs typeface="+mn-cs"/>
            </a:rPr>
            <a:t>6</a:t>
          </a:r>
          <a:r>
            <a:rPr kumimoji="1" lang="ja-JP" altLang="ja-JP" sz="1300">
              <a:solidFill>
                <a:sysClr val="windowText" lastClr="000000"/>
              </a:solidFill>
              <a:effectLst/>
              <a:latin typeface="+mn-lt"/>
              <a:ea typeface="+mn-ea"/>
              <a:cs typeface="+mn-cs"/>
            </a:rPr>
            <a:t>町分）の職員を擁することとなっため、定員適正化計画に基づき、人員削減に努めてはいるが、類似団体平均を上回っている。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今後も職員数の適正化を図ることとしているが、人口減少もあり、人口千人当たりの職員数を見た場合、ほぼ横ばいの状態で推移している。</a:t>
          </a:r>
          <a:endParaRPr lang="ja-JP" altLang="ja-JP" sz="13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67189</xdr:rowOff>
    </xdr:from>
    <xdr:to>
      <xdr:col>24</xdr:col>
      <xdr:colOff>558800</xdr:colOff>
      <xdr:row>63</xdr:row>
      <xdr:rowOff>69487</xdr:rowOff>
    </xdr:to>
    <xdr:cxnSp macro="">
      <xdr:nvCxnSpPr>
        <xdr:cNvPr id="323" name="直線コネクタ 322"/>
        <xdr:cNvCxnSpPr/>
      </xdr:nvCxnSpPr>
      <xdr:spPr>
        <a:xfrm flipV="1">
          <a:off x="16179800" y="10868539"/>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33867</xdr:rowOff>
    </xdr:from>
    <xdr:to>
      <xdr:col>23</xdr:col>
      <xdr:colOff>406400</xdr:colOff>
      <xdr:row>63</xdr:row>
      <xdr:rowOff>69487</xdr:rowOff>
    </xdr:to>
    <xdr:cxnSp macro="">
      <xdr:nvCxnSpPr>
        <xdr:cNvPr id="326" name="直線コネクタ 325"/>
        <xdr:cNvCxnSpPr/>
      </xdr:nvCxnSpPr>
      <xdr:spPr>
        <a:xfrm>
          <a:off x="15290800" y="10835217"/>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33867</xdr:rowOff>
    </xdr:from>
    <xdr:to>
      <xdr:col>22</xdr:col>
      <xdr:colOff>203200</xdr:colOff>
      <xdr:row>63</xdr:row>
      <xdr:rowOff>41910</xdr:rowOff>
    </xdr:to>
    <xdr:cxnSp macro="">
      <xdr:nvCxnSpPr>
        <xdr:cNvPr id="329" name="直線コネクタ 328"/>
        <xdr:cNvCxnSpPr/>
      </xdr:nvCxnSpPr>
      <xdr:spPr>
        <a:xfrm flipV="1">
          <a:off x="14401800" y="1083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41910</xdr:rowOff>
    </xdr:from>
    <xdr:to>
      <xdr:col>21</xdr:col>
      <xdr:colOff>0</xdr:colOff>
      <xdr:row>63</xdr:row>
      <xdr:rowOff>51102</xdr:rowOff>
    </xdr:to>
    <xdr:cxnSp macro="">
      <xdr:nvCxnSpPr>
        <xdr:cNvPr id="332" name="直線コネクタ 331"/>
        <xdr:cNvCxnSpPr/>
      </xdr:nvCxnSpPr>
      <xdr:spPr>
        <a:xfrm flipV="1">
          <a:off x="13512800" y="1084326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16389</xdr:rowOff>
    </xdr:from>
    <xdr:to>
      <xdr:col>24</xdr:col>
      <xdr:colOff>609600</xdr:colOff>
      <xdr:row>63</xdr:row>
      <xdr:rowOff>117989</xdr:rowOff>
    </xdr:to>
    <xdr:sp macro="" textlink="">
      <xdr:nvSpPr>
        <xdr:cNvPr id="342" name="円/楕円 341"/>
        <xdr:cNvSpPr/>
      </xdr:nvSpPr>
      <xdr:spPr>
        <a:xfrm>
          <a:off x="169672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159916</xdr:rowOff>
    </xdr:from>
    <xdr:ext cx="762000" cy="259045"/>
    <xdr:sp macro="" textlink="">
      <xdr:nvSpPr>
        <xdr:cNvPr id="343" name="定員管理の状況該当値テキスト"/>
        <xdr:cNvSpPr txBox="1"/>
      </xdr:nvSpPr>
      <xdr:spPr>
        <a:xfrm>
          <a:off x="17106900" y="107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18687</xdr:rowOff>
    </xdr:from>
    <xdr:to>
      <xdr:col>23</xdr:col>
      <xdr:colOff>457200</xdr:colOff>
      <xdr:row>63</xdr:row>
      <xdr:rowOff>120287</xdr:rowOff>
    </xdr:to>
    <xdr:sp macro="" textlink="">
      <xdr:nvSpPr>
        <xdr:cNvPr id="344" name="円/楕円 343"/>
        <xdr:cNvSpPr/>
      </xdr:nvSpPr>
      <xdr:spPr>
        <a:xfrm>
          <a:off x="16129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105064</xdr:rowOff>
    </xdr:from>
    <xdr:ext cx="736600" cy="259045"/>
    <xdr:sp macro="" textlink="">
      <xdr:nvSpPr>
        <xdr:cNvPr id="345" name="テキスト ボックス 344"/>
        <xdr:cNvSpPr txBox="1"/>
      </xdr:nvSpPr>
      <xdr:spPr>
        <a:xfrm>
          <a:off x="15798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154517</xdr:rowOff>
    </xdr:from>
    <xdr:to>
      <xdr:col>22</xdr:col>
      <xdr:colOff>254000</xdr:colOff>
      <xdr:row>63</xdr:row>
      <xdr:rowOff>84667</xdr:rowOff>
    </xdr:to>
    <xdr:sp macro="" textlink="">
      <xdr:nvSpPr>
        <xdr:cNvPr id="346" name="円/楕円 345"/>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69444</xdr:rowOff>
    </xdr:from>
    <xdr:ext cx="762000" cy="259045"/>
    <xdr:sp macro="" textlink="">
      <xdr:nvSpPr>
        <xdr:cNvPr id="347" name="テキスト ボックス 346"/>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162560</xdr:rowOff>
    </xdr:from>
    <xdr:to>
      <xdr:col>21</xdr:col>
      <xdr:colOff>50800</xdr:colOff>
      <xdr:row>63</xdr:row>
      <xdr:rowOff>92710</xdr:rowOff>
    </xdr:to>
    <xdr:sp macro="" textlink="">
      <xdr:nvSpPr>
        <xdr:cNvPr id="348" name="円/楕円 347"/>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77487</xdr:rowOff>
    </xdr:from>
    <xdr:ext cx="762000" cy="259045"/>
    <xdr:sp macro="" textlink="">
      <xdr:nvSpPr>
        <xdr:cNvPr id="349" name="テキスト ボックス 348"/>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302</xdr:rowOff>
    </xdr:from>
    <xdr:to>
      <xdr:col>19</xdr:col>
      <xdr:colOff>533400</xdr:colOff>
      <xdr:row>63</xdr:row>
      <xdr:rowOff>101902</xdr:rowOff>
    </xdr:to>
    <xdr:sp macro="" textlink="">
      <xdr:nvSpPr>
        <xdr:cNvPr id="350" name="円/楕円 349"/>
        <xdr:cNvSpPr/>
      </xdr:nvSpPr>
      <xdr:spPr>
        <a:xfrm>
          <a:off x="13462000" y="108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86679</xdr:rowOff>
    </xdr:from>
    <xdr:ext cx="762000" cy="259045"/>
    <xdr:sp macro="" textlink="">
      <xdr:nvSpPr>
        <xdr:cNvPr id="351" name="テキスト ボックス 350"/>
        <xdr:cNvSpPr txBox="1"/>
      </xdr:nvSpPr>
      <xdr:spPr>
        <a:xfrm>
          <a:off x="13131800" y="108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公債費の普通交付税算入額が増加したことなど、前年度に比べ</a:t>
          </a:r>
          <a:r>
            <a:rPr kumimoji="1" lang="en-US" altLang="ja-JP" sz="1300">
              <a:solidFill>
                <a:sysClr val="windowText" lastClr="000000"/>
              </a:solidFill>
              <a:effectLst/>
              <a:latin typeface="+mn-lt"/>
              <a:ea typeface="+mn-ea"/>
              <a:cs typeface="+mn-cs"/>
            </a:rPr>
            <a:t>1.3</a:t>
          </a:r>
          <a:r>
            <a:rPr kumimoji="1" lang="ja-JP" altLang="ja-JP" sz="1300">
              <a:solidFill>
                <a:sysClr val="windowText" lastClr="000000"/>
              </a:solidFill>
              <a:effectLst/>
              <a:latin typeface="+mn-lt"/>
              <a:ea typeface="+mn-ea"/>
              <a:cs typeface="+mn-cs"/>
            </a:rPr>
            <a:t>ポイント改善し</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10.7%</a:t>
          </a:r>
          <a:r>
            <a:rPr kumimoji="1" lang="ja-JP" altLang="en-US" sz="1300">
              <a:solidFill>
                <a:sysClr val="windowText" lastClr="000000"/>
              </a:solidFill>
              <a:effectLst/>
              <a:latin typeface="+mn-lt"/>
              <a:ea typeface="+mn-ea"/>
              <a:cs typeface="+mn-cs"/>
            </a:rPr>
            <a:t>となった</a:t>
          </a:r>
          <a:r>
            <a:rPr kumimoji="1" lang="ja-JP" altLang="ja-JP" sz="1300">
              <a:solidFill>
                <a:sysClr val="windowText" lastClr="000000"/>
              </a:solidFill>
              <a:effectLst/>
              <a:latin typeface="+mn-lt"/>
              <a:ea typeface="+mn-ea"/>
              <a:cs typeface="+mn-cs"/>
            </a:rPr>
            <a:t>が、依然として類似団体平均を上回っている。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今後も大型の普通建設事業を実施する予定があり、公債費及び公営企業への繰出金が増加傾向にあるため、慎重な財政運営を行い、比率の増加を抑制していく必要がある。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43</xdr:row>
      <xdr:rowOff>46990</xdr:rowOff>
    </xdr:to>
    <xdr:cxnSp macro="">
      <xdr:nvCxnSpPr>
        <xdr:cNvPr id="383" name="直線コネクタ 382"/>
        <xdr:cNvCxnSpPr/>
      </xdr:nvCxnSpPr>
      <xdr:spPr>
        <a:xfrm flipV="1">
          <a:off x="16179800" y="7293864"/>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46990</xdr:rowOff>
    </xdr:from>
    <xdr:to>
      <xdr:col>23</xdr:col>
      <xdr:colOff>406400</xdr:colOff>
      <xdr:row>44</xdr:row>
      <xdr:rowOff>10668</xdr:rowOff>
    </xdr:to>
    <xdr:cxnSp macro="">
      <xdr:nvCxnSpPr>
        <xdr:cNvPr id="386" name="直線コネクタ 385"/>
        <xdr:cNvCxnSpPr/>
      </xdr:nvCxnSpPr>
      <xdr:spPr>
        <a:xfrm flipV="1">
          <a:off x="15290800" y="74193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10668</xdr:rowOff>
    </xdr:from>
    <xdr:to>
      <xdr:col>22</xdr:col>
      <xdr:colOff>203200</xdr:colOff>
      <xdr:row>44</xdr:row>
      <xdr:rowOff>145796</xdr:rowOff>
    </xdr:to>
    <xdr:cxnSp macro="">
      <xdr:nvCxnSpPr>
        <xdr:cNvPr id="389" name="直線コネクタ 388"/>
        <xdr:cNvCxnSpPr/>
      </xdr:nvCxnSpPr>
      <xdr:spPr>
        <a:xfrm flipV="1">
          <a:off x="14401800" y="75544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32258</xdr:rowOff>
    </xdr:to>
    <xdr:cxnSp macro="">
      <xdr:nvCxnSpPr>
        <xdr:cNvPr id="392" name="直線コネクタ 391"/>
        <xdr:cNvCxnSpPr/>
      </xdr:nvCxnSpPr>
      <xdr:spPr>
        <a:xfrm flipV="1">
          <a:off x="13512800" y="76895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402" name="円/楕円 401"/>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403"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167640</xdr:rowOff>
    </xdr:from>
    <xdr:to>
      <xdr:col>23</xdr:col>
      <xdr:colOff>457200</xdr:colOff>
      <xdr:row>43</xdr:row>
      <xdr:rowOff>97790</xdr:rowOff>
    </xdr:to>
    <xdr:sp macro="" textlink="">
      <xdr:nvSpPr>
        <xdr:cNvPr id="404" name="円/楕円 403"/>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82567</xdr:rowOff>
    </xdr:from>
    <xdr:ext cx="736600" cy="259045"/>
    <xdr:sp macro="" textlink="">
      <xdr:nvSpPr>
        <xdr:cNvPr id="405" name="テキスト ボックス 404"/>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131318</xdr:rowOff>
    </xdr:from>
    <xdr:to>
      <xdr:col>22</xdr:col>
      <xdr:colOff>254000</xdr:colOff>
      <xdr:row>44</xdr:row>
      <xdr:rowOff>61468</xdr:rowOff>
    </xdr:to>
    <xdr:sp macro="" textlink="">
      <xdr:nvSpPr>
        <xdr:cNvPr id="406" name="円/楕円 405"/>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46245</xdr:rowOff>
    </xdr:from>
    <xdr:ext cx="762000" cy="259045"/>
    <xdr:sp macro="" textlink="">
      <xdr:nvSpPr>
        <xdr:cNvPr id="407" name="テキスト ボックス 406"/>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408" name="円/楕円 407"/>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9" name="テキスト ボックス 408"/>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152908</xdr:rowOff>
    </xdr:from>
    <xdr:to>
      <xdr:col>19</xdr:col>
      <xdr:colOff>533400</xdr:colOff>
      <xdr:row>45</xdr:row>
      <xdr:rowOff>83058</xdr:rowOff>
    </xdr:to>
    <xdr:sp macro="" textlink="">
      <xdr:nvSpPr>
        <xdr:cNvPr id="410" name="円/楕円 409"/>
        <xdr:cNvSpPr/>
      </xdr:nvSpPr>
      <xdr:spPr>
        <a:xfrm>
          <a:off x="13462000" y="769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67835</xdr:rowOff>
    </xdr:from>
    <xdr:ext cx="762000" cy="259045"/>
    <xdr:sp macro="" textlink="">
      <xdr:nvSpPr>
        <xdr:cNvPr id="411" name="テキスト ボックス 410"/>
        <xdr:cNvSpPr txBox="1"/>
      </xdr:nvSpPr>
      <xdr:spPr>
        <a:xfrm>
          <a:off x="13131800" y="77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年度は、年度末の市債現在高に対する普通交付税での算入公債費や充当可能基金額が増加したため、前年度の</a:t>
          </a:r>
          <a:r>
            <a:rPr kumimoji="1" lang="en-US" altLang="ja-JP" sz="1300">
              <a:solidFill>
                <a:sysClr val="windowText" lastClr="000000"/>
              </a:solidFill>
              <a:effectLst/>
              <a:latin typeface="+mn-lt"/>
              <a:ea typeface="+mn-ea"/>
              <a:cs typeface="+mn-cs"/>
            </a:rPr>
            <a:t>97.2%</a:t>
          </a:r>
          <a:r>
            <a:rPr kumimoji="1" lang="ja-JP" altLang="ja-JP" sz="1300">
              <a:solidFill>
                <a:sysClr val="windowText" lastClr="000000"/>
              </a:solidFill>
              <a:effectLst/>
              <a:latin typeface="+mn-lt"/>
              <a:ea typeface="+mn-ea"/>
              <a:cs typeface="+mn-cs"/>
            </a:rPr>
            <a:t>から</a:t>
          </a:r>
          <a:r>
            <a:rPr kumimoji="1" lang="en-US" altLang="ja-JP" sz="1300">
              <a:solidFill>
                <a:sysClr val="windowText" lastClr="000000"/>
              </a:solidFill>
              <a:effectLst/>
              <a:latin typeface="+mn-lt"/>
              <a:ea typeface="+mn-ea"/>
              <a:cs typeface="+mn-cs"/>
            </a:rPr>
            <a:t>6.3</a:t>
          </a:r>
          <a:r>
            <a:rPr kumimoji="1" lang="ja-JP" altLang="en-US" sz="1300">
              <a:solidFill>
                <a:sysClr val="windowText" lastClr="000000"/>
              </a:solidFill>
              <a:effectLst/>
              <a:latin typeface="+mn-lt"/>
              <a:ea typeface="+mn-ea"/>
              <a:cs typeface="+mn-cs"/>
            </a:rPr>
            <a:t>ポイント</a:t>
          </a:r>
          <a:r>
            <a:rPr kumimoji="1" lang="ja-JP" altLang="ja-JP" sz="1300">
              <a:solidFill>
                <a:sysClr val="windowText" lastClr="000000"/>
              </a:solidFill>
              <a:effectLst/>
              <a:latin typeface="+mn-lt"/>
              <a:ea typeface="+mn-ea"/>
              <a:cs typeface="+mn-cs"/>
            </a:rPr>
            <a:t>改善して</a:t>
          </a:r>
          <a:r>
            <a:rPr kumimoji="1" lang="en-US" altLang="ja-JP" sz="1300">
              <a:solidFill>
                <a:sysClr val="windowText" lastClr="000000"/>
              </a:solidFill>
              <a:effectLst/>
              <a:latin typeface="+mn-lt"/>
              <a:ea typeface="+mn-ea"/>
              <a:cs typeface="+mn-cs"/>
            </a:rPr>
            <a:t>90.9%</a:t>
          </a:r>
          <a:r>
            <a:rPr kumimoji="1" lang="ja-JP" altLang="ja-JP" sz="1300">
              <a:solidFill>
                <a:sysClr val="windowText" lastClr="000000"/>
              </a:solidFill>
              <a:effectLst/>
              <a:latin typeface="+mn-lt"/>
              <a:ea typeface="+mn-ea"/>
              <a:cs typeface="+mn-cs"/>
            </a:rPr>
            <a:t>となっている。普通交付税算入のある有利な合併特例債などの地方債を活用するなど、今後も後年度への負担を少しでも軽減できるよう行財政改革を推進し、財政の健全化を図る。</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15706</xdr:rowOff>
    </xdr:from>
    <xdr:to>
      <xdr:col>24</xdr:col>
      <xdr:colOff>558800</xdr:colOff>
      <xdr:row>18</xdr:row>
      <xdr:rowOff>66379</xdr:rowOff>
    </xdr:to>
    <xdr:cxnSp macro="">
      <xdr:nvCxnSpPr>
        <xdr:cNvPr id="445" name="直線コネクタ 444"/>
        <xdr:cNvCxnSpPr/>
      </xdr:nvCxnSpPr>
      <xdr:spPr>
        <a:xfrm flipV="1">
          <a:off x="16179800" y="3101806"/>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66379</xdr:rowOff>
    </xdr:from>
    <xdr:to>
      <xdr:col>23</xdr:col>
      <xdr:colOff>406400</xdr:colOff>
      <xdr:row>18</xdr:row>
      <xdr:rowOff>82465</xdr:rowOff>
    </xdr:to>
    <xdr:cxnSp macro="">
      <xdr:nvCxnSpPr>
        <xdr:cNvPr id="448" name="直線コネクタ 447"/>
        <xdr:cNvCxnSpPr/>
      </xdr:nvCxnSpPr>
      <xdr:spPr>
        <a:xfrm flipV="1">
          <a:off x="15290800" y="315247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82465</xdr:rowOff>
    </xdr:from>
    <xdr:to>
      <xdr:col>22</xdr:col>
      <xdr:colOff>203200</xdr:colOff>
      <xdr:row>18</xdr:row>
      <xdr:rowOff>103378</xdr:rowOff>
    </xdr:to>
    <xdr:cxnSp macro="">
      <xdr:nvCxnSpPr>
        <xdr:cNvPr id="451" name="直線コネクタ 450"/>
        <xdr:cNvCxnSpPr/>
      </xdr:nvCxnSpPr>
      <xdr:spPr>
        <a:xfrm flipV="1">
          <a:off x="14401800" y="316856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103378</xdr:rowOff>
    </xdr:from>
    <xdr:to>
      <xdr:col>21</xdr:col>
      <xdr:colOff>0</xdr:colOff>
      <xdr:row>19</xdr:row>
      <xdr:rowOff>11557</xdr:rowOff>
    </xdr:to>
    <xdr:cxnSp macro="">
      <xdr:nvCxnSpPr>
        <xdr:cNvPr id="454" name="直線コネクタ 453"/>
        <xdr:cNvCxnSpPr/>
      </xdr:nvCxnSpPr>
      <xdr:spPr>
        <a:xfrm flipV="1">
          <a:off x="13512800" y="318947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136356</xdr:rowOff>
    </xdr:from>
    <xdr:to>
      <xdr:col>24</xdr:col>
      <xdr:colOff>609600</xdr:colOff>
      <xdr:row>18</xdr:row>
      <xdr:rowOff>66506</xdr:rowOff>
    </xdr:to>
    <xdr:sp macro="" textlink="">
      <xdr:nvSpPr>
        <xdr:cNvPr id="464" name="円/楕円 463"/>
        <xdr:cNvSpPr/>
      </xdr:nvSpPr>
      <xdr:spPr>
        <a:xfrm>
          <a:off x="169672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108433</xdr:rowOff>
    </xdr:from>
    <xdr:ext cx="762000" cy="259045"/>
    <xdr:sp macro="" textlink="">
      <xdr:nvSpPr>
        <xdr:cNvPr id="465" name="将来負担の状況該当値テキスト"/>
        <xdr:cNvSpPr txBox="1"/>
      </xdr:nvSpPr>
      <xdr:spPr>
        <a:xfrm>
          <a:off x="17106900" y="302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15579</xdr:rowOff>
    </xdr:from>
    <xdr:to>
      <xdr:col>23</xdr:col>
      <xdr:colOff>457200</xdr:colOff>
      <xdr:row>18</xdr:row>
      <xdr:rowOff>117179</xdr:rowOff>
    </xdr:to>
    <xdr:sp macro="" textlink="">
      <xdr:nvSpPr>
        <xdr:cNvPr id="466" name="円/楕円 465"/>
        <xdr:cNvSpPr/>
      </xdr:nvSpPr>
      <xdr:spPr>
        <a:xfrm>
          <a:off x="161290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101956</xdr:rowOff>
    </xdr:from>
    <xdr:ext cx="736600" cy="259045"/>
    <xdr:sp macro="" textlink="">
      <xdr:nvSpPr>
        <xdr:cNvPr id="467" name="テキスト ボックス 466"/>
        <xdr:cNvSpPr txBox="1"/>
      </xdr:nvSpPr>
      <xdr:spPr>
        <a:xfrm>
          <a:off x="15798800" y="318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31665</xdr:rowOff>
    </xdr:from>
    <xdr:to>
      <xdr:col>22</xdr:col>
      <xdr:colOff>254000</xdr:colOff>
      <xdr:row>18</xdr:row>
      <xdr:rowOff>133265</xdr:rowOff>
    </xdr:to>
    <xdr:sp macro="" textlink="">
      <xdr:nvSpPr>
        <xdr:cNvPr id="468" name="円/楕円 467"/>
        <xdr:cNvSpPr/>
      </xdr:nvSpPr>
      <xdr:spPr>
        <a:xfrm>
          <a:off x="15240000" y="31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118043</xdr:rowOff>
    </xdr:from>
    <xdr:ext cx="762000" cy="259045"/>
    <xdr:sp macro="" textlink="">
      <xdr:nvSpPr>
        <xdr:cNvPr id="469" name="テキスト ボックス 468"/>
        <xdr:cNvSpPr txBox="1"/>
      </xdr:nvSpPr>
      <xdr:spPr>
        <a:xfrm>
          <a:off x="14909800" y="32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52578</xdr:rowOff>
    </xdr:from>
    <xdr:to>
      <xdr:col>21</xdr:col>
      <xdr:colOff>50800</xdr:colOff>
      <xdr:row>18</xdr:row>
      <xdr:rowOff>154178</xdr:rowOff>
    </xdr:to>
    <xdr:sp macro="" textlink="">
      <xdr:nvSpPr>
        <xdr:cNvPr id="470" name="円/楕円 469"/>
        <xdr:cNvSpPr/>
      </xdr:nvSpPr>
      <xdr:spPr>
        <a:xfrm>
          <a:off x="14351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138955</xdr:rowOff>
    </xdr:from>
    <xdr:ext cx="762000" cy="259045"/>
    <xdr:sp macro="" textlink="">
      <xdr:nvSpPr>
        <xdr:cNvPr id="471" name="テキスト ボックス 470"/>
        <xdr:cNvSpPr txBox="1"/>
      </xdr:nvSpPr>
      <xdr:spPr>
        <a:xfrm>
          <a:off x="14020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132207</xdr:rowOff>
    </xdr:from>
    <xdr:to>
      <xdr:col>19</xdr:col>
      <xdr:colOff>533400</xdr:colOff>
      <xdr:row>19</xdr:row>
      <xdr:rowOff>62357</xdr:rowOff>
    </xdr:to>
    <xdr:sp macro="" textlink="">
      <xdr:nvSpPr>
        <xdr:cNvPr id="472" name="円/楕円 471"/>
        <xdr:cNvSpPr/>
      </xdr:nvSpPr>
      <xdr:spPr>
        <a:xfrm>
          <a:off x="13462000" y="32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47134</xdr:rowOff>
    </xdr:from>
    <xdr:ext cx="762000" cy="259045"/>
    <xdr:sp macro="" textlink="">
      <xdr:nvSpPr>
        <xdr:cNvPr id="473" name="テキスト ボックス 472"/>
        <xdr:cNvSpPr txBox="1"/>
      </xdr:nvSpPr>
      <xdr:spPr>
        <a:xfrm>
          <a:off x="13131800" y="33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en-US" altLang="ja-JP" sz="1300">
              <a:solidFill>
                <a:sysClr val="windowText" lastClr="000000"/>
              </a:solidFill>
              <a:effectLst/>
              <a:latin typeface="+mn-lt"/>
              <a:ea typeface="+mn-ea"/>
              <a:cs typeface="+mn-cs"/>
            </a:rPr>
            <a:t>22.8%</a:t>
          </a:r>
          <a:r>
            <a:rPr kumimoji="1" lang="ja-JP" altLang="en-US" sz="1300">
              <a:solidFill>
                <a:sysClr val="windowText" lastClr="000000"/>
              </a:solidFill>
              <a:effectLst/>
              <a:latin typeface="+mn-lt"/>
              <a:ea typeface="+mn-ea"/>
              <a:cs typeface="+mn-cs"/>
            </a:rPr>
            <a:t>であり、</a:t>
          </a:r>
          <a:r>
            <a:rPr kumimoji="1" lang="ja-JP" altLang="ja-JP" sz="1300">
              <a:solidFill>
                <a:sysClr val="windowText" lastClr="000000"/>
              </a:solidFill>
              <a:effectLst/>
              <a:latin typeface="+mn-lt"/>
              <a:ea typeface="+mn-ea"/>
              <a:cs typeface="+mn-cs"/>
            </a:rPr>
            <a:t>定員</a:t>
          </a:r>
          <a:r>
            <a:rPr kumimoji="1" lang="ja-JP" altLang="en-US" sz="1300">
              <a:solidFill>
                <a:sysClr val="windowText" lastClr="000000"/>
              </a:solidFill>
              <a:effectLst/>
              <a:latin typeface="+mn-lt"/>
              <a:ea typeface="+mn-ea"/>
              <a:cs typeface="+mn-cs"/>
            </a:rPr>
            <a:t>管理</a:t>
          </a:r>
          <a:r>
            <a:rPr kumimoji="1" lang="ja-JP" altLang="ja-JP" sz="1300">
              <a:solidFill>
                <a:sysClr val="windowText" lastClr="000000"/>
              </a:solidFill>
              <a:effectLst/>
              <a:latin typeface="+mn-lt"/>
              <a:ea typeface="+mn-ea"/>
              <a:cs typeface="+mn-cs"/>
            </a:rPr>
            <a:t>計画に掲げた職員数の削減やアウトソーシングの推進により、類似団体</a:t>
          </a:r>
          <a:r>
            <a:rPr kumimoji="1" lang="ja-JP" altLang="en-US" sz="1300">
              <a:solidFill>
                <a:sysClr val="windowText" lastClr="000000"/>
              </a:solidFill>
              <a:effectLst/>
              <a:latin typeface="+mn-lt"/>
              <a:ea typeface="+mn-ea"/>
              <a:cs typeface="+mn-cs"/>
            </a:rPr>
            <a:t>平均</a:t>
          </a:r>
          <a:r>
            <a:rPr kumimoji="1" lang="ja-JP" altLang="ja-JP" sz="1300">
              <a:solidFill>
                <a:sysClr val="windowText" lastClr="000000"/>
              </a:solidFill>
              <a:effectLst/>
              <a:latin typeface="+mn-lt"/>
              <a:ea typeface="+mn-ea"/>
              <a:cs typeface="+mn-cs"/>
            </a:rPr>
            <a:t>を下回っている。しかし、職員数は類似団体平均を上回っているため、今後も人件費抑制に向けた取り組みを推進していくこととしている。</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73660</xdr:rowOff>
    </xdr:to>
    <xdr:cxnSp macro="">
      <xdr:nvCxnSpPr>
        <xdr:cNvPr id="66" name="直線コネクタ 65"/>
        <xdr:cNvCxnSpPr/>
      </xdr:nvCxnSpPr>
      <xdr:spPr>
        <a:xfrm>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27940</xdr:rowOff>
    </xdr:to>
    <xdr:cxnSp macro="">
      <xdr:nvCxnSpPr>
        <xdr:cNvPr id="69" name="直線コネクタ 68"/>
        <xdr:cNvCxnSpPr/>
      </xdr:nvCxnSpPr>
      <xdr:spPr>
        <a:xfrm>
          <a:off x="3098800" y="620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36</xdr:row>
      <xdr:rowOff>27940</xdr:rowOff>
    </xdr:to>
    <xdr:cxnSp macro="">
      <xdr:nvCxnSpPr>
        <xdr:cNvPr id="72" name="直線コネクタ 71"/>
        <xdr:cNvCxnSpPr/>
      </xdr:nvCxnSpPr>
      <xdr:spPr>
        <a:xfrm>
          <a:off x="2209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36</xdr:row>
      <xdr:rowOff>50800</xdr:rowOff>
    </xdr:to>
    <xdr:cxnSp macro="">
      <xdr:nvCxnSpPr>
        <xdr:cNvPr id="75" name="直線コネクタ 74"/>
        <xdr:cNvCxnSpPr/>
      </xdr:nvCxnSpPr>
      <xdr:spPr>
        <a:xfrm flipV="1">
          <a:off x="1320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情報セキュリティ強化対策経費やし尿処理収集事業等の</a:t>
          </a:r>
          <a:r>
            <a:rPr kumimoji="1" lang="ja-JP" altLang="ja-JP" sz="1300">
              <a:solidFill>
                <a:sysClr val="windowText" lastClr="000000"/>
              </a:solidFill>
              <a:effectLst/>
              <a:latin typeface="+mn-lt"/>
              <a:ea typeface="+mn-ea"/>
              <a:cs typeface="+mn-cs"/>
            </a:rPr>
            <a:t>増加により、物件費は増加</a:t>
          </a:r>
          <a:r>
            <a:rPr kumimoji="1" lang="ja-JP" altLang="en-US" sz="1300">
              <a:solidFill>
                <a:sysClr val="windowText" lastClr="000000"/>
              </a:solidFill>
              <a:effectLst/>
              <a:latin typeface="+mn-lt"/>
              <a:ea typeface="+mn-ea"/>
              <a:cs typeface="+mn-cs"/>
            </a:rPr>
            <a:t>し</a:t>
          </a:r>
          <a:r>
            <a:rPr kumimoji="1" lang="ja-JP" altLang="ja-JP" sz="1300">
              <a:solidFill>
                <a:sysClr val="windowText" lastClr="000000"/>
              </a:solidFill>
              <a:effectLst/>
              <a:latin typeface="+mn-lt"/>
              <a:ea typeface="+mn-ea"/>
              <a:cs typeface="+mn-cs"/>
            </a:rPr>
            <a:t>、前年度</a:t>
          </a:r>
          <a:r>
            <a:rPr kumimoji="1" lang="en-US" altLang="ja-JP" sz="1300">
              <a:solidFill>
                <a:sysClr val="windowText" lastClr="000000"/>
              </a:solidFill>
              <a:effectLst/>
              <a:latin typeface="+mn-lt"/>
              <a:ea typeface="+mn-ea"/>
              <a:cs typeface="+mn-cs"/>
            </a:rPr>
            <a:t>13.6%</a:t>
          </a:r>
          <a:r>
            <a:rPr kumimoji="1" lang="ja-JP" altLang="ja-JP" sz="1300">
              <a:solidFill>
                <a:sysClr val="windowText" lastClr="000000"/>
              </a:solidFill>
              <a:effectLst/>
              <a:latin typeface="+mn-lt"/>
              <a:ea typeface="+mn-ea"/>
              <a:cs typeface="+mn-cs"/>
            </a:rPr>
            <a:t>より</a:t>
          </a:r>
          <a:r>
            <a:rPr kumimoji="1" lang="en-US" altLang="ja-JP" sz="1300">
              <a:solidFill>
                <a:sysClr val="windowText" lastClr="000000"/>
              </a:solidFill>
              <a:effectLst/>
              <a:latin typeface="+mn-lt"/>
              <a:ea typeface="+mn-ea"/>
              <a:cs typeface="+mn-cs"/>
            </a:rPr>
            <a:t>0.4</a:t>
          </a:r>
          <a:r>
            <a:rPr kumimoji="1" lang="ja-JP" altLang="en-US" sz="1300">
              <a:solidFill>
                <a:sysClr val="windowText" lastClr="000000"/>
              </a:solidFill>
              <a:effectLst/>
              <a:latin typeface="+mn-lt"/>
              <a:ea typeface="+mn-ea"/>
              <a:cs typeface="+mn-cs"/>
            </a:rPr>
            <a:t>ポイント増加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14.0%</a:t>
          </a:r>
          <a:r>
            <a:rPr kumimoji="1" lang="ja-JP" altLang="ja-JP" sz="1300">
              <a:solidFill>
                <a:sysClr val="windowText" lastClr="000000"/>
              </a:solidFill>
              <a:effectLst/>
              <a:latin typeface="+mn-lt"/>
              <a:ea typeface="+mn-ea"/>
              <a:cs typeface="+mn-cs"/>
            </a:rPr>
            <a:t>とな</a:t>
          </a:r>
          <a:r>
            <a:rPr kumimoji="1" lang="ja-JP" altLang="en-US" sz="1300">
              <a:solidFill>
                <a:sysClr val="windowText" lastClr="000000"/>
              </a:solidFill>
              <a:effectLst/>
              <a:latin typeface="+mn-lt"/>
              <a:ea typeface="+mn-ea"/>
              <a:cs typeface="+mn-cs"/>
            </a:rPr>
            <a:t>り</a:t>
          </a:r>
          <a:r>
            <a:rPr kumimoji="1" lang="ja-JP" altLang="ja-JP" sz="1300">
              <a:solidFill>
                <a:sysClr val="windowText" lastClr="000000"/>
              </a:solidFill>
              <a:effectLst/>
              <a:latin typeface="+mn-lt"/>
              <a:ea typeface="+mn-ea"/>
              <a:cs typeface="+mn-cs"/>
            </a:rPr>
            <a:t>、類似団体平均を</a:t>
          </a:r>
          <a:r>
            <a:rPr kumimoji="1" lang="ja-JP" altLang="en-US" sz="1300">
              <a:solidFill>
                <a:sysClr val="windowText" lastClr="000000"/>
              </a:solidFill>
              <a:effectLst/>
              <a:latin typeface="+mn-lt"/>
              <a:ea typeface="+mn-ea"/>
              <a:cs typeface="+mn-cs"/>
            </a:rPr>
            <a:t>若干</a:t>
          </a:r>
          <a:r>
            <a:rPr kumimoji="1" lang="ja-JP" altLang="ja-JP" sz="1300">
              <a:solidFill>
                <a:sysClr val="windowText" lastClr="000000"/>
              </a:solidFill>
              <a:effectLst/>
              <a:latin typeface="+mn-lt"/>
              <a:ea typeface="+mn-ea"/>
              <a:cs typeface="+mn-cs"/>
            </a:rPr>
            <a:t>上回った。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合併により公共施設数が多いため、物件費に係る経常収支比率の短期間での大幅な改善は難しい状況である。しかし、</a:t>
          </a:r>
          <a:r>
            <a:rPr kumimoji="1" lang="ja-JP" altLang="en-US" sz="1300">
              <a:solidFill>
                <a:sysClr val="windowText" lastClr="000000"/>
              </a:solidFill>
              <a:effectLst/>
              <a:latin typeface="+mn-lt"/>
              <a:ea typeface="+mn-ea"/>
              <a:cs typeface="+mn-cs"/>
            </a:rPr>
            <a:t>公共施設の見直しや</a:t>
          </a:r>
          <a:r>
            <a:rPr kumimoji="1" lang="ja-JP" altLang="ja-JP" sz="1300">
              <a:solidFill>
                <a:sysClr val="windowText" lastClr="000000"/>
              </a:solidFill>
              <a:effectLst/>
              <a:latin typeface="+mn-lt"/>
              <a:ea typeface="+mn-ea"/>
              <a:cs typeface="+mn-cs"/>
            </a:rPr>
            <a:t>行政経費（光熱水費、消耗品等）の抑制など、今後も行財政改革の実施により徹底的な物件費の抑制に努める。</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158024</xdr:rowOff>
    </xdr:from>
    <xdr:to>
      <xdr:col>24</xdr:col>
      <xdr:colOff>31750</xdr:colOff>
      <xdr:row>16</xdr:row>
      <xdr:rowOff>12700</xdr:rowOff>
    </xdr:to>
    <xdr:cxnSp macro="">
      <xdr:nvCxnSpPr>
        <xdr:cNvPr id="129" name="直線コネクタ 128"/>
        <xdr:cNvCxnSpPr/>
      </xdr:nvCxnSpPr>
      <xdr:spPr>
        <a:xfrm>
          <a:off x="15671800" y="27297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158024</xdr:rowOff>
    </xdr:from>
    <xdr:to>
      <xdr:col>22</xdr:col>
      <xdr:colOff>565150</xdr:colOff>
      <xdr:row>15</xdr:row>
      <xdr:rowOff>171087</xdr:rowOff>
    </xdr:to>
    <xdr:cxnSp macro="">
      <xdr:nvCxnSpPr>
        <xdr:cNvPr id="132" name="直線コネクタ 131"/>
        <xdr:cNvCxnSpPr/>
      </xdr:nvCxnSpPr>
      <xdr:spPr>
        <a:xfrm flipV="1">
          <a:off x="14782800" y="2729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131899</xdr:rowOff>
    </xdr:from>
    <xdr:to>
      <xdr:col>21</xdr:col>
      <xdr:colOff>361950</xdr:colOff>
      <xdr:row>15</xdr:row>
      <xdr:rowOff>171087</xdr:rowOff>
    </xdr:to>
    <xdr:cxnSp macro="">
      <xdr:nvCxnSpPr>
        <xdr:cNvPr id="135" name="直線コネクタ 134"/>
        <xdr:cNvCxnSpPr/>
      </xdr:nvCxnSpPr>
      <xdr:spPr>
        <a:xfrm>
          <a:off x="13893800" y="2703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112304</xdr:rowOff>
    </xdr:from>
    <xdr:to>
      <xdr:col>20</xdr:col>
      <xdr:colOff>158750</xdr:colOff>
      <xdr:row>15</xdr:row>
      <xdr:rowOff>131899</xdr:rowOff>
    </xdr:to>
    <xdr:cxnSp macro="">
      <xdr:nvCxnSpPr>
        <xdr:cNvPr id="138" name="直線コネクタ 137"/>
        <xdr:cNvCxnSpPr/>
      </xdr:nvCxnSpPr>
      <xdr:spPr>
        <a:xfrm>
          <a:off x="13004800" y="2684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8" name="円/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105427</xdr:rowOff>
    </xdr:from>
    <xdr:ext cx="762000" cy="259045"/>
    <xdr:sp macro="" textlink="">
      <xdr:nvSpPr>
        <xdr:cNvPr id="149"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107224</xdr:rowOff>
    </xdr:from>
    <xdr:to>
      <xdr:col>22</xdr:col>
      <xdr:colOff>615950</xdr:colOff>
      <xdr:row>16</xdr:row>
      <xdr:rowOff>37374</xdr:rowOff>
    </xdr:to>
    <xdr:sp macro="" textlink="">
      <xdr:nvSpPr>
        <xdr:cNvPr id="150" name="円/楕円 149"/>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22151</xdr:rowOff>
    </xdr:from>
    <xdr:ext cx="736600" cy="259045"/>
    <xdr:sp macro="" textlink="">
      <xdr:nvSpPr>
        <xdr:cNvPr id="151" name="テキスト ボックス 150"/>
        <xdr:cNvSpPr txBox="1"/>
      </xdr:nvSpPr>
      <xdr:spPr>
        <a:xfrm>
          <a:off x="15290800" y="276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120287</xdr:rowOff>
    </xdr:from>
    <xdr:to>
      <xdr:col>21</xdr:col>
      <xdr:colOff>412750</xdr:colOff>
      <xdr:row>16</xdr:row>
      <xdr:rowOff>50437</xdr:rowOff>
    </xdr:to>
    <xdr:sp macro="" textlink="">
      <xdr:nvSpPr>
        <xdr:cNvPr id="152" name="円/楕円 151"/>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60614</xdr:rowOff>
    </xdr:from>
    <xdr:ext cx="762000" cy="259045"/>
    <xdr:sp macro="" textlink="">
      <xdr:nvSpPr>
        <xdr:cNvPr id="153" name="テキスト ボックス 152"/>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81099</xdr:rowOff>
    </xdr:from>
    <xdr:to>
      <xdr:col>20</xdr:col>
      <xdr:colOff>209550</xdr:colOff>
      <xdr:row>16</xdr:row>
      <xdr:rowOff>11249</xdr:rowOff>
    </xdr:to>
    <xdr:sp macro="" textlink="">
      <xdr:nvSpPr>
        <xdr:cNvPr id="154" name="円/楕円 153"/>
        <xdr:cNvSpPr/>
      </xdr:nvSpPr>
      <xdr:spPr>
        <a:xfrm>
          <a:off x="13843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21426</xdr:rowOff>
    </xdr:from>
    <xdr:ext cx="762000" cy="259045"/>
    <xdr:sp macro="" textlink="">
      <xdr:nvSpPr>
        <xdr:cNvPr id="155" name="テキスト ボックス 154"/>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61504</xdr:rowOff>
    </xdr:from>
    <xdr:to>
      <xdr:col>19</xdr:col>
      <xdr:colOff>6350</xdr:colOff>
      <xdr:row>15</xdr:row>
      <xdr:rowOff>163104</xdr:rowOff>
    </xdr:to>
    <xdr:sp macro="" textlink="">
      <xdr:nvSpPr>
        <xdr:cNvPr id="156" name="円/楕円 155"/>
        <xdr:cNvSpPr/>
      </xdr:nvSpPr>
      <xdr:spPr>
        <a:xfrm>
          <a:off x="12954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1831</xdr:rowOff>
    </xdr:from>
    <xdr:ext cx="762000" cy="259045"/>
    <xdr:sp macro="" textlink="">
      <xdr:nvSpPr>
        <xdr:cNvPr id="157" name="テキスト ボックス 156"/>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扶助費に係る経常収支比率は、障害福祉</a:t>
          </a:r>
          <a:r>
            <a:rPr kumimoji="1" lang="ja-JP" altLang="en-US" sz="1300">
              <a:solidFill>
                <a:sysClr val="windowText" lastClr="000000"/>
              </a:solidFill>
              <a:effectLst/>
              <a:latin typeface="+mn-lt"/>
              <a:ea typeface="+mn-ea"/>
              <a:cs typeface="+mn-cs"/>
            </a:rPr>
            <a:t>サービス</a:t>
          </a:r>
          <a:r>
            <a:rPr kumimoji="1" lang="ja-JP" altLang="ja-JP" sz="1300">
              <a:solidFill>
                <a:sysClr val="windowText" lastClr="000000"/>
              </a:solidFill>
              <a:effectLst/>
              <a:latin typeface="+mn-lt"/>
              <a:ea typeface="+mn-ea"/>
              <a:cs typeface="+mn-cs"/>
            </a:rPr>
            <a:t>関連経費</a:t>
          </a:r>
          <a:r>
            <a:rPr kumimoji="1" lang="ja-JP" altLang="en-US" sz="1300">
              <a:solidFill>
                <a:sysClr val="windowText" lastClr="000000"/>
              </a:solidFill>
              <a:effectLst/>
              <a:latin typeface="+mn-lt"/>
              <a:ea typeface="+mn-ea"/>
              <a:cs typeface="+mn-cs"/>
            </a:rPr>
            <a:t>、保育事業費</a:t>
          </a:r>
          <a:r>
            <a:rPr kumimoji="1" lang="ja-JP" altLang="ja-JP" sz="1300">
              <a:solidFill>
                <a:sysClr val="windowText" lastClr="000000"/>
              </a:solidFill>
              <a:effectLst/>
              <a:latin typeface="+mn-lt"/>
              <a:ea typeface="+mn-ea"/>
              <a:cs typeface="+mn-cs"/>
            </a:rPr>
            <a:t>の</a:t>
          </a:r>
          <a:r>
            <a:rPr kumimoji="1" lang="ja-JP" altLang="en-US" sz="1300">
              <a:solidFill>
                <a:sysClr val="windowText" lastClr="000000"/>
              </a:solidFill>
              <a:effectLst/>
              <a:latin typeface="+mn-lt"/>
              <a:ea typeface="+mn-ea"/>
              <a:cs typeface="+mn-cs"/>
            </a:rPr>
            <a:t>増加により</a:t>
          </a:r>
          <a:r>
            <a:rPr kumimoji="1" lang="ja-JP" altLang="ja-JP" sz="1300">
              <a:solidFill>
                <a:sysClr val="windowText" lastClr="000000"/>
              </a:solidFill>
              <a:effectLst/>
              <a:latin typeface="+mn-lt"/>
              <a:ea typeface="+mn-ea"/>
              <a:cs typeface="+mn-cs"/>
            </a:rPr>
            <a:t>、前年度</a:t>
          </a:r>
          <a:r>
            <a:rPr kumimoji="1" lang="en-US" altLang="ja-JP" sz="1300">
              <a:solidFill>
                <a:sysClr val="windowText" lastClr="000000"/>
              </a:solidFill>
              <a:effectLst/>
              <a:latin typeface="+mn-lt"/>
              <a:ea typeface="+mn-ea"/>
              <a:cs typeface="+mn-cs"/>
            </a:rPr>
            <a:t>9.3%</a:t>
          </a:r>
          <a:r>
            <a:rPr kumimoji="1" lang="ja-JP" altLang="ja-JP" sz="1300">
              <a:solidFill>
                <a:sysClr val="windowText" lastClr="000000"/>
              </a:solidFill>
              <a:effectLst/>
              <a:latin typeface="+mn-lt"/>
              <a:ea typeface="+mn-ea"/>
              <a:cs typeface="+mn-cs"/>
            </a:rPr>
            <a:t>から</a:t>
          </a:r>
          <a:r>
            <a:rPr kumimoji="1" lang="en-US" altLang="ja-JP" sz="1300">
              <a:solidFill>
                <a:sysClr val="windowText" lastClr="000000"/>
              </a:solidFill>
              <a:effectLst/>
              <a:latin typeface="+mn-lt"/>
              <a:ea typeface="+mn-ea"/>
              <a:cs typeface="+mn-cs"/>
            </a:rPr>
            <a:t>0.4</a:t>
          </a:r>
          <a:r>
            <a:rPr kumimoji="1" lang="ja-JP" altLang="en-US" sz="1300">
              <a:solidFill>
                <a:sysClr val="windowText" lastClr="000000"/>
              </a:solidFill>
              <a:effectLst/>
              <a:latin typeface="+mn-lt"/>
              <a:ea typeface="+mn-ea"/>
              <a:cs typeface="+mn-cs"/>
            </a:rPr>
            <a:t>ポイント増加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9.7%</a:t>
          </a:r>
          <a:r>
            <a:rPr kumimoji="1" lang="ja-JP" altLang="ja-JP" sz="1300">
              <a:solidFill>
                <a:sysClr val="windowText" lastClr="000000"/>
              </a:solidFill>
              <a:effectLst/>
              <a:latin typeface="+mn-lt"/>
              <a:ea typeface="+mn-ea"/>
              <a:cs typeface="+mn-cs"/>
            </a:rPr>
            <a:t>となった。今後、人口減少や少子高齢化に伴い、扶助費の上昇が財政を圧迫する要因となって</a:t>
          </a:r>
          <a:r>
            <a:rPr kumimoji="1" lang="ja-JP" altLang="en-US" sz="1300">
              <a:solidFill>
                <a:sysClr val="windowText" lastClr="000000"/>
              </a:solidFill>
              <a:effectLst/>
              <a:latin typeface="+mn-lt"/>
              <a:ea typeface="+mn-ea"/>
              <a:cs typeface="+mn-cs"/>
            </a:rPr>
            <a:t>くる</a:t>
          </a:r>
          <a:r>
            <a:rPr kumimoji="1" lang="ja-JP" altLang="ja-JP" sz="1300">
              <a:solidFill>
                <a:sysClr val="windowText" lastClr="000000"/>
              </a:solidFill>
              <a:effectLst/>
              <a:latin typeface="+mn-lt"/>
              <a:ea typeface="+mn-ea"/>
              <a:cs typeface="+mn-cs"/>
            </a:rPr>
            <a:t>ことから、新規の単独施策の実施については慎重に検討していく必要がある。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55</xdr:row>
      <xdr:rowOff>8890</xdr:rowOff>
    </xdr:to>
    <xdr:cxnSp macro="">
      <xdr:nvCxnSpPr>
        <xdr:cNvPr id="190" name="直線コネクタ 189"/>
        <xdr:cNvCxnSpPr/>
      </xdr:nvCxnSpPr>
      <xdr:spPr>
        <a:xfrm>
          <a:off x="3987800" y="9408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149860</xdr:rowOff>
    </xdr:to>
    <xdr:cxnSp macro="">
      <xdr:nvCxnSpPr>
        <xdr:cNvPr id="193" name="直線コネクタ 192"/>
        <xdr:cNvCxnSpPr/>
      </xdr:nvCxnSpPr>
      <xdr:spPr>
        <a:xfrm>
          <a:off x="3098800" y="9347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134620</xdr:rowOff>
    </xdr:to>
    <xdr:cxnSp macro="">
      <xdr:nvCxnSpPr>
        <xdr:cNvPr id="196" name="直線コネクタ 195"/>
        <xdr:cNvCxnSpPr/>
      </xdr:nvCxnSpPr>
      <xdr:spPr>
        <a:xfrm flipV="1">
          <a:off x="2209800" y="934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134620</xdr:rowOff>
    </xdr:from>
    <xdr:to>
      <xdr:col>3</xdr:col>
      <xdr:colOff>142875</xdr:colOff>
      <xdr:row>54</xdr:row>
      <xdr:rowOff>142240</xdr:rowOff>
    </xdr:to>
    <xdr:cxnSp macro="">
      <xdr:nvCxnSpPr>
        <xdr:cNvPr id="199" name="直線コネクタ 198"/>
        <xdr:cNvCxnSpPr/>
      </xdr:nvCxnSpPr>
      <xdr:spPr>
        <a:xfrm flipV="1">
          <a:off x="1320800" y="9392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129540</xdr:rowOff>
    </xdr:from>
    <xdr:to>
      <xdr:col>7</xdr:col>
      <xdr:colOff>66675</xdr:colOff>
      <xdr:row>55</xdr:row>
      <xdr:rowOff>59690</xdr:rowOff>
    </xdr:to>
    <xdr:sp macro="" textlink="">
      <xdr:nvSpPr>
        <xdr:cNvPr id="209" name="円/楕円 208"/>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146067</xdr:rowOff>
    </xdr:from>
    <xdr:ext cx="762000" cy="259045"/>
    <xdr:sp macro="" textlink="">
      <xdr:nvSpPr>
        <xdr:cNvPr id="210" name="扶助費該当値テキスト"/>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11" name="円/楕円 210"/>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12" name="テキスト ボックス 211"/>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3" name="円/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83820</xdr:rowOff>
    </xdr:from>
    <xdr:to>
      <xdr:col>3</xdr:col>
      <xdr:colOff>193675</xdr:colOff>
      <xdr:row>55</xdr:row>
      <xdr:rowOff>13970</xdr:rowOff>
    </xdr:to>
    <xdr:sp macro="" textlink="">
      <xdr:nvSpPr>
        <xdr:cNvPr id="215" name="円/楕円 214"/>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24147</xdr:rowOff>
    </xdr:from>
    <xdr:ext cx="762000" cy="259045"/>
    <xdr:sp macro="" textlink="">
      <xdr:nvSpPr>
        <xdr:cNvPr id="216" name="テキスト ボックス 215"/>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91440</xdr:rowOff>
    </xdr:from>
    <xdr:to>
      <xdr:col>1</xdr:col>
      <xdr:colOff>676275</xdr:colOff>
      <xdr:row>55</xdr:row>
      <xdr:rowOff>21590</xdr:rowOff>
    </xdr:to>
    <xdr:sp macro="" textlink="">
      <xdr:nvSpPr>
        <xdr:cNvPr id="217" name="円/楕円 216"/>
        <xdr:cNvSpPr/>
      </xdr:nvSpPr>
      <xdr:spPr>
        <a:xfrm>
          <a:off x="1270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31767</xdr:rowOff>
    </xdr:from>
    <xdr:ext cx="762000" cy="259045"/>
    <xdr:sp macro="" textlink="">
      <xdr:nvSpPr>
        <xdr:cNvPr id="218" name="テキスト ボックス 217"/>
        <xdr:cNvSpPr txBox="1"/>
      </xdr:nvSpPr>
      <xdr:spPr>
        <a:xfrm>
          <a:off x="939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営企業会計等への繰出金など、その他に係る経常収支比率については、類似団体平均とほぼ同水準で推移している。ただし、簡易水道事業や下水道事業など、地方債の元利償還金に係る公営企業会計への繰出金が増加傾向にあるため、事業実施において経費を節減するとともに、公営企業の財政健全化に向けた料金の見直しなど財源確保も検討しつつ、独立採算の原則により、普通会計</a:t>
          </a:r>
          <a:r>
            <a:rPr kumimoji="1" lang="ja-JP" altLang="en-US" sz="1300">
              <a:solidFill>
                <a:sysClr val="windowText" lastClr="000000"/>
              </a:solidFill>
              <a:effectLst/>
              <a:latin typeface="+mn-lt"/>
              <a:ea typeface="+mn-ea"/>
              <a:cs typeface="+mn-cs"/>
            </a:rPr>
            <a:t>が繰出金を減少することができるように努めていく。</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57</xdr:row>
      <xdr:rowOff>46990</xdr:rowOff>
    </xdr:to>
    <xdr:cxnSp macro="">
      <xdr:nvCxnSpPr>
        <xdr:cNvPr id="251" name="直線コネクタ 250"/>
        <xdr:cNvCxnSpPr/>
      </xdr:nvCxnSpPr>
      <xdr:spPr>
        <a:xfrm>
          <a:off x="15671800" y="97205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142240</xdr:rowOff>
    </xdr:to>
    <xdr:cxnSp macro="">
      <xdr:nvCxnSpPr>
        <xdr:cNvPr id="254" name="直線コネクタ 253"/>
        <xdr:cNvCxnSpPr/>
      </xdr:nvCxnSpPr>
      <xdr:spPr>
        <a:xfrm flipV="1">
          <a:off x="14782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142240</xdr:rowOff>
    </xdr:to>
    <xdr:cxnSp macro="">
      <xdr:nvCxnSpPr>
        <xdr:cNvPr id="257" name="直線コネクタ 256"/>
        <xdr:cNvCxnSpPr/>
      </xdr:nvCxnSpPr>
      <xdr:spPr>
        <a:xfrm>
          <a:off x="13893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81280</xdr:rowOff>
    </xdr:to>
    <xdr:cxnSp macro="">
      <xdr:nvCxnSpPr>
        <xdr:cNvPr id="260" name="直線コネクタ 259"/>
        <xdr:cNvCxnSpPr/>
      </xdr:nvCxnSpPr>
      <xdr:spPr>
        <a:xfrm>
          <a:off x="13004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70" name="円/楕円 269"/>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71"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4" name="円/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5" name="テキスト ボックス 274"/>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病院事業会計繰出金等</a:t>
          </a:r>
          <a:r>
            <a:rPr kumimoji="1" lang="ja-JP" altLang="ja-JP" sz="1300">
              <a:solidFill>
                <a:sysClr val="windowText" lastClr="000000"/>
              </a:solidFill>
              <a:effectLst/>
              <a:latin typeface="+mn-lt"/>
              <a:ea typeface="+mn-ea"/>
              <a:cs typeface="+mn-cs"/>
            </a:rPr>
            <a:t>の増加</a:t>
          </a:r>
          <a:r>
            <a:rPr kumimoji="1" lang="ja-JP" altLang="en-US" sz="1300">
              <a:solidFill>
                <a:sysClr val="windowText" lastClr="000000"/>
              </a:solidFill>
              <a:effectLst/>
              <a:latin typeface="+mn-lt"/>
              <a:ea typeface="+mn-ea"/>
              <a:cs typeface="+mn-cs"/>
            </a:rPr>
            <a:t>により補助費等に係る経常収支比率は</a:t>
          </a:r>
          <a:r>
            <a:rPr kumimoji="1" lang="ja-JP" altLang="ja-JP" sz="1300">
              <a:solidFill>
                <a:sysClr val="windowText" lastClr="000000"/>
              </a:solidFill>
              <a:effectLst/>
              <a:latin typeface="+mn-lt"/>
              <a:ea typeface="+mn-ea"/>
              <a:cs typeface="+mn-cs"/>
            </a:rPr>
            <a:t>、前年度</a:t>
          </a:r>
          <a:r>
            <a:rPr kumimoji="1" lang="en-US" altLang="ja-JP" sz="1300">
              <a:solidFill>
                <a:sysClr val="windowText" lastClr="000000"/>
              </a:solidFill>
              <a:effectLst/>
              <a:latin typeface="+mn-lt"/>
              <a:ea typeface="+mn-ea"/>
              <a:cs typeface="+mn-cs"/>
            </a:rPr>
            <a:t>7.6%</a:t>
          </a:r>
          <a:r>
            <a:rPr kumimoji="1" lang="ja-JP" altLang="ja-JP" sz="1300">
              <a:solidFill>
                <a:sysClr val="windowText" lastClr="000000"/>
              </a:solidFill>
              <a:effectLst/>
              <a:latin typeface="+mn-lt"/>
              <a:ea typeface="+mn-ea"/>
              <a:cs typeface="+mn-cs"/>
            </a:rPr>
            <a:t>から</a:t>
          </a:r>
          <a:r>
            <a:rPr kumimoji="1" lang="en-US" altLang="ja-JP" sz="1300">
              <a:solidFill>
                <a:sysClr val="windowText" lastClr="000000"/>
              </a:solidFill>
              <a:effectLst/>
              <a:latin typeface="+mn-lt"/>
              <a:ea typeface="+mn-ea"/>
              <a:cs typeface="+mn-cs"/>
            </a:rPr>
            <a:t>0.5</a:t>
          </a:r>
          <a:r>
            <a:rPr kumimoji="1" lang="ja-JP" altLang="en-US" sz="1300">
              <a:solidFill>
                <a:sysClr val="windowText" lastClr="000000"/>
              </a:solidFill>
              <a:effectLst/>
              <a:latin typeface="+mn-lt"/>
              <a:ea typeface="+mn-ea"/>
              <a:cs typeface="+mn-cs"/>
            </a:rPr>
            <a:t>ポイント増加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8.1%</a:t>
          </a:r>
          <a:r>
            <a:rPr kumimoji="1" lang="ja-JP" altLang="en-US" sz="1300">
              <a:solidFill>
                <a:sysClr val="windowText" lastClr="000000"/>
              </a:solidFill>
              <a:effectLst/>
              <a:latin typeface="+mn-lt"/>
              <a:ea typeface="+mn-ea"/>
              <a:cs typeface="+mn-cs"/>
            </a:rPr>
            <a:t>となったが</a:t>
          </a:r>
          <a:r>
            <a:rPr kumimoji="1" lang="ja-JP" altLang="ja-JP" sz="1300">
              <a:solidFill>
                <a:sysClr val="windowText" lastClr="000000"/>
              </a:solidFill>
              <a:effectLst/>
              <a:latin typeface="+mn-lt"/>
              <a:ea typeface="+mn-ea"/>
              <a:cs typeface="+mn-cs"/>
            </a:rPr>
            <a:t>、類似団体平均を下回っている。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各種団体への補助金の見直しや廃止を検討し、縮減に努めているものの、急速な補助費等の削減は困難なため、今後も引き続き、補助金の</a:t>
          </a:r>
          <a:r>
            <a:rPr kumimoji="1" lang="ja-JP" altLang="en-US" sz="1300">
              <a:solidFill>
                <a:sysClr val="windowText" lastClr="000000"/>
              </a:solidFill>
              <a:effectLst/>
              <a:latin typeface="+mn-lt"/>
              <a:ea typeface="+mn-ea"/>
              <a:cs typeface="+mn-cs"/>
            </a:rPr>
            <a:t>見直しを</a:t>
          </a:r>
          <a:r>
            <a:rPr kumimoji="1" lang="ja-JP" altLang="ja-JP" sz="1300">
              <a:solidFill>
                <a:sysClr val="windowText" lastClr="000000"/>
              </a:solidFill>
              <a:effectLst/>
              <a:latin typeface="+mn-lt"/>
              <a:ea typeface="+mn-ea"/>
              <a:cs typeface="+mn-cs"/>
            </a:rPr>
            <a:t>検討していく必要がある。</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132715</xdr:rowOff>
    </xdr:to>
    <xdr:cxnSp macro="">
      <xdr:nvCxnSpPr>
        <xdr:cNvPr id="307" name="直線コネクタ 306"/>
        <xdr:cNvCxnSpPr/>
      </xdr:nvCxnSpPr>
      <xdr:spPr>
        <a:xfrm>
          <a:off x="15671800" y="62763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92710</xdr:rowOff>
    </xdr:from>
    <xdr:to>
      <xdr:col>22</xdr:col>
      <xdr:colOff>565150</xdr:colOff>
      <xdr:row>36</xdr:row>
      <xdr:rowOff>104140</xdr:rowOff>
    </xdr:to>
    <xdr:cxnSp macro="">
      <xdr:nvCxnSpPr>
        <xdr:cNvPr id="310" name="直線コネクタ 309"/>
        <xdr:cNvCxnSpPr/>
      </xdr:nvCxnSpPr>
      <xdr:spPr>
        <a:xfrm>
          <a:off x="14782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92710</xdr:rowOff>
    </xdr:from>
    <xdr:to>
      <xdr:col>21</xdr:col>
      <xdr:colOff>361950</xdr:colOff>
      <xdr:row>36</xdr:row>
      <xdr:rowOff>92710</xdr:rowOff>
    </xdr:to>
    <xdr:cxnSp macro="">
      <xdr:nvCxnSpPr>
        <xdr:cNvPr id="313" name="直線コネクタ 312"/>
        <xdr:cNvCxnSpPr/>
      </xdr:nvCxnSpPr>
      <xdr:spPr>
        <a:xfrm>
          <a:off x="13893800" y="6264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92710</xdr:rowOff>
    </xdr:from>
    <xdr:to>
      <xdr:col>20</xdr:col>
      <xdr:colOff>158750</xdr:colOff>
      <xdr:row>36</xdr:row>
      <xdr:rowOff>127000</xdr:rowOff>
    </xdr:to>
    <xdr:cxnSp macro="">
      <xdr:nvCxnSpPr>
        <xdr:cNvPr id="316" name="直線コネクタ 315"/>
        <xdr:cNvCxnSpPr/>
      </xdr:nvCxnSpPr>
      <xdr:spPr>
        <a:xfrm flipV="1">
          <a:off x="13004800" y="6264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81915</xdr:rowOff>
    </xdr:from>
    <xdr:to>
      <xdr:col>24</xdr:col>
      <xdr:colOff>82550</xdr:colOff>
      <xdr:row>37</xdr:row>
      <xdr:rowOff>12065</xdr:rowOff>
    </xdr:to>
    <xdr:sp macro="" textlink="">
      <xdr:nvSpPr>
        <xdr:cNvPr id="326" name="円/楕円 325"/>
        <xdr:cNvSpPr/>
      </xdr:nvSpPr>
      <xdr:spPr>
        <a:xfrm>
          <a:off x="164592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98442</xdr:rowOff>
    </xdr:from>
    <xdr:ext cx="762000" cy="259045"/>
    <xdr:sp macro="" textlink="">
      <xdr:nvSpPr>
        <xdr:cNvPr id="327" name="補助費等該当値テキスト"/>
        <xdr:cNvSpPr txBox="1"/>
      </xdr:nvSpPr>
      <xdr:spPr>
        <a:xfrm>
          <a:off x="16598900" y="609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28" name="円/楕円 327"/>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29" name="テキスト ボックス 328"/>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41910</xdr:rowOff>
    </xdr:from>
    <xdr:to>
      <xdr:col>21</xdr:col>
      <xdr:colOff>412750</xdr:colOff>
      <xdr:row>36</xdr:row>
      <xdr:rowOff>143510</xdr:rowOff>
    </xdr:to>
    <xdr:sp macro="" textlink="">
      <xdr:nvSpPr>
        <xdr:cNvPr id="330" name="円/楕円 329"/>
        <xdr:cNvSpPr/>
      </xdr:nvSpPr>
      <xdr:spPr>
        <a:xfrm>
          <a:off x="14732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153687</xdr:rowOff>
    </xdr:from>
    <xdr:ext cx="762000" cy="259045"/>
    <xdr:sp macro="" textlink="">
      <xdr:nvSpPr>
        <xdr:cNvPr id="331" name="テキスト ボックス 330"/>
        <xdr:cNvSpPr txBox="1"/>
      </xdr:nvSpPr>
      <xdr:spPr>
        <a:xfrm>
          <a:off x="144018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41910</xdr:rowOff>
    </xdr:from>
    <xdr:to>
      <xdr:col>20</xdr:col>
      <xdr:colOff>209550</xdr:colOff>
      <xdr:row>36</xdr:row>
      <xdr:rowOff>143510</xdr:rowOff>
    </xdr:to>
    <xdr:sp macro="" textlink="">
      <xdr:nvSpPr>
        <xdr:cNvPr id="332" name="円/楕円 331"/>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153687</xdr:rowOff>
    </xdr:from>
    <xdr:ext cx="762000" cy="259045"/>
    <xdr:sp macro="" textlink="">
      <xdr:nvSpPr>
        <xdr:cNvPr id="333" name="テキスト ボックス 332"/>
        <xdr:cNvSpPr txBox="1"/>
      </xdr:nvSpPr>
      <xdr:spPr>
        <a:xfrm>
          <a:off x="13512800" y="59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4" name="円/楕円 333"/>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5" name="テキスト ボックス 334"/>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ブロードバンドネットワーク</a:t>
          </a:r>
          <a:r>
            <a:rPr kumimoji="1" lang="ja-JP" altLang="ja-JP" sz="1300">
              <a:solidFill>
                <a:sysClr val="windowText" lastClr="000000"/>
              </a:solidFill>
              <a:effectLst/>
              <a:latin typeface="+mn-lt"/>
              <a:ea typeface="+mn-ea"/>
              <a:cs typeface="+mn-cs"/>
            </a:rPr>
            <a:t>整備事業などの大型事業に係る地方債の元利償還金が多額であり、一定減少はしているものの公債費に係る経常収支比率は類似団体平均を上回っている。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合併前に借り入れた地方債に代わり、合併特例事業債や過疎対策事業債などの有利な地方債の活用により、質的には良質な公債費に変わってきているが、今後も</a:t>
          </a:r>
          <a:r>
            <a:rPr kumimoji="1" lang="ja-JP" altLang="en-US" sz="1300">
              <a:solidFill>
                <a:sysClr val="windowText" lastClr="000000"/>
              </a:solidFill>
              <a:effectLst/>
              <a:latin typeface="+mn-lt"/>
              <a:ea typeface="+mn-ea"/>
              <a:cs typeface="+mn-cs"/>
            </a:rPr>
            <a:t>公共施設の統合・整備など大型の建設事業を予定</a:t>
          </a:r>
          <a:r>
            <a:rPr kumimoji="1" lang="ja-JP" altLang="ja-JP" sz="1300">
              <a:solidFill>
                <a:sysClr val="windowText" lastClr="000000"/>
              </a:solidFill>
              <a:effectLst/>
              <a:latin typeface="+mn-lt"/>
              <a:ea typeface="+mn-ea"/>
              <a:cs typeface="+mn-cs"/>
            </a:rPr>
            <a:t>しているため、公債</a:t>
          </a:r>
          <a:r>
            <a:rPr kumimoji="1" lang="ja-JP" altLang="en-US" sz="1300">
              <a:solidFill>
                <a:sysClr val="windowText" lastClr="000000"/>
              </a:solidFill>
              <a:effectLst/>
              <a:latin typeface="+mn-lt"/>
              <a:ea typeface="+mn-ea"/>
              <a:cs typeface="+mn-cs"/>
            </a:rPr>
            <a:t>費の</a:t>
          </a:r>
          <a:r>
            <a:rPr kumimoji="1" lang="ja-JP" altLang="ja-JP" sz="1300">
              <a:solidFill>
                <a:sysClr val="windowText" lastClr="000000"/>
              </a:solidFill>
              <a:effectLst/>
              <a:latin typeface="+mn-lt"/>
              <a:ea typeface="+mn-ea"/>
              <a:cs typeface="+mn-cs"/>
            </a:rPr>
            <a:t>管理を適切に行う必要がある。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113937</xdr:rowOff>
    </xdr:from>
    <xdr:to>
      <xdr:col>7</xdr:col>
      <xdr:colOff>15875</xdr:colOff>
      <xdr:row>78</xdr:row>
      <xdr:rowOff>133531</xdr:rowOff>
    </xdr:to>
    <xdr:cxnSp macro="">
      <xdr:nvCxnSpPr>
        <xdr:cNvPr id="370" name="直線コネクタ 369"/>
        <xdr:cNvCxnSpPr/>
      </xdr:nvCxnSpPr>
      <xdr:spPr>
        <a:xfrm flipV="1">
          <a:off x="3987800" y="134870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133531</xdr:rowOff>
    </xdr:from>
    <xdr:to>
      <xdr:col>5</xdr:col>
      <xdr:colOff>549275</xdr:colOff>
      <xdr:row>78</xdr:row>
      <xdr:rowOff>153126</xdr:rowOff>
    </xdr:to>
    <xdr:cxnSp macro="">
      <xdr:nvCxnSpPr>
        <xdr:cNvPr id="373" name="直線コネクタ 372"/>
        <xdr:cNvCxnSpPr/>
      </xdr:nvCxnSpPr>
      <xdr:spPr>
        <a:xfrm flipV="1">
          <a:off x="3098800" y="135066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153126</xdr:rowOff>
    </xdr:from>
    <xdr:to>
      <xdr:col>4</xdr:col>
      <xdr:colOff>346075</xdr:colOff>
      <xdr:row>79</xdr:row>
      <xdr:rowOff>60052</xdr:rowOff>
    </xdr:to>
    <xdr:cxnSp macro="">
      <xdr:nvCxnSpPr>
        <xdr:cNvPr id="376" name="直線コネクタ 375"/>
        <xdr:cNvCxnSpPr/>
      </xdr:nvCxnSpPr>
      <xdr:spPr>
        <a:xfrm flipV="1">
          <a:off x="2209800" y="13526226"/>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60052</xdr:rowOff>
    </xdr:from>
    <xdr:to>
      <xdr:col>3</xdr:col>
      <xdr:colOff>142875</xdr:colOff>
      <xdr:row>80</xdr:row>
      <xdr:rowOff>64951</xdr:rowOff>
    </xdr:to>
    <xdr:cxnSp macro="">
      <xdr:nvCxnSpPr>
        <xdr:cNvPr id="379" name="直線コネクタ 378"/>
        <xdr:cNvCxnSpPr/>
      </xdr:nvCxnSpPr>
      <xdr:spPr>
        <a:xfrm flipV="1">
          <a:off x="1320800" y="13604602"/>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63137</xdr:rowOff>
    </xdr:from>
    <xdr:to>
      <xdr:col>7</xdr:col>
      <xdr:colOff>66675</xdr:colOff>
      <xdr:row>78</xdr:row>
      <xdr:rowOff>164737</xdr:rowOff>
    </xdr:to>
    <xdr:sp macro="" textlink="">
      <xdr:nvSpPr>
        <xdr:cNvPr id="389" name="円/楕円 388"/>
        <xdr:cNvSpPr/>
      </xdr:nvSpPr>
      <xdr:spPr>
        <a:xfrm>
          <a:off x="4775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35214</xdr:rowOff>
    </xdr:from>
    <xdr:ext cx="762000" cy="259045"/>
    <xdr:sp macro="" textlink="">
      <xdr:nvSpPr>
        <xdr:cNvPr id="390" name="公債費該当値テキスト"/>
        <xdr:cNvSpPr txBox="1"/>
      </xdr:nvSpPr>
      <xdr:spPr>
        <a:xfrm>
          <a:off x="4914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82731</xdr:rowOff>
    </xdr:from>
    <xdr:to>
      <xdr:col>5</xdr:col>
      <xdr:colOff>600075</xdr:colOff>
      <xdr:row>79</xdr:row>
      <xdr:rowOff>12881</xdr:rowOff>
    </xdr:to>
    <xdr:sp macro="" textlink="">
      <xdr:nvSpPr>
        <xdr:cNvPr id="391" name="円/楕円 390"/>
        <xdr:cNvSpPr/>
      </xdr:nvSpPr>
      <xdr:spPr>
        <a:xfrm>
          <a:off x="3937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169108</xdr:rowOff>
    </xdr:from>
    <xdr:ext cx="736600" cy="259045"/>
    <xdr:sp macro="" textlink="">
      <xdr:nvSpPr>
        <xdr:cNvPr id="392" name="テキスト ボックス 391"/>
        <xdr:cNvSpPr txBox="1"/>
      </xdr:nvSpPr>
      <xdr:spPr>
        <a:xfrm>
          <a:off x="3606800" y="1354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102326</xdr:rowOff>
    </xdr:from>
    <xdr:to>
      <xdr:col>4</xdr:col>
      <xdr:colOff>396875</xdr:colOff>
      <xdr:row>79</xdr:row>
      <xdr:rowOff>32476</xdr:rowOff>
    </xdr:to>
    <xdr:sp macro="" textlink="">
      <xdr:nvSpPr>
        <xdr:cNvPr id="393" name="円/楕円 392"/>
        <xdr:cNvSpPr/>
      </xdr:nvSpPr>
      <xdr:spPr>
        <a:xfrm>
          <a:off x="3048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17253</xdr:rowOff>
    </xdr:from>
    <xdr:ext cx="762000" cy="259045"/>
    <xdr:sp macro="" textlink="">
      <xdr:nvSpPr>
        <xdr:cNvPr id="394" name="テキスト ボックス 393"/>
        <xdr:cNvSpPr txBox="1"/>
      </xdr:nvSpPr>
      <xdr:spPr>
        <a:xfrm>
          <a:off x="2717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9252</xdr:rowOff>
    </xdr:from>
    <xdr:to>
      <xdr:col>3</xdr:col>
      <xdr:colOff>193675</xdr:colOff>
      <xdr:row>79</xdr:row>
      <xdr:rowOff>110852</xdr:rowOff>
    </xdr:to>
    <xdr:sp macro="" textlink="">
      <xdr:nvSpPr>
        <xdr:cNvPr id="395" name="円/楕円 394"/>
        <xdr:cNvSpPr/>
      </xdr:nvSpPr>
      <xdr:spPr>
        <a:xfrm>
          <a:off x="2159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95629</xdr:rowOff>
    </xdr:from>
    <xdr:ext cx="762000" cy="259045"/>
    <xdr:sp macro="" textlink="">
      <xdr:nvSpPr>
        <xdr:cNvPr id="396" name="テキスト ボックス 395"/>
        <xdr:cNvSpPr txBox="1"/>
      </xdr:nvSpPr>
      <xdr:spPr>
        <a:xfrm>
          <a:off x="1828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14151</xdr:rowOff>
    </xdr:from>
    <xdr:to>
      <xdr:col>1</xdr:col>
      <xdr:colOff>676275</xdr:colOff>
      <xdr:row>80</xdr:row>
      <xdr:rowOff>115751</xdr:rowOff>
    </xdr:to>
    <xdr:sp macro="" textlink="">
      <xdr:nvSpPr>
        <xdr:cNvPr id="397" name="円/楕円 396"/>
        <xdr:cNvSpPr/>
      </xdr:nvSpPr>
      <xdr:spPr>
        <a:xfrm>
          <a:off x="1270000" y="137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100528</xdr:rowOff>
    </xdr:from>
    <xdr:ext cx="762000" cy="259045"/>
    <xdr:sp macro="" textlink="">
      <xdr:nvSpPr>
        <xdr:cNvPr id="398" name="テキスト ボックス 397"/>
        <xdr:cNvSpPr txBox="1"/>
      </xdr:nvSpPr>
      <xdr:spPr>
        <a:xfrm>
          <a:off x="939800" y="1381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歳出では扶助費、維持補修費、補助費等の経常一般財源は増加しており、また、歳入では経常一般財源である市税、地方消費税交付金及び臨時財政対策債が減少し、公債費以外の経常収支比率は</a:t>
          </a:r>
          <a:r>
            <a:rPr kumimoji="1" lang="ja-JP" altLang="ja-JP" sz="1300">
              <a:solidFill>
                <a:sysClr val="windowText" lastClr="000000"/>
              </a:solidFill>
              <a:effectLst/>
              <a:latin typeface="+mn-lt"/>
              <a:ea typeface="+mn-ea"/>
              <a:cs typeface="+mn-cs"/>
            </a:rPr>
            <a:t>前年度</a:t>
          </a:r>
          <a:r>
            <a:rPr kumimoji="1" lang="en-US" altLang="ja-JP" sz="1300">
              <a:solidFill>
                <a:sysClr val="windowText" lastClr="000000"/>
              </a:solidFill>
              <a:effectLst/>
              <a:latin typeface="+mn-lt"/>
              <a:ea typeface="+mn-ea"/>
              <a:cs typeface="+mn-cs"/>
            </a:rPr>
            <a:t>66.1%</a:t>
          </a:r>
          <a:r>
            <a:rPr kumimoji="1" lang="ja-JP" altLang="ja-JP" sz="1300">
              <a:solidFill>
                <a:sysClr val="windowText" lastClr="000000"/>
              </a:solidFill>
              <a:effectLst/>
              <a:latin typeface="+mn-lt"/>
              <a:ea typeface="+mn-ea"/>
              <a:cs typeface="+mn-cs"/>
            </a:rPr>
            <a:t>より</a:t>
          </a:r>
          <a:r>
            <a:rPr kumimoji="1" lang="en-US" altLang="ja-JP" sz="1300">
              <a:solidFill>
                <a:sysClr val="windowText" lastClr="000000"/>
              </a:solidFill>
              <a:effectLst/>
              <a:latin typeface="+mn-lt"/>
              <a:ea typeface="+mn-ea"/>
              <a:cs typeface="+mn-cs"/>
            </a:rPr>
            <a:t>3.2</a:t>
          </a:r>
          <a:r>
            <a:rPr kumimoji="1" lang="ja-JP" altLang="en-US" sz="1300">
              <a:solidFill>
                <a:sysClr val="windowText" lastClr="000000"/>
              </a:solidFill>
              <a:effectLst/>
              <a:latin typeface="+mn-lt"/>
              <a:ea typeface="+mn-ea"/>
              <a:cs typeface="+mn-cs"/>
            </a:rPr>
            <a:t>ポイント増加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69.3%</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今後も、物件費等経常経費の抑制</a:t>
          </a:r>
          <a:r>
            <a:rPr kumimoji="1" lang="ja-JP" altLang="en-US" sz="1300">
              <a:solidFill>
                <a:sysClr val="windowText" lastClr="000000"/>
              </a:solidFill>
              <a:effectLst/>
              <a:latin typeface="+mn-lt"/>
              <a:ea typeface="+mn-ea"/>
              <a:cs typeface="+mn-cs"/>
            </a:rPr>
            <a:t>をはじめ</a:t>
          </a:r>
          <a:r>
            <a:rPr kumimoji="1" lang="ja-JP" altLang="ja-JP" sz="1300">
              <a:solidFill>
                <a:sysClr val="windowText" lastClr="000000"/>
              </a:solidFill>
              <a:effectLst/>
              <a:latin typeface="+mn-lt"/>
              <a:ea typeface="+mn-ea"/>
              <a:cs typeface="+mn-cs"/>
            </a:rPr>
            <a:t>、地方債残高の抑制を図るため、普通建設事業を精査するとともに、より有利な財源を確保し、計画的かつ効率的に事業を実施していく必要がある。</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75</xdr:row>
      <xdr:rowOff>152146</xdr:rowOff>
    </xdr:to>
    <xdr:cxnSp macro="">
      <xdr:nvCxnSpPr>
        <xdr:cNvPr id="429" name="直線コネクタ 428"/>
        <xdr:cNvCxnSpPr/>
      </xdr:nvCxnSpPr>
      <xdr:spPr>
        <a:xfrm>
          <a:off x="15671800" y="128645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154432</xdr:rowOff>
    </xdr:from>
    <xdr:to>
      <xdr:col>22</xdr:col>
      <xdr:colOff>565150</xdr:colOff>
      <xdr:row>75</xdr:row>
      <xdr:rowOff>5842</xdr:rowOff>
    </xdr:to>
    <xdr:cxnSp macro="">
      <xdr:nvCxnSpPr>
        <xdr:cNvPr id="432" name="直線コネクタ 431"/>
        <xdr:cNvCxnSpPr/>
      </xdr:nvCxnSpPr>
      <xdr:spPr>
        <a:xfrm>
          <a:off x="14782800" y="12841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90424</xdr:rowOff>
    </xdr:from>
    <xdr:to>
      <xdr:col>21</xdr:col>
      <xdr:colOff>361950</xdr:colOff>
      <xdr:row>74</xdr:row>
      <xdr:rowOff>154432</xdr:rowOff>
    </xdr:to>
    <xdr:cxnSp macro="">
      <xdr:nvCxnSpPr>
        <xdr:cNvPr id="435" name="直線コネクタ 434"/>
        <xdr:cNvCxnSpPr/>
      </xdr:nvCxnSpPr>
      <xdr:spPr>
        <a:xfrm>
          <a:off x="13893800" y="127777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90424</xdr:rowOff>
    </xdr:from>
    <xdr:to>
      <xdr:col>20</xdr:col>
      <xdr:colOff>158750</xdr:colOff>
      <xdr:row>74</xdr:row>
      <xdr:rowOff>140716</xdr:rowOff>
    </xdr:to>
    <xdr:cxnSp macro="">
      <xdr:nvCxnSpPr>
        <xdr:cNvPr id="438" name="直線コネクタ 437"/>
        <xdr:cNvCxnSpPr/>
      </xdr:nvCxnSpPr>
      <xdr:spPr>
        <a:xfrm flipV="1">
          <a:off x="13004800" y="127777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101346</xdr:rowOff>
    </xdr:from>
    <xdr:to>
      <xdr:col>24</xdr:col>
      <xdr:colOff>82550</xdr:colOff>
      <xdr:row>76</xdr:row>
      <xdr:rowOff>31496</xdr:rowOff>
    </xdr:to>
    <xdr:sp macro="" textlink="">
      <xdr:nvSpPr>
        <xdr:cNvPr id="448" name="円/楕円 447"/>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117873</xdr:rowOff>
    </xdr:from>
    <xdr:ext cx="762000" cy="259045"/>
    <xdr:sp macro="" textlink="">
      <xdr:nvSpPr>
        <xdr:cNvPr id="449"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126492</xdr:rowOff>
    </xdr:from>
    <xdr:to>
      <xdr:col>22</xdr:col>
      <xdr:colOff>615950</xdr:colOff>
      <xdr:row>75</xdr:row>
      <xdr:rowOff>56642</xdr:rowOff>
    </xdr:to>
    <xdr:sp macro="" textlink="">
      <xdr:nvSpPr>
        <xdr:cNvPr id="450" name="円/楕円 449"/>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66819</xdr:rowOff>
    </xdr:from>
    <xdr:ext cx="736600" cy="259045"/>
    <xdr:sp macro="" textlink="">
      <xdr:nvSpPr>
        <xdr:cNvPr id="451" name="テキスト ボックス 450"/>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103632</xdr:rowOff>
    </xdr:from>
    <xdr:to>
      <xdr:col>21</xdr:col>
      <xdr:colOff>412750</xdr:colOff>
      <xdr:row>75</xdr:row>
      <xdr:rowOff>33782</xdr:rowOff>
    </xdr:to>
    <xdr:sp macro="" textlink="">
      <xdr:nvSpPr>
        <xdr:cNvPr id="452" name="円/楕円 451"/>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43959</xdr:rowOff>
    </xdr:from>
    <xdr:ext cx="762000" cy="259045"/>
    <xdr:sp macro="" textlink="">
      <xdr:nvSpPr>
        <xdr:cNvPr id="453" name="テキスト ボックス 452"/>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39624</xdr:rowOff>
    </xdr:from>
    <xdr:to>
      <xdr:col>20</xdr:col>
      <xdr:colOff>209550</xdr:colOff>
      <xdr:row>74</xdr:row>
      <xdr:rowOff>141224</xdr:rowOff>
    </xdr:to>
    <xdr:sp macro="" textlink="">
      <xdr:nvSpPr>
        <xdr:cNvPr id="454" name="円/楕円 453"/>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151401</xdr:rowOff>
    </xdr:from>
    <xdr:ext cx="762000" cy="259045"/>
    <xdr:sp macro="" textlink="">
      <xdr:nvSpPr>
        <xdr:cNvPr id="455" name="テキスト ボックス 454"/>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89916</xdr:rowOff>
    </xdr:from>
    <xdr:to>
      <xdr:col>19</xdr:col>
      <xdr:colOff>6350</xdr:colOff>
      <xdr:row>75</xdr:row>
      <xdr:rowOff>20066</xdr:rowOff>
    </xdr:to>
    <xdr:sp macro="" textlink="">
      <xdr:nvSpPr>
        <xdr:cNvPr id="456" name="円/楕円 455"/>
        <xdr:cNvSpPr/>
      </xdr:nvSpPr>
      <xdr:spPr>
        <a:xfrm>
          <a:off x="12954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30243</xdr:rowOff>
    </xdr:from>
    <xdr:ext cx="762000" cy="259045"/>
    <xdr:sp macro="" textlink="">
      <xdr:nvSpPr>
        <xdr:cNvPr id="457" name="テキスト ボックス 456"/>
        <xdr:cNvSpPr txBox="1"/>
      </xdr:nvSpPr>
      <xdr:spPr>
        <a:xfrm>
          <a:off x="12623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京都府京丹後市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71053</xdr:rowOff>
    </xdr:from>
    <xdr:to>
      <xdr:col>4</xdr:col>
      <xdr:colOff>1117600</xdr:colOff>
      <xdr:row>15</xdr:row>
      <xdr:rowOff>71249</xdr:rowOff>
    </xdr:to>
    <xdr:cxnSp macro="">
      <xdr:nvCxnSpPr>
        <xdr:cNvPr id="52" name="直線コネクタ 51"/>
        <xdr:cNvCxnSpPr/>
      </xdr:nvCxnSpPr>
      <xdr:spPr bwMode="auto">
        <a:xfrm flipV="1">
          <a:off x="5003800" y="2690428"/>
          <a:ext cx="647700" cy="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71249</xdr:rowOff>
    </xdr:from>
    <xdr:to>
      <xdr:col>4</xdr:col>
      <xdr:colOff>469900</xdr:colOff>
      <xdr:row>15</xdr:row>
      <xdr:rowOff>75021</xdr:rowOff>
    </xdr:to>
    <xdr:cxnSp macro="">
      <xdr:nvCxnSpPr>
        <xdr:cNvPr id="55" name="直線コネクタ 54"/>
        <xdr:cNvCxnSpPr/>
      </xdr:nvCxnSpPr>
      <xdr:spPr bwMode="auto">
        <a:xfrm flipV="1">
          <a:off x="4305300" y="2690624"/>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75021</xdr:rowOff>
    </xdr:from>
    <xdr:to>
      <xdr:col>3</xdr:col>
      <xdr:colOff>904875</xdr:colOff>
      <xdr:row>15</xdr:row>
      <xdr:rowOff>146703</xdr:rowOff>
    </xdr:to>
    <xdr:cxnSp macro="">
      <xdr:nvCxnSpPr>
        <xdr:cNvPr id="58" name="直線コネクタ 57"/>
        <xdr:cNvCxnSpPr/>
      </xdr:nvCxnSpPr>
      <xdr:spPr bwMode="auto">
        <a:xfrm flipV="1">
          <a:off x="3606800" y="2694396"/>
          <a:ext cx="698500" cy="71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126815</xdr:rowOff>
    </xdr:from>
    <xdr:to>
      <xdr:col>3</xdr:col>
      <xdr:colOff>206375</xdr:colOff>
      <xdr:row>15</xdr:row>
      <xdr:rowOff>146703</xdr:rowOff>
    </xdr:to>
    <xdr:cxnSp macro="">
      <xdr:nvCxnSpPr>
        <xdr:cNvPr id="61" name="直線コネクタ 60"/>
        <xdr:cNvCxnSpPr/>
      </xdr:nvCxnSpPr>
      <xdr:spPr bwMode="auto">
        <a:xfrm>
          <a:off x="2908300" y="2746190"/>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20253</xdr:rowOff>
    </xdr:from>
    <xdr:to>
      <xdr:col>5</xdr:col>
      <xdr:colOff>34925</xdr:colOff>
      <xdr:row>15</xdr:row>
      <xdr:rowOff>121853</xdr:rowOff>
    </xdr:to>
    <xdr:sp macro="" textlink="">
      <xdr:nvSpPr>
        <xdr:cNvPr id="71" name="円/楕円 70"/>
        <xdr:cNvSpPr/>
      </xdr:nvSpPr>
      <xdr:spPr bwMode="auto">
        <a:xfrm>
          <a:off x="5600700" y="263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36780</xdr:rowOff>
    </xdr:from>
    <xdr:ext cx="762000" cy="259045"/>
    <xdr:sp macro="" textlink="">
      <xdr:nvSpPr>
        <xdr:cNvPr id="72" name="人口1人当たり決算額の推移該当値テキスト130"/>
        <xdr:cNvSpPr txBox="1"/>
      </xdr:nvSpPr>
      <xdr:spPr>
        <a:xfrm>
          <a:off x="5740400" y="24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20449</xdr:rowOff>
    </xdr:from>
    <xdr:to>
      <xdr:col>4</xdr:col>
      <xdr:colOff>520700</xdr:colOff>
      <xdr:row>15</xdr:row>
      <xdr:rowOff>122049</xdr:rowOff>
    </xdr:to>
    <xdr:sp macro="" textlink="">
      <xdr:nvSpPr>
        <xdr:cNvPr id="73" name="円/楕円 72"/>
        <xdr:cNvSpPr/>
      </xdr:nvSpPr>
      <xdr:spPr bwMode="auto">
        <a:xfrm>
          <a:off x="4953000" y="263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132226</xdr:rowOff>
    </xdr:from>
    <xdr:ext cx="736600" cy="259045"/>
    <xdr:sp macro="" textlink="">
      <xdr:nvSpPr>
        <xdr:cNvPr id="74" name="テキスト ボックス 73"/>
        <xdr:cNvSpPr txBox="1"/>
      </xdr:nvSpPr>
      <xdr:spPr>
        <a:xfrm>
          <a:off x="4622800" y="240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24221</xdr:rowOff>
    </xdr:from>
    <xdr:to>
      <xdr:col>3</xdr:col>
      <xdr:colOff>955675</xdr:colOff>
      <xdr:row>15</xdr:row>
      <xdr:rowOff>125821</xdr:rowOff>
    </xdr:to>
    <xdr:sp macro="" textlink="">
      <xdr:nvSpPr>
        <xdr:cNvPr id="75" name="円/楕円 74"/>
        <xdr:cNvSpPr/>
      </xdr:nvSpPr>
      <xdr:spPr bwMode="auto">
        <a:xfrm>
          <a:off x="4254500" y="264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135998</xdr:rowOff>
    </xdr:from>
    <xdr:ext cx="762000" cy="259045"/>
    <xdr:sp macro="" textlink="">
      <xdr:nvSpPr>
        <xdr:cNvPr id="76" name="テキスト ボックス 75"/>
        <xdr:cNvSpPr txBox="1"/>
      </xdr:nvSpPr>
      <xdr:spPr>
        <a:xfrm>
          <a:off x="3924300" y="241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95903</xdr:rowOff>
    </xdr:from>
    <xdr:to>
      <xdr:col>3</xdr:col>
      <xdr:colOff>257175</xdr:colOff>
      <xdr:row>16</xdr:row>
      <xdr:rowOff>26053</xdr:rowOff>
    </xdr:to>
    <xdr:sp macro="" textlink="">
      <xdr:nvSpPr>
        <xdr:cNvPr id="77" name="円/楕円 76"/>
        <xdr:cNvSpPr/>
      </xdr:nvSpPr>
      <xdr:spPr bwMode="auto">
        <a:xfrm>
          <a:off x="3556000" y="2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36230</xdr:rowOff>
    </xdr:from>
    <xdr:ext cx="762000" cy="259045"/>
    <xdr:sp macro="" textlink="">
      <xdr:nvSpPr>
        <xdr:cNvPr id="78" name="テキスト ボックス 77"/>
        <xdr:cNvSpPr txBox="1"/>
      </xdr:nvSpPr>
      <xdr:spPr>
        <a:xfrm>
          <a:off x="3225800" y="2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76015</xdr:rowOff>
    </xdr:from>
    <xdr:to>
      <xdr:col>2</xdr:col>
      <xdr:colOff>692150</xdr:colOff>
      <xdr:row>16</xdr:row>
      <xdr:rowOff>6165</xdr:rowOff>
    </xdr:to>
    <xdr:sp macro="" textlink="">
      <xdr:nvSpPr>
        <xdr:cNvPr id="79" name="円/楕円 78"/>
        <xdr:cNvSpPr/>
      </xdr:nvSpPr>
      <xdr:spPr bwMode="auto">
        <a:xfrm>
          <a:off x="2857500" y="2695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16342</xdr:rowOff>
    </xdr:from>
    <xdr:ext cx="762000" cy="259045"/>
    <xdr:sp macro="" textlink="">
      <xdr:nvSpPr>
        <xdr:cNvPr id="80" name="テキスト ボックス 79"/>
        <xdr:cNvSpPr txBox="1"/>
      </xdr:nvSpPr>
      <xdr:spPr>
        <a:xfrm>
          <a:off x="2527300" y="246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140259</xdr:rowOff>
    </xdr:from>
    <xdr:to>
      <xdr:col>4</xdr:col>
      <xdr:colOff>1117600</xdr:colOff>
      <xdr:row>35</xdr:row>
      <xdr:rowOff>237482</xdr:rowOff>
    </xdr:to>
    <xdr:cxnSp macro="">
      <xdr:nvCxnSpPr>
        <xdr:cNvPr id="112" name="直線コネクタ 111"/>
        <xdr:cNvCxnSpPr/>
      </xdr:nvCxnSpPr>
      <xdr:spPr bwMode="auto">
        <a:xfrm>
          <a:off x="5003800" y="6750609"/>
          <a:ext cx="647700" cy="97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130132</xdr:rowOff>
    </xdr:from>
    <xdr:to>
      <xdr:col>4</xdr:col>
      <xdr:colOff>469900</xdr:colOff>
      <xdr:row>35</xdr:row>
      <xdr:rowOff>140259</xdr:rowOff>
    </xdr:to>
    <xdr:cxnSp macro="">
      <xdr:nvCxnSpPr>
        <xdr:cNvPr id="115" name="直線コネクタ 114"/>
        <xdr:cNvCxnSpPr/>
      </xdr:nvCxnSpPr>
      <xdr:spPr bwMode="auto">
        <a:xfrm>
          <a:off x="4305300" y="6740482"/>
          <a:ext cx="698500" cy="1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339713</xdr:rowOff>
    </xdr:from>
    <xdr:to>
      <xdr:col>3</xdr:col>
      <xdr:colOff>904875</xdr:colOff>
      <xdr:row>35</xdr:row>
      <xdr:rowOff>130132</xdr:rowOff>
    </xdr:to>
    <xdr:cxnSp macro="">
      <xdr:nvCxnSpPr>
        <xdr:cNvPr id="118" name="直線コネクタ 117"/>
        <xdr:cNvCxnSpPr/>
      </xdr:nvCxnSpPr>
      <xdr:spPr bwMode="auto">
        <a:xfrm>
          <a:off x="3606800" y="6607163"/>
          <a:ext cx="698500" cy="133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250764</xdr:rowOff>
    </xdr:from>
    <xdr:to>
      <xdr:col>3</xdr:col>
      <xdr:colOff>206375</xdr:colOff>
      <xdr:row>34</xdr:row>
      <xdr:rowOff>339713</xdr:rowOff>
    </xdr:to>
    <xdr:cxnSp macro="">
      <xdr:nvCxnSpPr>
        <xdr:cNvPr id="121" name="直線コネクタ 120"/>
        <xdr:cNvCxnSpPr/>
      </xdr:nvCxnSpPr>
      <xdr:spPr bwMode="auto">
        <a:xfrm>
          <a:off x="2908300" y="6518214"/>
          <a:ext cx="698500" cy="8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186682</xdr:rowOff>
    </xdr:from>
    <xdr:to>
      <xdr:col>5</xdr:col>
      <xdr:colOff>34925</xdr:colOff>
      <xdr:row>35</xdr:row>
      <xdr:rowOff>288282</xdr:rowOff>
    </xdr:to>
    <xdr:sp macro="" textlink="">
      <xdr:nvSpPr>
        <xdr:cNvPr id="131" name="円/楕円 130"/>
        <xdr:cNvSpPr/>
      </xdr:nvSpPr>
      <xdr:spPr bwMode="auto">
        <a:xfrm>
          <a:off x="5600700" y="679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31759</xdr:rowOff>
    </xdr:from>
    <xdr:ext cx="762000" cy="259045"/>
    <xdr:sp macro="" textlink="">
      <xdr:nvSpPr>
        <xdr:cNvPr id="132" name="人口1人当たり決算額の推移該当値テキスト445"/>
        <xdr:cNvSpPr txBox="1"/>
      </xdr:nvSpPr>
      <xdr:spPr>
        <a:xfrm>
          <a:off x="5740400" y="664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89459</xdr:rowOff>
    </xdr:from>
    <xdr:to>
      <xdr:col>4</xdr:col>
      <xdr:colOff>520700</xdr:colOff>
      <xdr:row>35</xdr:row>
      <xdr:rowOff>191059</xdr:rowOff>
    </xdr:to>
    <xdr:sp macro="" textlink="">
      <xdr:nvSpPr>
        <xdr:cNvPr id="133" name="円/楕円 132"/>
        <xdr:cNvSpPr/>
      </xdr:nvSpPr>
      <xdr:spPr bwMode="auto">
        <a:xfrm>
          <a:off x="4953000" y="669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201236</xdr:rowOff>
    </xdr:from>
    <xdr:ext cx="736600" cy="259045"/>
    <xdr:sp macro="" textlink="">
      <xdr:nvSpPr>
        <xdr:cNvPr id="134" name="テキスト ボックス 133"/>
        <xdr:cNvSpPr txBox="1"/>
      </xdr:nvSpPr>
      <xdr:spPr>
        <a:xfrm>
          <a:off x="4622800" y="646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79332</xdr:rowOff>
    </xdr:from>
    <xdr:to>
      <xdr:col>3</xdr:col>
      <xdr:colOff>955675</xdr:colOff>
      <xdr:row>35</xdr:row>
      <xdr:rowOff>180932</xdr:rowOff>
    </xdr:to>
    <xdr:sp macro="" textlink="">
      <xdr:nvSpPr>
        <xdr:cNvPr id="135" name="円/楕円 134"/>
        <xdr:cNvSpPr/>
      </xdr:nvSpPr>
      <xdr:spPr bwMode="auto">
        <a:xfrm>
          <a:off x="4254500" y="6689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191109</xdr:rowOff>
    </xdr:from>
    <xdr:ext cx="762000" cy="259045"/>
    <xdr:sp macro="" textlink="">
      <xdr:nvSpPr>
        <xdr:cNvPr id="136" name="テキスト ボックス 135"/>
        <xdr:cNvSpPr txBox="1"/>
      </xdr:nvSpPr>
      <xdr:spPr>
        <a:xfrm>
          <a:off x="3924300" y="645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32,363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288913</xdr:rowOff>
    </xdr:from>
    <xdr:to>
      <xdr:col>3</xdr:col>
      <xdr:colOff>257175</xdr:colOff>
      <xdr:row>35</xdr:row>
      <xdr:rowOff>47613</xdr:rowOff>
    </xdr:to>
    <xdr:sp macro="" textlink="">
      <xdr:nvSpPr>
        <xdr:cNvPr id="137" name="円/楕円 136"/>
        <xdr:cNvSpPr/>
      </xdr:nvSpPr>
      <xdr:spPr bwMode="auto">
        <a:xfrm>
          <a:off x="3556000" y="6556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57789</xdr:rowOff>
    </xdr:from>
    <xdr:ext cx="762000" cy="259045"/>
    <xdr:sp macro="" textlink="">
      <xdr:nvSpPr>
        <xdr:cNvPr id="138" name="テキスト ボックス 137"/>
        <xdr:cNvSpPr txBox="1"/>
      </xdr:nvSpPr>
      <xdr:spPr>
        <a:xfrm>
          <a:off x="3225800" y="632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39" name="円/楕円 138"/>
        <xdr:cNvSpPr/>
      </xdr:nvSpPr>
      <xdr:spPr bwMode="auto">
        <a:xfrm>
          <a:off x="2857500" y="64674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40" name="テキスト ボックス 139"/>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41631</xdr:rowOff>
    </xdr:from>
    <xdr:to>
      <xdr:col>6</xdr:col>
      <xdr:colOff>511175</xdr:colOff>
      <xdr:row>33</xdr:row>
      <xdr:rowOff>44355</xdr:rowOff>
    </xdr:to>
    <xdr:cxnSp macro="">
      <xdr:nvCxnSpPr>
        <xdr:cNvPr id="61" name="直線コネクタ 60"/>
        <xdr:cNvCxnSpPr/>
      </xdr:nvCxnSpPr>
      <xdr:spPr>
        <a:xfrm flipV="1">
          <a:off x="3797300" y="5699481"/>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44355</xdr:rowOff>
    </xdr:from>
    <xdr:to>
      <xdr:col>5</xdr:col>
      <xdr:colOff>358775</xdr:colOff>
      <xdr:row>33</xdr:row>
      <xdr:rowOff>88112</xdr:rowOff>
    </xdr:to>
    <xdr:cxnSp macro="">
      <xdr:nvCxnSpPr>
        <xdr:cNvPr id="64" name="直線コネクタ 63"/>
        <xdr:cNvCxnSpPr/>
      </xdr:nvCxnSpPr>
      <xdr:spPr>
        <a:xfrm flipV="1">
          <a:off x="2908300" y="5702205"/>
          <a:ext cx="889000" cy="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88112</xdr:rowOff>
    </xdr:from>
    <xdr:to>
      <xdr:col>4</xdr:col>
      <xdr:colOff>155575</xdr:colOff>
      <xdr:row>33</xdr:row>
      <xdr:rowOff>153931</xdr:rowOff>
    </xdr:to>
    <xdr:cxnSp macro="">
      <xdr:nvCxnSpPr>
        <xdr:cNvPr id="67" name="直線コネクタ 66"/>
        <xdr:cNvCxnSpPr/>
      </xdr:nvCxnSpPr>
      <xdr:spPr>
        <a:xfrm flipV="1">
          <a:off x="2019300" y="5745962"/>
          <a:ext cx="889000" cy="6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125793</xdr:rowOff>
    </xdr:from>
    <xdr:to>
      <xdr:col>2</xdr:col>
      <xdr:colOff>638175</xdr:colOff>
      <xdr:row>33</xdr:row>
      <xdr:rowOff>153931</xdr:rowOff>
    </xdr:to>
    <xdr:cxnSp macro="">
      <xdr:nvCxnSpPr>
        <xdr:cNvPr id="70" name="直線コネクタ 69"/>
        <xdr:cNvCxnSpPr/>
      </xdr:nvCxnSpPr>
      <xdr:spPr>
        <a:xfrm>
          <a:off x="1130300" y="5783643"/>
          <a:ext cx="8890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162281</xdr:rowOff>
    </xdr:from>
    <xdr:to>
      <xdr:col>6</xdr:col>
      <xdr:colOff>561975</xdr:colOff>
      <xdr:row>33</xdr:row>
      <xdr:rowOff>92431</xdr:rowOff>
    </xdr:to>
    <xdr:sp macro="" textlink="">
      <xdr:nvSpPr>
        <xdr:cNvPr id="80" name="円/楕円 79"/>
        <xdr:cNvSpPr/>
      </xdr:nvSpPr>
      <xdr:spPr>
        <a:xfrm>
          <a:off x="4584700" y="564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13708</xdr:rowOff>
    </xdr:from>
    <xdr:ext cx="534377" cy="259045"/>
    <xdr:sp macro="" textlink="">
      <xdr:nvSpPr>
        <xdr:cNvPr id="81" name="人件費該当値テキスト"/>
        <xdr:cNvSpPr txBox="1"/>
      </xdr:nvSpPr>
      <xdr:spPr>
        <a:xfrm>
          <a:off x="4686300" y="55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94,148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165005</xdr:rowOff>
    </xdr:from>
    <xdr:to>
      <xdr:col>5</xdr:col>
      <xdr:colOff>409575</xdr:colOff>
      <xdr:row>33</xdr:row>
      <xdr:rowOff>95155</xdr:rowOff>
    </xdr:to>
    <xdr:sp macro="" textlink="">
      <xdr:nvSpPr>
        <xdr:cNvPr id="82" name="円/楕円 81"/>
        <xdr:cNvSpPr/>
      </xdr:nvSpPr>
      <xdr:spPr>
        <a:xfrm>
          <a:off x="3746500" y="56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111682</xdr:rowOff>
    </xdr:from>
    <xdr:ext cx="534377" cy="259045"/>
    <xdr:sp macro="" textlink="">
      <xdr:nvSpPr>
        <xdr:cNvPr id="83" name="テキスト ボックス 82"/>
        <xdr:cNvSpPr txBox="1"/>
      </xdr:nvSpPr>
      <xdr:spPr>
        <a:xfrm>
          <a:off x="3530111" y="542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37312</xdr:rowOff>
    </xdr:from>
    <xdr:to>
      <xdr:col>4</xdr:col>
      <xdr:colOff>206375</xdr:colOff>
      <xdr:row>33</xdr:row>
      <xdr:rowOff>138912</xdr:rowOff>
    </xdr:to>
    <xdr:sp macro="" textlink="">
      <xdr:nvSpPr>
        <xdr:cNvPr id="84" name="円/楕円 83"/>
        <xdr:cNvSpPr/>
      </xdr:nvSpPr>
      <xdr:spPr>
        <a:xfrm>
          <a:off x="2857500" y="56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155439</xdr:rowOff>
    </xdr:from>
    <xdr:ext cx="534377" cy="259045"/>
    <xdr:sp macro="" textlink="">
      <xdr:nvSpPr>
        <xdr:cNvPr id="85" name="テキスト ボックス 84"/>
        <xdr:cNvSpPr txBox="1"/>
      </xdr:nvSpPr>
      <xdr:spPr>
        <a:xfrm>
          <a:off x="2641111" y="54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91,708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103131</xdr:rowOff>
    </xdr:from>
    <xdr:to>
      <xdr:col>3</xdr:col>
      <xdr:colOff>3175</xdr:colOff>
      <xdr:row>34</xdr:row>
      <xdr:rowOff>33281</xdr:rowOff>
    </xdr:to>
    <xdr:sp macro="" textlink="">
      <xdr:nvSpPr>
        <xdr:cNvPr id="86" name="円/楕円 85"/>
        <xdr:cNvSpPr/>
      </xdr:nvSpPr>
      <xdr:spPr>
        <a:xfrm>
          <a:off x="1968500" y="57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49808</xdr:rowOff>
    </xdr:from>
    <xdr:ext cx="534377" cy="259045"/>
    <xdr:sp macro="" textlink="">
      <xdr:nvSpPr>
        <xdr:cNvPr id="87" name="テキスト ボックス 86"/>
        <xdr:cNvSpPr txBox="1"/>
      </xdr:nvSpPr>
      <xdr:spPr>
        <a:xfrm>
          <a:off x="1752111" y="55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74993</xdr:rowOff>
    </xdr:from>
    <xdr:to>
      <xdr:col>1</xdr:col>
      <xdr:colOff>485775</xdr:colOff>
      <xdr:row>34</xdr:row>
      <xdr:rowOff>5143</xdr:rowOff>
    </xdr:to>
    <xdr:sp macro="" textlink="">
      <xdr:nvSpPr>
        <xdr:cNvPr id="88" name="円/楕円 87"/>
        <xdr:cNvSpPr/>
      </xdr:nvSpPr>
      <xdr:spPr>
        <a:xfrm>
          <a:off x="1079500" y="573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21670</xdr:rowOff>
    </xdr:from>
    <xdr:ext cx="534377" cy="259045"/>
    <xdr:sp macro="" textlink="">
      <xdr:nvSpPr>
        <xdr:cNvPr id="89" name="テキスト ボックス 88"/>
        <xdr:cNvSpPr txBox="1"/>
      </xdr:nvSpPr>
      <xdr:spPr>
        <a:xfrm>
          <a:off x="863111" y="55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27212</xdr:rowOff>
    </xdr:from>
    <xdr:to>
      <xdr:col>6</xdr:col>
      <xdr:colOff>511175</xdr:colOff>
      <xdr:row>53</xdr:row>
      <xdr:rowOff>79007</xdr:rowOff>
    </xdr:to>
    <xdr:cxnSp macro="">
      <xdr:nvCxnSpPr>
        <xdr:cNvPr id="121" name="直線コネクタ 120"/>
        <xdr:cNvCxnSpPr/>
      </xdr:nvCxnSpPr>
      <xdr:spPr>
        <a:xfrm flipV="1">
          <a:off x="3797300" y="9114062"/>
          <a:ext cx="838200" cy="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79007</xdr:rowOff>
    </xdr:from>
    <xdr:to>
      <xdr:col>5</xdr:col>
      <xdr:colOff>358775</xdr:colOff>
      <xdr:row>53</xdr:row>
      <xdr:rowOff>111631</xdr:rowOff>
    </xdr:to>
    <xdr:cxnSp macro="">
      <xdr:nvCxnSpPr>
        <xdr:cNvPr id="124" name="直線コネクタ 123"/>
        <xdr:cNvCxnSpPr/>
      </xdr:nvCxnSpPr>
      <xdr:spPr>
        <a:xfrm flipV="1">
          <a:off x="2908300" y="9165857"/>
          <a:ext cx="889000" cy="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133229</xdr:rowOff>
    </xdr:from>
    <xdr:ext cx="534377" cy="259045"/>
    <xdr:sp macro="" textlink="">
      <xdr:nvSpPr>
        <xdr:cNvPr id="126" name="テキスト ボックス 125"/>
        <xdr:cNvSpPr txBox="1"/>
      </xdr:nvSpPr>
      <xdr:spPr>
        <a:xfrm>
          <a:off x="3530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111631</xdr:rowOff>
    </xdr:from>
    <xdr:to>
      <xdr:col>4</xdr:col>
      <xdr:colOff>155575</xdr:colOff>
      <xdr:row>54</xdr:row>
      <xdr:rowOff>46300</xdr:rowOff>
    </xdr:to>
    <xdr:cxnSp macro="">
      <xdr:nvCxnSpPr>
        <xdr:cNvPr id="127" name="直線コネクタ 126"/>
        <xdr:cNvCxnSpPr/>
      </xdr:nvCxnSpPr>
      <xdr:spPr>
        <a:xfrm flipV="1">
          <a:off x="2019300" y="9198481"/>
          <a:ext cx="889000" cy="10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46300</xdr:rowOff>
    </xdr:from>
    <xdr:to>
      <xdr:col>2</xdr:col>
      <xdr:colOff>638175</xdr:colOff>
      <xdr:row>54</xdr:row>
      <xdr:rowOff>74255</xdr:rowOff>
    </xdr:to>
    <xdr:cxnSp macro="">
      <xdr:nvCxnSpPr>
        <xdr:cNvPr id="130" name="直線コネクタ 129"/>
        <xdr:cNvCxnSpPr/>
      </xdr:nvCxnSpPr>
      <xdr:spPr>
        <a:xfrm flipV="1">
          <a:off x="1130300" y="930460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147862</xdr:rowOff>
    </xdr:from>
    <xdr:to>
      <xdr:col>6</xdr:col>
      <xdr:colOff>561975</xdr:colOff>
      <xdr:row>53</xdr:row>
      <xdr:rowOff>78012</xdr:rowOff>
    </xdr:to>
    <xdr:sp macro="" textlink="">
      <xdr:nvSpPr>
        <xdr:cNvPr id="140" name="円/楕円 139"/>
        <xdr:cNvSpPr/>
      </xdr:nvSpPr>
      <xdr:spPr>
        <a:xfrm>
          <a:off x="4584700" y="90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170739</xdr:rowOff>
    </xdr:from>
    <xdr:ext cx="534377" cy="259045"/>
    <xdr:sp macro="" textlink="">
      <xdr:nvSpPr>
        <xdr:cNvPr id="141" name="物件費該当値テキスト"/>
        <xdr:cNvSpPr txBox="1"/>
      </xdr:nvSpPr>
      <xdr:spPr>
        <a:xfrm>
          <a:off x="4686300" y="8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87,389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28207</xdr:rowOff>
    </xdr:from>
    <xdr:to>
      <xdr:col>5</xdr:col>
      <xdr:colOff>409575</xdr:colOff>
      <xdr:row>53</xdr:row>
      <xdr:rowOff>129807</xdr:rowOff>
    </xdr:to>
    <xdr:sp macro="" textlink="">
      <xdr:nvSpPr>
        <xdr:cNvPr id="142" name="円/楕円 141"/>
        <xdr:cNvSpPr/>
      </xdr:nvSpPr>
      <xdr:spPr>
        <a:xfrm>
          <a:off x="3746500" y="91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146334</xdr:rowOff>
    </xdr:from>
    <xdr:ext cx="534377" cy="259045"/>
    <xdr:sp macro="" textlink="">
      <xdr:nvSpPr>
        <xdr:cNvPr id="143" name="テキスト ボックス 142"/>
        <xdr:cNvSpPr txBox="1"/>
      </xdr:nvSpPr>
      <xdr:spPr>
        <a:xfrm>
          <a:off x="3530111" y="889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84,217</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60831</xdr:rowOff>
    </xdr:from>
    <xdr:to>
      <xdr:col>4</xdr:col>
      <xdr:colOff>206375</xdr:colOff>
      <xdr:row>53</xdr:row>
      <xdr:rowOff>162431</xdr:rowOff>
    </xdr:to>
    <xdr:sp macro="" textlink="">
      <xdr:nvSpPr>
        <xdr:cNvPr id="144" name="円/楕円 143"/>
        <xdr:cNvSpPr/>
      </xdr:nvSpPr>
      <xdr:spPr>
        <a:xfrm>
          <a:off x="2857500" y="91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7508</xdr:rowOff>
    </xdr:from>
    <xdr:ext cx="534377" cy="259045"/>
    <xdr:sp macro="" textlink="">
      <xdr:nvSpPr>
        <xdr:cNvPr id="145" name="テキスト ボックス 144"/>
        <xdr:cNvSpPr txBox="1"/>
      </xdr:nvSpPr>
      <xdr:spPr>
        <a:xfrm>
          <a:off x="2641111" y="89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166950</xdr:rowOff>
    </xdr:from>
    <xdr:to>
      <xdr:col>3</xdr:col>
      <xdr:colOff>3175</xdr:colOff>
      <xdr:row>54</xdr:row>
      <xdr:rowOff>97100</xdr:rowOff>
    </xdr:to>
    <xdr:sp macro="" textlink="">
      <xdr:nvSpPr>
        <xdr:cNvPr id="146" name="円/楕円 145"/>
        <xdr:cNvSpPr/>
      </xdr:nvSpPr>
      <xdr:spPr>
        <a:xfrm>
          <a:off x="1968500" y="92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113627</xdr:rowOff>
    </xdr:from>
    <xdr:ext cx="534377" cy="259045"/>
    <xdr:sp macro="" textlink="">
      <xdr:nvSpPr>
        <xdr:cNvPr id="147" name="テキスト ボックス 146"/>
        <xdr:cNvSpPr txBox="1"/>
      </xdr:nvSpPr>
      <xdr:spPr>
        <a:xfrm>
          <a:off x="1752111" y="902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75,720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23455</xdr:rowOff>
    </xdr:from>
    <xdr:to>
      <xdr:col>1</xdr:col>
      <xdr:colOff>485775</xdr:colOff>
      <xdr:row>54</xdr:row>
      <xdr:rowOff>125055</xdr:rowOff>
    </xdr:to>
    <xdr:sp macro="" textlink="">
      <xdr:nvSpPr>
        <xdr:cNvPr id="148" name="円/楕円 147"/>
        <xdr:cNvSpPr/>
      </xdr:nvSpPr>
      <xdr:spPr>
        <a:xfrm>
          <a:off x="1079500" y="92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141582</xdr:rowOff>
    </xdr:from>
    <xdr:ext cx="534377" cy="259045"/>
    <xdr:sp macro="" textlink="">
      <xdr:nvSpPr>
        <xdr:cNvPr id="149" name="テキスト ボックス 148"/>
        <xdr:cNvSpPr txBox="1"/>
      </xdr:nvSpPr>
      <xdr:spPr>
        <a:xfrm>
          <a:off x="863111" y="905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112562</xdr:rowOff>
    </xdr:from>
    <xdr:to>
      <xdr:col>6</xdr:col>
      <xdr:colOff>511175</xdr:colOff>
      <xdr:row>78</xdr:row>
      <xdr:rowOff>51003</xdr:rowOff>
    </xdr:to>
    <xdr:cxnSp macro="">
      <xdr:nvCxnSpPr>
        <xdr:cNvPr id="180" name="直線コネクタ 179"/>
        <xdr:cNvCxnSpPr/>
      </xdr:nvCxnSpPr>
      <xdr:spPr>
        <a:xfrm flipV="1">
          <a:off x="3797300" y="13314212"/>
          <a:ext cx="8382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3651</xdr:rowOff>
    </xdr:from>
    <xdr:to>
      <xdr:col>5</xdr:col>
      <xdr:colOff>358775</xdr:colOff>
      <xdr:row>78</xdr:row>
      <xdr:rowOff>51003</xdr:rowOff>
    </xdr:to>
    <xdr:cxnSp macro="">
      <xdr:nvCxnSpPr>
        <xdr:cNvPr id="183" name="直線コネクタ 182"/>
        <xdr:cNvCxnSpPr/>
      </xdr:nvCxnSpPr>
      <xdr:spPr>
        <a:xfrm>
          <a:off x="2908300" y="13376751"/>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3651</xdr:rowOff>
    </xdr:from>
    <xdr:to>
      <xdr:col>4</xdr:col>
      <xdr:colOff>155575</xdr:colOff>
      <xdr:row>78</xdr:row>
      <xdr:rowOff>95580</xdr:rowOff>
    </xdr:to>
    <xdr:cxnSp macro="">
      <xdr:nvCxnSpPr>
        <xdr:cNvPr id="186" name="直線コネクタ 185"/>
        <xdr:cNvCxnSpPr/>
      </xdr:nvCxnSpPr>
      <xdr:spPr>
        <a:xfrm flipV="1">
          <a:off x="2019300" y="13376751"/>
          <a:ext cx="889000" cy="9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38822</xdr:rowOff>
    </xdr:from>
    <xdr:to>
      <xdr:col>2</xdr:col>
      <xdr:colOff>638175</xdr:colOff>
      <xdr:row>78</xdr:row>
      <xdr:rowOff>95580</xdr:rowOff>
    </xdr:to>
    <xdr:cxnSp macro="">
      <xdr:nvCxnSpPr>
        <xdr:cNvPr id="189" name="直線コネクタ 188"/>
        <xdr:cNvCxnSpPr/>
      </xdr:nvCxnSpPr>
      <xdr:spPr>
        <a:xfrm>
          <a:off x="1130300" y="13411922"/>
          <a:ext cx="8890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61762</xdr:rowOff>
    </xdr:from>
    <xdr:to>
      <xdr:col>6</xdr:col>
      <xdr:colOff>561975</xdr:colOff>
      <xdr:row>77</xdr:row>
      <xdr:rowOff>163362</xdr:rowOff>
    </xdr:to>
    <xdr:sp macro="" textlink="">
      <xdr:nvSpPr>
        <xdr:cNvPr id="199" name="円/楕円 198"/>
        <xdr:cNvSpPr/>
      </xdr:nvSpPr>
      <xdr:spPr>
        <a:xfrm>
          <a:off x="4584700" y="132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84639</xdr:rowOff>
    </xdr:from>
    <xdr:ext cx="534377" cy="259045"/>
    <xdr:sp macro="" textlink="">
      <xdr:nvSpPr>
        <xdr:cNvPr id="200" name="維持補修費該当値テキスト"/>
        <xdr:cNvSpPr txBox="1"/>
      </xdr:nvSpPr>
      <xdr:spPr>
        <a:xfrm>
          <a:off x="4686300" y="1311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203</xdr:rowOff>
    </xdr:from>
    <xdr:to>
      <xdr:col>5</xdr:col>
      <xdr:colOff>409575</xdr:colOff>
      <xdr:row>78</xdr:row>
      <xdr:rowOff>101803</xdr:rowOff>
    </xdr:to>
    <xdr:sp macro="" textlink="">
      <xdr:nvSpPr>
        <xdr:cNvPr id="201" name="円/楕円 200"/>
        <xdr:cNvSpPr/>
      </xdr:nvSpPr>
      <xdr:spPr>
        <a:xfrm>
          <a:off x="3746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118330</xdr:rowOff>
    </xdr:from>
    <xdr:ext cx="469744" cy="259045"/>
    <xdr:sp macro="" textlink="">
      <xdr:nvSpPr>
        <xdr:cNvPr id="202" name="テキスト ボックス 201"/>
        <xdr:cNvSpPr txBox="1"/>
      </xdr:nvSpPr>
      <xdr:spPr>
        <a:xfrm>
          <a:off x="3562427" y="1314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124301</xdr:rowOff>
    </xdr:from>
    <xdr:to>
      <xdr:col>4</xdr:col>
      <xdr:colOff>206375</xdr:colOff>
      <xdr:row>78</xdr:row>
      <xdr:rowOff>54451</xdr:rowOff>
    </xdr:to>
    <xdr:sp macro="" textlink="">
      <xdr:nvSpPr>
        <xdr:cNvPr id="203" name="円/楕円 202"/>
        <xdr:cNvSpPr/>
      </xdr:nvSpPr>
      <xdr:spPr>
        <a:xfrm>
          <a:off x="2857500" y="133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70978</xdr:rowOff>
    </xdr:from>
    <xdr:ext cx="469744" cy="259045"/>
    <xdr:sp macro="" textlink="">
      <xdr:nvSpPr>
        <xdr:cNvPr id="204" name="テキスト ボックス 203"/>
        <xdr:cNvSpPr txBox="1"/>
      </xdr:nvSpPr>
      <xdr:spPr>
        <a:xfrm>
          <a:off x="2673427" y="1310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44780</xdr:rowOff>
    </xdr:from>
    <xdr:to>
      <xdr:col>3</xdr:col>
      <xdr:colOff>3175</xdr:colOff>
      <xdr:row>78</xdr:row>
      <xdr:rowOff>146380</xdr:rowOff>
    </xdr:to>
    <xdr:sp macro="" textlink="">
      <xdr:nvSpPr>
        <xdr:cNvPr id="205" name="円/楕円 204"/>
        <xdr:cNvSpPr/>
      </xdr:nvSpPr>
      <xdr:spPr>
        <a:xfrm>
          <a:off x="1968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162907</xdr:rowOff>
    </xdr:from>
    <xdr:ext cx="469744" cy="259045"/>
    <xdr:sp macro="" textlink="">
      <xdr:nvSpPr>
        <xdr:cNvPr id="206" name="テキスト ボックス 205"/>
        <xdr:cNvSpPr txBox="1"/>
      </xdr:nvSpPr>
      <xdr:spPr>
        <a:xfrm>
          <a:off x="1784427" y="131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159472</xdr:rowOff>
    </xdr:from>
    <xdr:to>
      <xdr:col>1</xdr:col>
      <xdr:colOff>485775</xdr:colOff>
      <xdr:row>78</xdr:row>
      <xdr:rowOff>89622</xdr:rowOff>
    </xdr:to>
    <xdr:sp macro="" textlink="">
      <xdr:nvSpPr>
        <xdr:cNvPr id="207" name="円/楕円 206"/>
        <xdr:cNvSpPr/>
      </xdr:nvSpPr>
      <xdr:spPr>
        <a:xfrm>
          <a:off x="1079500" y="133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106149</xdr:rowOff>
    </xdr:from>
    <xdr:ext cx="469744" cy="259045"/>
    <xdr:sp macro="" textlink="">
      <xdr:nvSpPr>
        <xdr:cNvPr id="208" name="テキスト ボックス 207"/>
        <xdr:cNvSpPr txBox="1"/>
      </xdr:nvSpPr>
      <xdr:spPr>
        <a:xfrm>
          <a:off x="895427" y="1313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56767</xdr:rowOff>
    </xdr:from>
    <xdr:to>
      <xdr:col>6</xdr:col>
      <xdr:colOff>511175</xdr:colOff>
      <xdr:row>97</xdr:row>
      <xdr:rowOff>7178</xdr:rowOff>
    </xdr:to>
    <xdr:cxnSp macro="">
      <xdr:nvCxnSpPr>
        <xdr:cNvPr id="240" name="直線コネクタ 239"/>
        <xdr:cNvCxnSpPr/>
      </xdr:nvCxnSpPr>
      <xdr:spPr>
        <a:xfrm flipV="1">
          <a:off x="3797300" y="16515967"/>
          <a:ext cx="838200" cy="1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7178</xdr:rowOff>
    </xdr:from>
    <xdr:to>
      <xdr:col>5</xdr:col>
      <xdr:colOff>358775</xdr:colOff>
      <xdr:row>97</xdr:row>
      <xdr:rowOff>20011</xdr:rowOff>
    </xdr:to>
    <xdr:cxnSp macro="">
      <xdr:nvCxnSpPr>
        <xdr:cNvPr id="243" name="直線コネクタ 242"/>
        <xdr:cNvCxnSpPr/>
      </xdr:nvCxnSpPr>
      <xdr:spPr>
        <a:xfrm flipV="1">
          <a:off x="2908300" y="16637828"/>
          <a:ext cx="889000" cy="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20011</xdr:rowOff>
    </xdr:from>
    <xdr:to>
      <xdr:col>4</xdr:col>
      <xdr:colOff>155575</xdr:colOff>
      <xdr:row>97</xdr:row>
      <xdr:rowOff>130425</xdr:rowOff>
    </xdr:to>
    <xdr:cxnSp macro="">
      <xdr:nvCxnSpPr>
        <xdr:cNvPr id="246" name="直線コネクタ 245"/>
        <xdr:cNvCxnSpPr/>
      </xdr:nvCxnSpPr>
      <xdr:spPr>
        <a:xfrm flipV="1">
          <a:off x="2019300" y="16650661"/>
          <a:ext cx="889000" cy="1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130425</xdr:rowOff>
    </xdr:from>
    <xdr:to>
      <xdr:col>2</xdr:col>
      <xdr:colOff>638175</xdr:colOff>
      <xdr:row>97</xdr:row>
      <xdr:rowOff>130704</xdr:rowOff>
    </xdr:to>
    <xdr:cxnSp macro="">
      <xdr:nvCxnSpPr>
        <xdr:cNvPr id="249" name="直線コネクタ 248"/>
        <xdr:cNvCxnSpPr/>
      </xdr:nvCxnSpPr>
      <xdr:spPr>
        <a:xfrm flipV="1">
          <a:off x="1130300" y="1676107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5967</xdr:rowOff>
    </xdr:from>
    <xdr:to>
      <xdr:col>6</xdr:col>
      <xdr:colOff>561975</xdr:colOff>
      <xdr:row>96</xdr:row>
      <xdr:rowOff>107567</xdr:rowOff>
    </xdr:to>
    <xdr:sp macro="" textlink="">
      <xdr:nvSpPr>
        <xdr:cNvPr id="259" name="円/楕円 258"/>
        <xdr:cNvSpPr/>
      </xdr:nvSpPr>
      <xdr:spPr>
        <a:xfrm>
          <a:off x="4584700" y="16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28844</xdr:rowOff>
    </xdr:from>
    <xdr:ext cx="534377" cy="259045"/>
    <xdr:sp macro="" textlink="">
      <xdr:nvSpPr>
        <xdr:cNvPr id="260" name="扶助費該当値テキスト"/>
        <xdr:cNvSpPr txBox="1"/>
      </xdr:nvSpPr>
      <xdr:spPr>
        <a:xfrm>
          <a:off x="4686300" y="163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127828</xdr:rowOff>
    </xdr:from>
    <xdr:to>
      <xdr:col>5</xdr:col>
      <xdr:colOff>409575</xdr:colOff>
      <xdr:row>97</xdr:row>
      <xdr:rowOff>57978</xdr:rowOff>
    </xdr:to>
    <xdr:sp macro="" textlink="">
      <xdr:nvSpPr>
        <xdr:cNvPr id="261" name="円/楕円 260"/>
        <xdr:cNvSpPr/>
      </xdr:nvSpPr>
      <xdr:spPr>
        <a:xfrm>
          <a:off x="3746500" y="165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49105</xdr:rowOff>
    </xdr:from>
    <xdr:ext cx="534377" cy="259045"/>
    <xdr:sp macro="" textlink="">
      <xdr:nvSpPr>
        <xdr:cNvPr id="262" name="テキスト ボックス 261"/>
        <xdr:cNvSpPr txBox="1"/>
      </xdr:nvSpPr>
      <xdr:spPr>
        <a:xfrm>
          <a:off x="3530111" y="166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140661</xdr:rowOff>
    </xdr:from>
    <xdr:to>
      <xdr:col>4</xdr:col>
      <xdr:colOff>206375</xdr:colOff>
      <xdr:row>97</xdr:row>
      <xdr:rowOff>70811</xdr:rowOff>
    </xdr:to>
    <xdr:sp macro="" textlink="">
      <xdr:nvSpPr>
        <xdr:cNvPr id="263" name="円/楕円 262"/>
        <xdr:cNvSpPr/>
      </xdr:nvSpPr>
      <xdr:spPr>
        <a:xfrm>
          <a:off x="2857500" y="165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87338</xdr:rowOff>
    </xdr:from>
    <xdr:ext cx="534377" cy="259045"/>
    <xdr:sp macro="" textlink="">
      <xdr:nvSpPr>
        <xdr:cNvPr id="264" name="テキスト ボックス 263"/>
        <xdr:cNvSpPr txBox="1"/>
      </xdr:nvSpPr>
      <xdr:spPr>
        <a:xfrm>
          <a:off x="2641111" y="163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79625</xdr:rowOff>
    </xdr:from>
    <xdr:to>
      <xdr:col>3</xdr:col>
      <xdr:colOff>3175</xdr:colOff>
      <xdr:row>98</xdr:row>
      <xdr:rowOff>9775</xdr:rowOff>
    </xdr:to>
    <xdr:sp macro="" textlink="">
      <xdr:nvSpPr>
        <xdr:cNvPr id="265" name="円/楕円 264"/>
        <xdr:cNvSpPr/>
      </xdr:nvSpPr>
      <xdr:spPr>
        <a:xfrm>
          <a:off x="1968500" y="167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26302</xdr:rowOff>
    </xdr:from>
    <xdr:ext cx="534377" cy="259045"/>
    <xdr:sp macro="" textlink="">
      <xdr:nvSpPr>
        <xdr:cNvPr id="266" name="テキスト ボックス 265"/>
        <xdr:cNvSpPr txBox="1"/>
      </xdr:nvSpPr>
      <xdr:spPr>
        <a:xfrm>
          <a:off x="1752111" y="1648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79904</xdr:rowOff>
    </xdr:from>
    <xdr:to>
      <xdr:col>1</xdr:col>
      <xdr:colOff>485775</xdr:colOff>
      <xdr:row>98</xdr:row>
      <xdr:rowOff>10054</xdr:rowOff>
    </xdr:to>
    <xdr:sp macro="" textlink="">
      <xdr:nvSpPr>
        <xdr:cNvPr id="267" name="円/楕円 266"/>
        <xdr:cNvSpPr/>
      </xdr:nvSpPr>
      <xdr:spPr>
        <a:xfrm>
          <a:off x="1079500" y="167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26581</xdr:rowOff>
    </xdr:from>
    <xdr:ext cx="534377" cy="259045"/>
    <xdr:sp macro="" textlink="">
      <xdr:nvSpPr>
        <xdr:cNvPr id="268" name="テキスト ボックス 267"/>
        <xdr:cNvSpPr txBox="1"/>
      </xdr:nvSpPr>
      <xdr:spPr>
        <a:xfrm>
          <a:off x="863111" y="164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25349</xdr:rowOff>
    </xdr:from>
    <xdr:to>
      <xdr:col>15</xdr:col>
      <xdr:colOff>180975</xdr:colOff>
      <xdr:row>35</xdr:row>
      <xdr:rowOff>54623</xdr:rowOff>
    </xdr:to>
    <xdr:cxnSp macro="">
      <xdr:nvCxnSpPr>
        <xdr:cNvPr id="297" name="直線コネクタ 296"/>
        <xdr:cNvCxnSpPr/>
      </xdr:nvCxnSpPr>
      <xdr:spPr>
        <a:xfrm>
          <a:off x="9639300" y="6026099"/>
          <a:ext cx="8382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25349</xdr:rowOff>
    </xdr:from>
    <xdr:to>
      <xdr:col>14</xdr:col>
      <xdr:colOff>28575</xdr:colOff>
      <xdr:row>35</xdr:row>
      <xdr:rowOff>151765</xdr:rowOff>
    </xdr:to>
    <xdr:cxnSp macro="">
      <xdr:nvCxnSpPr>
        <xdr:cNvPr id="300" name="直線コネクタ 299"/>
        <xdr:cNvCxnSpPr/>
      </xdr:nvCxnSpPr>
      <xdr:spPr>
        <a:xfrm flipV="1">
          <a:off x="8750300" y="6026099"/>
          <a:ext cx="8890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151765</xdr:rowOff>
    </xdr:from>
    <xdr:to>
      <xdr:col>12</xdr:col>
      <xdr:colOff>511175</xdr:colOff>
      <xdr:row>36</xdr:row>
      <xdr:rowOff>39027</xdr:rowOff>
    </xdr:to>
    <xdr:cxnSp macro="">
      <xdr:nvCxnSpPr>
        <xdr:cNvPr id="303" name="直線コネクタ 302"/>
        <xdr:cNvCxnSpPr/>
      </xdr:nvCxnSpPr>
      <xdr:spPr>
        <a:xfrm flipV="1">
          <a:off x="7861300" y="6152515"/>
          <a:ext cx="889000" cy="5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20472</xdr:rowOff>
    </xdr:from>
    <xdr:to>
      <xdr:col>11</xdr:col>
      <xdr:colOff>307975</xdr:colOff>
      <xdr:row>36</xdr:row>
      <xdr:rowOff>39027</xdr:rowOff>
    </xdr:to>
    <xdr:cxnSp macro="">
      <xdr:nvCxnSpPr>
        <xdr:cNvPr id="306" name="直線コネクタ 305"/>
        <xdr:cNvCxnSpPr/>
      </xdr:nvCxnSpPr>
      <xdr:spPr>
        <a:xfrm>
          <a:off x="6972300" y="6192672"/>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3823</xdr:rowOff>
    </xdr:from>
    <xdr:to>
      <xdr:col>15</xdr:col>
      <xdr:colOff>231775</xdr:colOff>
      <xdr:row>35</xdr:row>
      <xdr:rowOff>105423</xdr:rowOff>
    </xdr:to>
    <xdr:sp macro="" textlink="">
      <xdr:nvSpPr>
        <xdr:cNvPr id="316" name="円/楕円 315"/>
        <xdr:cNvSpPr/>
      </xdr:nvSpPr>
      <xdr:spPr>
        <a:xfrm>
          <a:off x="10426700" y="600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26700</xdr:rowOff>
    </xdr:from>
    <xdr:ext cx="534377" cy="259045"/>
    <xdr:sp macro="" textlink="">
      <xdr:nvSpPr>
        <xdr:cNvPr id="317" name="補助費等該当値テキスト"/>
        <xdr:cNvSpPr txBox="1"/>
      </xdr:nvSpPr>
      <xdr:spPr>
        <a:xfrm>
          <a:off x="10528300" y="58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53,199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145999</xdr:rowOff>
    </xdr:from>
    <xdr:to>
      <xdr:col>14</xdr:col>
      <xdr:colOff>79375</xdr:colOff>
      <xdr:row>35</xdr:row>
      <xdr:rowOff>76149</xdr:rowOff>
    </xdr:to>
    <xdr:sp macro="" textlink="">
      <xdr:nvSpPr>
        <xdr:cNvPr id="318" name="円/楕円 317"/>
        <xdr:cNvSpPr/>
      </xdr:nvSpPr>
      <xdr:spPr>
        <a:xfrm>
          <a:off x="9588500" y="59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92676</xdr:rowOff>
    </xdr:from>
    <xdr:ext cx="534377" cy="259045"/>
    <xdr:sp macro="" textlink="">
      <xdr:nvSpPr>
        <xdr:cNvPr id="319" name="テキスト ボックス 318"/>
        <xdr:cNvSpPr txBox="1"/>
      </xdr:nvSpPr>
      <xdr:spPr>
        <a:xfrm>
          <a:off x="9372111" y="57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100965</xdr:rowOff>
    </xdr:from>
    <xdr:to>
      <xdr:col>12</xdr:col>
      <xdr:colOff>561975</xdr:colOff>
      <xdr:row>36</xdr:row>
      <xdr:rowOff>31115</xdr:rowOff>
    </xdr:to>
    <xdr:sp macro="" textlink="">
      <xdr:nvSpPr>
        <xdr:cNvPr id="320" name="円/楕円 319"/>
        <xdr:cNvSpPr/>
      </xdr:nvSpPr>
      <xdr:spPr>
        <a:xfrm>
          <a:off x="8699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47642</xdr:rowOff>
    </xdr:from>
    <xdr:ext cx="534377" cy="259045"/>
    <xdr:sp macro="" textlink="">
      <xdr:nvSpPr>
        <xdr:cNvPr id="321" name="テキスト ボックス 320"/>
        <xdr:cNvSpPr txBox="1"/>
      </xdr:nvSpPr>
      <xdr:spPr>
        <a:xfrm>
          <a:off x="8483111" y="58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159677</xdr:rowOff>
    </xdr:from>
    <xdr:to>
      <xdr:col>11</xdr:col>
      <xdr:colOff>358775</xdr:colOff>
      <xdr:row>36</xdr:row>
      <xdr:rowOff>89827</xdr:rowOff>
    </xdr:to>
    <xdr:sp macro="" textlink="">
      <xdr:nvSpPr>
        <xdr:cNvPr id="322" name="円/楕円 321"/>
        <xdr:cNvSpPr/>
      </xdr:nvSpPr>
      <xdr:spPr>
        <a:xfrm>
          <a:off x="7810500" y="61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80954</xdr:rowOff>
    </xdr:from>
    <xdr:ext cx="534377" cy="259045"/>
    <xdr:sp macro="" textlink="">
      <xdr:nvSpPr>
        <xdr:cNvPr id="323" name="テキスト ボックス 322"/>
        <xdr:cNvSpPr txBox="1"/>
      </xdr:nvSpPr>
      <xdr:spPr>
        <a:xfrm>
          <a:off x="7594111" y="62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141122</xdr:rowOff>
    </xdr:from>
    <xdr:to>
      <xdr:col>10</xdr:col>
      <xdr:colOff>155575</xdr:colOff>
      <xdr:row>36</xdr:row>
      <xdr:rowOff>71272</xdr:rowOff>
    </xdr:to>
    <xdr:sp macro="" textlink="">
      <xdr:nvSpPr>
        <xdr:cNvPr id="324" name="円/楕円 323"/>
        <xdr:cNvSpPr/>
      </xdr:nvSpPr>
      <xdr:spPr>
        <a:xfrm>
          <a:off x="6921500" y="61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87799</xdr:rowOff>
    </xdr:from>
    <xdr:ext cx="534377" cy="259045"/>
    <xdr:sp macro="" textlink="">
      <xdr:nvSpPr>
        <xdr:cNvPr id="325" name="テキスト ボックス 324"/>
        <xdr:cNvSpPr txBox="1"/>
      </xdr:nvSpPr>
      <xdr:spPr>
        <a:xfrm>
          <a:off x="6705111" y="59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147815</xdr:rowOff>
    </xdr:from>
    <xdr:to>
      <xdr:col>15</xdr:col>
      <xdr:colOff>180975</xdr:colOff>
      <xdr:row>56</xdr:row>
      <xdr:rowOff>86383</xdr:rowOff>
    </xdr:to>
    <xdr:cxnSp macro="">
      <xdr:nvCxnSpPr>
        <xdr:cNvPr id="354" name="直線コネクタ 353"/>
        <xdr:cNvCxnSpPr/>
      </xdr:nvCxnSpPr>
      <xdr:spPr>
        <a:xfrm>
          <a:off x="9639300" y="9577565"/>
          <a:ext cx="838200" cy="11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139502</xdr:rowOff>
    </xdr:from>
    <xdr:to>
      <xdr:col>14</xdr:col>
      <xdr:colOff>28575</xdr:colOff>
      <xdr:row>55</xdr:row>
      <xdr:rowOff>147815</xdr:rowOff>
    </xdr:to>
    <xdr:cxnSp macro="">
      <xdr:nvCxnSpPr>
        <xdr:cNvPr id="357" name="直線コネクタ 356"/>
        <xdr:cNvCxnSpPr/>
      </xdr:nvCxnSpPr>
      <xdr:spPr>
        <a:xfrm>
          <a:off x="8750300" y="9054902"/>
          <a:ext cx="889000" cy="52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139502</xdr:rowOff>
    </xdr:from>
    <xdr:to>
      <xdr:col>12</xdr:col>
      <xdr:colOff>511175</xdr:colOff>
      <xdr:row>56</xdr:row>
      <xdr:rowOff>2136</xdr:rowOff>
    </xdr:to>
    <xdr:cxnSp macro="">
      <xdr:nvCxnSpPr>
        <xdr:cNvPr id="360" name="直線コネクタ 359"/>
        <xdr:cNvCxnSpPr/>
      </xdr:nvCxnSpPr>
      <xdr:spPr>
        <a:xfrm flipV="1">
          <a:off x="7861300" y="9054902"/>
          <a:ext cx="889000" cy="54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139959</xdr:rowOff>
    </xdr:from>
    <xdr:to>
      <xdr:col>11</xdr:col>
      <xdr:colOff>307975</xdr:colOff>
      <xdr:row>56</xdr:row>
      <xdr:rowOff>2136</xdr:rowOff>
    </xdr:to>
    <xdr:cxnSp macro="">
      <xdr:nvCxnSpPr>
        <xdr:cNvPr id="363" name="直線コネクタ 362"/>
        <xdr:cNvCxnSpPr/>
      </xdr:nvCxnSpPr>
      <xdr:spPr>
        <a:xfrm>
          <a:off x="6972300" y="9569709"/>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35583</xdr:rowOff>
    </xdr:from>
    <xdr:to>
      <xdr:col>15</xdr:col>
      <xdr:colOff>231775</xdr:colOff>
      <xdr:row>56</xdr:row>
      <xdr:rowOff>137183</xdr:rowOff>
    </xdr:to>
    <xdr:sp macro="" textlink="">
      <xdr:nvSpPr>
        <xdr:cNvPr id="373" name="円/楕円 372"/>
        <xdr:cNvSpPr/>
      </xdr:nvSpPr>
      <xdr:spPr>
        <a:xfrm>
          <a:off x="10426700" y="963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14010</xdr:rowOff>
    </xdr:from>
    <xdr:ext cx="534377" cy="259045"/>
    <xdr:sp macro="" textlink="">
      <xdr:nvSpPr>
        <xdr:cNvPr id="374" name="普通建設事業費該当値テキスト"/>
        <xdr:cNvSpPr txBox="1"/>
      </xdr:nvSpPr>
      <xdr:spPr>
        <a:xfrm>
          <a:off x="10528300" y="96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61,997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97015</xdr:rowOff>
    </xdr:from>
    <xdr:to>
      <xdr:col>14</xdr:col>
      <xdr:colOff>79375</xdr:colOff>
      <xdr:row>56</xdr:row>
      <xdr:rowOff>27165</xdr:rowOff>
    </xdr:to>
    <xdr:sp macro="" textlink="">
      <xdr:nvSpPr>
        <xdr:cNvPr id="375" name="円/楕円 374"/>
        <xdr:cNvSpPr/>
      </xdr:nvSpPr>
      <xdr:spPr>
        <a:xfrm>
          <a:off x="9588500" y="95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18292</xdr:rowOff>
    </xdr:from>
    <xdr:ext cx="534377" cy="259045"/>
    <xdr:sp macro="" textlink="">
      <xdr:nvSpPr>
        <xdr:cNvPr id="376" name="テキスト ボックス 375"/>
        <xdr:cNvSpPr txBox="1"/>
      </xdr:nvSpPr>
      <xdr:spPr>
        <a:xfrm>
          <a:off x="9372111" y="96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76,435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88702</xdr:rowOff>
    </xdr:from>
    <xdr:to>
      <xdr:col>12</xdr:col>
      <xdr:colOff>561975</xdr:colOff>
      <xdr:row>53</xdr:row>
      <xdr:rowOff>18852</xdr:rowOff>
    </xdr:to>
    <xdr:sp macro="" textlink="">
      <xdr:nvSpPr>
        <xdr:cNvPr id="377" name="円/楕円 376"/>
        <xdr:cNvSpPr/>
      </xdr:nvSpPr>
      <xdr:spPr>
        <a:xfrm>
          <a:off x="8699500" y="90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35379</xdr:rowOff>
    </xdr:from>
    <xdr:ext cx="599010" cy="259045"/>
    <xdr:sp macro="" textlink="">
      <xdr:nvSpPr>
        <xdr:cNvPr id="378" name="テキスト ボックス 377"/>
        <xdr:cNvSpPr txBox="1"/>
      </xdr:nvSpPr>
      <xdr:spPr>
        <a:xfrm>
          <a:off x="8450794" y="877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145,026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122786</xdr:rowOff>
    </xdr:from>
    <xdr:to>
      <xdr:col>11</xdr:col>
      <xdr:colOff>358775</xdr:colOff>
      <xdr:row>56</xdr:row>
      <xdr:rowOff>52936</xdr:rowOff>
    </xdr:to>
    <xdr:sp macro="" textlink="">
      <xdr:nvSpPr>
        <xdr:cNvPr id="379" name="円/楕円 378"/>
        <xdr:cNvSpPr/>
      </xdr:nvSpPr>
      <xdr:spPr>
        <a:xfrm>
          <a:off x="7810500" y="95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69463</xdr:rowOff>
    </xdr:from>
    <xdr:ext cx="534377" cy="259045"/>
    <xdr:sp macro="" textlink="">
      <xdr:nvSpPr>
        <xdr:cNvPr id="380" name="テキスト ボックス 379"/>
        <xdr:cNvSpPr txBox="1"/>
      </xdr:nvSpPr>
      <xdr:spPr>
        <a:xfrm>
          <a:off x="7594111" y="932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89159</xdr:rowOff>
    </xdr:from>
    <xdr:to>
      <xdr:col>10</xdr:col>
      <xdr:colOff>155575</xdr:colOff>
      <xdr:row>56</xdr:row>
      <xdr:rowOff>19309</xdr:rowOff>
    </xdr:to>
    <xdr:sp macro="" textlink="">
      <xdr:nvSpPr>
        <xdr:cNvPr id="381" name="円/楕円 380"/>
        <xdr:cNvSpPr/>
      </xdr:nvSpPr>
      <xdr:spPr>
        <a:xfrm>
          <a:off x="6921500" y="95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35836</xdr:rowOff>
    </xdr:from>
    <xdr:ext cx="534377" cy="259045"/>
    <xdr:sp macro="" textlink="">
      <xdr:nvSpPr>
        <xdr:cNvPr id="382" name="テキスト ボックス 381"/>
        <xdr:cNvSpPr txBox="1"/>
      </xdr:nvSpPr>
      <xdr:spPr>
        <a:xfrm>
          <a:off x="6705111" y="929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169875</xdr:rowOff>
    </xdr:from>
    <xdr:to>
      <xdr:col>15</xdr:col>
      <xdr:colOff>180975</xdr:colOff>
      <xdr:row>79</xdr:row>
      <xdr:rowOff>1263</xdr:rowOff>
    </xdr:to>
    <xdr:cxnSp macro="">
      <xdr:nvCxnSpPr>
        <xdr:cNvPr id="411" name="直線コネクタ 410"/>
        <xdr:cNvCxnSpPr/>
      </xdr:nvCxnSpPr>
      <xdr:spPr>
        <a:xfrm>
          <a:off x="9639300" y="13028625"/>
          <a:ext cx="838200" cy="5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169875</xdr:rowOff>
    </xdr:from>
    <xdr:to>
      <xdr:col>14</xdr:col>
      <xdr:colOff>28575</xdr:colOff>
      <xdr:row>76</xdr:row>
      <xdr:rowOff>35116</xdr:rowOff>
    </xdr:to>
    <xdr:cxnSp macro="">
      <xdr:nvCxnSpPr>
        <xdr:cNvPr id="414" name="直線コネクタ 413"/>
        <xdr:cNvCxnSpPr/>
      </xdr:nvCxnSpPr>
      <xdr:spPr>
        <a:xfrm flipV="1">
          <a:off x="8750300" y="13028625"/>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121913</xdr:rowOff>
    </xdr:from>
    <xdr:to>
      <xdr:col>15</xdr:col>
      <xdr:colOff>231775</xdr:colOff>
      <xdr:row>79</xdr:row>
      <xdr:rowOff>52063</xdr:rowOff>
    </xdr:to>
    <xdr:sp macro="" textlink="">
      <xdr:nvSpPr>
        <xdr:cNvPr id="424" name="円/楕円 423"/>
        <xdr:cNvSpPr/>
      </xdr:nvSpPr>
      <xdr:spPr>
        <a:xfrm>
          <a:off x="10426700" y="13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36840</xdr:rowOff>
    </xdr:from>
    <xdr:ext cx="469744" cy="259045"/>
    <xdr:sp macro="" textlink="">
      <xdr:nvSpPr>
        <xdr:cNvPr id="425" name="普通建設事業費 （ うち新規整備　）該当値テキスト"/>
        <xdr:cNvSpPr txBox="1"/>
      </xdr:nvSpPr>
      <xdr:spPr>
        <a:xfrm>
          <a:off x="10528300" y="1340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119075</xdr:rowOff>
    </xdr:from>
    <xdr:to>
      <xdr:col>14</xdr:col>
      <xdr:colOff>79375</xdr:colOff>
      <xdr:row>76</xdr:row>
      <xdr:rowOff>49225</xdr:rowOff>
    </xdr:to>
    <xdr:sp macro="" textlink="">
      <xdr:nvSpPr>
        <xdr:cNvPr id="426" name="円/楕円 425"/>
        <xdr:cNvSpPr/>
      </xdr:nvSpPr>
      <xdr:spPr>
        <a:xfrm>
          <a:off x="9588500" y="129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40352</xdr:rowOff>
    </xdr:from>
    <xdr:ext cx="534377" cy="259045"/>
    <xdr:sp macro="" textlink="">
      <xdr:nvSpPr>
        <xdr:cNvPr id="427" name="テキスト ボックス 426"/>
        <xdr:cNvSpPr txBox="1"/>
      </xdr:nvSpPr>
      <xdr:spPr>
        <a:xfrm>
          <a:off x="9372111" y="13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155766</xdr:rowOff>
    </xdr:from>
    <xdr:to>
      <xdr:col>12</xdr:col>
      <xdr:colOff>561975</xdr:colOff>
      <xdr:row>76</xdr:row>
      <xdr:rowOff>85916</xdr:rowOff>
    </xdr:to>
    <xdr:sp macro="" textlink="">
      <xdr:nvSpPr>
        <xdr:cNvPr id="428" name="円/楕円 427"/>
        <xdr:cNvSpPr/>
      </xdr:nvSpPr>
      <xdr:spPr>
        <a:xfrm>
          <a:off x="8699500" y="130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77043</xdr:rowOff>
    </xdr:from>
    <xdr:ext cx="534377" cy="259045"/>
    <xdr:sp macro="" textlink="">
      <xdr:nvSpPr>
        <xdr:cNvPr id="429" name="テキスト ボックス 428"/>
        <xdr:cNvSpPr txBox="1"/>
      </xdr:nvSpPr>
      <xdr:spPr>
        <a:xfrm>
          <a:off x="8483111" y="131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143993</xdr:rowOff>
    </xdr:from>
    <xdr:to>
      <xdr:col>15</xdr:col>
      <xdr:colOff>180975</xdr:colOff>
      <xdr:row>97</xdr:row>
      <xdr:rowOff>1232</xdr:rowOff>
    </xdr:to>
    <xdr:cxnSp macro="">
      <xdr:nvCxnSpPr>
        <xdr:cNvPr id="458" name="直線コネクタ 457"/>
        <xdr:cNvCxnSpPr/>
      </xdr:nvCxnSpPr>
      <xdr:spPr>
        <a:xfrm flipV="1">
          <a:off x="9639300" y="16431743"/>
          <a:ext cx="8382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104000</xdr:rowOff>
    </xdr:from>
    <xdr:to>
      <xdr:col>14</xdr:col>
      <xdr:colOff>28575</xdr:colOff>
      <xdr:row>97</xdr:row>
      <xdr:rowOff>1232</xdr:rowOff>
    </xdr:to>
    <xdr:cxnSp macro="">
      <xdr:nvCxnSpPr>
        <xdr:cNvPr id="461" name="直線コネクタ 460"/>
        <xdr:cNvCxnSpPr/>
      </xdr:nvCxnSpPr>
      <xdr:spPr>
        <a:xfrm>
          <a:off x="8750300" y="15705950"/>
          <a:ext cx="889000" cy="92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93193</xdr:rowOff>
    </xdr:from>
    <xdr:to>
      <xdr:col>15</xdr:col>
      <xdr:colOff>231775</xdr:colOff>
      <xdr:row>96</xdr:row>
      <xdr:rowOff>23343</xdr:rowOff>
    </xdr:to>
    <xdr:sp macro="" textlink="">
      <xdr:nvSpPr>
        <xdr:cNvPr id="471" name="円/楕円 470"/>
        <xdr:cNvSpPr/>
      </xdr:nvSpPr>
      <xdr:spPr>
        <a:xfrm>
          <a:off x="10426700" y="1638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116070</xdr:rowOff>
    </xdr:from>
    <xdr:ext cx="534377" cy="259045"/>
    <xdr:sp macro="" textlink="">
      <xdr:nvSpPr>
        <xdr:cNvPr id="472" name="普通建設事業費 （ うち更新整備　）該当値テキスト"/>
        <xdr:cNvSpPr txBox="1"/>
      </xdr:nvSpPr>
      <xdr:spPr>
        <a:xfrm>
          <a:off x="10528300" y="162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121882</xdr:rowOff>
    </xdr:from>
    <xdr:to>
      <xdr:col>14</xdr:col>
      <xdr:colOff>79375</xdr:colOff>
      <xdr:row>97</xdr:row>
      <xdr:rowOff>52032</xdr:rowOff>
    </xdr:to>
    <xdr:sp macro="" textlink="">
      <xdr:nvSpPr>
        <xdr:cNvPr id="473" name="円/楕円 472"/>
        <xdr:cNvSpPr/>
      </xdr:nvSpPr>
      <xdr:spPr>
        <a:xfrm>
          <a:off x="9588500" y="165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68559</xdr:rowOff>
    </xdr:from>
    <xdr:ext cx="534377" cy="259045"/>
    <xdr:sp macro="" textlink="">
      <xdr:nvSpPr>
        <xdr:cNvPr id="474" name="テキスト ボックス 473"/>
        <xdr:cNvSpPr txBox="1"/>
      </xdr:nvSpPr>
      <xdr:spPr>
        <a:xfrm>
          <a:off x="9372111" y="163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30,403</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53200</xdr:rowOff>
    </xdr:from>
    <xdr:to>
      <xdr:col>12</xdr:col>
      <xdr:colOff>561975</xdr:colOff>
      <xdr:row>91</xdr:row>
      <xdr:rowOff>154800</xdr:rowOff>
    </xdr:to>
    <xdr:sp macro="" textlink="">
      <xdr:nvSpPr>
        <xdr:cNvPr id="475" name="円/楕円 474"/>
        <xdr:cNvSpPr/>
      </xdr:nvSpPr>
      <xdr:spPr>
        <a:xfrm>
          <a:off x="8699500" y="156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171327</xdr:rowOff>
    </xdr:from>
    <xdr:ext cx="599010" cy="259045"/>
    <xdr:sp macro="" textlink="">
      <xdr:nvSpPr>
        <xdr:cNvPr id="476" name="テキスト ボックス 475"/>
        <xdr:cNvSpPr txBox="1"/>
      </xdr:nvSpPr>
      <xdr:spPr>
        <a:xfrm>
          <a:off x="8450794" y="1543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106164</xdr:rowOff>
    </xdr:from>
    <xdr:to>
      <xdr:col>23</xdr:col>
      <xdr:colOff>517525</xdr:colOff>
      <xdr:row>38</xdr:row>
      <xdr:rowOff>121366</xdr:rowOff>
    </xdr:to>
    <xdr:cxnSp macro="">
      <xdr:nvCxnSpPr>
        <xdr:cNvPr id="503" name="直線コネクタ 502"/>
        <xdr:cNvCxnSpPr/>
      </xdr:nvCxnSpPr>
      <xdr:spPr>
        <a:xfrm flipV="1">
          <a:off x="15481300" y="6621264"/>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161189</xdr:rowOff>
    </xdr:from>
    <xdr:to>
      <xdr:col>22</xdr:col>
      <xdr:colOff>365125</xdr:colOff>
      <xdr:row>38</xdr:row>
      <xdr:rowOff>121366</xdr:rowOff>
    </xdr:to>
    <xdr:cxnSp macro="">
      <xdr:nvCxnSpPr>
        <xdr:cNvPr id="506" name="直線コネクタ 505"/>
        <xdr:cNvCxnSpPr/>
      </xdr:nvCxnSpPr>
      <xdr:spPr>
        <a:xfrm>
          <a:off x="14592300" y="6504839"/>
          <a:ext cx="889000" cy="13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161189</xdr:rowOff>
    </xdr:from>
    <xdr:to>
      <xdr:col>21</xdr:col>
      <xdr:colOff>161925</xdr:colOff>
      <xdr:row>38</xdr:row>
      <xdr:rowOff>70457</xdr:rowOff>
    </xdr:to>
    <xdr:cxnSp macro="">
      <xdr:nvCxnSpPr>
        <xdr:cNvPr id="509" name="直線コネクタ 508"/>
        <xdr:cNvCxnSpPr/>
      </xdr:nvCxnSpPr>
      <xdr:spPr>
        <a:xfrm flipV="1">
          <a:off x="13703300" y="6504839"/>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49769</xdr:rowOff>
    </xdr:from>
    <xdr:to>
      <xdr:col>19</xdr:col>
      <xdr:colOff>644525</xdr:colOff>
      <xdr:row>38</xdr:row>
      <xdr:rowOff>70457</xdr:rowOff>
    </xdr:to>
    <xdr:cxnSp macro="">
      <xdr:nvCxnSpPr>
        <xdr:cNvPr id="512" name="直線コネクタ 511"/>
        <xdr:cNvCxnSpPr/>
      </xdr:nvCxnSpPr>
      <xdr:spPr>
        <a:xfrm>
          <a:off x="12814300" y="6564869"/>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55364</xdr:rowOff>
    </xdr:from>
    <xdr:to>
      <xdr:col>23</xdr:col>
      <xdr:colOff>568325</xdr:colOff>
      <xdr:row>38</xdr:row>
      <xdr:rowOff>156964</xdr:rowOff>
    </xdr:to>
    <xdr:sp macro="" textlink="">
      <xdr:nvSpPr>
        <xdr:cNvPr id="522" name="円/楕円 521"/>
        <xdr:cNvSpPr/>
      </xdr:nvSpPr>
      <xdr:spPr>
        <a:xfrm>
          <a:off x="16268700" y="6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469744" cy="259045"/>
    <xdr:sp macro="" textlink="">
      <xdr:nvSpPr>
        <xdr:cNvPr id="523" name="災害復旧事業費該当値テキスト"/>
        <xdr:cNvSpPr txBox="1"/>
      </xdr:nvSpPr>
      <xdr:spPr>
        <a:xfrm>
          <a:off x="16370300" y="65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70566</xdr:rowOff>
    </xdr:from>
    <xdr:to>
      <xdr:col>22</xdr:col>
      <xdr:colOff>415925</xdr:colOff>
      <xdr:row>39</xdr:row>
      <xdr:rowOff>716</xdr:rowOff>
    </xdr:to>
    <xdr:sp macro="" textlink="">
      <xdr:nvSpPr>
        <xdr:cNvPr id="524" name="円/楕円 523"/>
        <xdr:cNvSpPr/>
      </xdr:nvSpPr>
      <xdr:spPr>
        <a:xfrm>
          <a:off x="15430500" y="658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163293</xdr:rowOff>
    </xdr:from>
    <xdr:ext cx="378565" cy="259045"/>
    <xdr:sp macro="" textlink="">
      <xdr:nvSpPr>
        <xdr:cNvPr id="525" name="テキスト ボックス 524"/>
        <xdr:cNvSpPr txBox="1"/>
      </xdr:nvSpPr>
      <xdr:spPr>
        <a:xfrm>
          <a:off x="15292017" y="667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110388</xdr:rowOff>
    </xdr:from>
    <xdr:to>
      <xdr:col>21</xdr:col>
      <xdr:colOff>212725</xdr:colOff>
      <xdr:row>38</xdr:row>
      <xdr:rowOff>40539</xdr:rowOff>
    </xdr:to>
    <xdr:sp macro="" textlink="">
      <xdr:nvSpPr>
        <xdr:cNvPr id="526" name="円/楕円 525"/>
        <xdr:cNvSpPr/>
      </xdr:nvSpPr>
      <xdr:spPr>
        <a:xfrm>
          <a:off x="14541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57065</xdr:rowOff>
    </xdr:from>
    <xdr:ext cx="469744" cy="259045"/>
    <xdr:sp macro="" textlink="">
      <xdr:nvSpPr>
        <xdr:cNvPr id="527" name="テキスト ボックス 526"/>
        <xdr:cNvSpPr txBox="1"/>
      </xdr:nvSpPr>
      <xdr:spPr>
        <a:xfrm>
          <a:off x="14357427" y="622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19657</xdr:rowOff>
    </xdr:from>
    <xdr:to>
      <xdr:col>20</xdr:col>
      <xdr:colOff>9525</xdr:colOff>
      <xdr:row>38</xdr:row>
      <xdr:rowOff>121257</xdr:rowOff>
    </xdr:to>
    <xdr:sp macro="" textlink="">
      <xdr:nvSpPr>
        <xdr:cNvPr id="528" name="円/楕円 527"/>
        <xdr:cNvSpPr/>
      </xdr:nvSpPr>
      <xdr:spPr>
        <a:xfrm>
          <a:off x="13652500" y="65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112384</xdr:rowOff>
    </xdr:from>
    <xdr:ext cx="469744" cy="259045"/>
    <xdr:sp macro="" textlink="">
      <xdr:nvSpPr>
        <xdr:cNvPr id="529" name="テキスト ボックス 528"/>
        <xdr:cNvSpPr txBox="1"/>
      </xdr:nvSpPr>
      <xdr:spPr>
        <a:xfrm>
          <a:off x="13468427" y="662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170419</xdr:rowOff>
    </xdr:from>
    <xdr:to>
      <xdr:col>18</xdr:col>
      <xdr:colOff>492125</xdr:colOff>
      <xdr:row>38</xdr:row>
      <xdr:rowOff>100569</xdr:rowOff>
    </xdr:to>
    <xdr:sp macro="" textlink="">
      <xdr:nvSpPr>
        <xdr:cNvPr id="530" name="円/楕円 529"/>
        <xdr:cNvSpPr/>
      </xdr:nvSpPr>
      <xdr:spPr>
        <a:xfrm>
          <a:off x="12763500" y="651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91696</xdr:rowOff>
    </xdr:from>
    <xdr:ext cx="469744" cy="259045"/>
    <xdr:sp macro="" textlink="">
      <xdr:nvSpPr>
        <xdr:cNvPr id="531" name="テキスト ボックス 530"/>
        <xdr:cNvSpPr txBox="1"/>
      </xdr:nvSpPr>
      <xdr:spPr>
        <a:xfrm>
          <a:off x="12579427" y="660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26568</xdr:rowOff>
    </xdr:from>
    <xdr:to>
      <xdr:col>23</xdr:col>
      <xdr:colOff>517525</xdr:colOff>
      <xdr:row>73</xdr:row>
      <xdr:rowOff>89522</xdr:rowOff>
    </xdr:to>
    <xdr:cxnSp macro="">
      <xdr:nvCxnSpPr>
        <xdr:cNvPr id="609" name="直線コネクタ 608"/>
        <xdr:cNvCxnSpPr/>
      </xdr:nvCxnSpPr>
      <xdr:spPr>
        <a:xfrm>
          <a:off x="15481300" y="12542418"/>
          <a:ext cx="838200" cy="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26568</xdr:rowOff>
    </xdr:from>
    <xdr:to>
      <xdr:col>22</xdr:col>
      <xdr:colOff>365125</xdr:colOff>
      <xdr:row>73</xdr:row>
      <xdr:rowOff>56566</xdr:rowOff>
    </xdr:to>
    <xdr:cxnSp macro="">
      <xdr:nvCxnSpPr>
        <xdr:cNvPr id="612" name="直線コネクタ 611"/>
        <xdr:cNvCxnSpPr/>
      </xdr:nvCxnSpPr>
      <xdr:spPr>
        <a:xfrm flipV="1">
          <a:off x="14592300" y="12542418"/>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23838</xdr:rowOff>
    </xdr:from>
    <xdr:to>
      <xdr:col>21</xdr:col>
      <xdr:colOff>161925</xdr:colOff>
      <xdr:row>73</xdr:row>
      <xdr:rowOff>56566</xdr:rowOff>
    </xdr:to>
    <xdr:cxnSp macro="">
      <xdr:nvCxnSpPr>
        <xdr:cNvPr id="615" name="直線コネクタ 614"/>
        <xdr:cNvCxnSpPr/>
      </xdr:nvCxnSpPr>
      <xdr:spPr>
        <a:xfrm>
          <a:off x="13703300" y="12539688"/>
          <a:ext cx="8890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92646</xdr:rowOff>
    </xdr:from>
    <xdr:to>
      <xdr:col>19</xdr:col>
      <xdr:colOff>644525</xdr:colOff>
      <xdr:row>73</xdr:row>
      <xdr:rowOff>23838</xdr:rowOff>
    </xdr:to>
    <xdr:cxnSp macro="">
      <xdr:nvCxnSpPr>
        <xdr:cNvPr id="618" name="直線コネクタ 617"/>
        <xdr:cNvCxnSpPr/>
      </xdr:nvCxnSpPr>
      <xdr:spPr>
        <a:xfrm>
          <a:off x="12814300" y="12437046"/>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38722</xdr:rowOff>
    </xdr:from>
    <xdr:to>
      <xdr:col>23</xdr:col>
      <xdr:colOff>568325</xdr:colOff>
      <xdr:row>73</xdr:row>
      <xdr:rowOff>140322</xdr:rowOff>
    </xdr:to>
    <xdr:sp macro="" textlink="">
      <xdr:nvSpPr>
        <xdr:cNvPr id="628" name="円/楕円 627"/>
        <xdr:cNvSpPr/>
      </xdr:nvSpPr>
      <xdr:spPr>
        <a:xfrm>
          <a:off x="16268700" y="125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61599</xdr:rowOff>
    </xdr:from>
    <xdr:ext cx="534377" cy="259045"/>
    <xdr:sp macro="" textlink="">
      <xdr:nvSpPr>
        <xdr:cNvPr id="629" name="公債費該当値テキスト"/>
        <xdr:cNvSpPr txBox="1"/>
      </xdr:nvSpPr>
      <xdr:spPr>
        <a:xfrm>
          <a:off x="16370300" y="124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77,451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147218</xdr:rowOff>
    </xdr:from>
    <xdr:to>
      <xdr:col>22</xdr:col>
      <xdr:colOff>415925</xdr:colOff>
      <xdr:row>73</xdr:row>
      <xdr:rowOff>77368</xdr:rowOff>
    </xdr:to>
    <xdr:sp macro="" textlink="">
      <xdr:nvSpPr>
        <xdr:cNvPr id="630" name="円/楕円 629"/>
        <xdr:cNvSpPr/>
      </xdr:nvSpPr>
      <xdr:spPr>
        <a:xfrm>
          <a:off x="15430500" y="124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93895</xdr:rowOff>
    </xdr:from>
    <xdr:ext cx="534377" cy="259045"/>
    <xdr:sp macro="" textlink="">
      <xdr:nvSpPr>
        <xdr:cNvPr id="631" name="テキスト ボックス 630"/>
        <xdr:cNvSpPr txBox="1"/>
      </xdr:nvSpPr>
      <xdr:spPr>
        <a:xfrm>
          <a:off x="15214111" y="122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5766</xdr:rowOff>
    </xdr:from>
    <xdr:to>
      <xdr:col>21</xdr:col>
      <xdr:colOff>212725</xdr:colOff>
      <xdr:row>73</xdr:row>
      <xdr:rowOff>107366</xdr:rowOff>
    </xdr:to>
    <xdr:sp macro="" textlink="">
      <xdr:nvSpPr>
        <xdr:cNvPr id="632" name="円/楕円 631"/>
        <xdr:cNvSpPr/>
      </xdr:nvSpPr>
      <xdr:spPr>
        <a:xfrm>
          <a:off x="14541500" y="1252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123893</xdr:rowOff>
    </xdr:from>
    <xdr:ext cx="534377" cy="259045"/>
    <xdr:sp macro="" textlink="">
      <xdr:nvSpPr>
        <xdr:cNvPr id="633" name="テキスト ボックス 632"/>
        <xdr:cNvSpPr txBox="1"/>
      </xdr:nvSpPr>
      <xdr:spPr>
        <a:xfrm>
          <a:off x="14325111" y="122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144488</xdr:rowOff>
    </xdr:from>
    <xdr:to>
      <xdr:col>20</xdr:col>
      <xdr:colOff>9525</xdr:colOff>
      <xdr:row>73</xdr:row>
      <xdr:rowOff>74638</xdr:rowOff>
    </xdr:to>
    <xdr:sp macro="" textlink="">
      <xdr:nvSpPr>
        <xdr:cNvPr id="634" name="円/楕円 633"/>
        <xdr:cNvSpPr/>
      </xdr:nvSpPr>
      <xdr:spPr>
        <a:xfrm>
          <a:off x="13652500" y="12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91165</xdr:rowOff>
    </xdr:from>
    <xdr:ext cx="534377" cy="259045"/>
    <xdr:sp macro="" textlink="">
      <xdr:nvSpPr>
        <xdr:cNvPr id="635" name="テキスト ボックス 634"/>
        <xdr:cNvSpPr txBox="1"/>
      </xdr:nvSpPr>
      <xdr:spPr>
        <a:xfrm>
          <a:off x="13436111" y="122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41846</xdr:rowOff>
    </xdr:from>
    <xdr:to>
      <xdr:col>18</xdr:col>
      <xdr:colOff>492125</xdr:colOff>
      <xdr:row>72</xdr:row>
      <xdr:rowOff>143446</xdr:rowOff>
    </xdr:to>
    <xdr:sp macro="" textlink="">
      <xdr:nvSpPr>
        <xdr:cNvPr id="636" name="円/楕円 635"/>
        <xdr:cNvSpPr/>
      </xdr:nvSpPr>
      <xdr:spPr>
        <a:xfrm>
          <a:off x="12763500" y="123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159973</xdr:rowOff>
    </xdr:from>
    <xdr:ext cx="534377" cy="259045"/>
    <xdr:sp macro="" textlink="">
      <xdr:nvSpPr>
        <xdr:cNvPr id="637" name="テキスト ボックス 636"/>
        <xdr:cNvSpPr txBox="1"/>
      </xdr:nvSpPr>
      <xdr:spPr>
        <a:xfrm>
          <a:off x="12547111" y="121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111392</xdr:rowOff>
    </xdr:from>
    <xdr:to>
      <xdr:col>23</xdr:col>
      <xdr:colOff>517525</xdr:colOff>
      <xdr:row>96</xdr:row>
      <xdr:rowOff>164948</xdr:rowOff>
    </xdr:to>
    <xdr:cxnSp macro="">
      <xdr:nvCxnSpPr>
        <xdr:cNvPr id="666" name="直線コネクタ 665"/>
        <xdr:cNvCxnSpPr/>
      </xdr:nvCxnSpPr>
      <xdr:spPr>
        <a:xfrm>
          <a:off x="15481300" y="16570592"/>
          <a:ext cx="838200" cy="5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111392</xdr:rowOff>
    </xdr:from>
    <xdr:to>
      <xdr:col>22</xdr:col>
      <xdr:colOff>365125</xdr:colOff>
      <xdr:row>97</xdr:row>
      <xdr:rowOff>26276</xdr:rowOff>
    </xdr:to>
    <xdr:cxnSp macro="">
      <xdr:nvCxnSpPr>
        <xdr:cNvPr id="669" name="直線コネクタ 668"/>
        <xdr:cNvCxnSpPr/>
      </xdr:nvCxnSpPr>
      <xdr:spPr>
        <a:xfrm flipV="1">
          <a:off x="14592300" y="16570592"/>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135026</xdr:rowOff>
    </xdr:from>
    <xdr:to>
      <xdr:col>21</xdr:col>
      <xdr:colOff>161925</xdr:colOff>
      <xdr:row>97</xdr:row>
      <xdr:rowOff>26276</xdr:rowOff>
    </xdr:to>
    <xdr:cxnSp macro="">
      <xdr:nvCxnSpPr>
        <xdr:cNvPr id="672" name="直線コネクタ 671"/>
        <xdr:cNvCxnSpPr/>
      </xdr:nvCxnSpPr>
      <xdr:spPr>
        <a:xfrm>
          <a:off x="13703300" y="16594226"/>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135026</xdr:rowOff>
    </xdr:from>
    <xdr:to>
      <xdr:col>19</xdr:col>
      <xdr:colOff>644525</xdr:colOff>
      <xdr:row>97</xdr:row>
      <xdr:rowOff>144844</xdr:rowOff>
    </xdr:to>
    <xdr:cxnSp macro="">
      <xdr:nvCxnSpPr>
        <xdr:cNvPr id="675" name="直線コネクタ 674"/>
        <xdr:cNvCxnSpPr/>
      </xdr:nvCxnSpPr>
      <xdr:spPr>
        <a:xfrm flipV="1">
          <a:off x="12814300" y="16594226"/>
          <a:ext cx="889000" cy="1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114148</xdr:rowOff>
    </xdr:from>
    <xdr:to>
      <xdr:col>23</xdr:col>
      <xdr:colOff>568325</xdr:colOff>
      <xdr:row>97</xdr:row>
      <xdr:rowOff>44298</xdr:rowOff>
    </xdr:to>
    <xdr:sp macro="" textlink="">
      <xdr:nvSpPr>
        <xdr:cNvPr id="685" name="円/楕円 684"/>
        <xdr:cNvSpPr/>
      </xdr:nvSpPr>
      <xdr:spPr>
        <a:xfrm>
          <a:off x="16268700" y="165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137025</xdr:rowOff>
    </xdr:from>
    <xdr:ext cx="534377" cy="259045"/>
    <xdr:sp macro="" textlink="">
      <xdr:nvSpPr>
        <xdr:cNvPr id="686" name="積立金該当値テキスト"/>
        <xdr:cNvSpPr txBox="1"/>
      </xdr:nvSpPr>
      <xdr:spPr>
        <a:xfrm>
          <a:off x="16370300" y="164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60592</xdr:rowOff>
    </xdr:from>
    <xdr:to>
      <xdr:col>22</xdr:col>
      <xdr:colOff>415925</xdr:colOff>
      <xdr:row>96</xdr:row>
      <xdr:rowOff>162192</xdr:rowOff>
    </xdr:to>
    <xdr:sp macro="" textlink="">
      <xdr:nvSpPr>
        <xdr:cNvPr id="687" name="円/楕円 686"/>
        <xdr:cNvSpPr/>
      </xdr:nvSpPr>
      <xdr:spPr>
        <a:xfrm>
          <a:off x="15430500" y="16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7269</xdr:rowOff>
    </xdr:from>
    <xdr:ext cx="534377" cy="259045"/>
    <xdr:sp macro="" textlink="">
      <xdr:nvSpPr>
        <xdr:cNvPr id="688" name="テキスト ボックス 687"/>
        <xdr:cNvSpPr txBox="1"/>
      </xdr:nvSpPr>
      <xdr:spPr>
        <a:xfrm>
          <a:off x="15214111" y="162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146926</xdr:rowOff>
    </xdr:from>
    <xdr:to>
      <xdr:col>21</xdr:col>
      <xdr:colOff>212725</xdr:colOff>
      <xdr:row>97</xdr:row>
      <xdr:rowOff>77076</xdr:rowOff>
    </xdr:to>
    <xdr:sp macro="" textlink="">
      <xdr:nvSpPr>
        <xdr:cNvPr id="689" name="円/楕円 688"/>
        <xdr:cNvSpPr/>
      </xdr:nvSpPr>
      <xdr:spPr>
        <a:xfrm>
          <a:off x="14541500" y="166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93603</xdr:rowOff>
    </xdr:from>
    <xdr:ext cx="534377" cy="259045"/>
    <xdr:sp macro="" textlink="">
      <xdr:nvSpPr>
        <xdr:cNvPr id="690" name="テキスト ボックス 689"/>
        <xdr:cNvSpPr txBox="1"/>
      </xdr:nvSpPr>
      <xdr:spPr>
        <a:xfrm>
          <a:off x="14325111" y="1638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84226</xdr:rowOff>
    </xdr:from>
    <xdr:to>
      <xdr:col>20</xdr:col>
      <xdr:colOff>9525</xdr:colOff>
      <xdr:row>97</xdr:row>
      <xdr:rowOff>14376</xdr:rowOff>
    </xdr:to>
    <xdr:sp macro="" textlink="">
      <xdr:nvSpPr>
        <xdr:cNvPr id="691" name="円/楕円 690"/>
        <xdr:cNvSpPr/>
      </xdr:nvSpPr>
      <xdr:spPr>
        <a:xfrm>
          <a:off x="13652500" y="165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30903</xdr:rowOff>
    </xdr:from>
    <xdr:ext cx="534377" cy="259045"/>
    <xdr:sp macro="" textlink="">
      <xdr:nvSpPr>
        <xdr:cNvPr id="692" name="テキスト ボックス 691"/>
        <xdr:cNvSpPr txBox="1"/>
      </xdr:nvSpPr>
      <xdr:spPr>
        <a:xfrm>
          <a:off x="13436111" y="163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94044</xdr:rowOff>
    </xdr:from>
    <xdr:to>
      <xdr:col>18</xdr:col>
      <xdr:colOff>492125</xdr:colOff>
      <xdr:row>98</xdr:row>
      <xdr:rowOff>24194</xdr:rowOff>
    </xdr:to>
    <xdr:sp macro="" textlink="">
      <xdr:nvSpPr>
        <xdr:cNvPr id="693" name="円/楕円 692"/>
        <xdr:cNvSpPr/>
      </xdr:nvSpPr>
      <xdr:spPr>
        <a:xfrm>
          <a:off x="12763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15321</xdr:rowOff>
    </xdr:from>
    <xdr:ext cx="534377" cy="259045"/>
    <xdr:sp macro="" textlink="">
      <xdr:nvSpPr>
        <xdr:cNvPr id="694" name="テキスト ボックス 693"/>
        <xdr:cNvSpPr txBox="1"/>
      </xdr:nvSpPr>
      <xdr:spPr>
        <a:xfrm>
          <a:off x="12547111" y="168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19431</xdr:rowOff>
    </xdr:from>
    <xdr:to>
      <xdr:col>32</xdr:col>
      <xdr:colOff>187325</xdr:colOff>
      <xdr:row>38</xdr:row>
      <xdr:rowOff>169418</xdr:rowOff>
    </xdr:to>
    <xdr:cxnSp macro="">
      <xdr:nvCxnSpPr>
        <xdr:cNvPr id="723" name="直線コネクタ 722"/>
        <xdr:cNvCxnSpPr/>
      </xdr:nvCxnSpPr>
      <xdr:spPr>
        <a:xfrm flipV="1">
          <a:off x="21323300" y="6534531"/>
          <a:ext cx="838200" cy="1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159512</xdr:rowOff>
    </xdr:from>
    <xdr:to>
      <xdr:col>31</xdr:col>
      <xdr:colOff>34925</xdr:colOff>
      <xdr:row>38</xdr:row>
      <xdr:rowOff>169418</xdr:rowOff>
    </xdr:to>
    <xdr:cxnSp macro="">
      <xdr:nvCxnSpPr>
        <xdr:cNvPr id="726" name="直線コネクタ 725"/>
        <xdr:cNvCxnSpPr/>
      </xdr:nvCxnSpPr>
      <xdr:spPr>
        <a:xfrm>
          <a:off x="20434300" y="6674612"/>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159512</xdr:rowOff>
    </xdr:from>
    <xdr:to>
      <xdr:col>29</xdr:col>
      <xdr:colOff>517525</xdr:colOff>
      <xdr:row>39</xdr:row>
      <xdr:rowOff>38862</xdr:rowOff>
    </xdr:to>
    <xdr:cxnSp macro="">
      <xdr:nvCxnSpPr>
        <xdr:cNvPr id="729" name="直線コネクタ 728"/>
        <xdr:cNvCxnSpPr/>
      </xdr:nvCxnSpPr>
      <xdr:spPr>
        <a:xfrm flipV="1">
          <a:off x="19545300" y="6674612"/>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94107</xdr:rowOff>
    </xdr:from>
    <xdr:to>
      <xdr:col>28</xdr:col>
      <xdr:colOff>314325</xdr:colOff>
      <xdr:row>39</xdr:row>
      <xdr:rowOff>38862</xdr:rowOff>
    </xdr:to>
    <xdr:cxnSp macro="">
      <xdr:nvCxnSpPr>
        <xdr:cNvPr id="732" name="直線コネクタ 731"/>
        <xdr:cNvCxnSpPr/>
      </xdr:nvCxnSpPr>
      <xdr:spPr>
        <a:xfrm>
          <a:off x="18656300" y="6266307"/>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140081</xdr:rowOff>
    </xdr:from>
    <xdr:to>
      <xdr:col>32</xdr:col>
      <xdr:colOff>238125</xdr:colOff>
      <xdr:row>38</xdr:row>
      <xdr:rowOff>70231</xdr:rowOff>
    </xdr:to>
    <xdr:sp macro="" textlink="">
      <xdr:nvSpPr>
        <xdr:cNvPr id="742" name="円/楕円 741"/>
        <xdr:cNvSpPr/>
      </xdr:nvSpPr>
      <xdr:spPr>
        <a:xfrm>
          <a:off x="22110700" y="64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118508</xdr:rowOff>
    </xdr:from>
    <xdr:ext cx="469744" cy="259045"/>
    <xdr:sp macro="" textlink="">
      <xdr:nvSpPr>
        <xdr:cNvPr id="743" name="投資及び出資金該当値テキスト"/>
        <xdr:cNvSpPr txBox="1"/>
      </xdr:nvSpPr>
      <xdr:spPr>
        <a:xfrm>
          <a:off x="22212300" y="646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118618</xdr:rowOff>
    </xdr:from>
    <xdr:to>
      <xdr:col>31</xdr:col>
      <xdr:colOff>85725</xdr:colOff>
      <xdr:row>39</xdr:row>
      <xdr:rowOff>48768</xdr:rowOff>
    </xdr:to>
    <xdr:sp macro="" textlink="">
      <xdr:nvSpPr>
        <xdr:cNvPr id="744" name="円/楕円 743"/>
        <xdr:cNvSpPr/>
      </xdr:nvSpPr>
      <xdr:spPr>
        <a:xfrm>
          <a:off x="21272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39895</xdr:rowOff>
    </xdr:from>
    <xdr:ext cx="378565" cy="259045"/>
    <xdr:sp macro="" textlink="">
      <xdr:nvSpPr>
        <xdr:cNvPr id="745" name="テキスト ボックス 744"/>
        <xdr:cNvSpPr txBox="1"/>
      </xdr:nvSpPr>
      <xdr:spPr>
        <a:xfrm>
          <a:off x="21134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108712</xdr:rowOff>
    </xdr:from>
    <xdr:to>
      <xdr:col>29</xdr:col>
      <xdr:colOff>568325</xdr:colOff>
      <xdr:row>39</xdr:row>
      <xdr:rowOff>38862</xdr:rowOff>
    </xdr:to>
    <xdr:sp macro="" textlink="">
      <xdr:nvSpPr>
        <xdr:cNvPr id="746" name="円/楕円 745"/>
        <xdr:cNvSpPr/>
      </xdr:nvSpPr>
      <xdr:spPr>
        <a:xfrm>
          <a:off x="20383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29989</xdr:rowOff>
    </xdr:from>
    <xdr:ext cx="378565" cy="259045"/>
    <xdr:sp macro="" textlink="">
      <xdr:nvSpPr>
        <xdr:cNvPr id="747" name="テキスト ボックス 746"/>
        <xdr:cNvSpPr txBox="1"/>
      </xdr:nvSpPr>
      <xdr:spPr>
        <a:xfrm>
          <a:off x="20245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159512</xdr:rowOff>
    </xdr:from>
    <xdr:to>
      <xdr:col>28</xdr:col>
      <xdr:colOff>365125</xdr:colOff>
      <xdr:row>39</xdr:row>
      <xdr:rowOff>89662</xdr:rowOff>
    </xdr:to>
    <xdr:sp macro="" textlink="">
      <xdr:nvSpPr>
        <xdr:cNvPr id="748" name="円/楕円 747"/>
        <xdr:cNvSpPr/>
      </xdr:nvSpPr>
      <xdr:spPr>
        <a:xfrm>
          <a:off x="19494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80789</xdr:rowOff>
    </xdr:from>
    <xdr:ext cx="313932" cy="259045"/>
    <xdr:sp macro="" textlink="">
      <xdr:nvSpPr>
        <xdr:cNvPr id="749" name="テキスト ボックス 748"/>
        <xdr:cNvSpPr txBox="1"/>
      </xdr:nvSpPr>
      <xdr:spPr>
        <a:xfrm>
          <a:off x="19388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43307</xdr:rowOff>
    </xdr:from>
    <xdr:to>
      <xdr:col>27</xdr:col>
      <xdr:colOff>161925</xdr:colOff>
      <xdr:row>36</xdr:row>
      <xdr:rowOff>144907</xdr:rowOff>
    </xdr:to>
    <xdr:sp macro="" textlink="">
      <xdr:nvSpPr>
        <xdr:cNvPr id="750" name="円/楕円 749"/>
        <xdr:cNvSpPr/>
      </xdr:nvSpPr>
      <xdr:spPr>
        <a:xfrm>
          <a:off x="18605500" y="62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161434</xdr:rowOff>
    </xdr:from>
    <xdr:ext cx="469744" cy="259045"/>
    <xdr:sp macro="" textlink="">
      <xdr:nvSpPr>
        <xdr:cNvPr id="751" name="テキスト ボックス 750"/>
        <xdr:cNvSpPr txBox="1"/>
      </xdr:nvSpPr>
      <xdr:spPr>
        <a:xfrm>
          <a:off x="18421427" y="59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30924</xdr:rowOff>
    </xdr:from>
    <xdr:to>
      <xdr:col>32</xdr:col>
      <xdr:colOff>187325</xdr:colOff>
      <xdr:row>59</xdr:row>
      <xdr:rowOff>31191</xdr:rowOff>
    </xdr:to>
    <xdr:cxnSp macro="">
      <xdr:nvCxnSpPr>
        <xdr:cNvPr id="780" name="直線コネクタ 779"/>
        <xdr:cNvCxnSpPr/>
      </xdr:nvCxnSpPr>
      <xdr:spPr>
        <a:xfrm flipV="1">
          <a:off x="21323300" y="10146474"/>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25476</xdr:rowOff>
    </xdr:from>
    <xdr:to>
      <xdr:col>31</xdr:col>
      <xdr:colOff>34925</xdr:colOff>
      <xdr:row>59</xdr:row>
      <xdr:rowOff>31191</xdr:rowOff>
    </xdr:to>
    <xdr:cxnSp macro="">
      <xdr:nvCxnSpPr>
        <xdr:cNvPr id="783" name="直線コネクタ 782"/>
        <xdr:cNvCxnSpPr/>
      </xdr:nvCxnSpPr>
      <xdr:spPr>
        <a:xfrm>
          <a:off x="20434300" y="1014102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25476</xdr:rowOff>
    </xdr:from>
    <xdr:to>
      <xdr:col>29</xdr:col>
      <xdr:colOff>517525</xdr:colOff>
      <xdr:row>59</xdr:row>
      <xdr:rowOff>29514</xdr:rowOff>
    </xdr:to>
    <xdr:cxnSp macro="">
      <xdr:nvCxnSpPr>
        <xdr:cNvPr id="786" name="直線コネクタ 785"/>
        <xdr:cNvCxnSpPr/>
      </xdr:nvCxnSpPr>
      <xdr:spPr>
        <a:xfrm flipV="1">
          <a:off x="19545300" y="1014102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29514</xdr:rowOff>
    </xdr:from>
    <xdr:to>
      <xdr:col>28</xdr:col>
      <xdr:colOff>314325</xdr:colOff>
      <xdr:row>59</xdr:row>
      <xdr:rowOff>35344</xdr:rowOff>
    </xdr:to>
    <xdr:cxnSp macro="">
      <xdr:nvCxnSpPr>
        <xdr:cNvPr id="789" name="直線コネクタ 788"/>
        <xdr:cNvCxnSpPr/>
      </xdr:nvCxnSpPr>
      <xdr:spPr>
        <a:xfrm flipV="1">
          <a:off x="18656300" y="10145064"/>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151574</xdr:rowOff>
    </xdr:from>
    <xdr:to>
      <xdr:col>32</xdr:col>
      <xdr:colOff>238125</xdr:colOff>
      <xdr:row>59</xdr:row>
      <xdr:rowOff>81724</xdr:rowOff>
    </xdr:to>
    <xdr:sp macro="" textlink="">
      <xdr:nvSpPr>
        <xdr:cNvPr id="799" name="円/楕円 798"/>
        <xdr:cNvSpPr/>
      </xdr:nvSpPr>
      <xdr:spPr>
        <a:xfrm>
          <a:off x="22110700" y="100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66501</xdr:rowOff>
    </xdr:from>
    <xdr:ext cx="378565" cy="259045"/>
    <xdr:sp macro="" textlink="">
      <xdr:nvSpPr>
        <xdr:cNvPr id="800" name="貸付金該当値テキスト"/>
        <xdr:cNvSpPr txBox="1"/>
      </xdr:nvSpPr>
      <xdr:spPr>
        <a:xfrm>
          <a:off x="22212300" y="1001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151841</xdr:rowOff>
    </xdr:from>
    <xdr:to>
      <xdr:col>31</xdr:col>
      <xdr:colOff>85725</xdr:colOff>
      <xdr:row>59</xdr:row>
      <xdr:rowOff>81991</xdr:rowOff>
    </xdr:to>
    <xdr:sp macro="" textlink="">
      <xdr:nvSpPr>
        <xdr:cNvPr id="801" name="円/楕円 800"/>
        <xdr:cNvSpPr/>
      </xdr:nvSpPr>
      <xdr:spPr>
        <a:xfrm>
          <a:off x="21272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73118</xdr:rowOff>
    </xdr:from>
    <xdr:ext cx="378565" cy="259045"/>
    <xdr:sp macro="" textlink="">
      <xdr:nvSpPr>
        <xdr:cNvPr id="802" name="テキスト ボックス 801"/>
        <xdr:cNvSpPr txBox="1"/>
      </xdr:nvSpPr>
      <xdr:spPr>
        <a:xfrm>
          <a:off x="21134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146126</xdr:rowOff>
    </xdr:from>
    <xdr:to>
      <xdr:col>29</xdr:col>
      <xdr:colOff>568325</xdr:colOff>
      <xdr:row>59</xdr:row>
      <xdr:rowOff>76276</xdr:rowOff>
    </xdr:to>
    <xdr:sp macro="" textlink="">
      <xdr:nvSpPr>
        <xdr:cNvPr id="803" name="円/楕円 802"/>
        <xdr:cNvSpPr/>
      </xdr:nvSpPr>
      <xdr:spPr>
        <a:xfrm>
          <a:off x="20383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67403</xdr:rowOff>
    </xdr:from>
    <xdr:ext cx="378565" cy="259045"/>
    <xdr:sp macro="" textlink="">
      <xdr:nvSpPr>
        <xdr:cNvPr id="804" name="テキスト ボックス 803"/>
        <xdr:cNvSpPr txBox="1"/>
      </xdr:nvSpPr>
      <xdr:spPr>
        <a:xfrm>
          <a:off x="20245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150164</xdr:rowOff>
    </xdr:from>
    <xdr:to>
      <xdr:col>28</xdr:col>
      <xdr:colOff>365125</xdr:colOff>
      <xdr:row>59</xdr:row>
      <xdr:rowOff>80314</xdr:rowOff>
    </xdr:to>
    <xdr:sp macro="" textlink="">
      <xdr:nvSpPr>
        <xdr:cNvPr id="805" name="円/楕円 804"/>
        <xdr:cNvSpPr/>
      </xdr:nvSpPr>
      <xdr:spPr>
        <a:xfrm>
          <a:off x="19494500" y="1009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71441</xdr:rowOff>
    </xdr:from>
    <xdr:ext cx="378565" cy="259045"/>
    <xdr:sp macro="" textlink="">
      <xdr:nvSpPr>
        <xdr:cNvPr id="806" name="テキスト ボックス 805"/>
        <xdr:cNvSpPr txBox="1"/>
      </xdr:nvSpPr>
      <xdr:spPr>
        <a:xfrm>
          <a:off x="19356017" y="10186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155994</xdr:rowOff>
    </xdr:from>
    <xdr:to>
      <xdr:col>27</xdr:col>
      <xdr:colOff>161925</xdr:colOff>
      <xdr:row>59</xdr:row>
      <xdr:rowOff>86144</xdr:rowOff>
    </xdr:to>
    <xdr:sp macro="" textlink="">
      <xdr:nvSpPr>
        <xdr:cNvPr id="807" name="円/楕円 806"/>
        <xdr:cNvSpPr/>
      </xdr:nvSpPr>
      <xdr:spPr>
        <a:xfrm>
          <a:off x="18605500" y="10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77271</xdr:rowOff>
    </xdr:from>
    <xdr:ext cx="378565" cy="259045"/>
    <xdr:sp macro="" textlink="">
      <xdr:nvSpPr>
        <xdr:cNvPr id="808" name="テキスト ボックス 807"/>
        <xdr:cNvSpPr txBox="1"/>
      </xdr:nvSpPr>
      <xdr:spPr>
        <a:xfrm>
          <a:off x="18467017" y="1019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41231</xdr:rowOff>
    </xdr:from>
    <xdr:to>
      <xdr:col>32</xdr:col>
      <xdr:colOff>187325</xdr:colOff>
      <xdr:row>73</xdr:row>
      <xdr:rowOff>63767</xdr:rowOff>
    </xdr:to>
    <xdr:cxnSp macro="">
      <xdr:nvCxnSpPr>
        <xdr:cNvPr id="838" name="直線コネクタ 837"/>
        <xdr:cNvCxnSpPr/>
      </xdr:nvCxnSpPr>
      <xdr:spPr>
        <a:xfrm flipV="1">
          <a:off x="21323300" y="12557081"/>
          <a:ext cx="8382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63767</xdr:rowOff>
    </xdr:from>
    <xdr:to>
      <xdr:col>31</xdr:col>
      <xdr:colOff>34925</xdr:colOff>
      <xdr:row>73</xdr:row>
      <xdr:rowOff>151720</xdr:rowOff>
    </xdr:to>
    <xdr:cxnSp macro="">
      <xdr:nvCxnSpPr>
        <xdr:cNvPr id="841" name="直線コネクタ 840"/>
        <xdr:cNvCxnSpPr/>
      </xdr:nvCxnSpPr>
      <xdr:spPr>
        <a:xfrm flipV="1">
          <a:off x="20434300" y="12579617"/>
          <a:ext cx="889000" cy="8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151720</xdr:rowOff>
    </xdr:from>
    <xdr:to>
      <xdr:col>29</xdr:col>
      <xdr:colOff>517525</xdr:colOff>
      <xdr:row>74</xdr:row>
      <xdr:rowOff>19552</xdr:rowOff>
    </xdr:to>
    <xdr:cxnSp macro="">
      <xdr:nvCxnSpPr>
        <xdr:cNvPr id="844" name="直線コネクタ 843"/>
        <xdr:cNvCxnSpPr/>
      </xdr:nvCxnSpPr>
      <xdr:spPr>
        <a:xfrm flipV="1">
          <a:off x="19545300" y="12667570"/>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19552</xdr:rowOff>
    </xdr:from>
    <xdr:to>
      <xdr:col>28</xdr:col>
      <xdr:colOff>314325</xdr:colOff>
      <xdr:row>74</xdr:row>
      <xdr:rowOff>53937</xdr:rowOff>
    </xdr:to>
    <xdr:cxnSp macro="">
      <xdr:nvCxnSpPr>
        <xdr:cNvPr id="847" name="直線コネクタ 846"/>
        <xdr:cNvCxnSpPr/>
      </xdr:nvCxnSpPr>
      <xdr:spPr>
        <a:xfrm flipV="1">
          <a:off x="18656300" y="12706852"/>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161881</xdr:rowOff>
    </xdr:from>
    <xdr:to>
      <xdr:col>32</xdr:col>
      <xdr:colOff>238125</xdr:colOff>
      <xdr:row>73</xdr:row>
      <xdr:rowOff>92031</xdr:rowOff>
    </xdr:to>
    <xdr:sp macro="" textlink="">
      <xdr:nvSpPr>
        <xdr:cNvPr id="857" name="円/楕円 856"/>
        <xdr:cNvSpPr/>
      </xdr:nvSpPr>
      <xdr:spPr>
        <a:xfrm>
          <a:off x="22110700" y="125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13308</xdr:rowOff>
    </xdr:from>
    <xdr:ext cx="534377" cy="259045"/>
    <xdr:sp macro="" textlink="">
      <xdr:nvSpPr>
        <xdr:cNvPr id="858" name="繰出金該当値テキスト"/>
        <xdr:cNvSpPr txBox="1"/>
      </xdr:nvSpPr>
      <xdr:spPr>
        <a:xfrm>
          <a:off x="22212300" y="123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74,169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12967</xdr:rowOff>
    </xdr:from>
    <xdr:to>
      <xdr:col>31</xdr:col>
      <xdr:colOff>85725</xdr:colOff>
      <xdr:row>73</xdr:row>
      <xdr:rowOff>114567</xdr:rowOff>
    </xdr:to>
    <xdr:sp macro="" textlink="">
      <xdr:nvSpPr>
        <xdr:cNvPr id="859" name="円/楕円 858"/>
        <xdr:cNvSpPr/>
      </xdr:nvSpPr>
      <xdr:spPr>
        <a:xfrm>
          <a:off x="21272500" y="125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131094</xdr:rowOff>
    </xdr:from>
    <xdr:ext cx="534377" cy="259045"/>
    <xdr:sp macro="" textlink="">
      <xdr:nvSpPr>
        <xdr:cNvPr id="860" name="テキスト ボックス 859"/>
        <xdr:cNvSpPr txBox="1"/>
      </xdr:nvSpPr>
      <xdr:spPr>
        <a:xfrm>
          <a:off x="21056111" y="123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72,986</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100920</xdr:rowOff>
    </xdr:from>
    <xdr:to>
      <xdr:col>29</xdr:col>
      <xdr:colOff>568325</xdr:colOff>
      <xdr:row>74</xdr:row>
      <xdr:rowOff>31070</xdr:rowOff>
    </xdr:to>
    <xdr:sp macro="" textlink="">
      <xdr:nvSpPr>
        <xdr:cNvPr id="861" name="円/楕円 860"/>
        <xdr:cNvSpPr/>
      </xdr:nvSpPr>
      <xdr:spPr>
        <a:xfrm>
          <a:off x="20383500" y="126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47597</xdr:rowOff>
    </xdr:from>
    <xdr:ext cx="534377" cy="259045"/>
    <xdr:sp macro="" textlink="">
      <xdr:nvSpPr>
        <xdr:cNvPr id="862" name="テキスト ボックス 861"/>
        <xdr:cNvSpPr txBox="1"/>
      </xdr:nvSpPr>
      <xdr:spPr>
        <a:xfrm>
          <a:off x="20167111" y="123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140202</xdr:rowOff>
    </xdr:from>
    <xdr:to>
      <xdr:col>28</xdr:col>
      <xdr:colOff>365125</xdr:colOff>
      <xdr:row>74</xdr:row>
      <xdr:rowOff>70352</xdr:rowOff>
    </xdr:to>
    <xdr:sp macro="" textlink="">
      <xdr:nvSpPr>
        <xdr:cNvPr id="863" name="円/楕円 862"/>
        <xdr:cNvSpPr/>
      </xdr:nvSpPr>
      <xdr:spPr>
        <a:xfrm>
          <a:off x="19494500" y="126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86879</xdr:rowOff>
    </xdr:from>
    <xdr:ext cx="534377" cy="259045"/>
    <xdr:sp macro="" textlink="">
      <xdr:nvSpPr>
        <xdr:cNvPr id="864" name="テキスト ボックス 863"/>
        <xdr:cNvSpPr txBox="1"/>
      </xdr:nvSpPr>
      <xdr:spPr>
        <a:xfrm>
          <a:off x="19278111" y="124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3137</xdr:rowOff>
    </xdr:from>
    <xdr:to>
      <xdr:col>27</xdr:col>
      <xdr:colOff>161925</xdr:colOff>
      <xdr:row>74</xdr:row>
      <xdr:rowOff>104737</xdr:rowOff>
    </xdr:to>
    <xdr:sp macro="" textlink="">
      <xdr:nvSpPr>
        <xdr:cNvPr id="865" name="円/楕円 864"/>
        <xdr:cNvSpPr/>
      </xdr:nvSpPr>
      <xdr:spPr>
        <a:xfrm>
          <a:off x="18605500" y="126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121264</xdr:rowOff>
    </xdr:from>
    <xdr:ext cx="534377" cy="259045"/>
    <xdr:sp macro="" textlink="">
      <xdr:nvSpPr>
        <xdr:cNvPr id="866" name="テキスト ボックス 865"/>
        <xdr:cNvSpPr txBox="1"/>
      </xdr:nvSpPr>
      <xdr:spPr>
        <a:xfrm>
          <a:off x="18389111" y="124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住民</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人当たりのコストについては、本市の基準人口は</a:t>
          </a:r>
          <a:r>
            <a:rPr kumimoji="1" lang="en-US" altLang="ja-JP" sz="1300">
              <a:solidFill>
                <a:sysClr val="windowText" lastClr="000000"/>
              </a:solidFill>
              <a:effectLst/>
              <a:latin typeface="+mn-lt"/>
              <a:ea typeface="+mn-ea"/>
              <a:cs typeface="+mn-cs"/>
            </a:rPr>
            <a:t>56,821</a:t>
          </a:r>
          <a:r>
            <a:rPr kumimoji="1" lang="ja-JP" altLang="ja-JP" sz="1300">
              <a:solidFill>
                <a:sysClr val="windowText" lastClr="000000"/>
              </a:solidFill>
              <a:effectLst/>
              <a:latin typeface="+mn-lt"/>
              <a:ea typeface="+mn-ea"/>
              <a:cs typeface="+mn-cs"/>
            </a:rPr>
            <a:t>人で、類似団体の中でも人口は下位に属しており、住民</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人当たりコストは高くなる傾向にある。</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人件費については、定員</a:t>
          </a:r>
          <a:r>
            <a:rPr kumimoji="1" lang="ja-JP" altLang="en-US" sz="1300">
              <a:solidFill>
                <a:sysClr val="windowText" lastClr="000000"/>
              </a:solidFill>
              <a:effectLst/>
              <a:latin typeface="+mn-lt"/>
              <a:ea typeface="+mn-ea"/>
              <a:cs typeface="+mn-cs"/>
            </a:rPr>
            <a:t>管理</a:t>
          </a:r>
          <a:r>
            <a:rPr kumimoji="1" lang="ja-JP" altLang="ja-JP" sz="1300">
              <a:solidFill>
                <a:sysClr val="windowText" lastClr="000000"/>
              </a:solidFill>
              <a:effectLst/>
              <a:latin typeface="+mn-lt"/>
              <a:ea typeface="+mn-ea"/>
              <a:cs typeface="+mn-cs"/>
            </a:rPr>
            <a:t>計画に基づき職員数も一定減少して</a:t>
          </a:r>
          <a:r>
            <a:rPr kumimoji="1" lang="ja-JP" altLang="en-US" sz="1300">
              <a:solidFill>
                <a:sysClr val="windowText" lastClr="000000"/>
              </a:solidFill>
              <a:effectLst/>
              <a:latin typeface="+mn-lt"/>
              <a:ea typeface="+mn-ea"/>
              <a:cs typeface="+mn-cs"/>
            </a:rPr>
            <a:t>いるが</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合併により市域が拡大しておりサービス維持のため職員数を大幅に削減できない事もあり、類似団体平均を上回っている。また、</a:t>
          </a:r>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物件費についても、情報セキュリティ強化対策経費、保育業務委託料、し尿収集事業等が増加しており、また、合併団体のため保有する施設が多いため類似団体平均に比べ高止まりしている。</a:t>
          </a:r>
          <a:endParaRPr kumimoji="1" lang="en-US" altLang="ja-JP" sz="1300">
            <a:solidFill>
              <a:sysClr val="windowText" lastClr="000000"/>
            </a:solidFill>
            <a:effectLst/>
            <a:latin typeface="+mn-lt"/>
            <a:ea typeface="+mn-ea"/>
            <a:cs typeface="+mn-cs"/>
          </a:endParaRPr>
        </a:p>
        <a:p>
          <a:pPr eaLnBrk="1" fontAlgn="auto" latinLnBrk="0" hangingPunct="1"/>
          <a:r>
            <a:rPr kumimoji="1" lang="ja-JP" altLang="ja-JP" sz="1300">
              <a:solidFill>
                <a:sysClr val="windowText" lastClr="000000"/>
              </a:solidFill>
              <a:effectLst/>
              <a:latin typeface="+mn-lt"/>
              <a:ea typeface="+mn-ea"/>
              <a:cs typeface="+mn-cs"/>
            </a:rPr>
            <a:t>　普通建設事業費については、交付税措置が有利な合併特例債の発行可能期限の</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年間を目途に、施設等の整備を計画していたため、大型普通建設事業が特定年度に集中し</a:t>
          </a:r>
          <a:r>
            <a:rPr kumimoji="1" lang="ja-JP" altLang="en-US" sz="1300">
              <a:solidFill>
                <a:sysClr val="windowText" lastClr="000000"/>
              </a:solidFill>
              <a:effectLst/>
              <a:latin typeface="+mn-lt"/>
              <a:ea typeface="+mn-ea"/>
              <a:cs typeface="+mn-cs"/>
            </a:rPr>
            <a:t>たことにより</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年度の更新整備は、</a:t>
          </a:r>
          <a:r>
            <a:rPr kumimoji="1" lang="ja-JP" altLang="en-US" sz="1300">
              <a:solidFill>
                <a:sysClr val="windowText" lastClr="000000"/>
              </a:solidFill>
              <a:effectLst/>
              <a:latin typeface="+mn-lt"/>
              <a:ea typeface="+mn-ea"/>
              <a:cs typeface="+mn-cs"/>
            </a:rPr>
            <a:t>類似団体</a:t>
          </a:r>
          <a:r>
            <a:rPr kumimoji="1" lang="ja-JP" altLang="ja-JP" sz="1300">
              <a:solidFill>
                <a:sysClr val="windowText" lastClr="000000"/>
              </a:solidFill>
              <a:effectLst/>
              <a:latin typeface="+mn-lt"/>
              <a:ea typeface="+mn-ea"/>
              <a:cs typeface="+mn-cs"/>
            </a:rPr>
            <a:t>平均より大きく外れてしまった。平成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a:t>
          </a:r>
          <a:r>
            <a:rPr kumimoji="1" lang="ja-JP" altLang="en-US" sz="1300">
              <a:solidFill>
                <a:sysClr val="windowText" lastClr="000000"/>
              </a:solidFill>
              <a:effectLst/>
              <a:latin typeface="+mn-lt"/>
              <a:ea typeface="+mn-ea"/>
              <a:cs typeface="+mn-cs"/>
            </a:rPr>
            <a:t>類似団体</a:t>
          </a:r>
          <a:r>
            <a:rPr kumimoji="1" lang="ja-JP" altLang="ja-JP" sz="1300">
              <a:solidFill>
                <a:sysClr val="windowText" lastClr="000000"/>
              </a:solidFill>
              <a:effectLst/>
              <a:latin typeface="+mn-lt"/>
              <a:ea typeface="+mn-ea"/>
              <a:cs typeface="+mn-cs"/>
            </a:rPr>
            <a:t>平均</a:t>
          </a:r>
          <a:r>
            <a:rPr kumimoji="1" lang="ja-JP" altLang="en-US" sz="1300">
              <a:solidFill>
                <a:sysClr val="windowText" lastClr="000000"/>
              </a:solidFill>
              <a:effectLst/>
              <a:latin typeface="+mn-lt"/>
              <a:ea typeface="+mn-ea"/>
              <a:cs typeface="+mn-cs"/>
            </a:rPr>
            <a:t>を下回っているため</a:t>
          </a:r>
          <a:r>
            <a:rPr kumimoji="1" lang="ja-JP" altLang="ja-JP" sz="1300">
              <a:solidFill>
                <a:sysClr val="windowText" lastClr="000000"/>
              </a:solidFill>
              <a:effectLst/>
              <a:latin typeface="+mn-lt"/>
              <a:ea typeface="+mn-ea"/>
              <a:cs typeface="+mn-cs"/>
            </a:rPr>
            <a:t>、今後も計画的に事業執行を図っていく必要がある。</a:t>
          </a:r>
          <a:endParaRPr lang="ja-JP" altLang="ja-JP" sz="1300">
            <a:solidFill>
              <a:sysClr val="windowText" lastClr="000000"/>
            </a:solidFill>
            <a:effectLst/>
          </a:endParaRPr>
        </a:p>
        <a:p>
          <a:pPr eaLnBrk="1" fontAlgn="auto" latinLnBrk="0" hangingPunct="1"/>
          <a:r>
            <a:rPr kumimoji="1" lang="ja-JP" altLang="ja-JP" sz="1300">
              <a:solidFill>
                <a:sysClr val="windowText" lastClr="000000"/>
              </a:solidFill>
              <a:effectLst/>
              <a:latin typeface="+mn-lt"/>
              <a:ea typeface="+mn-ea"/>
              <a:cs typeface="+mn-cs"/>
            </a:rPr>
            <a:t>　公債費については、合併以前の</a:t>
          </a:r>
          <a:r>
            <a:rPr kumimoji="1" lang="ja-JP" altLang="en-US" sz="1300">
              <a:solidFill>
                <a:sysClr val="windowText" lastClr="000000"/>
              </a:solidFill>
              <a:effectLst/>
              <a:latin typeface="+mn-lt"/>
              <a:ea typeface="+mn-ea"/>
              <a:cs typeface="+mn-cs"/>
            </a:rPr>
            <a:t>市債</a:t>
          </a:r>
          <a:r>
            <a:rPr kumimoji="1" lang="ja-JP" altLang="ja-JP" sz="1300">
              <a:solidFill>
                <a:sysClr val="windowText" lastClr="000000"/>
              </a:solidFill>
              <a:effectLst/>
              <a:latin typeface="+mn-lt"/>
              <a:ea typeface="+mn-ea"/>
              <a:cs typeface="+mn-cs"/>
            </a:rPr>
            <a:t>残高が多く、その償還を行ってきており減少傾向であったが、大型建設事業に</a:t>
          </a:r>
          <a:r>
            <a:rPr kumimoji="1" lang="ja-JP" altLang="en-US" sz="1300">
              <a:solidFill>
                <a:sysClr val="windowText" lastClr="000000"/>
              </a:solidFill>
              <a:effectLst/>
              <a:latin typeface="+mn-lt"/>
              <a:ea typeface="+mn-ea"/>
              <a:cs typeface="+mn-cs"/>
            </a:rPr>
            <a:t>市債</a:t>
          </a:r>
          <a:r>
            <a:rPr kumimoji="1" lang="ja-JP" altLang="ja-JP" sz="1300">
              <a:solidFill>
                <a:sysClr val="windowText" lastClr="000000"/>
              </a:solidFill>
              <a:effectLst/>
              <a:latin typeface="+mn-lt"/>
              <a:ea typeface="+mn-ea"/>
              <a:cs typeface="+mn-cs"/>
            </a:rPr>
            <a:t>を充当しているため、今後償還額が増加することが見込まれる。合併特例債の発行可能期限も迫る中、持続可能な</a:t>
          </a:r>
          <a:r>
            <a:rPr kumimoji="1" lang="ja-JP" altLang="en-US" sz="1300">
              <a:solidFill>
                <a:sysClr val="windowText" lastClr="000000"/>
              </a:solidFill>
              <a:effectLst/>
              <a:latin typeface="+mn-lt"/>
              <a:ea typeface="+mn-ea"/>
              <a:cs typeface="+mn-cs"/>
            </a:rPr>
            <a:t>行</a:t>
          </a:r>
          <a:r>
            <a:rPr kumimoji="1" lang="ja-JP" altLang="ja-JP" sz="1300">
              <a:solidFill>
                <a:sysClr val="windowText" lastClr="000000"/>
              </a:solidFill>
              <a:effectLst/>
              <a:latin typeface="+mn-lt"/>
              <a:ea typeface="+mn-ea"/>
              <a:cs typeface="+mn-cs"/>
            </a:rPr>
            <a:t>財政運営を行っていく。</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京都府京丹後市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56,821
56,417
501.43
34,271,542
33,348,002
810,979
20,602,346
40,604,810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90.9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26772</xdr:rowOff>
    </xdr:from>
    <xdr:to>
      <xdr:col>6</xdr:col>
      <xdr:colOff>511175</xdr:colOff>
      <xdr:row>33</xdr:row>
      <xdr:rowOff>34087</xdr:rowOff>
    </xdr:to>
    <xdr:cxnSp macro="">
      <xdr:nvCxnSpPr>
        <xdr:cNvPr id="59" name="直線コネクタ 58"/>
        <xdr:cNvCxnSpPr/>
      </xdr:nvCxnSpPr>
      <xdr:spPr>
        <a:xfrm>
          <a:off x="3797300" y="5513172"/>
          <a:ext cx="8382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26772</xdr:rowOff>
    </xdr:from>
    <xdr:to>
      <xdr:col>5</xdr:col>
      <xdr:colOff>358775</xdr:colOff>
      <xdr:row>33</xdr:row>
      <xdr:rowOff>14427</xdr:rowOff>
    </xdr:to>
    <xdr:cxnSp macro="">
      <xdr:nvCxnSpPr>
        <xdr:cNvPr id="62" name="直線コネクタ 61"/>
        <xdr:cNvCxnSpPr/>
      </xdr:nvCxnSpPr>
      <xdr:spPr>
        <a:xfrm flipV="1">
          <a:off x="2908300" y="5513172"/>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14427</xdr:rowOff>
    </xdr:from>
    <xdr:to>
      <xdr:col>4</xdr:col>
      <xdr:colOff>155575</xdr:colOff>
      <xdr:row>33</xdr:row>
      <xdr:rowOff>111354</xdr:rowOff>
    </xdr:to>
    <xdr:cxnSp macro="">
      <xdr:nvCxnSpPr>
        <xdr:cNvPr id="65" name="直線コネクタ 64"/>
        <xdr:cNvCxnSpPr/>
      </xdr:nvCxnSpPr>
      <xdr:spPr>
        <a:xfrm flipV="1">
          <a:off x="2019300" y="5672277"/>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65634</xdr:rowOff>
    </xdr:from>
    <xdr:to>
      <xdr:col>2</xdr:col>
      <xdr:colOff>638175</xdr:colOff>
      <xdr:row>33</xdr:row>
      <xdr:rowOff>111354</xdr:rowOff>
    </xdr:to>
    <xdr:cxnSp macro="">
      <xdr:nvCxnSpPr>
        <xdr:cNvPr id="68" name="直線コネクタ 67"/>
        <xdr:cNvCxnSpPr/>
      </xdr:nvCxnSpPr>
      <xdr:spPr>
        <a:xfrm>
          <a:off x="1130300" y="5723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154737</xdr:rowOff>
    </xdr:from>
    <xdr:to>
      <xdr:col>6</xdr:col>
      <xdr:colOff>561975</xdr:colOff>
      <xdr:row>33</xdr:row>
      <xdr:rowOff>84887</xdr:rowOff>
    </xdr:to>
    <xdr:sp macro="" textlink="">
      <xdr:nvSpPr>
        <xdr:cNvPr id="78" name="円/楕円 77"/>
        <xdr:cNvSpPr/>
      </xdr:nvSpPr>
      <xdr:spPr>
        <a:xfrm>
          <a:off x="4584700" y="564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6164</xdr:rowOff>
    </xdr:from>
    <xdr:ext cx="469744" cy="259045"/>
    <xdr:sp macro="" textlink="">
      <xdr:nvSpPr>
        <xdr:cNvPr id="79" name="議会費該当値テキスト"/>
        <xdr:cNvSpPr txBox="1"/>
      </xdr:nvSpPr>
      <xdr:spPr>
        <a:xfrm>
          <a:off x="4686300" y="54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147422</xdr:rowOff>
    </xdr:from>
    <xdr:to>
      <xdr:col>5</xdr:col>
      <xdr:colOff>409575</xdr:colOff>
      <xdr:row>32</xdr:row>
      <xdr:rowOff>77572</xdr:rowOff>
    </xdr:to>
    <xdr:sp macro="" textlink="">
      <xdr:nvSpPr>
        <xdr:cNvPr id="80" name="円/楕円 79"/>
        <xdr:cNvSpPr/>
      </xdr:nvSpPr>
      <xdr:spPr>
        <a:xfrm>
          <a:off x="3746500" y="54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94099</xdr:rowOff>
    </xdr:from>
    <xdr:ext cx="469744" cy="259045"/>
    <xdr:sp macro="" textlink="">
      <xdr:nvSpPr>
        <xdr:cNvPr id="81" name="テキスト ボックス 80"/>
        <xdr:cNvSpPr txBox="1"/>
      </xdr:nvSpPr>
      <xdr:spPr>
        <a:xfrm>
          <a:off x="3562427" y="523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135077</xdr:rowOff>
    </xdr:from>
    <xdr:to>
      <xdr:col>4</xdr:col>
      <xdr:colOff>206375</xdr:colOff>
      <xdr:row>33</xdr:row>
      <xdr:rowOff>65227</xdr:rowOff>
    </xdr:to>
    <xdr:sp macro="" textlink="">
      <xdr:nvSpPr>
        <xdr:cNvPr id="82" name="円/楕円 81"/>
        <xdr:cNvSpPr/>
      </xdr:nvSpPr>
      <xdr:spPr>
        <a:xfrm>
          <a:off x="2857500" y="56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81754</xdr:rowOff>
    </xdr:from>
    <xdr:ext cx="469744" cy="259045"/>
    <xdr:sp macro="" textlink="">
      <xdr:nvSpPr>
        <xdr:cNvPr id="83" name="テキスト ボックス 82"/>
        <xdr:cNvSpPr txBox="1"/>
      </xdr:nvSpPr>
      <xdr:spPr>
        <a:xfrm>
          <a:off x="2673427" y="539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60554</xdr:rowOff>
    </xdr:from>
    <xdr:to>
      <xdr:col>3</xdr:col>
      <xdr:colOff>3175</xdr:colOff>
      <xdr:row>33</xdr:row>
      <xdr:rowOff>162154</xdr:rowOff>
    </xdr:to>
    <xdr:sp macro="" textlink="">
      <xdr:nvSpPr>
        <xdr:cNvPr id="84" name="円/楕円 83"/>
        <xdr:cNvSpPr/>
      </xdr:nvSpPr>
      <xdr:spPr>
        <a:xfrm>
          <a:off x="1968500" y="57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7231</xdr:rowOff>
    </xdr:from>
    <xdr:ext cx="469744" cy="259045"/>
    <xdr:sp macro="" textlink="">
      <xdr:nvSpPr>
        <xdr:cNvPr id="85" name="テキスト ボックス 84"/>
        <xdr:cNvSpPr txBox="1"/>
      </xdr:nvSpPr>
      <xdr:spPr>
        <a:xfrm>
          <a:off x="1784427" y="549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14834</xdr:rowOff>
    </xdr:from>
    <xdr:to>
      <xdr:col>1</xdr:col>
      <xdr:colOff>485775</xdr:colOff>
      <xdr:row>33</xdr:row>
      <xdr:rowOff>116434</xdr:rowOff>
    </xdr:to>
    <xdr:sp macro="" textlink="">
      <xdr:nvSpPr>
        <xdr:cNvPr id="86" name="円/楕円 85"/>
        <xdr:cNvSpPr/>
      </xdr:nvSpPr>
      <xdr:spPr>
        <a:xfrm>
          <a:off x="1079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132961</xdr:rowOff>
    </xdr:from>
    <xdr:ext cx="469744" cy="259045"/>
    <xdr:sp macro="" textlink="">
      <xdr:nvSpPr>
        <xdr:cNvPr id="87" name="テキスト ボックス 86"/>
        <xdr:cNvSpPr txBox="1"/>
      </xdr:nvSpPr>
      <xdr:spPr>
        <a:xfrm>
          <a:off x="895427"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150337</xdr:rowOff>
    </xdr:from>
    <xdr:to>
      <xdr:col>6</xdr:col>
      <xdr:colOff>511175</xdr:colOff>
      <xdr:row>55</xdr:row>
      <xdr:rowOff>33630</xdr:rowOff>
    </xdr:to>
    <xdr:cxnSp macro="">
      <xdr:nvCxnSpPr>
        <xdr:cNvPr id="116" name="直線コネクタ 115"/>
        <xdr:cNvCxnSpPr/>
      </xdr:nvCxnSpPr>
      <xdr:spPr>
        <a:xfrm>
          <a:off x="3797300" y="9408637"/>
          <a:ext cx="838200" cy="5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150337</xdr:rowOff>
    </xdr:from>
    <xdr:to>
      <xdr:col>5</xdr:col>
      <xdr:colOff>358775</xdr:colOff>
      <xdr:row>55</xdr:row>
      <xdr:rowOff>88836</xdr:rowOff>
    </xdr:to>
    <xdr:cxnSp macro="">
      <xdr:nvCxnSpPr>
        <xdr:cNvPr id="119" name="直線コネクタ 118"/>
        <xdr:cNvCxnSpPr/>
      </xdr:nvCxnSpPr>
      <xdr:spPr>
        <a:xfrm flipV="1">
          <a:off x="2908300" y="9408637"/>
          <a:ext cx="889000" cy="10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78275</xdr:rowOff>
    </xdr:from>
    <xdr:to>
      <xdr:col>4</xdr:col>
      <xdr:colOff>155575</xdr:colOff>
      <xdr:row>55</xdr:row>
      <xdr:rowOff>88836</xdr:rowOff>
    </xdr:to>
    <xdr:cxnSp macro="">
      <xdr:nvCxnSpPr>
        <xdr:cNvPr id="122" name="直線コネクタ 121"/>
        <xdr:cNvCxnSpPr/>
      </xdr:nvCxnSpPr>
      <xdr:spPr>
        <a:xfrm>
          <a:off x="2019300" y="9508025"/>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78275</xdr:rowOff>
    </xdr:from>
    <xdr:to>
      <xdr:col>2</xdr:col>
      <xdr:colOff>638175</xdr:colOff>
      <xdr:row>55</xdr:row>
      <xdr:rowOff>169944</xdr:rowOff>
    </xdr:to>
    <xdr:cxnSp macro="">
      <xdr:nvCxnSpPr>
        <xdr:cNvPr id="125" name="直線コネクタ 124"/>
        <xdr:cNvCxnSpPr/>
      </xdr:nvCxnSpPr>
      <xdr:spPr>
        <a:xfrm flipV="1">
          <a:off x="1130300" y="9508025"/>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154280</xdr:rowOff>
    </xdr:from>
    <xdr:to>
      <xdr:col>6</xdr:col>
      <xdr:colOff>561975</xdr:colOff>
      <xdr:row>55</xdr:row>
      <xdr:rowOff>84430</xdr:rowOff>
    </xdr:to>
    <xdr:sp macro="" textlink="">
      <xdr:nvSpPr>
        <xdr:cNvPr id="135" name="円/楕円 134"/>
        <xdr:cNvSpPr/>
      </xdr:nvSpPr>
      <xdr:spPr>
        <a:xfrm>
          <a:off x="45847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5707</xdr:rowOff>
    </xdr:from>
    <xdr:ext cx="534377" cy="259045"/>
    <xdr:sp macro="" textlink="">
      <xdr:nvSpPr>
        <xdr:cNvPr id="136" name="総務費該当値テキスト"/>
        <xdr:cNvSpPr txBox="1"/>
      </xdr:nvSpPr>
      <xdr:spPr>
        <a:xfrm>
          <a:off x="4686300" y="926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91,420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99537</xdr:rowOff>
    </xdr:from>
    <xdr:to>
      <xdr:col>5</xdr:col>
      <xdr:colOff>409575</xdr:colOff>
      <xdr:row>55</xdr:row>
      <xdr:rowOff>29687</xdr:rowOff>
    </xdr:to>
    <xdr:sp macro="" textlink="">
      <xdr:nvSpPr>
        <xdr:cNvPr id="137" name="円/楕円 136"/>
        <xdr:cNvSpPr/>
      </xdr:nvSpPr>
      <xdr:spPr>
        <a:xfrm>
          <a:off x="3746500" y="93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46214</xdr:rowOff>
    </xdr:from>
    <xdr:ext cx="534377" cy="259045"/>
    <xdr:sp macro="" textlink="">
      <xdr:nvSpPr>
        <xdr:cNvPr id="138" name="テキスト ボックス 137"/>
        <xdr:cNvSpPr txBox="1"/>
      </xdr:nvSpPr>
      <xdr:spPr>
        <a:xfrm>
          <a:off x="3530111" y="91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38036</xdr:rowOff>
    </xdr:from>
    <xdr:to>
      <xdr:col>4</xdr:col>
      <xdr:colOff>206375</xdr:colOff>
      <xdr:row>55</xdr:row>
      <xdr:rowOff>139636</xdr:rowOff>
    </xdr:to>
    <xdr:sp macro="" textlink="">
      <xdr:nvSpPr>
        <xdr:cNvPr id="139" name="円/楕円 138"/>
        <xdr:cNvSpPr/>
      </xdr:nvSpPr>
      <xdr:spPr>
        <a:xfrm>
          <a:off x="2857500" y="9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156163</xdr:rowOff>
    </xdr:from>
    <xdr:ext cx="534377" cy="259045"/>
    <xdr:sp macro="" textlink="">
      <xdr:nvSpPr>
        <xdr:cNvPr id="140" name="テキスト ボックス 139"/>
        <xdr:cNvSpPr txBox="1"/>
      </xdr:nvSpPr>
      <xdr:spPr>
        <a:xfrm>
          <a:off x="2641111" y="9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84,175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27475</xdr:rowOff>
    </xdr:from>
    <xdr:to>
      <xdr:col>3</xdr:col>
      <xdr:colOff>3175</xdr:colOff>
      <xdr:row>55</xdr:row>
      <xdr:rowOff>129075</xdr:rowOff>
    </xdr:to>
    <xdr:sp macro="" textlink="">
      <xdr:nvSpPr>
        <xdr:cNvPr id="141" name="円/楕円 140"/>
        <xdr:cNvSpPr/>
      </xdr:nvSpPr>
      <xdr:spPr>
        <a:xfrm>
          <a:off x="1968500" y="94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145602</xdr:rowOff>
    </xdr:from>
    <xdr:ext cx="534377" cy="259045"/>
    <xdr:sp macro="" textlink="">
      <xdr:nvSpPr>
        <xdr:cNvPr id="142" name="テキスト ボックス 141"/>
        <xdr:cNvSpPr txBox="1"/>
      </xdr:nvSpPr>
      <xdr:spPr>
        <a:xfrm>
          <a:off x="1752111" y="92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119144</xdr:rowOff>
    </xdr:from>
    <xdr:to>
      <xdr:col>1</xdr:col>
      <xdr:colOff>485775</xdr:colOff>
      <xdr:row>56</xdr:row>
      <xdr:rowOff>49294</xdr:rowOff>
    </xdr:to>
    <xdr:sp macro="" textlink="">
      <xdr:nvSpPr>
        <xdr:cNvPr id="143" name="円/楕円 142"/>
        <xdr:cNvSpPr/>
      </xdr:nvSpPr>
      <xdr:spPr>
        <a:xfrm>
          <a:off x="1079500" y="95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65821</xdr:rowOff>
    </xdr:from>
    <xdr:ext cx="534377" cy="259045"/>
    <xdr:sp macro="" textlink="">
      <xdr:nvSpPr>
        <xdr:cNvPr id="144" name="テキスト ボックス 143"/>
        <xdr:cNvSpPr txBox="1"/>
      </xdr:nvSpPr>
      <xdr:spPr>
        <a:xfrm>
          <a:off x="863111" y="932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112433</xdr:rowOff>
    </xdr:from>
    <xdr:to>
      <xdr:col>6</xdr:col>
      <xdr:colOff>511175</xdr:colOff>
      <xdr:row>76</xdr:row>
      <xdr:rowOff>13322</xdr:rowOff>
    </xdr:to>
    <xdr:cxnSp macro="">
      <xdr:nvCxnSpPr>
        <xdr:cNvPr id="174" name="直線コネクタ 173"/>
        <xdr:cNvCxnSpPr/>
      </xdr:nvCxnSpPr>
      <xdr:spPr>
        <a:xfrm flipV="1">
          <a:off x="3797300" y="12971183"/>
          <a:ext cx="838200" cy="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165316</xdr:rowOff>
    </xdr:from>
    <xdr:to>
      <xdr:col>5</xdr:col>
      <xdr:colOff>358775</xdr:colOff>
      <xdr:row>76</xdr:row>
      <xdr:rowOff>13322</xdr:rowOff>
    </xdr:to>
    <xdr:cxnSp macro="">
      <xdr:nvCxnSpPr>
        <xdr:cNvPr id="177" name="直線コネクタ 176"/>
        <xdr:cNvCxnSpPr/>
      </xdr:nvCxnSpPr>
      <xdr:spPr>
        <a:xfrm>
          <a:off x="2908300" y="12681166"/>
          <a:ext cx="889000" cy="3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165316</xdr:rowOff>
    </xdr:from>
    <xdr:to>
      <xdr:col>4</xdr:col>
      <xdr:colOff>155575</xdr:colOff>
      <xdr:row>76</xdr:row>
      <xdr:rowOff>79414</xdr:rowOff>
    </xdr:to>
    <xdr:cxnSp macro="">
      <xdr:nvCxnSpPr>
        <xdr:cNvPr id="180" name="直線コネクタ 179"/>
        <xdr:cNvCxnSpPr/>
      </xdr:nvCxnSpPr>
      <xdr:spPr>
        <a:xfrm flipV="1">
          <a:off x="2019300" y="12681166"/>
          <a:ext cx="889000" cy="4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79414</xdr:rowOff>
    </xdr:from>
    <xdr:to>
      <xdr:col>2</xdr:col>
      <xdr:colOff>638175</xdr:colOff>
      <xdr:row>76</xdr:row>
      <xdr:rowOff>145123</xdr:rowOff>
    </xdr:to>
    <xdr:cxnSp macro="">
      <xdr:nvCxnSpPr>
        <xdr:cNvPr id="183" name="直線コネクタ 182"/>
        <xdr:cNvCxnSpPr/>
      </xdr:nvCxnSpPr>
      <xdr:spPr>
        <a:xfrm flipV="1">
          <a:off x="1130300" y="13109614"/>
          <a:ext cx="889000" cy="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61633</xdr:rowOff>
    </xdr:from>
    <xdr:to>
      <xdr:col>6</xdr:col>
      <xdr:colOff>561975</xdr:colOff>
      <xdr:row>75</xdr:row>
      <xdr:rowOff>163233</xdr:rowOff>
    </xdr:to>
    <xdr:sp macro="" textlink="">
      <xdr:nvSpPr>
        <xdr:cNvPr id="193" name="円/楕円 192"/>
        <xdr:cNvSpPr/>
      </xdr:nvSpPr>
      <xdr:spPr>
        <a:xfrm>
          <a:off x="4584700" y="129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84510</xdr:rowOff>
    </xdr:from>
    <xdr:ext cx="599010" cy="259045"/>
    <xdr:sp macro="" textlink="">
      <xdr:nvSpPr>
        <xdr:cNvPr id="194" name="民生費該当値テキスト"/>
        <xdr:cNvSpPr txBox="1"/>
      </xdr:nvSpPr>
      <xdr:spPr>
        <a:xfrm>
          <a:off x="4686300" y="1277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168,647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133972</xdr:rowOff>
    </xdr:from>
    <xdr:to>
      <xdr:col>5</xdr:col>
      <xdr:colOff>409575</xdr:colOff>
      <xdr:row>76</xdr:row>
      <xdr:rowOff>64123</xdr:rowOff>
    </xdr:to>
    <xdr:sp macro="" textlink="">
      <xdr:nvSpPr>
        <xdr:cNvPr id="195" name="円/楕円 194"/>
        <xdr:cNvSpPr/>
      </xdr:nvSpPr>
      <xdr:spPr>
        <a:xfrm>
          <a:off x="3746500" y="12992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55249</xdr:rowOff>
    </xdr:from>
    <xdr:ext cx="599010" cy="259045"/>
    <xdr:sp macro="" textlink="">
      <xdr:nvSpPr>
        <xdr:cNvPr id="196" name="テキスト ボックス 195"/>
        <xdr:cNvSpPr txBox="1"/>
      </xdr:nvSpPr>
      <xdr:spPr>
        <a:xfrm>
          <a:off x="3497794" y="1308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162,951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114516</xdr:rowOff>
    </xdr:from>
    <xdr:to>
      <xdr:col>4</xdr:col>
      <xdr:colOff>206375</xdr:colOff>
      <xdr:row>74</xdr:row>
      <xdr:rowOff>44666</xdr:rowOff>
    </xdr:to>
    <xdr:sp macro="" textlink="">
      <xdr:nvSpPr>
        <xdr:cNvPr id="197" name="円/楕円 196"/>
        <xdr:cNvSpPr/>
      </xdr:nvSpPr>
      <xdr:spPr>
        <a:xfrm>
          <a:off x="2857500" y="1263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61193</xdr:rowOff>
    </xdr:from>
    <xdr:ext cx="599010" cy="259045"/>
    <xdr:sp macro="" textlink="">
      <xdr:nvSpPr>
        <xdr:cNvPr id="198" name="テキスト ボックス 197"/>
        <xdr:cNvSpPr txBox="1"/>
      </xdr:nvSpPr>
      <xdr:spPr>
        <a:xfrm>
          <a:off x="2608794" y="1240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28614</xdr:rowOff>
    </xdr:from>
    <xdr:to>
      <xdr:col>3</xdr:col>
      <xdr:colOff>3175</xdr:colOff>
      <xdr:row>76</xdr:row>
      <xdr:rowOff>130214</xdr:rowOff>
    </xdr:to>
    <xdr:sp macro="" textlink="">
      <xdr:nvSpPr>
        <xdr:cNvPr id="199" name="円/楕円 198"/>
        <xdr:cNvSpPr/>
      </xdr:nvSpPr>
      <xdr:spPr>
        <a:xfrm>
          <a:off x="1968500" y="130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146740</xdr:rowOff>
    </xdr:from>
    <xdr:ext cx="599010" cy="259045"/>
    <xdr:sp macro="" textlink="">
      <xdr:nvSpPr>
        <xdr:cNvPr id="200" name="テキスト ボックス 199"/>
        <xdr:cNvSpPr txBox="1"/>
      </xdr:nvSpPr>
      <xdr:spPr>
        <a:xfrm>
          <a:off x="1719794" y="128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94323</xdr:rowOff>
    </xdr:from>
    <xdr:to>
      <xdr:col>1</xdr:col>
      <xdr:colOff>485775</xdr:colOff>
      <xdr:row>77</xdr:row>
      <xdr:rowOff>24473</xdr:rowOff>
    </xdr:to>
    <xdr:sp macro="" textlink="">
      <xdr:nvSpPr>
        <xdr:cNvPr id="201" name="円/楕円 200"/>
        <xdr:cNvSpPr/>
      </xdr:nvSpPr>
      <xdr:spPr>
        <a:xfrm>
          <a:off x="1079500" y="131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41000</xdr:rowOff>
    </xdr:from>
    <xdr:ext cx="599010" cy="259045"/>
    <xdr:sp macro="" textlink="">
      <xdr:nvSpPr>
        <xdr:cNvPr id="202" name="テキスト ボックス 201"/>
        <xdr:cNvSpPr txBox="1"/>
      </xdr:nvSpPr>
      <xdr:spPr>
        <a:xfrm>
          <a:off x="830794" y="1289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171190</xdr:rowOff>
    </xdr:from>
    <xdr:to>
      <xdr:col>6</xdr:col>
      <xdr:colOff>511175</xdr:colOff>
      <xdr:row>94</xdr:row>
      <xdr:rowOff>18599</xdr:rowOff>
    </xdr:to>
    <xdr:cxnSp macro="">
      <xdr:nvCxnSpPr>
        <xdr:cNvPr id="232" name="直線コネクタ 231"/>
        <xdr:cNvCxnSpPr/>
      </xdr:nvCxnSpPr>
      <xdr:spPr>
        <a:xfrm>
          <a:off x="3797300" y="16116040"/>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128708</xdr:rowOff>
    </xdr:from>
    <xdr:to>
      <xdr:col>5</xdr:col>
      <xdr:colOff>358775</xdr:colOff>
      <xdr:row>93</xdr:row>
      <xdr:rowOff>171190</xdr:rowOff>
    </xdr:to>
    <xdr:cxnSp macro="">
      <xdr:nvCxnSpPr>
        <xdr:cNvPr id="235" name="直線コネクタ 234"/>
        <xdr:cNvCxnSpPr/>
      </xdr:nvCxnSpPr>
      <xdr:spPr>
        <a:xfrm>
          <a:off x="2908300" y="15902108"/>
          <a:ext cx="889000" cy="2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128708</xdr:rowOff>
    </xdr:from>
    <xdr:to>
      <xdr:col>4</xdr:col>
      <xdr:colOff>155575</xdr:colOff>
      <xdr:row>94</xdr:row>
      <xdr:rowOff>166046</xdr:rowOff>
    </xdr:to>
    <xdr:cxnSp macro="">
      <xdr:nvCxnSpPr>
        <xdr:cNvPr id="238" name="直線コネクタ 237"/>
        <xdr:cNvCxnSpPr/>
      </xdr:nvCxnSpPr>
      <xdr:spPr>
        <a:xfrm flipV="1">
          <a:off x="2019300" y="15902108"/>
          <a:ext cx="889000" cy="3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156026</xdr:rowOff>
    </xdr:from>
    <xdr:to>
      <xdr:col>2</xdr:col>
      <xdr:colOff>638175</xdr:colOff>
      <xdr:row>94</xdr:row>
      <xdr:rowOff>166046</xdr:rowOff>
    </xdr:to>
    <xdr:cxnSp macro="">
      <xdr:nvCxnSpPr>
        <xdr:cNvPr id="241" name="直線コネクタ 240"/>
        <xdr:cNvCxnSpPr/>
      </xdr:nvCxnSpPr>
      <xdr:spPr>
        <a:xfrm>
          <a:off x="1130300" y="16272326"/>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139249</xdr:rowOff>
    </xdr:from>
    <xdr:to>
      <xdr:col>6</xdr:col>
      <xdr:colOff>561975</xdr:colOff>
      <xdr:row>94</xdr:row>
      <xdr:rowOff>69399</xdr:rowOff>
    </xdr:to>
    <xdr:sp macro="" textlink="">
      <xdr:nvSpPr>
        <xdr:cNvPr id="251" name="円/楕円 250"/>
        <xdr:cNvSpPr/>
      </xdr:nvSpPr>
      <xdr:spPr>
        <a:xfrm>
          <a:off x="4584700" y="160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162126</xdr:rowOff>
    </xdr:from>
    <xdr:ext cx="534377" cy="259045"/>
    <xdr:sp macro="" textlink="">
      <xdr:nvSpPr>
        <xdr:cNvPr id="252" name="衛生費該当値テキスト"/>
        <xdr:cNvSpPr txBox="1"/>
      </xdr:nvSpPr>
      <xdr:spPr>
        <a:xfrm>
          <a:off x="4686300" y="159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120390</xdr:rowOff>
    </xdr:from>
    <xdr:to>
      <xdr:col>5</xdr:col>
      <xdr:colOff>409575</xdr:colOff>
      <xdr:row>94</xdr:row>
      <xdr:rowOff>50540</xdr:rowOff>
    </xdr:to>
    <xdr:sp macro="" textlink="">
      <xdr:nvSpPr>
        <xdr:cNvPr id="253" name="円/楕円 252"/>
        <xdr:cNvSpPr/>
      </xdr:nvSpPr>
      <xdr:spPr>
        <a:xfrm>
          <a:off x="3746500" y="160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67067</xdr:rowOff>
    </xdr:from>
    <xdr:ext cx="534377" cy="259045"/>
    <xdr:sp macro="" textlink="">
      <xdr:nvSpPr>
        <xdr:cNvPr id="254" name="テキスト ボックス 253"/>
        <xdr:cNvSpPr txBox="1"/>
      </xdr:nvSpPr>
      <xdr:spPr>
        <a:xfrm>
          <a:off x="3530111" y="158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77908</xdr:rowOff>
    </xdr:from>
    <xdr:to>
      <xdr:col>4</xdr:col>
      <xdr:colOff>206375</xdr:colOff>
      <xdr:row>93</xdr:row>
      <xdr:rowOff>8058</xdr:rowOff>
    </xdr:to>
    <xdr:sp macro="" textlink="">
      <xdr:nvSpPr>
        <xdr:cNvPr id="255" name="円/楕円 254"/>
        <xdr:cNvSpPr/>
      </xdr:nvSpPr>
      <xdr:spPr>
        <a:xfrm>
          <a:off x="2857500" y="158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24585</xdr:rowOff>
    </xdr:from>
    <xdr:ext cx="534377" cy="259045"/>
    <xdr:sp macro="" textlink="">
      <xdr:nvSpPr>
        <xdr:cNvPr id="256" name="テキスト ボックス 255"/>
        <xdr:cNvSpPr txBox="1"/>
      </xdr:nvSpPr>
      <xdr:spPr>
        <a:xfrm>
          <a:off x="2641111" y="156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115246</xdr:rowOff>
    </xdr:from>
    <xdr:to>
      <xdr:col>3</xdr:col>
      <xdr:colOff>3175</xdr:colOff>
      <xdr:row>95</xdr:row>
      <xdr:rowOff>45396</xdr:rowOff>
    </xdr:to>
    <xdr:sp macro="" textlink="">
      <xdr:nvSpPr>
        <xdr:cNvPr id="257" name="円/楕円 256"/>
        <xdr:cNvSpPr/>
      </xdr:nvSpPr>
      <xdr:spPr>
        <a:xfrm>
          <a:off x="1968500" y="162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61923</xdr:rowOff>
    </xdr:from>
    <xdr:ext cx="534377" cy="259045"/>
    <xdr:sp macro="" textlink="">
      <xdr:nvSpPr>
        <xdr:cNvPr id="258" name="テキスト ボックス 257"/>
        <xdr:cNvSpPr txBox="1"/>
      </xdr:nvSpPr>
      <xdr:spPr>
        <a:xfrm>
          <a:off x="1752111" y="160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105226</xdr:rowOff>
    </xdr:from>
    <xdr:to>
      <xdr:col>1</xdr:col>
      <xdr:colOff>485775</xdr:colOff>
      <xdr:row>95</xdr:row>
      <xdr:rowOff>35376</xdr:rowOff>
    </xdr:to>
    <xdr:sp macro="" textlink="">
      <xdr:nvSpPr>
        <xdr:cNvPr id="259" name="円/楕円 258"/>
        <xdr:cNvSpPr/>
      </xdr:nvSpPr>
      <xdr:spPr>
        <a:xfrm>
          <a:off x="1079500" y="162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51903</xdr:rowOff>
    </xdr:from>
    <xdr:ext cx="534377" cy="259045"/>
    <xdr:sp macro="" textlink="">
      <xdr:nvSpPr>
        <xdr:cNvPr id="260" name="テキスト ボックス 259"/>
        <xdr:cNvSpPr txBox="1"/>
      </xdr:nvSpPr>
      <xdr:spPr>
        <a:xfrm>
          <a:off x="863111" y="1599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164161</xdr:rowOff>
    </xdr:from>
    <xdr:to>
      <xdr:col>15</xdr:col>
      <xdr:colOff>180975</xdr:colOff>
      <xdr:row>38</xdr:row>
      <xdr:rowOff>22885</xdr:rowOff>
    </xdr:to>
    <xdr:cxnSp macro="">
      <xdr:nvCxnSpPr>
        <xdr:cNvPr id="287" name="直線コネクタ 286"/>
        <xdr:cNvCxnSpPr/>
      </xdr:nvCxnSpPr>
      <xdr:spPr>
        <a:xfrm>
          <a:off x="9639300" y="6507811"/>
          <a:ext cx="8382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116154</xdr:rowOff>
    </xdr:from>
    <xdr:to>
      <xdr:col>14</xdr:col>
      <xdr:colOff>28575</xdr:colOff>
      <xdr:row>37</xdr:row>
      <xdr:rowOff>164161</xdr:rowOff>
    </xdr:to>
    <xdr:cxnSp macro="">
      <xdr:nvCxnSpPr>
        <xdr:cNvPr id="290" name="直線コネクタ 289"/>
        <xdr:cNvCxnSpPr/>
      </xdr:nvCxnSpPr>
      <xdr:spPr>
        <a:xfrm>
          <a:off x="8750300" y="6288354"/>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116154</xdr:rowOff>
    </xdr:from>
    <xdr:to>
      <xdr:col>12</xdr:col>
      <xdr:colOff>511175</xdr:colOff>
      <xdr:row>36</xdr:row>
      <xdr:rowOff>132156</xdr:rowOff>
    </xdr:to>
    <xdr:cxnSp macro="">
      <xdr:nvCxnSpPr>
        <xdr:cNvPr id="293" name="直線コネクタ 292"/>
        <xdr:cNvCxnSpPr/>
      </xdr:nvCxnSpPr>
      <xdr:spPr>
        <a:xfrm flipV="1">
          <a:off x="7861300" y="62883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89179</xdr:rowOff>
    </xdr:from>
    <xdr:to>
      <xdr:col>11</xdr:col>
      <xdr:colOff>307975</xdr:colOff>
      <xdr:row>36</xdr:row>
      <xdr:rowOff>132156</xdr:rowOff>
    </xdr:to>
    <xdr:cxnSp macro="">
      <xdr:nvCxnSpPr>
        <xdr:cNvPr id="296" name="直線コネクタ 295"/>
        <xdr:cNvCxnSpPr/>
      </xdr:nvCxnSpPr>
      <xdr:spPr>
        <a:xfrm>
          <a:off x="6972300" y="6089929"/>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143535</xdr:rowOff>
    </xdr:from>
    <xdr:to>
      <xdr:col>15</xdr:col>
      <xdr:colOff>231775</xdr:colOff>
      <xdr:row>38</xdr:row>
      <xdr:rowOff>73685</xdr:rowOff>
    </xdr:to>
    <xdr:sp macro="" textlink="">
      <xdr:nvSpPr>
        <xdr:cNvPr id="306" name="円/楕円 305"/>
        <xdr:cNvSpPr/>
      </xdr:nvSpPr>
      <xdr:spPr>
        <a:xfrm>
          <a:off x="104267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70298</xdr:rowOff>
    </xdr:from>
    <xdr:ext cx="378565" cy="259045"/>
    <xdr:sp macro="" textlink="">
      <xdr:nvSpPr>
        <xdr:cNvPr id="307" name="労働費該当値テキスト"/>
        <xdr:cNvSpPr txBox="1"/>
      </xdr:nvSpPr>
      <xdr:spPr>
        <a:xfrm>
          <a:off x="10528300" y="6413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113360</xdr:rowOff>
    </xdr:from>
    <xdr:to>
      <xdr:col>14</xdr:col>
      <xdr:colOff>79375</xdr:colOff>
      <xdr:row>38</xdr:row>
      <xdr:rowOff>43511</xdr:rowOff>
    </xdr:to>
    <xdr:sp macro="" textlink="">
      <xdr:nvSpPr>
        <xdr:cNvPr id="308" name="円/楕円 307"/>
        <xdr:cNvSpPr/>
      </xdr:nvSpPr>
      <xdr:spPr>
        <a:xfrm>
          <a:off x="9588500" y="6457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34638</xdr:rowOff>
    </xdr:from>
    <xdr:ext cx="378565" cy="259045"/>
    <xdr:sp macro="" textlink="">
      <xdr:nvSpPr>
        <xdr:cNvPr id="309" name="テキスト ボックス 308"/>
        <xdr:cNvSpPr txBox="1"/>
      </xdr:nvSpPr>
      <xdr:spPr>
        <a:xfrm>
          <a:off x="9450017" y="654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65354</xdr:rowOff>
    </xdr:from>
    <xdr:to>
      <xdr:col>12</xdr:col>
      <xdr:colOff>561975</xdr:colOff>
      <xdr:row>36</xdr:row>
      <xdr:rowOff>166954</xdr:rowOff>
    </xdr:to>
    <xdr:sp macro="" textlink="">
      <xdr:nvSpPr>
        <xdr:cNvPr id="310" name="円/楕円 309"/>
        <xdr:cNvSpPr/>
      </xdr:nvSpPr>
      <xdr:spPr>
        <a:xfrm>
          <a:off x="8699500" y="62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12031</xdr:rowOff>
    </xdr:from>
    <xdr:ext cx="469744" cy="259045"/>
    <xdr:sp macro="" textlink="">
      <xdr:nvSpPr>
        <xdr:cNvPr id="311" name="テキスト ボックス 310"/>
        <xdr:cNvSpPr txBox="1"/>
      </xdr:nvSpPr>
      <xdr:spPr>
        <a:xfrm>
          <a:off x="8515427" y="601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81356</xdr:rowOff>
    </xdr:from>
    <xdr:to>
      <xdr:col>11</xdr:col>
      <xdr:colOff>358775</xdr:colOff>
      <xdr:row>37</xdr:row>
      <xdr:rowOff>11506</xdr:rowOff>
    </xdr:to>
    <xdr:sp macro="" textlink="">
      <xdr:nvSpPr>
        <xdr:cNvPr id="312" name="円/楕円 311"/>
        <xdr:cNvSpPr/>
      </xdr:nvSpPr>
      <xdr:spPr>
        <a:xfrm>
          <a:off x="7810500" y="6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2633</xdr:rowOff>
    </xdr:from>
    <xdr:ext cx="469744" cy="259045"/>
    <xdr:sp macro="" textlink="">
      <xdr:nvSpPr>
        <xdr:cNvPr id="313" name="テキスト ボックス 312"/>
        <xdr:cNvSpPr txBox="1"/>
      </xdr:nvSpPr>
      <xdr:spPr>
        <a:xfrm>
          <a:off x="7626427" y="634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38379</xdr:rowOff>
    </xdr:from>
    <xdr:to>
      <xdr:col>10</xdr:col>
      <xdr:colOff>155575</xdr:colOff>
      <xdr:row>35</xdr:row>
      <xdr:rowOff>139979</xdr:rowOff>
    </xdr:to>
    <xdr:sp macro="" textlink="">
      <xdr:nvSpPr>
        <xdr:cNvPr id="314" name="円/楕円 313"/>
        <xdr:cNvSpPr/>
      </xdr:nvSpPr>
      <xdr:spPr>
        <a:xfrm>
          <a:off x="6921500" y="60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156506</xdr:rowOff>
    </xdr:from>
    <xdr:ext cx="469744" cy="259045"/>
    <xdr:sp macro="" textlink="">
      <xdr:nvSpPr>
        <xdr:cNvPr id="315" name="テキスト ボックス 314"/>
        <xdr:cNvSpPr txBox="1"/>
      </xdr:nvSpPr>
      <xdr:spPr>
        <a:xfrm>
          <a:off x="6737427" y="58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128205</xdr:rowOff>
    </xdr:from>
    <xdr:to>
      <xdr:col>15</xdr:col>
      <xdr:colOff>180975</xdr:colOff>
      <xdr:row>56</xdr:row>
      <xdr:rowOff>138459</xdr:rowOff>
    </xdr:to>
    <xdr:cxnSp macro="">
      <xdr:nvCxnSpPr>
        <xdr:cNvPr id="346" name="直線コネクタ 345"/>
        <xdr:cNvCxnSpPr/>
      </xdr:nvCxnSpPr>
      <xdr:spPr>
        <a:xfrm>
          <a:off x="9639300" y="9729405"/>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128205</xdr:rowOff>
    </xdr:from>
    <xdr:to>
      <xdr:col>14</xdr:col>
      <xdr:colOff>28575</xdr:colOff>
      <xdr:row>57</xdr:row>
      <xdr:rowOff>61241</xdr:rowOff>
    </xdr:to>
    <xdr:cxnSp macro="">
      <xdr:nvCxnSpPr>
        <xdr:cNvPr id="349" name="直線コネクタ 348"/>
        <xdr:cNvCxnSpPr/>
      </xdr:nvCxnSpPr>
      <xdr:spPr>
        <a:xfrm flipV="1">
          <a:off x="8750300" y="9729405"/>
          <a:ext cx="889000" cy="10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39165</xdr:rowOff>
    </xdr:from>
    <xdr:to>
      <xdr:col>12</xdr:col>
      <xdr:colOff>511175</xdr:colOff>
      <xdr:row>57</xdr:row>
      <xdr:rowOff>61241</xdr:rowOff>
    </xdr:to>
    <xdr:cxnSp macro="">
      <xdr:nvCxnSpPr>
        <xdr:cNvPr id="352" name="直線コネクタ 351"/>
        <xdr:cNvCxnSpPr/>
      </xdr:nvCxnSpPr>
      <xdr:spPr>
        <a:xfrm>
          <a:off x="7861300" y="9811815"/>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39165</xdr:rowOff>
    </xdr:from>
    <xdr:to>
      <xdr:col>11</xdr:col>
      <xdr:colOff>307975</xdr:colOff>
      <xdr:row>57</xdr:row>
      <xdr:rowOff>89294</xdr:rowOff>
    </xdr:to>
    <xdr:cxnSp macro="">
      <xdr:nvCxnSpPr>
        <xdr:cNvPr id="355" name="直線コネクタ 354"/>
        <xdr:cNvCxnSpPr/>
      </xdr:nvCxnSpPr>
      <xdr:spPr>
        <a:xfrm flipV="1">
          <a:off x="6972300" y="9811815"/>
          <a:ext cx="889000" cy="5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87659</xdr:rowOff>
    </xdr:from>
    <xdr:to>
      <xdr:col>15</xdr:col>
      <xdr:colOff>231775</xdr:colOff>
      <xdr:row>57</xdr:row>
      <xdr:rowOff>17809</xdr:rowOff>
    </xdr:to>
    <xdr:sp macro="" textlink="">
      <xdr:nvSpPr>
        <xdr:cNvPr id="365" name="円/楕円 364"/>
        <xdr:cNvSpPr/>
      </xdr:nvSpPr>
      <xdr:spPr>
        <a:xfrm>
          <a:off x="10426700" y="96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110536</xdr:rowOff>
    </xdr:from>
    <xdr:ext cx="534377" cy="259045"/>
    <xdr:sp macro="" textlink="">
      <xdr:nvSpPr>
        <xdr:cNvPr id="366" name="農林水産業費該当値テキスト"/>
        <xdr:cNvSpPr txBox="1"/>
      </xdr:nvSpPr>
      <xdr:spPr>
        <a:xfrm>
          <a:off x="10528300" y="954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77405</xdr:rowOff>
    </xdr:from>
    <xdr:to>
      <xdr:col>14</xdr:col>
      <xdr:colOff>79375</xdr:colOff>
      <xdr:row>57</xdr:row>
      <xdr:rowOff>7555</xdr:rowOff>
    </xdr:to>
    <xdr:sp macro="" textlink="">
      <xdr:nvSpPr>
        <xdr:cNvPr id="367" name="円/楕円 366"/>
        <xdr:cNvSpPr/>
      </xdr:nvSpPr>
      <xdr:spPr>
        <a:xfrm>
          <a:off x="9588500" y="96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24082</xdr:rowOff>
    </xdr:from>
    <xdr:ext cx="534377" cy="259045"/>
    <xdr:sp macro="" textlink="">
      <xdr:nvSpPr>
        <xdr:cNvPr id="368" name="テキスト ボックス 367"/>
        <xdr:cNvSpPr txBox="1"/>
      </xdr:nvSpPr>
      <xdr:spPr>
        <a:xfrm>
          <a:off x="9372111" y="945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10441</xdr:rowOff>
    </xdr:from>
    <xdr:to>
      <xdr:col>12</xdr:col>
      <xdr:colOff>561975</xdr:colOff>
      <xdr:row>57</xdr:row>
      <xdr:rowOff>112041</xdr:rowOff>
    </xdr:to>
    <xdr:sp macro="" textlink="">
      <xdr:nvSpPr>
        <xdr:cNvPr id="369" name="円/楕円 368"/>
        <xdr:cNvSpPr/>
      </xdr:nvSpPr>
      <xdr:spPr>
        <a:xfrm>
          <a:off x="8699500" y="97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128568</xdr:rowOff>
    </xdr:from>
    <xdr:ext cx="534377" cy="259045"/>
    <xdr:sp macro="" textlink="">
      <xdr:nvSpPr>
        <xdr:cNvPr id="370" name="テキスト ボックス 369"/>
        <xdr:cNvSpPr txBox="1"/>
      </xdr:nvSpPr>
      <xdr:spPr>
        <a:xfrm>
          <a:off x="8483111" y="95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159815</xdr:rowOff>
    </xdr:from>
    <xdr:to>
      <xdr:col>11</xdr:col>
      <xdr:colOff>358775</xdr:colOff>
      <xdr:row>57</xdr:row>
      <xdr:rowOff>89965</xdr:rowOff>
    </xdr:to>
    <xdr:sp macro="" textlink="">
      <xdr:nvSpPr>
        <xdr:cNvPr id="371" name="円/楕円 370"/>
        <xdr:cNvSpPr/>
      </xdr:nvSpPr>
      <xdr:spPr>
        <a:xfrm>
          <a:off x="7810500" y="97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106492</xdr:rowOff>
    </xdr:from>
    <xdr:ext cx="534377" cy="259045"/>
    <xdr:sp macro="" textlink="">
      <xdr:nvSpPr>
        <xdr:cNvPr id="372" name="テキスト ボックス 371"/>
        <xdr:cNvSpPr txBox="1"/>
      </xdr:nvSpPr>
      <xdr:spPr>
        <a:xfrm>
          <a:off x="7594111" y="953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38494</xdr:rowOff>
    </xdr:from>
    <xdr:to>
      <xdr:col>10</xdr:col>
      <xdr:colOff>155575</xdr:colOff>
      <xdr:row>57</xdr:row>
      <xdr:rowOff>140094</xdr:rowOff>
    </xdr:to>
    <xdr:sp macro="" textlink="">
      <xdr:nvSpPr>
        <xdr:cNvPr id="373" name="円/楕円 372"/>
        <xdr:cNvSpPr/>
      </xdr:nvSpPr>
      <xdr:spPr>
        <a:xfrm>
          <a:off x="6921500" y="98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156621</xdr:rowOff>
    </xdr:from>
    <xdr:ext cx="534377" cy="259045"/>
    <xdr:sp macro="" textlink="">
      <xdr:nvSpPr>
        <xdr:cNvPr id="374" name="テキスト ボックス 373"/>
        <xdr:cNvSpPr txBox="1"/>
      </xdr:nvSpPr>
      <xdr:spPr>
        <a:xfrm>
          <a:off x="6705111" y="95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141366</xdr:rowOff>
    </xdr:from>
    <xdr:to>
      <xdr:col>15</xdr:col>
      <xdr:colOff>180975</xdr:colOff>
      <xdr:row>74</xdr:row>
      <xdr:rowOff>9169</xdr:rowOff>
    </xdr:to>
    <xdr:cxnSp macro="">
      <xdr:nvCxnSpPr>
        <xdr:cNvPr id="405" name="直線コネクタ 404"/>
        <xdr:cNvCxnSpPr/>
      </xdr:nvCxnSpPr>
      <xdr:spPr>
        <a:xfrm>
          <a:off x="9639300" y="12657216"/>
          <a:ext cx="838200" cy="3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141366</xdr:rowOff>
    </xdr:from>
    <xdr:to>
      <xdr:col>14</xdr:col>
      <xdr:colOff>28575</xdr:colOff>
      <xdr:row>74</xdr:row>
      <xdr:rowOff>28797</xdr:rowOff>
    </xdr:to>
    <xdr:cxnSp macro="">
      <xdr:nvCxnSpPr>
        <xdr:cNvPr id="408" name="直線コネクタ 407"/>
        <xdr:cNvCxnSpPr/>
      </xdr:nvCxnSpPr>
      <xdr:spPr>
        <a:xfrm flipV="1">
          <a:off x="8750300" y="12657216"/>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28797</xdr:rowOff>
    </xdr:from>
    <xdr:to>
      <xdr:col>12</xdr:col>
      <xdr:colOff>511175</xdr:colOff>
      <xdr:row>75</xdr:row>
      <xdr:rowOff>134507</xdr:rowOff>
    </xdr:to>
    <xdr:cxnSp macro="">
      <xdr:nvCxnSpPr>
        <xdr:cNvPr id="411" name="直線コネクタ 410"/>
        <xdr:cNvCxnSpPr/>
      </xdr:nvCxnSpPr>
      <xdr:spPr>
        <a:xfrm flipV="1">
          <a:off x="7861300" y="12716097"/>
          <a:ext cx="889000" cy="2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134507</xdr:rowOff>
    </xdr:from>
    <xdr:to>
      <xdr:col>11</xdr:col>
      <xdr:colOff>307975</xdr:colOff>
      <xdr:row>76</xdr:row>
      <xdr:rowOff>33206</xdr:rowOff>
    </xdr:to>
    <xdr:cxnSp macro="">
      <xdr:nvCxnSpPr>
        <xdr:cNvPr id="414" name="直線コネクタ 413"/>
        <xdr:cNvCxnSpPr/>
      </xdr:nvCxnSpPr>
      <xdr:spPr>
        <a:xfrm flipV="1">
          <a:off x="6972300" y="12993257"/>
          <a:ext cx="889000" cy="7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6" name="テキスト ボックス 415"/>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18" name="テキスト ボックス 417"/>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129819</xdr:rowOff>
    </xdr:from>
    <xdr:to>
      <xdr:col>15</xdr:col>
      <xdr:colOff>231775</xdr:colOff>
      <xdr:row>74</xdr:row>
      <xdr:rowOff>59969</xdr:rowOff>
    </xdr:to>
    <xdr:sp macro="" textlink="">
      <xdr:nvSpPr>
        <xdr:cNvPr id="424" name="円/楕円 423"/>
        <xdr:cNvSpPr/>
      </xdr:nvSpPr>
      <xdr:spPr>
        <a:xfrm>
          <a:off x="10426700" y="12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152696</xdr:rowOff>
    </xdr:from>
    <xdr:ext cx="534377" cy="259045"/>
    <xdr:sp macro="" textlink="">
      <xdr:nvSpPr>
        <xdr:cNvPr id="425" name="商工費該当値テキスト"/>
        <xdr:cNvSpPr txBox="1"/>
      </xdr:nvSpPr>
      <xdr:spPr>
        <a:xfrm>
          <a:off x="10528300" y="124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90566</xdr:rowOff>
    </xdr:from>
    <xdr:to>
      <xdr:col>14</xdr:col>
      <xdr:colOff>79375</xdr:colOff>
      <xdr:row>74</xdr:row>
      <xdr:rowOff>20716</xdr:rowOff>
    </xdr:to>
    <xdr:sp macro="" textlink="">
      <xdr:nvSpPr>
        <xdr:cNvPr id="426" name="円/楕円 425"/>
        <xdr:cNvSpPr/>
      </xdr:nvSpPr>
      <xdr:spPr>
        <a:xfrm>
          <a:off x="9588500" y="1260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37243</xdr:rowOff>
    </xdr:from>
    <xdr:ext cx="534377" cy="259045"/>
    <xdr:sp macro="" textlink="">
      <xdr:nvSpPr>
        <xdr:cNvPr id="427" name="テキスト ボックス 426"/>
        <xdr:cNvSpPr txBox="1"/>
      </xdr:nvSpPr>
      <xdr:spPr>
        <a:xfrm>
          <a:off x="9372111" y="123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149447</xdr:rowOff>
    </xdr:from>
    <xdr:to>
      <xdr:col>12</xdr:col>
      <xdr:colOff>561975</xdr:colOff>
      <xdr:row>74</xdr:row>
      <xdr:rowOff>79597</xdr:rowOff>
    </xdr:to>
    <xdr:sp macro="" textlink="">
      <xdr:nvSpPr>
        <xdr:cNvPr id="428" name="円/楕円 427"/>
        <xdr:cNvSpPr/>
      </xdr:nvSpPr>
      <xdr:spPr>
        <a:xfrm>
          <a:off x="8699500" y="1266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96124</xdr:rowOff>
    </xdr:from>
    <xdr:ext cx="534377" cy="259045"/>
    <xdr:sp macro="" textlink="">
      <xdr:nvSpPr>
        <xdr:cNvPr id="429" name="テキスト ボックス 428"/>
        <xdr:cNvSpPr txBox="1"/>
      </xdr:nvSpPr>
      <xdr:spPr>
        <a:xfrm>
          <a:off x="8483111" y="124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83707</xdr:rowOff>
    </xdr:from>
    <xdr:to>
      <xdr:col>11</xdr:col>
      <xdr:colOff>358775</xdr:colOff>
      <xdr:row>76</xdr:row>
      <xdr:rowOff>13857</xdr:rowOff>
    </xdr:to>
    <xdr:sp macro="" textlink="">
      <xdr:nvSpPr>
        <xdr:cNvPr id="430" name="円/楕円 429"/>
        <xdr:cNvSpPr/>
      </xdr:nvSpPr>
      <xdr:spPr>
        <a:xfrm>
          <a:off x="7810500" y="129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30384</xdr:rowOff>
    </xdr:from>
    <xdr:ext cx="534377" cy="259045"/>
    <xdr:sp macro="" textlink="">
      <xdr:nvSpPr>
        <xdr:cNvPr id="431" name="テキスト ボックス 430"/>
        <xdr:cNvSpPr txBox="1"/>
      </xdr:nvSpPr>
      <xdr:spPr>
        <a:xfrm>
          <a:off x="7594111" y="127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153856</xdr:rowOff>
    </xdr:from>
    <xdr:to>
      <xdr:col>10</xdr:col>
      <xdr:colOff>155575</xdr:colOff>
      <xdr:row>76</xdr:row>
      <xdr:rowOff>84006</xdr:rowOff>
    </xdr:to>
    <xdr:sp macro="" textlink="">
      <xdr:nvSpPr>
        <xdr:cNvPr id="432" name="円/楕円 431"/>
        <xdr:cNvSpPr/>
      </xdr:nvSpPr>
      <xdr:spPr>
        <a:xfrm>
          <a:off x="6921500" y="130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100532</xdr:rowOff>
    </xdr:from>
    <xdr:ext cx="534377" cy="259045"/>
    <xdr:sp macro="" textlink="">
      <xdr:nvSpPr>
        <xdr:cNvPr id="433" name="テキスト ボックス 432"/>
        <xdr:cNvSpPr txBox="1"/>
      </xdr:nvSpPr>
      <xdr:spPr>
        <a:xfrm>
          <a:off x="6705111" y="127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132372</xdr:rowOff>
    </xdr:from>
    <xdr:to>
      <xdr:col>15</xdr:col>
      <xdr:colOff>180975</xdr:colOff>
      <xdr:row>96</xdr:row>
      <xdr:rowOff>2908</xdr:rowOff>
    </xdr:to>
    <xdr:cxnSp macro="">
      <xdr:nvCxnSpPr>
        <xdr:cNvPr id="462" name="直線コネクタ 461"/>
        <xdr:cNvCxnSpPr/>
      </xdr:nvCxnSpPr>
      <xdr:spPr>
        <a:xfrm flipV="1">
          <a:off x="9639300" y="16420122"/>
          <a:ext cx="8382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2908</xdr:rowOff>
    </xdr:from>
    <xdr:to>
      <xdr:col>14</xdr:col>
      <xdr:colOff>28575</xdr:colOff>
      <xdr:row>96</xdr:row>
      <xdr:rowOff>43180</xdr:rowOff>
    </xdr:to>
    <xdr:cxnSp macro="">
      <xdr:nvCxnSpPr>
        <xdr:cNvPr id="465" name="直線コネクタ 464"/>
        <xdr:cNvCxnSpPr/>
      </xdr:nvCxnSpPr>
      <xdr:spPr>
        <a:xfrm flipV="1">
          <a:off x="8750300" y="16462108"/>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43180</xdr:rowOff>
    </xdr:from>
    <xdr:to>
      <xdr:col>12</xdr:col>
      <xdr:colOff>511175</xdr:colOff>
      <xdr:row>96</xdr:row>
      <xdr:rowOff>103188</xdr:rowOff>
    </xdr:to>
    <xdr:cxnSp macro="">
      <xdr:nvCxnSpPr>
        <xdr:cNvPr id="468" name="直線コネクタ 467"/>
        <xdr:cNvCxnSpPr/>
      </xdr:nvCxnSpPr>
      <xdr:spPr>
        <a:xfrm flipV="1">
          <a:off x="7861300" y="16502380"/>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82995</xdr:rowOff>
    </xdr:from>
    <xdr:to>
      <xdr:col>11</xdr:col>
      <xdr:colOff>307975</xdr:colOff>
      <xdr:row>96</xdr:row>
      <xdr:rowOff>103188</xdr:rowOff>
    </xdr:to>
    <xdr:cxnSp macro="">
      <xdr:nvCxnSpPr>
        <xdr:cNvPr id="471" name="直線コネクタ 470"/>
        <xdr:cNvCxnSpPr/>
      </xdr:nvCxnSpPr>
      <xdr:spPr>
        <a:xfrm>
          <a:off x="6972300" y="16542195"/>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81572</xdr:rowOff>
    </xdr:from>
    <xdr:to>
      <xdr:col>15</xdr:col>
      <xdr:colOff>231775</xdr:colOff>
      <xdr:row>96</xdr:row>
      <xdr:rowOff>11722</xdr:rowOff>
    </xdr:to>
    <xdr:sp macro="" textlink="">
      <xdr:nvSpPr>
        <xdr:cNvPr id="481" name="円/楕円 480"/>
        <xdr:cNvSpPr/>
      </xdr:nvSpPr>
      <xdr:spPr>
        <a:xfrm>
          <a:off x="10426700" y="163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59999</xdr:rowOff>
    </xdr:from>
    <xdr:ext cx="534377" cy="259045"/>
    <xdr:sp macro="" textlink="">
      <xdr:nvSpPr>
        <xdr:cNvPr id="482" name="土木費該当値テキスト"/>
        <xdr:cNvSpPr txBox="1"/>
      </xdr:nvSpPr>
      <xdr:spPr>
        <a:xfrm>
          <a:off x="10528300" y="163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47,077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123558</xdr:rowOff>
    </xdr:from>
    <xdr:to>
      <xdr:col>14</xdr:col>
      <xdr:colOff>79375</xdr:colOff>
      <xdr:row>96</xdr:row>
      <xdr:rowOff>53708</xdr:rowOff>
    </xdr:to>
    <xdr:sp macro="" textlink="">
      <xdr:nvSpPr>
        <xdr:cNvPr id="483" name="円/楕円 482"/>
        <xdr:cNvSpPr/>
      </xdr:nvSpPr>
      <xdr:spPr>
        <a:xfrm>
          <a:off x="9588500" y="1641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44835</xdr:rowOff>
    </xdr:from>
    <xdr:ext cx="534377" cy="259045"/>
    <xdr:sp macro="" textlink="">
      <xdr:nvSpPr>
        <xdr:cNvPr id="484" name="テキスト ボックス 483"/>
        <xdr:cNvSpPr txBox="1"/>
      </xdr:nvSpPr>
      <xdr:spPr>
        <a:xfrm>
          <a:off x="9372111" y="165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163830</xdr:rowOff>
    </xdr:from>
    <xdr:to>
      <xdr:col>12</xdr:col>
      <xdr:colOff>561975</xdr:colOff>
      <xdr:row>96</xdr:row>
      <xdr:rowOff>93980</xdr:rowOff>
    </xdr:to>
    <xdr:sp macro="" textlink="">
      <xdr:nvSpPr>
        <xdr:cNvPr id="485" name="円/楕円 484"/>
        <xdr:cNvSpPr/>
      </xdr:nvSpPr>
      <xdr:spPr>
        <a:xfrm>
          <a:off x="8699500" y="164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85107</xdr:rowOff>
    </xdr:from>
    <xdr:ext cx="534377" cy="259045"/>
    <xdr:sp macro="" textlink="">
      <xdr:nvSpPr>
        <xdr:cNvPr id="486" name="テキスト ボックス 485"/>
        <xdr:cNvSpPr txBox="1"/>
      </xdr:nvSpPr>
      <xdr:spPr>
        <a:xfrm>
          <a:off x="8483111" y="1654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52388</xdr:rowOff>
    </xdr:from>
    <xdr:to>
      <xdr:col>11</xdr:col>
      <xdr:colOff>358775</xdr:colOff>
      <xdr:row>96</xdr:row>
      <xdr:rowOff>153988</xdr:rowOff>
    </xdr:to>
    <xdr:sp macro="" textlink="">
      <xdr:nvSpPr>
        <xdr:cNvPr id="487" name="円/楕円 486"/>
        <xdr:cNvSpPr/>
      </xdr:nvSpPr>
      <xdr:spPr>
        <a:xfrm>
          <a:off x="7810500" y="16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145115</xdr:rowOff>
    </xdr:from>
    <xdr:ext cx="534377" cy="259045"/>
    <xdr:sp macro="" textlink="">
      <xdr:nvSpPr>
        <xdr:cNvPr id="488" name="テキスト ボックス 487"/>
        <xdr:cNvSpPr txBox="1"/>
      </xdr:nvSpPr>
      <xdr:spPr>
        <a:xfrm>
          <a:off x="7594111" y="166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32195</xdr:rowOff>
    </xdr:from>
    <xdr:to>
      <xdr:col>10</xdr:col>
      <xdr:colOff>155575</xdr:colOff>
      <xdr:row>96</xdr:row>
      <xdr:rowOff>133795</xdr:rowOff>
    </xdr:to>
    <xdr:sp macro="" textlink="">
      <xdr:nvSpPr>
        <xdr:cNvPr id="489" name="円/楕円 488"/>
        <xdr:cNvSpPr/>
      </xdr:nvSpPr>
      <xdr:spPr>
        <a:xfrm>
          <a:off x="6921500" y="164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124922</xdr:rowOff>
    </xdr:from>
    <xdr:ext cx="534377" cy="259045"/>
    <xdr:sp macro="" textlink="">
      <xdr:nvSpPr>
        <xdr:cNvPr id="490" name="テキスト ボックス 489"/>
        <xdr:cNvSpPr txBox="1"/>
      </xdr:nvSpPr>
      <xdr:spPr>
        <a:xfrm>
          <a:off x="6705111" y="165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33401</xdr:rowOff>
    </xdr:from>
    <xdr:to>
      <xdr:col>23</xdr:col>
      <xdr:colOff>517525</xdr:colOff>
      <xdr:row>36</xdr:row>
      <xdr:rowOff>28875</xdr:rowOff>
    </xdr:to>
    <xdr:cxnSp macro="">
      <xdr:nvCxnSpPr>
        <xdr:cNvPr id="518" name="直線コネクタ 517"/>
        <xdr:cNvCxnSpPr/>
      </xdr:nvCxnSpPr>
      <xdr:spPr>
        <a:xfrm flipV="1">
          <a:off x="15481300" y="6034151"/>
          <a:ext cx="838200" cy="16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19"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29926</xdr:rowOff>
    </xdr:from>
    <xdr:to>
      <xdr:col>22</xdr:col>
      <xdr:colOff>365125</xdr:colOff>
      <xdr:row>36</xdr:row>
      <xdr:rowOff>28875</xdr:rowOff>
    </xdr:to>
    <xdr:cxnSp macro="">
      <xdr:nvCxnSpPr>
        <xdr:cNvPr id="521" name="直線コネクタ 520"/>
        <xdr:cNvCxnSpPr/>
      </xdr:nvCxnSpPr>
      <xdr:spPr>
        <a:xfrm>
          <a:off x="14592300" y="5516326"/>
          <a:ext cx="889000" cy="68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29926</xdr:rowOff>
    </xdr:from>
    <xdr:to>
      <xdr:col>21</xdr:col>
      <xdr:colOff>161925</xdr:colOff>
      <xdr:row>35</xdr:row>
      <xdr:rowOff>145872</xdr:rowOff>
    </xdr:to>
    <xdr:cxnSp macro="">
      <xdr:nvCxnSpPr>
        <xdr:cNvPr id="524" name="直線コネクタ 523"/>
        <xdr:cNvCxnSpPr/>
      </xdr:nvCxnSpPr>
      <xdr:spPr>
        <a:xfrm flipV="1">
          <a:off x="13703300" y="5516326"/>
          <a:ext cx="889000" cy="63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84653</xdr:rowOff>
    </xdr:from>
    <xdr:to>
      <xdr:col>19</xdr:col>
      <xdr:colOff>644525</xdr:colOff>
      <xdr:row>35</xdr:row>
      <xdr:rowOff>145872</xdr:rowOff>
    </xdr:to>
    <xdr:cxnSp macro="">
      <xdr:nvCxnSpPr>
        <xdr:cNvPr id="527" name="直線コネクタ 526"/>
        <xdr:cNvCxnSpPr/>
      </xdr:nvCxnSpPr>
      <xdr:spPr>
        <a:xfrm>
          <a:off x="12814300" y="5913953"/>
          <a:ext cx="8890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1" name="テキスト ボックス 530"/>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154051</xdr:rowOff>
    </xdr:from>
    <xdr:to>
      <xdr:col>23</xdr:col>
      <xdr:colOff>568325</xdr:colOff>
      <xdr:row>35</xdr:row>
      <xdr:rowOff>84201</xdr:rowOff>
    </xdr:to>
    <xdr:sp macro="" textlink="">
      <xdr:nvSpPr>
        <xdr:cNvPr id="537" name="円/楕円 536"/>
        <xdr:cNvSpPr/>
      </xdr:nvSpPr>
      <xdr:spPr>
        <a:xfrm>
          <a:off x="162687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5478</xdr:rowOff>
    </xdr:from>
    <xdr:ext cx="534377" cy="259045"/>
    <xdr:sp macro="" textlink="">
      <xdr:nvSpPr>
        <xdr:cNvPr id="538" name="消防費該当値テキスト"/>
        <xdr:cNvSpPr txBox="1"/>
      </xdr:nvSpPr>
      <xdr:spPr>
        <a:xfrm>
          <a:off x="16370300" y="583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149525</xdr:rowOff>
    </xdr:from>
    <xdr:to>
      <xdr:col>22</xdr:col>
      <xdr:colOff>415925</xdr:colOff>
      <xdr:row>36</xdr:row>
      <xdr:rowOff>79675</xdr:rowOff>
    </xdr:to>
    <xdr:sp macro="" textlink="">
      <xdr:nvSpPr>
        <xdr:cNvPr id="539" name="円/楕円 538"/>
        <xdr:cNvSpPr/>
      </xdr:nvSpPr>
      <xdr:spPr>
        <a:xfrm>
          <a:off x="15430500" y="61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70802</xdr:rowOff>
    </xdr:from>
    <xdr:ext cx="534377" cy="259045"/>
    <xdr:sp macro="" textlink="">
      <xdr:nvSpPr>
        <xdr:cNvPr id="540" name="テキスト ボックス 539"/>
        <xdr:cNvSpPr txBox="1"/>
      </xdr:nvSpPr>
      <xdr:spPr>
        <a:xfrm>
          <a:off x="15214111" y="624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19,924</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150576</xdr:rowOff>
    </xdr:from>
    <xdr:to>
      <xdr:col>21</xdr:col>
      <xdr:colOff>212725</xdr:colOff>
      <xdr:row>32</xdr:row>
      <xdr:rowOff>80726</xdr:rowOff>
    </xdr:to>
    <xdr:sp macro="" textlink="">
      <xdr:nvSpPr>
        <xdr:cNvPr id="541" name="円/楕円 540"/>
        <xdr:cNvSpPr/>
      </xdr:nvSpPr>
      <xdr:spPr>
        <a:xfrm>
          <a:off x="14541500" y="54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97253</xdr:rowOff>
    </xdr:from>
    <xdr:ext cx="534377" cy="259045"/>
    <xdr:sp macro="" textlink="">
      <xdr:nvSpPr>
        <xdr:cNvPr id="542" name="テキスト ボックス 541"/>
        <xdr:cNvSpPr txBox="1"/>
      </xdr:nvSpPr>
      <xdr:spPr>
        <a:xfrm>
          <a:off x="14325111" y="524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95072</xdr:rowOff>
    </xdr:from>
    <xdr:to>
      <xdr:col>20</xdr:col>
      <xdr:colOff>9525</xdr:colOff>
      <xdr:row>36</xdr:row>
      <xdr:rowOff>25222</xdr:rowOff>
    </xdr:to>
    <xdr:sp macro="" textlink="">
      <xdr:nvSpPr>
        <xdr:cNvPr id="543" name="円/楕円 542"/>
        <xdr:cNvSpPr/>
      </xdr:nvSpPr>
      <xdr:spPr>
        <a:xfrm>
          <a:off x="13652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41749</xdr:rowOff>
    </xdr:from>
    <xdr:ext cx="534377" cy="259045"/>
    <xdr:sp macro="" textlink="">
      <xdr:nvSpPr>
        <xdr:cNvPr id="544" name="テキスト ボックス 543"/>
        <xdr:cNvSpPr txBox="1"/>
      </xdr:nvSpPr>
      <xdr:spPr>
        <a:xfrm>
          <a:off x="13436111" y="58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33853</xdr:rowOff>
    </xdr:from>
    <xdr:to>
      <xdr:col>18</xdr:col>
      <xdr:colOff>492125</xdr:colOff>
      <xdr:row>34</xdr:row>
      <xdr:rowOff>135453</xdr:rowOff>
    </xdr:to>
    <xdr:sp macro="" textlink="">
      <xdr:nvSpPr>
        <xdr:cNvPr id="545" name="円/楕円 544"/>
        <xdr:cNvSpPr/>
      </xdr:nvSpPr>
      <xdr:spPr>
        <a:xfrm>
          <a:off x="12763500" y="58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151980</xdr:rowOff>
    </xdr:from>
    <xdr:ext cx="534377" cy="259045"/>
    <xdr:sp macro="" textlink="">
      <xdr:nvSpPr>
        <xdr:cNvPr id="546" name="テキスト ボックス 545"/>
        <xdr:cNvSpPr txBox="1"/>
      </xdr:nvSpPr>
      <xdr:spPr>
        <a:xfrm>
          <a:off x="12547111" y="563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67672</xdr:rowOff>
    </xdr:from>
    <xdr:to>
      <xdr:col>23</xdr:col>
      <xdr:colOff>517525</xdr:colOff>
      <xdr:row>56</xdr:row>
      <xdr:rowOff>21380</xdr:rowOff>
    </xdr:to>
    <xdr:cxnSp macro="">
      <xdr:nvCxnSpPr>
        <xdr:cNvPr id="576" name="直線コネクタ 575"/>
        <xdr:cNvCxnSpPr/>
      </xdr:nvCxnSpPr>
      <xdr:spPr>
        <a:xfrm>
          <a:off x="15481300" y="9497422"/>
          <a:ext cx="8382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138709</xdr:rowOff>
    </xdr:from>
    <xdr:to>
      <xdr:col>22</xdr:col>
      <xdr:colOff>365125</xdr:colOff>
      <xdr:row>55</xdr:row>
      <xdr:rowOff>67672</xdr:rowOff>
    </xdr:to>
    <xdr:cxnSp macro="">
      <xdr:nvCxnSpPr>
        <xdr:cNvPr id="579" name="直線コネクタ 578"/>
        <xdr:cNvCxnSpPr/>
      </xdr:nvCxnSpPr>
      <xdr:spPr>
        <a:xfrm>
          <a:off x="14592300" y="9225559"/>
          <a:ext cx="889000" cy="2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138709</xdr:rowOff>
    </xdr:from>
    <xdr:to>
      <xdr:col>21</xdr:col>
      <xdr:colOff>161925</xdr:colOff>
      <xdr:row>55</xdr:row>
      <xdr:rowOff>91446</xdr:rowOff>
    </xdr:to>
    <xdr:cxnSp macro="">
      <xdr:nvCxnSpPr>
        <xdr:cNvPr id="582" name="直線コネクタ 581"/>
        <xdr:cNvCxnSpPr/>
      </xdr:nvCxnSpPr>
      <xdr:spPr>
        <a:xfrm flipV="1">
          <a:off x="13703300" y="9225559"/>
          <a:ext cx="889000" cy="29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93028</xdr:rowOff>
    </xdr:from>
    <xdr:to>
      <xdr:col>19</xdr:col>
      <xdr:colOff>644525</xdr:colOff>
      <xdr:row>55</xdr:row>
      <xdr:rowOff>91446</xdr:rowOff>
    </xdr:to>
    <xdr:cxnSp macro="">
      <xdr:nvCxnSpPr>
        <xdr:cNvPr id="585" name="直線コネクタ 584"/>
        <xdr:cNvCxnSpPr/>
      </xdr:nvCxnSpPr>
      <xdr:spPr>
        <a:xfrm>
          <a:off x="12814300" y="9351328"/>
          <a:ext cx="889000" cy="16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89" name="テキスト ボックス 588"/>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142030</xdr:rowOff>
    </xdr:from>
    <xdr:to>
      <xdr:col>23</xdr:col>
      <xdr:colOff>568325</xdr:colOff>
      <xdr:row>56</xdr:row>
      <xdr:rowOff>72180</xdr:rowOff>
    </xdr:to>
    <xdr:sp macro="" textlink="">
      <xdr:nvSpPr>
        <xdr:cNvPr id="595" name="円/楕円 594"/>
        <xdr:cNvSpPr/>
      </xdr:nvSpPr>
      <xdr:spPr>
        <a:xfrm>
          <a:off x="16268700" y="95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120457</xdr:rowOff>
    </xdr:from>
    <xdr:ext cx="534377" cy="259045"/>
    <xdr:sp macro="" textlink="">
      <xdr:nvSpPr>
        <xdr:cNvPr id="596" name="教育費該当値テキスト"/>
        <xdr:cNvSpPr txBox="1"/>
      </xdr:nvSpPr>
      <xdr:spPr>
        <a:xfrm>
          <a:off x="16370300" y="95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16872</xdr:rowOff>
    </xdr:from>
    <xdr:to>
      <xdr:col>22</xdr:col>
      <xdr:colOff>415925</xdr:colOff>
      <xdr:row>55</xdr:row>
      <xdr:rowOff>118472</xdr:rowOff>
    </xdr:to>
    <xdr:sp macro="" textlink="">
      <xdr:nvSpPr>
        <xdr:cNvPr id="597" name="円/楕円 596"/>
        <xdr:cNvSpPr/>
      </xdr:nvSpPr>
      <xdr:spPr>
        <a:xfrm>
          <a:off x="15430500" y="94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134999</xdr:rowOff>
    </xdr:from>
    <xdr:ext cx="534377" cy="259045"/>
    <xdr:sp macro="" textlink="">
      <xdr:nvSpPr>
        <xdr:cNvPr id="598" name="テキスト ボックス 597"/>
        <xdr:cNvSpPr txBox="1"/>
      </xdr:nvSpPr>
      <xdr:spPr>
        <a:xfrm>
          <a:off x="15214111" y="922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87909</xdr:rowOff>
    </xdr:from>
    <xdr:to>
      <xdr:col>21</xdr:col>
      <xdr:colOff>212725</xdr:colOff>
      <xdr:row>54</xdr:row>
      <xdr:rowOff>18059</xdr:rowOff>
    </xdr:to>
    <xdr:sp macro="" textlink="">
      <xdr:nvSpPr>
        <xdr:cNvPr id="599" name="円/楕円 598"/>
        <xdr:cNvSpPr/>
      </xdr:nvSpPr>
      <xdr:spPr>
        <a:xfrm>
          <a:off x="14541500" y="917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34586</xdr:rowOff>
    </xdr:from>
    <xdr:ext cx="534377" cy="259045"/>
    <xdr:sp macro="" textlink="">
      <xdr:nvSpPr>
        <xdr:cNvPr id="600" name="テキスト ボックス 599"/>
        <xdr:cNvSpPr txBox="1"/>
      </xdr:nvSpPr>
      <xdr:spPr>
        <a:xfrm>
          <a:off x="14325111" y="89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69,052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40646</xdr:rowOff>
    </xdr:from>
    <xdr:to>
      <xdr:col>20</xdr:col>
      <xdr:colOff>9525</xdr:colOff>
      <xdr:row>55</xdr:row>
      <xdr:rowOff>142246</xdr:rowOff>
    </xdr:to>
    <xdr:sp macro="" textlink="">
      <xdr:nvSpPr>
        <xdr:cNvPr id="601" name="円/楕円 600"/>
        <xdr:cNvSpPr/>
      </xdr:nvSpPr>
      <xdr:spPr>
        <a:xfrm>
          <a:off x="13652500" y="94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158773</xdr:rowOff>
    </xdr:from>
    <xdr:ext cx="534377" cy="259045"/>
    <xdr:sp macro="" textlink="">
      <xdr:nvSpPr>
        <xdr:cNvPr id="602" name="テキスト ボックス 601"/>
        <xdr:cNvSpPr txBox="1"/>
      </xdr:nvSpPr>
      <xdr:spPr>
        <a:xfrm>
          <a:off x="13436111" y="92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42228</xdr:rowOff>
    </xdr:from>
    <xdr:to>
      <xdr:col>18</xdr:col>
      <xdr:colOff>492125</xdr:colOff>
      <xdr:row>54</xdr:row>
      <xdr:rowOff>143828</xdr:rowOff>
    </xdr:to>
    <xdr:sp macro="" textlink="">
      <xdr:nvSpPr>
        <xdr:cNvPr id="603" name="円/楕円 602"/>
        <xdr:cNvSpPr/>
      </xdr:nvSpPr>
      <xdr:spPr>
        <a:xfrm>
          <a:off x="12763500" y="93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160355</xdr:rowOff>
    </xdr:from>
    <xdr:ext cx="534377" cy="259045"/>
    <xdr:sp macro="" textlink="">
      <xdr:nvSpPr>
        <xdr:cNvPr id="604" name="テキスト ボックス 603"/>
        <xdr:cNvSpPr txBox="1"/>
      </xdr:nvSpPr>
      <xdr:spPr>
        <a:xfrm>
          <a:off x="12547111" y="907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106164</xdr:rowOff>
    </xdr:from>
    <xdr:to>
      <xdr:col>23</xdr:col>
      <xdr:colOff>517525</xdr:colOff>
      <xdr:row>78</xdr:row>
      <xdr:rowOff>121366</xdr:rowOff>
    </xdr:to>
    <xdr:cxnSp macro="">
      <xdr:nvCxnSpPr>
        <xdr:cNvPr id="631" name="直線コネクタ 630"/>
        <xdr:cNvCxnSpPr/>
      </xdr:nvCxnSpPr>
      <xdr:spPr>
        <a:xfrm flipV="1">
          <a:off x="15481300" y="13479264"/>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161189</xdr:rowOff>
    </xdr:from>
    <xdr:to>
      <xdr:col>22</xdr:col>
      <xdr:colOff>365125</xdr:colOff>
      <xdr:row>78</xdr:row>
      <xdr:rowOff>121366</xdr:rowOff>
    </xdr:to>
    <xdr:cxnSp macro="">
      <xdr:nvCxnSpPr>
        <xdr:cNvPr id="634" name="直線コネクタ 633"/>
        <xdr:cNvCxnSpPr/>
      </xdr:nvCxnSpPr>
      <xdr:spPr>
        <a:xfrm>
          <a:off x="14592300" y="13362839"/>
          <a:ext cx="889000" cy="13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161189</xdr:rowOff>
    </xdr:from>
    <xdr:to>
      <xdr:col>21</xdr:col>
      <xdr:colOff>161925</xdr:colOff>
      <xdr:row>78</xdr:row>
      <xdr:rowOff>70458</xdr:rowOff>
    </xdr:to>
    <xdr:cxnSp macro="">
      <xdr:nvCxnSpPr>
        <xdr:cNvPr id="637" name="直線コネクタ 636"/>
        <xdr:cNvCxnSpPr/>
      </xdr:nvCxnSpPr>
      <xdr:spPr>
        <a:xfrm flipV="1">
          <a:off x="13703300" y="13362839"/>
          <a:ext cx="8890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49769</xdr:rowOff>
    </xdr:from>
    <xdr:to>
      <xdr:col>19</xdr:col>
      <xdr:colOff>644525</xdr:colOff>
      <xdr:row>78</xdr:row>
      <xdr:rowOff>70458</xdr:rowOff>
    </xdr:to>
    <xdr:cxnSp macro="">
      <xdr:nvCxnSpPr>
        <xdr:cNvPr id="640" name="直線コネクタ 639"/>
        <xdr:cNvCxnSpPr/>
      </xdr:nvCxnSpPr>
      <xdr:spPr>
        <a:xfrm>
          <a:off x="12814300" y="13422869"/>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55364</xdr:rowOff>
    </xdr:from>
    <xdr:to>
      <xdr:col>23</xdr:col>
      <xdr:colOff>568325</xdr:colOff>
      <xdr:row>78</xdr:row>
      <xdr:rowOff>156964</xdr:rowOff>
    </xdr:to>
    <xdr:sp macro="" textlink="">
      <xdr:nvSpPr>
        <xdr:cNvPr id="650" name="円/楕円 649"/>
        <xdr:cNvSpPr/>
      </xdr:nvSpPr>
      <xdr:spPr>
        <a:xfrm>
          <a:off x="16268700" y="134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469744" cy="259045"/>
    <xdr:sp macro="" textlink="">
      <xdr:nvSpPr>
        <xdr:cNvPr id="651" name="災害復旧費該当値テキスト"/>
        <xdr:cNvSpPr txBox="1"/>
      </xdr:nvSpPr>
      <xdr:spPr>
        <a:xfrm>
          <a:off x="16370300" y="1338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70566</xdr:rowOff>
    </xdr:from>
    <xdr:to>
      <xdr:col>22</xdr:col>
      <xdr:colOff>415925</xdr:colOff>
      <xdr:row>79</xdr:row>
      <xdr:rowOff>716</xdr:rowOff>
    </xdr:to>
    <xdr:sp macro="" textlink="">
      <xdr:nvSpPr>
        <xdr:cNvPr id="652" name="円/楕円 651"/>
        <xdr:cNvSpPr/>
      </xdr:nvSpPr>
      <xdr:spPr>
        <a:xfrm>
          <a:off x="15430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163293</xdr:rowOff>
    </xdr:from>
    <xdr:ext cx="378565" cy="259045"/>
    <xdr:sp macro="" textlink="">
      <xdr:nvSpPr>
        <xdr:cNvPr id="653" name="テキスト ボックス 652"/>
        <xdr:cNvSpPr txBox="1"/>
      </xdr:nvSpPr>
      <xdr:spPr>
        <a:xfrm>
          <a:off x="15292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110389</xdr:rowOff>
    </xdr:from>
    <xdr:to>
      <xdr:col>21</xdr:col>
      <xdr:colOff>212725</xdr:colOff>
      <xdr:row>78</xdr:row>
      <xdr:rowOff>40539</xdr:rowOff>
    </xdr:to>
    <xdr:sp macro="" textlink="">
      <xdr:nvSpPr>
        <xdr:cNvPr id="654" name="円/楕円 653"/>
        <xdr:cNvSpPr/>
      </xdr:nvSpPr>
      <xdr:spPr>
        <a:xfrm>
          <a:off x="14541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57066</xdr:rowOff>
    </xdr:from>
    <xdr:ext cx="469744" cy="259045"/>
    <xdr:sp macro="" textlink="">
      <xdr:nvSpPr>
        <xdr:cNvPr id="655" name="テキスト ボックス 654"/>
        <xdr:cNvSpPr txBox="1"/>
      </xdr:nvSpPr>
      <xdr:spPr>
        <a:xfrm>
          <a:off x="14357427" y="1308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19658</xdr:rowOff>
    </xdr:from>
    <xdr:to>
      <xdr:col>20</xdr:col>
      <xdr:colOff>9525</xdr:colOff>
      <xdr:row>78</xdr:row>
      <xdr:rowOff>121258</xdr:rowOff>
    </xdr:to>
    <xdr:sp macro="" textlink="">
      <xdr:nvSpPr>
        <xdr:cNvPr id="656" name="円/楕円 655"/>
        <xdr:cNvSpPr/>
      </xdr:nvSpPr>
      <xdr:spPr>
        <a:xfrm>
          <a:off x="13652500" y="133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112385</xdr:rowOff>
    </xdr:from>
    <xdr:ext cx="469744" cy="259045"/>
    <xdr:sp macro="" textlink="">
      <xdr:nvSpPr>
        <xdr:cNvPr id="657" name="テキスト ボックス 656"/>
        <xdr:cNvSpPr txBox="1"/>
      </xdr:nvSpPr>
      <xdr:spPr>
        <a:xfrm>
          <a:off x="13468427" y="134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170419</xdr:rowOff>
    </xdr:from>
    <xdr:to>
      <xdr:col>18</xdr:col>
      <xdr:colOff>492125</xdr:colOff>
      <xdr:row>78</xdr:row>
      <xdr:rowOff>100569</xdr:rowOff>
    </xdr:to>
    <xdr:sp macro="" textlink="">
      <xdr:nvSpPr>
        <xdr:cNvPr id="658" name="円/楕円 657"/>
        <xdr:cNvSpPr/>
      </xdr:nvSpPr>
      <xdr:spPr>
        <a:xfrm>
          <a:off x="12763500" y="133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91696</xdr:rowOff>
    </xdr:from>
    <xdr:ext cx="469744" cy="259045"/>
    <xdr:sp macro="" textlink="">
      <xdr:nvSpPr>
        <xdr:cNvPr id="659" name="テキスト ボックス 658"/>
        <xdr:cNvSpPr txBox="1"/>
      </xdr:nvSpPr>
      <xdr:spPr>
        <a:xfrm>
          <a:off x="12579427" y="1346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26569</xdr:rowOff>
    </xdr:from>
    <xdr:to>
      <xdr:col>23</xdr:col>
      <xdr:colOff>517525</xdr:colOff>
      <xdr:row>93</xdr:row>
      <xdr:rowOff>89522</xdr:rowOff>
    </xdr:to>
    <xdr:cxnSp macro="">
      <xdr:nvCxnSpPr>
        <xdr:cNvPr id="688" name="直線コネクタ 687"/>
        <xdr:cNvCxnSpPr/>
      </xdr:nvCxnSpPr>
      <xdr:spPr>
        <a:xfrm>
          <a:off x="15481300" y="15971419"/>
          <a:ext cx="8382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26569</xdr:rowOff>
    </xdr:from>
    <xdr:to>
      <xdr:col>22</xdr:col>
      <xdr:colOff>365125</xdr:colOff>
      <xdr:row>93</xdr:row>
      <xdr:rowOff>56566</xdr:rowOff>
    </xdr:to>
    <xdr:cxnSp macro="">
      <xdr:nvCxnSpPr>
        <xdr:cNvPr id="691" name="直線コネクタ 690"/>
        <xdr:cNvCxnSpPr/>
      </xdr:nvCxnSpPr>
      <xdr:spPr>
        <a:xfrm flipV="1">
          <a:off x="14592300" y="15971419"/>
          <a:ext cx="889000" cy="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23837</xdr:rowOff>
    </xdr:from>
    <xdr:to>
      <xdr:col>21</xdr:col>
      <xdr:colOff>161925</xdr:colOff>
      <xdr:row>93</xdr:row>
      <xdr:rowOff>56566</xdr:rowOff>
    </xdr:to>
    <xdr:cxnSp macro="">
      <xdr:nvCxnSpPr>
        <xdr:cNvPr id="694" name="直線コネクタ 693"/>
        <xdr:cNvCxnSpPr/>
      </xdr:nvCxnSpPr>
      <xdr:spPr>
        <a:xfrm>
          <a:off x="13703300" y="15968687"/>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92583</xdr:rowOff>
    </xdr:from>
    <xdr:to>
      <xdr:col>19</xdr:col>
      <xdr:colOff>644525</xdr:colOff>
      <xdr:row>93</xdr:row>
      <xdr:rowOff>23837</xdr:rowOff>
    </xdr:to>
    <xdr:cxnSp macro="">
      <xdr:nvCxnSpPr>
        <xdr:cNvPr id="697" name="直線コネクタ 696"/>
        <xdr:cNvCxnSpPr/>
      </xdr:nvCxnSpPr>
      <xdr:spPr>
        <a:xfrm>
          <a:off x="12814300" y="15865983"/>
          <a:ext cx="889000" cy="1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38722</xdr:rowOff>
    </xdr:from>
    <xdr:to>
      <xdr:col>23</xdr:col>
      <xdr:colOff>568325</xdr:colOff>
      <xdr:row>93</xdr:row>
      <xdr:rowOff>140322</xdr:rowOff>
    </xdr:to>
    <xdr:sp macro="" textlink="">
      <xdr:nvSpPr>
        <xdr:cNvPr id="707" name="円/楕円 706"/>
        <xdr:cNvSpPr/>
      </xdr:nvSpPr>
      <xdr:spPr>
        <a:xfrm>
          <a:off x="16268700" y="159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61599</xdr:rowOff>
    </xdr:from>
    <xdr:ext cx="534377" cy="259045"/>
    <xdr:sp macro="" textlink="">
      <xdr:nvSpPr>
        <xdr:cNvPr id="708" name="公債費該当値テキスト"/>
        <xdr:cNvSpPr txBox="1"/>
      </xdr:nvSpPr>
      <xdr:spPr>
        <a:xfrm>
          <a:off x="16370300" y="1583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77,451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147219</xdr:rowOff>
    </xdr:from>
    <xdr:to>
      <xdr:col>22</xdr:col>
      <xdr:colOff>415925</xdr:colOff>
      <xdr:row>93</xdr:row>
      <xdr:rowOff>77369</xdr:rowOff>
    </xdr:to>
    <xdr:sp macro="" textlink="">
      <xdr:nvSpPr>
        <xdr:cNvPr id="709" name="円/楕円 708"/>
        <xdr:cNvSpPr/>
      </xdr:nvSpPr>
      <xdr:spPr>
        <a:xfrm>
          <a:off x="15430500" y="159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93896</xdr:rowOff>
    </xdr:from>
    <xdr:ext cx="534377" cy="259045"/>
    <xdr:sp macro="" textlink="">
      <xdr:nvSpPr>
        <xdr:cNvPr id="710" name="テキスト ボックス 709"/>
        <xdr:cNvSpPr txBox="1"/>
      </xdr:nvSpPr>
      <xdr:spPr>
        <a:xfrm>
          <a:off x="15214111" y="156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82,408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5766</xdr:rowOff>
    </xdr:from>
    <xdr:to>
      <xdr:col>21</xdr:col>
      <xdr:colOff>212725</xdr:colOff>
      <xdr:row>93</xdr:row>
      <xdr:rowOff>107366</xdr:rowOff>
    </xdr:to>
    <xdr:sp macro="" textlink="">
      <xdr:nvSpPr>
        <xdr:cNvPr id="711" name="円/楕円 710"/>
        <xdr:cNvSpPr/>
      </xdr:nvSpPr>
      <xdr:spPr>
        <a:xfrm>
          <a:off x="14541500" y="1595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123893</xdr:rowOff>
    </xdr:from>
    <xdr:ext cx="534377" cy="259045"/>
    <xdr:sp macro="" textlink="">
      <xdr:nvSpPr>
        <xdr:cNvPr id="712" name="テキスト ボックス 711"/>
        <xdr:cNvSpPr txBox="1"/>
      </xdr:nvSpPr>
      <xdr:spPr>
        <a:xfrm>
          <a:off x="14325111" y="157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144487</xdr:rowOff>
    </xdr:from>
    <xdr:to>
      <xdr:col>20</xdr:col>
      <xdr:colOff>9525</xdr:colOff>
      <xdr:row>93</xdr:row>
      <xdr:rowOff>74637</xdr:rowOff>
    </xdr:to>
    <xdr:sp macro="" textlink="">
      <xdr:nvSpPr>
        <xdr:cNvPr id="713" name="円/楕円 712"/>
        <xdr:cNvSpPr/>
      </xdr:nvSpPr>
      <xdr:spPr>
        <a:xfrm>
          <a:off x="13652500" y="159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91164</xdr:rowOff>
    </xdr:from>
    <xdr:ext cx="534377" cy="259045"/>
    <xdr:sp macro="" textlink="">
      <xdr:nvSpPr>
        <xdr:cNvPr id="714" name="テキスト ボックス 713"/>
        <xdr:cNvSpPr txBox="1"/>
      </xdr:nvSpPr>
      <xdr:spPr>
        <a:xfrm>
          <a:off x="13436111" y="1569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41783</xdr:rowOff>
    </xdr:from>
    <xdr:to>
      <xdr:col>18</xdr:col>
      <xdr:colOff>492125</xdr:colOff>
      <xdr:row>92</xdr:row>
      <xdr:rowOff>143383</xdr:rowOff>
    </xdr:to>
    <xdr:sp macro="" textlink="">
      <xdr:nvSpPr>
        <xdr:cNvPr id="715" name="円/楕円 714"/>
        <xdr:cNvSpPr/>
      </xdr:nvSpPr>
      <xdr:spPr>
        <a:xfrm>
          <a:off x="12763500" y="158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159910</xdr:rowOff>
    </xdr:from>
    <xdr:ext cx="534377" cy="259045"/>
    <xdr:sp macro="" textlink="">
      <xdr:nvSpPr>
        <xdr:cNvPr id="716" name="テキスト ボックス 715"/>
        <xdr:cNvSpPr txBox="1"/>
      </xdr:nvSpPr>
      <xdr:spPr>
        <a:xfrm>
          <a:off x="12547111" y="155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住民</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人当たりのコストについては、本市の基準人口は</a:t>
          </a:r>
          <a:r>
            <a:rPr kumimoji="1" lang="en-US" altLang="ja-JP" sz="1300">
              <a:solidFill>
                <a:sysClr val="windowText" lastClr="000000"/>
              </a:solidFill>
              <a:effectLst/>
              <a:latin typeface="+mn-lt"/>
              <a:ea typeface="+mn-ea"/>
              <a:cs typeface="+mn-cs"/>
            </a:rPr>
            <a:t>56,821</a:t>
          </a:r>
          <a:r>
            <a:rPr kumimoji="1" lang="ja-JP" altLang="ja-JP" sz="1300">
              <a:solidFill>
                <a:sysClr val="windowText" lastClr="000000"/>
              </a:solidFill>
              <a:effectLst/>
              <a:latin typeface="+mn-lt"/>
              <a:ea typeface="+mn-ea"/>
              <a:cs typeface="+mn-cs"/>
            </a:rPr>
            <a:t>人で、類似団体の中でも人口は下位に属しており、住民</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人当たりコストは高くなる傾向にある。</a:t>
          </a:r>
          <a:r>
            <a:rPr kumimoji="1" lang="ja-JP" altLang="ja-JP" sz="1300">
              <a:solidFill>
                <a:srgbClr val="FF0000"/>
              </a:solidFill>
              <a:effectLst/>
              <a:latin typeface="+mn-lt"/>
              <a:ea typeface="+mn-ea"/>
              <a:cs typeface="+mn-cs"/>
            </a:rPr>
            <a:t>　</a:t>
          </a:r>
          <a:endParaRPr lang="ja-JP" altLang="ja-JP" sz="1300">
            <a:solidFill>
              <a:srgbClr val="FF0000"/>
            </a:solidFill>
            <a:effectLst/>
          </a:endParaRPr>
        </a:p>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議会費は、住民一人当たり</a:t>
          </a:r>
          <a:r>
            <a:rPr kumimoji="1" lang="en-US" altLang="ja-JP" sz="1300">
              <a:solidFill>
                <a:sysClr val="windowText" lastClr="000000"/>
              </a:solidFill>
              <a:effectLst/>
              <a:latin typeface="+mn-lt"/>
              <a:ea typeface="+mn-ea"/>
              <a:cs typeface="+mn-cs"/>
            </a:rPr>
            <a:t>4,106</a:t>
          </a:r>
          <a:r>
            <a:rPr kumimoji="1" lang="ja-JP" altLang="en-US" sz="1300">
              <a:solidFill>
                <a:sysClr val="windowText" lastClr="000000"/>
              </a:solidFill>
              <a:effectLst/>
              <a:latin typeface="+mn-lt"/>
              <a:ea typeface="+mn-ea"/>
              <a:cs typeface="+mn-cs"/>
            </a:rPr>
            <a:t>千円となっており、類似団体平均に比べ高くなっているのは、人口</a:t>
          </a:r>
          <a:r>
            <a:rPr kumimoji="1" lang="en-US" altLang="ja-JP" sz="1300">
              <a:solidFill>
                <a:sysClr val="windowText" lastClr="000000"/>
              </a:solidFill>
              <a:effectLst/>
              <a:latin typeface="+mn-lt"/>
              <a:ea typeface="+mn-ea"/>
              <a:cs typeface="+mn-cs"/>
            </a:rPr>
            <a:t>1</a:t>
          </a:r>
          <a:r>
            <a:rPr kumimoji="1" lang="ja-JP" altLang="en-US" sz="1300">
              <a:solidFill>
                <a:sysClr val="windowText" lastClr="000000"/>
              </a:solidFill>
              <a:effectLst/>
              <a:latin typeface="+mn-lt"/>
              <a:ea typeface="+mn-ea"/>
              <a:cs typeface="+mn-cs"/>
            </a:rPr>
            <a:t>人当たりの議員数が多いことが主な要因である。総務費は、住民一人当たり</a:t>
          </a:r>
          <a:r>
            <a:rPr kumimoji="1" lang="en-US" altLang="ja-JP" sz="1300">
              <a:solidFill>
                <a:sysClr val="windowText" lastClr="000000"/>
              </a:solidFill>
              <a:effectLst/>
              <a:latin typeface="+mn-lt"/>
              <a:ea typeface="+mn-ea"/>
              <a:cs typeface="+mn-cs"/>
            </a:rPr>
            <a:t>91,420</a:t>
          </a:r>
          <a:r>
            <a:rPr kumimoji="1" lang="ja-JP" altLang="en-US" sz="1300">
              <a:solidFill>
                <a:sysClr val="windowText" lastClr="000000"/>
              </a:solidFill>
              <a:effectLst/>
              <a:latin typeface="+mn-lt"/>
              <a:ea typeface="+mn-ea"/>
              <a:cs typeface="+mn-cs"/>
            </a:rPr>
            <a:t>千円となっており、類似団体平均に比べ高止まりしているのは、普通交付税の逓減に備えるための合併特例措置逓減対策準備基金積立金や再編交付金の複数年度活用するための再編交付金事業基金積立金やブロードバンドネットワーク工事等が多いことが主な要因である。衛生費は、住民一人当たり</a:t>
          </a:r>
          <a:r>
            <a:rPr kumimoji="1" lang="en-US" altLang="ja-JP" sz="1300">
              <a:solidFill>
                <a:sysClr val="windowText" lastClr="000000"/>
              </a:solidFill>
              <a:effectLst/>
              <a:latin typeface="+mn-lt"/>
              <a:ea typeface="+mn-ea"/>
              <a:cs typeface="+mn-cs"/>
            </a:rPr>
            <a:t>66,357</a:t>
          </a:r>
          <a:r>
            <a:rPr kumimoji="1" lang="ja-JP" altLang="en-US" sz="1300">
              <a:solidFill>
                <a:sysClr val="windowText" lastClr="000000"/>
              </a:solidFill>
              <a:effectLst/>
              <a:latin typeface="+mn-lt"/>
              <a:ea typeface="+mn-ea"/>
              <a:cs typeface="+mn-cs"/>
            </a:rPr>
            <a:t>千円となっており、類似団体平均に比べ高止まりしているのは、病院会計や水道会計等への繰出金が増えていること、また、清掃費が多いことが主な要因である。商工費は、住民一人当たり</a:t>
          </a:r>
          <a:r>
            <a:rPr kumimoji="1" lang="en-US" altLang="ja-JP" sz="1300">
              <a:solidFill>
                <a:sysClr val="windowText" lastClr="000000"/>
              </a:solidFill>
              <a:effectLst/>
              <a:latin typeface="+mn-lt"/>
              <a:ea typeface="+mn-ea"/>
              <a:cs typeface="+mn-cs"/>
            </a:rPr>
            <a:t>28,997</a:t>
          </a:r>
          <a:r>
            <a:rPr kumimoji="1" lang="ja-JP" altLang="en-US" sz="1300">
              <a:solidFill>
                <a:sysClr val="windowText" lastClr="000000"/>
              </a:solidFill>
              <a:effectLst/>
              <a:latin typeface="+mn-lt"/>
              <a:ea typeface="+mn-ea"/>
              <a:cs typeface="+mn-cs"/>
            </a:rPr>
            <a:t>千円となっており、市内企業への支援、新シルク産業創造事業、工業用地特別会計への繰出金などが多くなっていることが主な要因である。公債費は、住民一人当たり</a:t>
          </a:r>
          <a:r>
            <a:rPr kumimoji="1" lang="en-US" altLang="ja-JP" sz="1300">
              <a:solidFill>
                <a:sysClr val="windowText" lastClr="000000"/>
              </a:solidFill>
              <a:effectLst/>
              <a:latin typeface="+mn-lt"/>
              <a:ea typeface="+mn-ea"/>
              <a:cs typeface="+mn-cs"/>
            </a:rPr>
            <a:t>77,451</a:t>
          </a:r>
          <a:r>
            <a:rPr kumimoji="1" lang="ja-JP" altLang="en-US" sz="1300">
              <a:solidFill>
                <a:sysClr val="windowText" lastClr="000000"/>
              </a:solidFill>
              <a:effectLst/>
              <a:latin typeface="+mn-lt"/>
              <a:ea typeface="+mn-ea"/>
              <a:cs typeface="+mn-cs"/>
            </a:rPr>
            <a:t>千円となっており、類似団体平均に比べ高くなっているのは、合併以前の市債残高が多いためであり、償還により減少傾向であるが、小中学校施設の耐震化や普通教室空調化事業等の大規模建設事業を実施しているため、今後償還額が増加することが見込まれ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今後も、庁舎再編やクリーンセンター長寿命化事業、最終処分場整備等の大規模建設事業が予定されており、また、普通交付税の合併算定替が逓減され財源も厳しい中、歳出抑制も行いつつ適正な財政運営を図る。</a:t>
          </a:r>
          <a:endParaRPr kumimoji="1" lang="en-US" altLang="ja-JP" sz="13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　財政調整基金</a:t>
          </a:r>
          <a:r>
            <a:rPr kumimoji="1" lang="ja-JP" altLang="en-US" sz="1300">
              <a:solidFill>
                <a:sysClr val="windowText" lastClr="000000"/>
              </a:solidFill>
              <a:effectLst/>
              <a:latin typeface="+mn-lt"/>
              <a:ea typeface="+mn-ea"/>
              <a:cs typeface="+mn-cs"/>
            </a:rPr>
            <a:t>残高</a:t>
          </a:r>
          <a:r>
            <a:rPr kumimoji="1" lang="ja-JP" altLang="ja-JP" sz="1300">
              <a:solidFill>
                <a:sysClr val="windowText" lastClr="000000"/>
              </a:solidFill>
              <a:effectLst/>
              <a:latin typeface="+mn-lt"/>
              <a:ea typeface="+mn-ea"/>
              <a:cs typeface="+mn-cs"/>
            </a:rPr>
            <a:t>については、平成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積み立て</a:t>
          </a:r>
          <a:r>
            <a:rPr kumimoji="1" lang="ja-JP" altLang="en-US" sz="1300">
              <a:solidFill>
                <a:sysClr val="windowText" lastClr="000000"/>
              </a:solidFill>
              <a:effectLst/>
              <a:latin typeface="+mn-lt"/>
              <a:ea typeface="+mn-ea"/>
              <a:cs typeface="+mn-cs"/>
            </a:rPr>
            <a:t>により</a:t>
          </a:r>
          <a:r>
            <a:rPr kumimoji="1" lang="ja-JP" altLang="ja-JP" sz="1300">
              <a:solidFill>
                <a:sysClr val="windowText" lastClr="000000"/>
              </a:solidFill>
              <a:effectLst/>
              <a:latin typeface="+mn-lt"/>
              <a:ea typeface="+mn-ea"/>
              <a:cs typeface="+mn-cs"/>
            </a:rPr>
            <a:t>、前年度より割合が増加した。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実質収支については、大規模な普通建設事業の終了に伴い歳入（市債等）・歳出ともに減少したことに加え、普通交付税の合併逓減措置に伴う減少、ふるさと応援寄附金が減少した一方で、保育業務委託経費、除雪経費等が増加したため、実質収支は標準財政規模比</a:t>
          </a:r>
          <a:r>
            <a:rPr kumimoji="1" lang="en-US" altLang="ja-JP" sz="1300">
              <a:solidFill>
                <a:sysClr val="windowText" lastClr="000000"/>
              </a:solidFill>
              <a:effectLst/>
              <a:latin typeface="+mn-lt"/>
              <a:ea typeface="+mn-ea"/>
              <a:cs typeface="+mn-cs"/>
            </a:rPr>
            <a:t>1.59%</a:t>
          </a:r>
          <a:r>
            <a:rPr kumimoji="1" lang="ja-JP" altLang="en-US" sz="1300">
              <a:solidFill>
                <a:sysClr val="windowText" lastClr="000000"/>
              </a:solidFill>
              <a:effectLst/>
              <a:latin typeface="+mn-lt"/>
              <a:ea typeface="+mn-ea"/>
              <a:cs typeface="+mn-cs"/>
            </a:rPr>
            <a:t>減少し、また、実質単年度収支についても</a:t>
          </a:r>
          <a:r>
            <a:rPr kumimoji="1" lang="en-US" altLang="ja-JP" sz="1300">
              <a:solidFill>
                <a:sysClr val="windowText" lastClr="000000"/>
              </a:solidFill>
              <a:effectLst/>
              <a:latin typeface="+mn-lt"/>
              <a:ea typeface="+mn-ea"/>
              <a:cs typeface="+mn-cs"/>
            </a:rPr>
            <a:t>2.01%</a:t>
          </a:r>
          <a:r>
            <a:rPr kumimoji="1" lang="ja-JP" altLang="en-US" sz="1300">
              <a:solidFill>
                <a:sysClr val="windowText" lastClr="000000"/>
              </a:solidFill>
              <a:effectLst/>
              <a:latin typeface="+mn-lt"/>
              <a:ea typeface="+mn-ea"/>
              <a:cs typeface="+mn-cs"/>
            </a:rPr>
            <a:t>減少し赤字となった。</a:t>
          </a:r>
          <a:endParaRPr kumimoji="1" lang="en-US" altLang="ja-JP" sz="1300">
            <a:solidFill>
              <a:sysClr val="windowText" lastClr="00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京都府京丹後市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ysClr val="windowText" lastClr="000000"/>
              </a:solidFill>
              <a:effectLst/>
              <a:latin typeface="+mn-lt"/>
              <a:ea typeface="+mn-ea"/>
              <a:cs typeface="+mn-cs"/>
            </a:rPr>
            <a:t>　連結実質赤字比率は平成</a:t>
          </a:r>
          <a:r>
            <a:rPr kumimoji="1" lang="en-US" altLang="ja-JP" sz="1300" baseline="0">
              <a:solidFill>
                <a:sysClr val="windowText" lastClr="000000"/>
              </a:solidFill>
              <a:effectLst/>
              <a:latin typeface="+mn-lt"/>
              <a:ea typeface="+mn-ea"/>
              <a:cs typeface="+mn-cs"/>
            </a:rPr>
            <a:t>28</a:t>
          </a:r>
          <a:r>
            <a:rPr kumimoji="1" lang="ja-JP" altLang="ja-JP" sz="1300" baseline="0">
              <a:solidFill>
                <a:sysClr val="windowText" lastClr="000000"/>
              </a:solidFill>
              <a:effectLst/>
              <a:latin typeface="+mn-lt"/>
              <a:ea typeface="+mn-ea"/>
              <a:cs typeface="+mn-cs"/>
            </a:rPr>
            <a:t>年度においても、全ての会計において黒字となった。</a:t>
          </a:r>
          <a:endParaRPr lang="ja-JP" altLang="ja-JP" sz="1300">
            <a:solidFill>
              <a:sysClr val="windowText" lastClr="000000"/>
            </a:solidFill>
            <a:effectLst/>
          </a:endParaRPr>
        </a:p>
        <a:p>
          <a:r>
            <a:rPr kumimoji="1" lang="ja-JP" altLang="ja-JP" sz="1300" baseline="0">
              <a:solidFill>
                <a:sysClr val="windowText" lastClr="000000"/>
              </a:solidFill>
              <a:effectLst/>
              <a:latin typeface="+mn-lt"/>
              <a:ea typeface="+mn-ea"/>
              <a:cs typeface="+mn-cs"/>
            </a:rPr>
            <a:t>　</a:t>
          </a:r>
          <a:r>
            <a:rPr kumimoji="1" lang="ja-JP" altLang="en-US" sz="1300" baseline="0">
              <a:solidFill>
                <a:sysClr val="windowText" lastClr="000000"/>
              </a:solidFill>
              <a:effectLst/>
              <a:latin typeface="+mn-lt"/>
              <a:ea typeface="+mn-ea"/>
              <a:cs typeface="+mn-cs"/>
            </a:rPr>
            <a:t>国民健康保険事業会計、介護保険事業会計等で実質収支額（剰余額）が増加しているが、一般会計、水道</a:t>
          </a:r>
          <a:r>
            <a:rPr kumimoji="1" lang="ja-JP" altLang="ja-JP" sz="1300" baseline="0">
              <a:solidFill>
                <a:sysClr val="windowText" lastClr="000000"/>
              </a:solidFill>
              <a:effectLst/>
              <a:latin typeface="+mn-lt"/>
              <a:ea typeface="+mn-ea"/>
              <a:cs typeface="+mn-cs"/>
            </a:rPr>
            <a:t>事業</a:t>
          </a:r>
          <a:r>
            <a:rPr kumimoji="1" lang="ja-JP" altLang="en-US" sz="1300" baseline="0">
              <a:solidFill>
                <a:sysClr val="windowText" lastClr="000000"/>
              </a:solidFill>
              <a:effectLst/>
              <a:latin typeface="+mn-lt"/>
              <a:ea typeface="+mn-ea"/>
              <a:cs typeface="+mn-cs"/>
            </a:rPr>
            <a:t>会計、</a:t>
          </a:r>
          <a:r>
            <a:rPr kumimoji="1" lang="ja-JP" altLang="ja-JP" sz="1300" baseline="0">
              <a:solidFill>
                <a:sysClr val="windowText" lastClr="000000"/>
              </a:solidFill>
              <a:effectLst/>
              <a:latin typeface="+mn-lt"/>
              <a:ea typeface="+mn-ea"/>
              <a:cs typeface="+mn-cs"/>
            </a:rPr>
            <a:t>公共下水道事業</a:t>
          </a:r>
          <a:r>
            <a:rPr kumimoji="1" lang="ja-JP" altLang="en-US" sz="1300" baseline="0">
              <a:solidFill>
                <a:sysClr val="windowText" lastClr="000000"/>
              </a:solidFill>
              <a:effectLst/>
              <a:latin typeface="+mn-lt"/>
              <a:ea typeface="+mn-ea"/>
              <a:cs typeface="+mn-cs"/>
            </a:rPr>
            <a:t>会計等では</a:t>
          </a:r>
          <a:r>
            <a:rPr kumimoji="1" lang="ja-JP" altLang="ja-JP" sz="1300" baseline="0">
              <a:solidFill>
                <a:sysClr val="windowText" lastClr="000000"/>
              </a:solidFill>
              <a:effectLst/>
              <a:latin typeface="+mn-lt"/>
              <a:ea typeface="+mn-ea"/>
              <a:cs typeface="+mn-cs"/>
            </a:rPr>
            <a:t>減少して</a:t>
          </a:r>
          <a:r>
            <a:rPr kumimoji="1" lang="ja-JP" altLang="en-US" sz="1300" baseline="0">
              <a:solidFill>
                <a:sysClr val="windowText" lastClr="000000"/>
              </a:solidFill>
              <a:effectLst/>
              <a:latin typeface="+mn-lt"/>
              <a:ea typeface="+mn-ea"/>
              <a:cs typeface="+mn-cs"/>
            </a:rPr>
            <a:t>おり</a:t>
          </a:r>
          <a:r>
            <a:rPr kumimoji="1" lang="ja-JP" altLang="ja-JP" sz="1300" baseline="0">
              <a:solidFill>
                <a:sysClr val="windowText" lastClr="000000"/>
              </a:solidFill>
              <a:effectLst/>
              <a:latin typeface="+mn-lt"/>
              <a:ea typeface="+mn-ea"/>
              <a:cs typeface="+mn-cs"/>
            </a:rPr>
            <a:t>全体では</a:t>
          </a:r>
          <a:r>
            <a:rPr kumimoji="1" lang="en-US" altLang="ja-JP" sz="1300" baseline="0">
              <a:solidFill>
                <a:sysClr val="windowText" lastClr="000000"/>
              </a:solidFill>
              <a:effectLst/>
              <a:latin typeface="+mn-lt"/>
              <a:ea typeface="+mn-ea"/>
              <a:cs typeface="+mn-cs"/>
            </a:rPr>
            <a:t>13.95</a:t>
          </a:r>
          <a:r>
            <a:rPr kumimoji="1" lang="ja-JP" altLang="ja-JP" sz="1300" baseline="0">
              <a:solidFill>
                <a:sysClr val="windowText" lastClr="000000"/>
              </a:solidFill>
              <a:effectLst/>
              <a:latin typeface="+mn-lt"/>
              <a:ea typeface="+mn-ea"/>
              <a:cs typeface="+mn-cs"/>
            </a:rPr>
            <a:t>％となった。</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　一般会計においては、普通交付税の合併逓減措置に伴う減少や、ふるさと応援寄附金の減少等により実質収支額が減少している。</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　公共下水道事業会計等においては、整備途上のためハード整備により公債費が増加しており、今後も一般会計からの多額の繰入金が必要となることが懸念されていることから、料金見直しも視野に入れた持続可能な財政運営に努めていく必要がある。</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　病院事業会計においては、資金不足額は平成</a:t>
          </a:r>
          <a:r>
            <a:rPr kumimoji="1" lang="en-US" altLang="ja-JP" sz="1300" baseline="0">
              <a:solidFill>
                <a:sysClr val="windowText" lastClr="000000"/>
              </a:solidFill>
              <a:effectLst/>
              <a:latin typeface="+mn-lt"/>
              <a:ea typeface="+mn-ea"/>
              <a:cs typeface="+mn-cs"/>
            </a:rPr>
            <a:t>19</a:t>
          </a:r>
          <a:r>
            <a:rPr kumimoji="1" lang="ja-JP" altLang="en-US" sz="1300" baseline="0">
              <a:solidFill>
                <a:sysClr val="windowText" lastClr="000000"/>
              </a:solidFill>
              <a:effectLst/>
              <a:latin typeface="+mn-lt"/>
              <a:ea typeface="+mn-ea"/>
              <a:cs typeface="+mn-cs"/>
            </a:rPr>
            <a:t>年度を最後に発生していないが、弥栄病院整備（平成</a:t>
          </a:r>
          <a:r>
            <a:rPr kumimoji="1" lang="en-US" altLang="ja-JP" sz="1300" baseline="0">
              <a:solidFill>
                <a:sysClr val="windowText" lastClr="000000"/>
              </a:solidFill>
              <a:effectLst/>
              <a:latin typeface="+mn-lt"/>
              <a:ea typeface="+mn-ea"/>
              <a:cs typeface="+mn-cs"/>
            </a:rPr>
            <a:t>30</a:t>
          </a:r>
          <a:r>
            <a:rPr kumimoji="1" lang="ja-JP" altLang="en-US" sz="1300" baseline="0">
              <a:solidFill>
                <a:sysClr val="windowText" lastClr="000000"/>
              </a:solidFill>
              <a:effectLst/>
              <a:latin typeface="+mn-lt"/>
              <a:ea typeface="+mn-ea"/>
              <a:cs typeface="+mn-cs"/>
            </a:rPr>
            <a:t>年度完成予定）を実施している中、適切な財政運営を行う必要がある。</a:t>
          </a:r>
          <a:endParaRPr lang="ja-JP" altLang="ja-JP" sz="1300">
            <a:solidFill>
              <a:sysClr val="windowText" lastClr="000000"/>
            </a:solidFill>
            <a:effectLst/>
          </a:endParaRPr>
        </a:p>
        <a:p>
          <a:r>
            <a:rPr kumimoji="1" lang="ja-JP" altLang="ja-JP" sz="1300" baseline="0">
              <a:solidFill>
                <a:sysClr val="windowText" lastClr="000000"/>
              </a:solidFill>
              <a:effectLst/>
              <a:latin typeface="+mn-lt"/>
              <a:ea typeface="+mn-ea"/>
              <a:cs typeface="+mn-cs"/>
            </a:rPr>
            <a:t>　今後も引き続き全会計が黒字となるように、歳入確保と歳出抑制に努め、健全な</a:t>
          </a:r>
          <a:r>
            <a:rPr kumimoji="1" lang="ja-JP" altLang="en-US" sz="1300" baseline="0">
              <a:solidFill>
                <a:sysClr val="windowText" lastClr="000000"/>
              </a:solidFill>
              <a:effectLst/>
              <a:latin typeface="+mn-lt"/>
              <a:ea typeface="+mn-ea"/>
              <a:cs typeface="+mn-cs"/>
            </a:rPr>
            <a:t>行</a:t>
          </a:r>
          <a:r>
            <a:rPr kumimoji="1" lang="ja-JP" altLang="ja-JP" sz="1300" baseline="0">
              <a:solidFill>
                <a:sysClr val="windowText" lastClr="000000"/>
              </a:solidFill>
              <a:effectLst/>
              <a:latin typeface="+mn-lt"/>
              <a:ea typeface="+mn-ea"/>
              <a:cs typeface="+mn-cs"/>
            </a:rPr>
            <a:t>財政運営を維持していく必要がある。</a:t>
          </a:r>
          <a:endParaRPr lang="ja-JP" altLang="ja-JP" sz="13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34271542</v>
      </c>
      <c r="BO4" s="381"/>
      <c r="BP4" s="381"/>
      <c r="BQ4" s="381"/>
      <c r="BR4" s="381"/>
      <c r="BS4" s="381"/>
      <c r="BT4" s="381"/>
      <c r="BU4" s="382"/>
      <c r="BV4" s="380">
        <v>35783648</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5.5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33348002</v>
      </c>
      <c r="BO5" s="418"/>
      <c r="BP5" s="418"/>
      <c r="BQ5" s="418"/>
      <c r="BR5" s="418"/>
      <c r="BS5" s="418"/>
      <c r="BT5" s="418"/>
      <c r="BU5" s="419"/>
      <c r="BV5" s="417">
        <v>34362648</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90.1</v>
      </c>
      <c r="CU5" s="415"/>
      <c r="CV5" s="415"/>
      <c r="CW5" s="415"/>
      <c r="CX5" s="415"/>
      <c r="CY5" s="415"/>
      <c r="CZ5" s="415"/>
      <c r="DA5" s="416"/>
      <c r="DB5" s="414">
        <v>87.2</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923540</v>
      </c>
      <c r="BO6" s="418"/>
      <c r="BP6" s="418"/>
      <c r="BQ6" s="418"/>
      <c r="BR6" s="418"/>
      <c r="BS6" s="418"/>
      <c r="BT6" s="418"/>
      <c r="BU6" s="419"/>
      <c r="BV6" s="417">
        <v>1421000</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94</v>
      </c>
      <c r="CU6" s="455"/>
      <c r="CV6" s="455"/>
      <c r="CW6" s="455"/>
      <c r="CX6" s="455"/>
      <c r="CY6" s="455"/>
      <c r="CZ6" s="455"/>
      <c r="DA6" s="456"/>
      <c r="DB6" s="454">
        <v>92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112561</v>
      </c>
      <c r="BO7" s="418"/>
      <c r="BP7" s="418"/>
      <c r="BQ7" s="418"/>
      <c r="BR7" s="418"/>
      <c r="BS7" s="418"/>
      <c r="BT7" s="418"/>
      <c r="BU7" s="419"/>
      <c r="BV7" s="417">
        <v>266560</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20602346</v>
      </c>
      <c r="CU7" s="418"/>
      <c r="CV7" s="418"/>
      <c r="CW7" s="418"/>
      <c r="CX7" s="418"/>
      <c r="CY7" s="418"/>
      <c r="CZ7" s="418"/>
      <c r="DA7" s="419"/>
      <c r="DB7" s="417">
        <v>20866881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810979</v>
      </c>
      <c r="BO8" s="418"/>
      <c r="BP8" s="418"/>
      <c r="BQ8" s="418"/>
      <c r="BR8" s="418"/>
      <c r="BS8" s="418"/>
      <c r="BT8" s="418"/>
      <c r="BU8" s="419"/>
      <c r="BV8" s="417">
        <v>1154440</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0.31</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55054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77</v>
      </c>
      <c r="AV9" s="450"/>
      <c r="AW9" s="450"/>
      <c r="AX9" s="450"/>
      <c r="AY9" s="451" t="s">
        <v>99</v>
      </c>
      <c r="AZ9" s="452"/>
      <c r="BA9" s="452"/>
      <c r="BB9" s="452"/>
      <c r="BC9" s="452"/>
      <c r="BD9" s="452"/>
      <c r="BE9" s="452"/>
      <c r="BF9" s="452"/>
      <c r="BG9" s="452"/>
      <c r="BH9" s="452"/>
      <c r="BI9" s="452"/>
      <c r="BJ9" s="452"/>
      <c r="BK9" s="452"/>
      <c r="BL9" s="452"/>
      <c r="BM9" s="453"/>
      <c r="BN9" s="417">
        <v>-343461</v>
      </c>
      <c r="BO9" s="418"/>
      <c r="BP9" s="418"/>
      <c r="BQ9" s="418"/>
      <c r="BR9" s="418"/>
      <c r="BS9" s="418"/>
      <c r="BT9" s="418"/>
      <c r="BU9" s="419"/>
      <c r="BV9" s="417">
        <v>91014</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17.8</v>
      </c>
      <c r="CU9" s="415"/>
      <c r="CV9" s="415"/>
      <c r="CW9" s="415"/>
      <c r="CX9" s="415"/>
      <c r="CY9" s="415"/>
      <c r="CZ9" s="415"/>
      <c r="DA9" s="416"/>
      <c r="DB9" s="414">
        <v>18.5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59038</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200409</v>
      </c>
      <c r="BO10" s="418"/>
      <c r="BP10" s="418"/>
      <c r="BQ10" s="418"/>
      <c r="BR10" s="418"/>
      <c r="BS10" s="418"/>
      <c r="BT10" s="418"/>
      <c r="BU10" s="419"/>
      <c r="BV10" s="417">
        <v>100789</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109</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84673</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56821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56417</v>
      </c>
      <c r="S13" s="499"/>
      <c r="T13" s="499"/>
      <c r="U13" s="499"/>
      <c r="V13" s="500"/>
      <c r="W13" s="433" t="s">
        <v>123</v>
      </c>
      <c r="X13" s="434"/>
      <c r="Y13" s="434"/>
      <c r="Z13" s="434"/>
      <c r="AA13" s="434"/>
      <c r="AB13" s="424"/>
      <c r="AC13" s="468">
        <v>2317</v>
      </c>
      <c r="AD13" s="469"/>
      <c r="AE13" s="469"/>
      <c r="AF13" s="469"/>
      <c r="AG13" s="508"/>
      <c r="AH13" s="468">
        <v>2714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-143052</v>
      </c>
      <c r="BO13" s="418"/>
      <c r="BP13" s="418"/>
      <c r="BQ13" s="418"/>
      <c r="BR13" s="418"/>
      <c r="BS13" s="418"/>
      <c r="BT13" s="418"/>
      <c r="BU13" s="419"/>
      <c r="BV13" s="417">
        <v>276476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10.7</v>
      </c>
      <c r="CU13" s="415"/>
      <c r="CV13" s="415"/>
      <c r="CW13" s="415"/>
      <c r="CX13" s="415"/>
      <c r="CY13" s="415"/>
      <c r="CZ13" s="415"/>
      <c r="DA13" s="416"/>
      <c r="DB13" s="414">
        <v>12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57691</v>
      </c>
      <c r="S14" s="499"/>
      <c r="T14" s="499"/>
      <c r="U14" s="499"/>
      <c r="V14" s="500"/>
      <c r="W14" s="407"/>
      <c r="X14" s="408"/>
      <c r="Y14" s="408"/>
      <c r="Z14" s="408"/>
      <c r="AA14" s="408"/>
      <c r="AB14" s="397"/>
      <c r="AC14" s="501">
        <v>8.6</v>
      </c>
      <c r="AD14" s="502"/>
      <c r="AE14" s="502"/>
      <c r="AF14" s="502"/>
      <c r="AG14" s="503"/>
      <c r="AH14" s="501">
        <v>9.5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90.9</v>
      </c>
      <c r="CU14" s="513"/>
      <c r="CV14" s="513"/>
      <c r="CW14" s="513"/>
      <c r="CX14" s="513"/>
      <c r="CY14" s="513"/>
      <c r="CZ14" s="513"/>
      <c r="DA14" s="514"/>
      <c r="DB14" s="512">
        <v>97.2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57318</v>
      </c>
      <c r="S15" s="499"/>
      <c r="T15" s="499"/>
      <c r="U15" s="499"/>
      <c r="V15" s="500"/>
      <c r="W15" s="433" t="s">
        <v>130</v>
      </c>
      <c r="X15" s="434"/>
      <c r="Y15" s="434"/>
      <c r="Z15" s="434"/>
      <c r="AA15" s="434"/>
      <c r="AB15" s="424"/>
      <c r="AC15" s="468">
        <v>8331</v>
      </c>
      <c r="AD15" s="469"/>
      <c r="AE15" s="469"/>
      <c r="AF15" s="469"/>
      <c r="AG15" s="508"/>
      <c r="AH15" s="468">
        <v>9215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5250250</v>
      </c>
      <c r="BO15" s="381"/>
      <c r="BP15" s="381"/>
      <c r="BQ15" s="381"/>
      <c r="BR15" s="381"/>
      <c r="BS15" s="381"/>
      <c r="BT15" s="381"/>
      <c r="BU15" s="382"/>
      <c r="BV15" s="380">
        <v>5042520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30.8</v>
      </c>
      <c r="AD16" s="502"/>
      <c r="AE16" s="502"/>
      <c r="AF16" s="502"/>
      <c r="AG16" s="503"/>
      <c r="AH16" s="501">
        <v>32.1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17146494</v>
      </c>
      <c r="BO16" s="418"/>
      <c r="BP16" s="418"/>
      <c r="BQ16" s="418"/>
      <c r="BR16" s="418"/>
      <c r="BS16" s="418"/>
      <c r="BT16" s="418"/>
      <c r="BU16" s="419"/>
      <c r="BV16" s="417">
        <v>16390238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16365</v>
      </c>
      <c r="AD17" s="469"/>
      <c r="AE17" s="469"/>
      <c r="AF17" s="469"/>
      <c r="AG17" s="508"/>
      <c r="AH17" s="468">
        <v>16745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6589134</v>
      </c>
      <c r="BO17" s="418"/>
      <c r="BP17" s="418"/>
      <c r="BQ17" s="418"/>
      <c r="BR17" s="418"/>
      <c r="BS17" s="418"/>
      <c r="BT17" s="418"/>
      <c r="BU17" s="419"/>
      <c r="BV17" s="417">
        <v>6304471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501.43</v>
      </c>
      <c r="M18" s="530"/>
      <c r="N18" s="530"/>
      <c r="O18" s="530"/>
      <c r="P18" s="530"/>
      <c r="Q18" s="530"/>
      <c r="R18" s="531"/>
      <c r="S18" s="531"/>
      <c r="T18" s="531"/>
      <c r="U18" s="531"/>
      <c r="V18" s="532"/>
      <c r="W18" s="435"/>
      <c r="X18" s="436"/>
      <c r="Y18" s="436"/>
      <c r="Z18" s="436"/>
      <c r="AA18" s="436"/>
      <c r="AB18" s="427"/>
      <c r="AC18" s="533">
        <v>60.6</v>
      </c>
      <c r="AD18" s="534"/>
      <c r="AE18" s="534"/>
      <c r="AF18" s="534"/>
      <c r="AG18" s="535"/>
      <c r="AH18" s="533">
        <v>58.4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18737634</v>
      </c>
      <c r="BO18" s="418"/>
      <c r="BP18" s="418"/>
      <c r="BQ18" s="418"/>
      <c r="BR18" s="418"/>
      <c r="BS18" s="418"/>
      <c r="BT18" s="418"/>
      <c r="BU18" s="419"/>
      <c r="BV18" s="417">
        <v>18810845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110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24342718</v>
      </c>
      <c r="BO19" s="418"/>
      <c r="BP19" s="418"/>
      <c r="BQ19" s="418"/>
      <c r="BR19" s="418"/>
      <c r="BS19" s="418"/>
      <c r="BT19" s="418"/>
      <c r="BU19" s="419"/>
      <c r="BV19" s="417">
        <v>25109763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20469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40604810</v>
      </c>
      <c r="BO23" s="418"/>
      <c r="BP23" s="418"/>
      <c r="BQ23" s="418"/>
      <c r="BR23" s="418"/>
      <c r="BS23" s="418"/>
      <c r="BT23" s="418"/>
      <c r="BU23" s="419"/>
      <c r="BV23" s="417">
        <v>42268801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8800</v>
      </c>
      <c r="R24" s="469"/>
      <c r="S24" s="469"/>
      <c r="T24" s="469"/>
      <c r="U24" s="469"/>
      <c r="V24" s="508"/>
      <c r="W24" s="563"/>
      <c r="X24" s="551"/>
      <c r="Y24" s="552"/>
      <c r="Z24" s="467" t="s">
        <v>154</v>
      </c>
      <c r="AA24" s="447"/>
      <c r="AB24" s="447"/>
      <c r="AC24" s="447"/>
      <c r="AD24" s="447"/>
      <c r="AE24" s="447"/>
      <c r="AF24" s="447"/>
      <c r="AG24" s="448"/>
      <c r="AH24" s="468">
        <v>597</v>
      </c>
      <c r="AI24" s="469"/>
      <c r="AJ24" s="469"/>
      <c r="AK24" s="469"/>
      <c r="AL24" s="508"/>
      <c r="AM24" s="468">
        <v>1821447</v>
      </c>
      <c r="AN24" s="469"/>
      <c r="AO24" s="469"/>
      <c r="AP24" s="469"/>
      <c r="AQ24" s="469"/>
      <c r="AR24" s="508"/>
      <c r="AS24" s="468">
        <v>3051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22171247</v>
      </c>
      <c r="BO24" s="418"/>
      <c r="BP24" s="418"/>
      <c r="BQ24" s="418"/>
      <c r="BR24" s="418"/>
      <c r="BS24" s="418"/>
      <c r="BT24" s="418"/>
      <c r="BU24" s="419"/>
      <c r="BV24" s="417">
        <v>23088784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7100</v>
      </c>
      <c r="R25" s="469"/>
      <c r="S25" s="469"/>
      <c r="T25" s="469"/>
      <c r="U25" s="469"/>
      <c r="V25" s="508"/>
      <c r="W25" s="563"/>
      <c r="X25" s="551"/>
      <c r="Y25" s="552"/>
      <c r="Z25" s="467" t="s">
        <v>157</v>
      </c>
      <c r="AA25" s="447"/>
      <c r="AB25" s="447"/>
      <c r="AC25" s="447"/>
      <c r="AD25" s="447"/>
      <c r="AE25" s="447"/>
      <c r="AF25" s="447"/>
      <c r="AG25" s="448"/>
      <c r="AH25" s="468">
        <v>97</v>
      </c>
      <c r="AI25" s="469"/>
      <c r="AJ25" s="469"/>
      <c r="AK25" s="469"/>
      <c r="AL25" s="508"/>
      <c r="AM25" s="468">
        <v>287120</v>
      </c>
      <c r="AN25" s="469"/>
      <c r="AO25" s="469"/>
      <c r="AP25" s="469"/>
      <c r="AQ25" s="469"/>
      <c r="AR25" s="508"/>
      <c r="AS25" s="468">
        <v>2960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1183830</v>
      </c>
      <c r="BO25" s="381"/>
      <c r="BP25" s="381"/>
      <c r="BQ25" s="381"/>
      <c r="BR25" s="381"/>
      <c r="BS25" s="381"/>
      <c r="BT25" s="381"/>
      <c r="BU25" s="382"/>
      <c r="BV25" s="380">
        <v>741082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6400</v>
      </c>
      <c r="R26" s="469"/>
      <c r="S26" s="469"/>
      <c r="T26" s="469"/>
      <c r="U26" s="469"/>
      <c r="V26" s="508"/>
      <c r="W26" s="563"/>
      <c r="X26" s="551"/>
      <c r="Y26" s="552"/>
      <c r="Z26" s="467" t="s">
        <v>160</v>
      </c>
      <c r="AA26" s="573"/>
      <c r="AB26" s="573"/>
      <c r="AC26" s="573"/>
      <c r="AD26" s="573"/>
      <c r="AE26" s="573"/>
      <c r="AF26" s="573"/>
      <c r="AG26" s="574"/>
      <c r="AH26" s="468">
        <v>52</v>
      </c>
      <c r="AI26" s="469"/>
      <c r="AJ26" s="469"/>
      <c r="AK26" s="469"/>
      <c r="AL26" s="508"/>
      <c r="AM26" s="468">
        <v>160784</v>
      </c>
      <c r="AN26" s="469"/>
      <c r="AO26" s="469"/>
      <c r="AP26" s="469"/>
      <c r="AQ26" s="469"/>
      <c r="AR26" s="508"/>
      <c r="AS26" s="468">
        <v>3092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4500</v>
      </c>
      <c r="R27" s="469"/>
      <c r="S27" s="469"/>
      <c r="T27" s="469"/>
      <c r="U27" s="469"/>
      <c r="V27" s="508"/>
      <c r="W27" s="563"/>
      <c r="X27" s="551"/>
      <c r="Y27" s="552"/>
      <c r="Z27" s="467" t="s">
        <v>163</v>
      </c>
      <c r="AA27" s="447"/>
      <c r="AB27" s="447"/>
      <c r="AC27" s="447"/>
      <c r="AD27" s="447"/>
      <c r="AE27" s="447"/>
      <c r="AF27" s="447"/>
      <c r="AG27" s="448"/>
      <c r="AH27" s="468">
        <v>36</v>
      </c>
      <c r="AI27" s="469"/>
      <c r="AJ27" s="469"/>
      <c r="AK27" s="469"/>
      <c r="AL27" s="508"/>
      <c r="AM27" s="468">
        <v>104676</v>
      </c>
      <c r="AN27" s="469"/>
      <c r="AO27" s="469"/>
      <c r="AP27" s="469"/>
      <c r="AQ27" s="469"/>
      <c r="AR27" s="508"/>
      <c r="AS27" s="468">
        <v>2908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378892</v>
      </c>
      <c r="BO27" s="587"/>
      <c r="BP27" s="587"/>
      <c r="BQ27" s="587"/>
      <c r="BR27" s="587"/>
      <c r="BS27" s="587"/>
      <c r="BT27" s="587"/>
      <c r="BU27" s="588"/>
      <c r="BV27" s="586">
        <v>378892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4000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2188117</v>
      </c>
      <c r="BO28" s="381"/>
      <c r="BP28" s="381"/>
      <c r="BQ28" s="381"/>
      <c r="BR28" s="381"/>
      <c r="BS28" s="381"/>
      <c r="BT28" s="381"/>
      <c r="BU28" s="382"/>
      <c r="BV28" s="380">
        <v>1987708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20</v>
      </c>
      <c r="M29" s="469"/>
      <c r="N29" s="469"/>
      <c r="O29" s="469"/>
      <c r="P29" s="508"/>
      <c r="Q29" s="468">
        <v>3800</v>
      </c>
      <c r="R29" s="469"/>
      <c r="S29" s="469"/>
      <c r="T29" s="469"/>
      <c r="U29" s="469"/>
      <c r="V29" s="508"/>
      <c r="W29" s="564"/>
      <c r="X29" s="565"/>
      <c r="Y29" s="566"/>
      <c r="Z29" s="467" t="s">
        <v>170</v>
      </c>
      <c r="AA29" s="447"/>
      <c r="AB29" s="447"/>
      <c r="AC29" s="447"/>
      <c r="AD29" s="447"/>
      <c r="AE29" s="447"/>
      <c r="AF29" s="447"/>
      <c r="AG29" s="448"/>
      <c r="AH29" s="468">
        <v>633</v>
      </c>
      <c r="AI29" s="469"/>
      <c r="AJ29" s="469"/>
      <c r="AK29" s="469"/>
      <c r="AL29" s="508"/>
      <c r="AM29" s="468">
        <v>1926123</v>
      </c>
      <c r="AN29" s="469"/>
      <c r="AO29" s="469"/>
      <c r="AP29" s="469"/>
      <c r="AQ29" s="469"/>
      <c r="AR29" s="508"/>
      <c r="AS29" s="468">
        <v>3043</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226269</v>
      </c>
      <c r="BO29" s="418"/>
      <c r="BP29" s="418"/>
      <c r="BQ29" s="418"/>
      <c r="BR29" s="418"/>
      <c r="BS29" s="418"/>
      <c r="BT29" s="418"/>
      <c r="BU29" s="419"/>
      <c r="BV29" s="417">
        <v>26264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94.1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8755765</v>
      </c>
      <c r="BO30" s="587"/>
      <c r="BP30" s="587"/>
      <c r="BQ30" s="587"/>
      <c r="BR30" s="587"/>
      <c r="BS30" s="587"/>
      <c r="BT30" s="587"/>
      <c r="BU30" s="588"/>
      <c r="BV30" s="586">
        <v>8309383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IF('各会計、関係団体の財政状況及び健全化判断比率'!B35="","",'各会計、関係団体の財政状況及び健全化判断比率'!B35)</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京都府市町村職員退職手当組合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京都府丹後文化事業団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国民健康保険直営診療所事業特別会計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病院事業会計</v>
      </c>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IF('各会計、関係団体の財政状況及び健全化判断比率'!B36="","",'各会計、関係団体の財政状況及び健全化判断比率'!B36)</f>
        <v>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京都府後期高齢者医療広域連合（一般会計）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京丹後市公園緑化事業団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IF('各会計、関係団体の財政状況及び健全化判断比率'!B37="","",'各会計、関係団体の財政状況及び健全化判断比率'!B37)</f>
        <v>公共下水道事業特別会計</v>
      </c>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京都府後期高齢者医療広域連合（特別会計）</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丹後地域地場産業振興センター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12</v>
      </c>
      <c r="BF37" s="598"/>
      <c r="BG37" s="599" t="str">
        <f>IF('各会計、関係団体の財政状況及び健全化判断比率'!B38="","",'各会計、関係団体の財政状況及び健全化判断比率'!B38)</f>
        <v>浄化槽整備事業特別会計</v>
      </c>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京都府住宅新築資金等貸付事業管理組合（一般会計）</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テンキテンキ村</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介護サービス事業特別会計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13</v>
      </c>
      <c r="BF38" s="598"/>
      <c r="BG38" s="599" t="str">
        <f>IF('各会計、関係団体の財政状況及び健全化判断比率'!B39="","",'各会計、関係団体の財政状況及び健全化判断比率'!B39)</f>
        <v>市民太陽光発電所事業特別会計</v>
      </c>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京都府住宅新築資金等貸付事業管理組合（特別会計）</v>
      </c>
      <c r="BZ38" s="599"/>
      <c r="CA38" s="599"/>
      <c r="CB38" s="599"/>
      <c r="CC38" s="599"/>
      <c r="CD38" s="599"/>
      <c r="CE38" s="599"/>
      <c r="CF38" s="599"/>
      <c r="CG38" s="599"/>
      <c r="CH38" s="599"/>
      <c r="CI38" s="599"/>
      <c r="CJ38" s="599"/>
      <c r="CK38" s="599"/>
      <c r="CL38" s="599"/>
      <c r="CM38" s="599"/>
      <c r="CN38" s="167"/>
      <c r="CO38" s="598">
        <f t="shared" si="3"/>
        <v>28</v>
      </c>
      <c r="CP38" s="598"/>
      <c r="CQ38" s="599" t="str">
        <f>IF('各会計、関係団体の財政状況及び健全化判断比率'!BS11="","",'各会計、関係団体の財政状況及び健全化判断比率'!BS11)</f>
        <v>くみはま縣</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14</v>
      </c>
      <c r="BF39" s="598"/>
      <c r="BG39" s="599" t="str">
        <f>IF('各会計、関係団体の財政状況及び健全化判断比率'!B40="","",'各会計、関係団体の財政状況及び健全化判断比率'!B40)</f>
        <v>工業用地造成事業特別会計</v>
      </c>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京都府自治会館管理組合</v>
      </c>
      <c r="BZ39" s="599"/>
      <c r="CA39" s="599"/>
      <c r="CB39" s="599"/>
      <c r="CC39" s="599"/>
      <c r="CD39" s="599"/>
      <c r="CE39" s="599"/>
      <c r="CF39" s="599"/>
      <c r="CG39" s="599"/>
      <c r="CH39" s="599"/>
      <c r="CI39" s="599"/>
      <c r="CJ39" s="599"/>
      <c r="CK39" s="599"/>
      <c r="CL39" s="599"/>
      <c r="CM39" s="599"/>
      <c r="CN39" s="167"/>
      <c r="CO39" s="598">
        <f t="shared" si="3"/>
        <v>29</v>
      </c>
      <c r="CP39" s="598"/>
      <c r="CQ39" s="599" t="str">
        <f>IF('各会計、関係団体の財政状況及び健全化判断比率'!BS12="","",'各会計、関係団体の財政状況及び健全化判断比率'!BS12)</f>
        <v>京丹後市総合サービス</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f t="shared" si="1"/>
        <v>15</v>
      </c>
      <c r="BF40" s="598"/>
      <c r="BG40" s="599" t="str">
        <f>IF('各会計、関係団体の財政状況及び健全化判断比率'!B41="","",'各会計、関係団体の財政状況及び健全化判断比率'!B41)</f>
        <v>宅地造成事業特別会計</v>
      </c>
      <c r="BH40" s="599"/>
      <c r="BI40" s="599"/>
      <c r="BJ40" s="599"/>
      <c r="BK40" s="599"/>
      <c r="BL40" s="599"/>
      <c r="BM40" s="599"/>
      <c r="BN40" s="599"/>
      <c r="BO40" s="599"/>
      <c r="BP40" s="599"/>
      <c r="BQ40" s="599"/>
      <c r="BR40" s="599"/>
      <c r="BS40" s="599"/>
      <c r="BT40" s="599"/>
      <c r="BU40" s="599"/>
      <c r="BV40" s="167"/>
      <c r="BW40" s="598">
        <f t="shared" si="2"/>
        <v>22</v>
      </c>
      <c r="BX40" s="598"/>
      <c r="BY40" s="599" t="str">
        <f>IF('各会計、関係団体の財政状況及び健全化判断比率'!B74="","",'各会計、関係団体の財政状況及び健全化判断比率'!B74)</f>
        <v>京都府市町村議会議員公務災害補償等組合</v>
      </c>
      <c r="BZ40" s="599"/>
      <c r="CA40" s="599"/>
      <c r="CB40" s="599"/>
      <c r="CC40" s="599"/>
      <c r="CD40" s="599"/>
      <c r="CE40" s="599"/>
      <c r="CF40" s="599"/>
      <c r="CG40" s="599"/>
      <c r="CH40" s="599"/>
      <c r="CI40" s="599"/>
      <c r="CJ40" s="599"/>
      <c r="CK40" s="599"/>
      <c r="CL40" s="599"/>
      <c r="CM40" s="599"/>
      <c r="CN40" s="167"/>
      <c r="CO40" s="598">
        <f t="shared" si="3"/>
        <v>30</v>
      </c>
      <c r="CP40" s="598"/>
      <c r="CQ40" s="599" t="str">
        <f>IF('各会計、関係団体の財政状況及び健全化判断比率'!BS13="","",'各会計、関係団体の財政状況及び健全化判断比率'!BS13)</f>
        <v>京丹後製茶</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23</v>
      </c>
      <c r="BX41" s="598"/>
      <c r="BY41" s="599" t="str">
        <f>IF('各会計、関係団体の財政状況及び健全化判断比率'!B75="","",'各会計、関係団体の財政状況及び健全化判断比率'!B75)</f>
        <v>京都地方税機構</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534</v>
      </c>
      <c r="D34" s="1184"/>
      <c r="E34" s="1185"/>
      <c r="F34" s="32">
        <v>5.09</v>
      </c>
      <c r="G34" s="33">
        <v>5.23</v>
      </c>
      <c r="H34" s="33">
        <v>5.44</v>
      </c>
      <c r="I34" s="33">
        <v>5.62</v>
      </c>
      <c r="J34" s="34">
        <v>5.46</v>
      </c>
      <c r="K34" s="22"/>
      <c r="L34" s="22"/>
      <c r="M34" s="22"/>
      <c r="N34" s="22"/>
      <c r="O34" s="22"/>
      <c r="P34" s="22"/>
    </row>
    <row r="35" spans="1:16" ht="39" customHeight="1" x14ac:dyDescent="0.15">
      <c r="A35" s="22"/>
      <c r="B35" s="35"/>
      <c r="C35" s="1178" t="s">
        <v>535</v>
      </c>
      <c r="D35" s="1179"/>
      <c r="E35" s="1180"/>
      <c r="F35" s="36">
        <v>2.16</v>
      </c>
      <c r="G35" s="37">
        <v>3.21</v>
      </c>
      <c r="H35" s="37">
        <v>5.0599999999999996</v>
      </c>
      <c r="I35" s="37">
        <v>5.53</v>
      </c>
      <c r="J35" s="38">
        <v>3.93</v>
      </c>
      <c r="K35" s="22"/>
      <c r="L35" s="22"/>
      <c r="M35" s="22"/>
      <c r="N35" s="22"/>
      <c r="O35" s="22"/>
      <c r="P35" s="22"/>
    </row>
    <row r="36" spans="1:16" ht="39" customHeight="1" x14ac:dyDescent="0.15">
      <c r="A36" s="22"/>
      <c r="B36" s="35"/>
      <c r="C36" s="1178" t="s">
        <v>536</v>
      </c>
      <c r="D36" s="1179"/>
      <c r="E36" s="1180"/>
      <c r="F36" s="36">
        <v>0.87</v>
      </c>
      <c r="G36" s="37">
        <v>1.25</v>
      </c>
      <c r="H36" s="37">
        <v>1.64</v>
      </c>
      <c r="I36" s="37">
        <v>2.23</v>
      </c>
      <c r="J36" s="38">
        <v>2.27</v>
      </c>
      <c r="K36" s="22"/>
      <c r="L36" s="22"/>
      <c r="M36" s="22"/>
      <c r="N36" s="22"/>
      <c r="O36" s="22"/>
      <c r="P36" s="22"/>
    </row>
    <row r="37" spans="1:16" ht="39" customHeight="1" x14ac:dyDescent="0.15">
      <c r="A37" s="22"/>
      <c r="B37" s="35"/>
      <c r="C37" s="1178" t="s">
        <v>537</v>
      </c>
      <c r="D37" s="1179"/>
      <c r="E37" s="1180"/>
      <c r="F37" s="36">
        <v>1.08</v>
      </c>
      <c r="G37" s="37">
        <v>0.83</v>
      </c>
      <c r="H37" s="37">
        <v>0.31</v>
      </c>
      <c r="I37" s="37">
        <v>0.19</v>
      </c>
      <c r="J37" s="38">
        <v>0.77</v>
      </c>
      <c r="K37" s="22"/>
      <c r="L37" s="22"/>
      <c r="M37" s="22"/>
      <c r="N37" s="22"/>
      <c r="O37" s="22"/>
      <c r="P37" s="22"/>
    </row>
    <row r="38" spans="1:16" ht="39" customHeight="1" x14ac:dyDescent="0.15">
      <c r="A38" s="22"/>
      <c r="B38" s="35"/>
      <c r="C38" s="1178" t="s">
        <v>538</v>
      </c>
      <c r="D38" s="1179"/>
      <c r="E38" s="1180"/>
      <c r="F38" s="36">
        <v>0.41</v>
      </c>
      <c r="G38" s="37">
        <v>0.27</v>
      </c>
      <c r="H38" s="37">
        <v>0.31</v>
      </c>
      <c r="I38" s="37">
        <v>0.28000000000000003</v>
      </c>
      <c r="J38" s="38">
        <v>0.28000000000000003</v>
      </c>
      <c r="K38" s="22"/>
      <c r="L38" s="22"/>
      <c r="M38" s="22"/>
      <c r="N38" s="22"/>
      <c r="O38" s="22"/>
      <c r="P38" s="22"/>
    </row>
    <row r="39" spans="1:16" ht="39" customHeight="1" x14ac:dyDescent="0.15">
      <c r="A39" s="22"/>
      <c r="B39" s="35"/>
      <c r="C39" s="1178" t="s">
        <v>539</v>
      </c>
      <c r="D39" s="1179"/>
      <c r="E39" s="1180"/>
      <c r="F39" s="36">
        <v>0.06</v>
      </c>
      <c r="G39" s="37">
        <v>0.12</v>
      </c>
      <c r="H39" s="37">
        <v>0.09</v>
      </c>
      <c r="I39" s="37">
        <v>0.22</v>
      </c>
      <c r="J39" s="38">
        <v>0.26</v>
      </c>
      <c r="K39" s="22"/>
      <c r="L39" s="22"/>
      <c r="M39" s="22"/>
      <c r="N39" s="22"/>
      <c r="O39" s="22"/>
      <c r="P39" s="22"/>
    </row>
    <row r="40" spans="1:16" ht="39" customHeight="1" x14ac:dyDescent="0.15">
      <c r="A40" s="22"/>
      <c r="B40" s="35"/>
      <c r="C40" s="1178" t="s">
        <v>540</v>
      </c>
      <c r="D40" s="1179"/>
      <c r="E40" s="1180"/>
      <c r="F40" s="36">
        <v>0.26</v>
      </c>
      <c r="G40" s="37">
        <v>0.22</v>
      </c>
      <c r="H40" s="37">
        <v>0.22</v>
      </c>
      <c r="I40" s="37">
        <v>0.22</v>
      </c>
      <c r="J40" s="38">
        <v>0.22</v>
      </c>
      <c r="K40" s="22"/>
      <c r="L40" s="22"/>
      <c r="M40" s="22"/>
      <c r="N40" s="22"/>
      <c r="O40" s="22"/>
      <c r="P40" s="22"/>
    </row>
    <row r="41" spans="1:16" ht="39" customHeight="1" x14ac:dyDescent="0.15">
      <c r="A41" s="22"/>
      <c r="B41" s="35"/>
      <c r="C41" s="1178" t="s">
        <v>541</v>
      </c>
      <c r="D41" s="1179"/>
      <c r="E41" s="1180"/>
      <c r="F41" s="36">
        <v>0.23</v>
      </c>
      <c r="G41" s="37">
        <v>0.28999999999999998</v>
      </c>
      <c r="H41" s="37">
        <v>0.19</v>
      </c>
      <c r="I41" s="37">
        <v>0.24</v>
      </c>
      <c r="J41" s="38">
        <v>0.21</v>
      </c>
      <c r="K41" s="22"/>
      <c r="L41" s="22"/>
      <c r="M41" s="22"/>
      <c r="N41" s="22"/>
      <c r="O41" s="22"/>
      <c r="P41" s="22"/>
    </row>
    <row r="42" spans="1:16" ht="39" customHeight="1" x14ac:dyDescent="0.15">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543</v>
      </c>
      <c r="D43" s="1182"/>
      <c r="E43" s="1183"/>
      <c r="F43" s="41">
        <v>0.3</v>
      </c>
      <c r="G43" s="42">
        <v>0.33</v>
      </c>
      <c r="H43" s="42">
        <v>0.4</v>
      </c>
      <c r="I43" s="42">
        <v>0.51</v>
      </c>
      <c r="J43" s="43">
        <v>0.55000000000000004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5109</v>
      </c>
      <c r="L45" s="60">
        <v>4896</v>
      </c>
      <c r="M45" s="60">
        <v>4663</v>
      </c>
      <c r="N45" s="60">
        <v>4636</v>
      </c>
      <c r="O45" s="61">
        <v>4398</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13</v>
      </c>
      <c r="F47" s="1188"/>
      <c r="G47" s="1188"/>
      <c r="H47" s="1188"/>
      <c r="I47" s="1188"/>
      <c r="J47" s="1189"/>
      <c r="K47" s="63">
        <v>10</v>
      </c>
      <c r="L47" s="64">
        <v>10</v>
      </c>
      <c r="M47" s="64">
        <v>10</v>
      </c>
      <c r="N47" s="64">
        <v>10</v>
      </c>
      <c r="O47" s="65">
        <v>10</v>
      </c>
      <c r="P47" s="48"/>
      <c r="Q47" s="48"/>
      <c r="R47" s="48"/>
      <c r="S47" s="48"/>
      <c r="T47" s="48"/>
      <c r="U47" s="48"/>
    </row>
    <row r="48" spans="1:21" ht="30.75" customHeight="1" x14ac:dyDescent="0.15">
      <c r="A48" s="48"/>
      <c r="B48" s="1196"/>
      <c r="C48" s="1197"/>
      <c r="D48" s="62"/>
      <c r="E48" s="1188" t="s">
        <v>14</v>
      </c>
      <c r="F48" s="1188"/>
      <c r="G48" s="1188"/>
      <c r="H48" s="1188"/>
      <c r="I48" s="1188"/>
      <c r="J48" s="1189"/>
      <c r="K48" s="63">
        <v>1593</v>
      </c>
      <c r="L48" s="64">
        <v>1589</v>
      </c>
      <c r="M48" s="64">
        <v>1647</v>
      </c>
      <c r="N48" s="64">
        <v>1640</v>
      </c>
      <c r="O48" s="65">
        <v>1476</v>
      </c>
      <c r="P48" s="48"/>
      <c r="Q48" s="48"/>
      <c r="R48" s="48"/>
      <c r="S48" s="48"/>
      <c r="T48" s="48"/>
      <c r="U48" s="48"/>
    </row>
    <row r="49" spans="1:21" ht="30.75" customHeight="1" x14ac:dyDescent="0.15">
      <c r="A49" s="48"/>
      <c r="B49" s="1196"/>
      <c r="C49" s="1197"/>
      <c r="D49" s="62"/>
      <c r="E49" s="1188" t="s">
        <v>15</v>
      </c>
      <c r="F49" s="1188"/>
      <c r="G49" s="1188"/>
      <c r="H49" s="1188"/>
      <c r="I49" s="1188"/>
      <c r="J49" s="1189"/>
      <c r="K49" s="63" t="s">
        <v>488</v>
      </c>
      <c r="L49" s="64" t="s">
        <v>488</v>
      </c>
      <c r="M49" s="64" t="s">
        <v>488</v>
      </c>
      <c r="N49" s="64" t="s">
        <v>488</v>
      </c>
      <c r="O49" s="65" t="s">
        <v>488</v>
      </c>
      <c r="P49" s="48"/>
      <c r="Q49" s="48"/>
      <c r="R49" s="48"/>
      <c r="S49" s="48"/>
      <c r="T49" s="48"/>
      <c r="U49" s="48"/>
    </row>
    <row r="50" spans="1:21" ht="30.75" customHeight="1" x14ac:dyDescent="0.15">
      <c r="A50" s="48"/>
      <c r="B50" s="1196"/>
      <c r="C50" s="1197"/>
      <c r="D50" s="62"/>
      <c r="E50" s="1188" t="s">
        <v>16</v>
      </c>
      <c r="F50" s="1188"/>
      <c r="G50" s="1188"/>
      <c r="H50" s="1188"/>
      <c r="I50" s="1188"/>
      <c r="J50" s="1189"/>
      <c r="K50" s="63">
        <v>102</v>
      </c>
      <c r="L50" s="64">
        <v>97</v>
      </c>
      <c r="M50" s="64">
        <v>90</v>
      </c>
      <c r="N50" s="64">
        <v>49</v>
      </c>
      <c r="O50" s="65">
        <v>50</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4302</v>
      </c>
      <c r="L52" s="64">
        <v>4328</v>
      </c>
      <c r="M52" s="64">
        <v>4515</v>
      </c>
      <c r="N52" s="64">
        <v>4492</v>
      </c>
      <c r="O52" s="65">
        <v>4362</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2512</v>
      </c>
      <c r="L53" s="69">
        <v>2264</v>
      </c>
      <c r="M53" s="69">
        <v>1895</v>
      </c>
      <c r="N53" s="69">
        <v>1843</v>
      </c>
      <c r="O53" s="70">
        <v>1572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202" t="s">
        <v>23</v>
      </c>
      <c r="C41" s="1203"/>
      <c r="D41" s="81"/>
      <c r="E41" s="1208" t="s">
        <v>24</v>
      </c>
      <c r="F41" s="1208"/>
      <c r="G41" s="1208"/>
      <c r="H41" s="1209"/>
      <c r="I41" s="82">
        <v>40906</v>
      </c>
      <c r="J41" s="83">
        <v>40766</v>
      </c>
      <c r="K41" s="83">
        <v>43357</v>
      </c>
      <c r="L41" s="83">
        <v>42269</v>
      </c>
      <c r="M41" s="84">
        <v>40605</v>
      </c>
    </row>
    <row r="42" spans="2:13" ht="27.75" customHeight="1" x14ac:dyDescent="0.15">
      <c r="B42" s="1204"/>
      <c r="C42" s="1205"/>
      <c r="D42" s="85"/>
      <c r="E42" s="1210" t="s">
        <v>25</v>
      </c>
      <c r="F42" s="1210"/>
      <c r="G42" s="1210"/>
      <c r="H42" s="1211"/>
      <c r="I42" s="86">
        <v>234</v>
      </c>
      <c r="J42" s="87">
        <v>160</v>
      </c>
      <c r="K42" s="87">
        <v>94</v>
      </c>
      <c r="L42" s="87">
        <v>69</v>
      </c>
      <c r="M42" s="88">
        <v>46</v>
      </c>
    </row>
    <row r="43" spans="2:13" ht="27.75" customHeight="1" x14ac:dyDescent="0.15">
      <c r="B43" s="1204"/>
      <c r="C43" s="1205"/>
      <c r="D43" s="85"/>
      <c r="E43" s="1210" t="s">
        <v>26</v>
      </c>
      <c r="F43" s="1210"/>
      <c r="G43" s="1210"/>
      <c r="H43" s="1211"/>
      <c r="I43" s="86">
        <v>22823</v>
      </c>
      <c r="J43" s="87">
        <v>23265</v>
      </c>
      <c r="K43" s="87">
        <v>23061</v>
      </c>
      <c r="L43" s="87">
        <v>22624</v>
      </c>
      <c r="M43" s="88">
        <v>22606</v>
      </c>
    </row>
    <row r="44" spans="2:13" ht="27.75" customHeight="1" x14ac:dyDescent="0.15">
      <c r="B44" s="1204"/>
      <c r="C44" s="1205"/>
      <c r="D44" s="85"/>
      <c r="E44" s="1210" t="s">
        <v>27</v>
      </c>
      <c r="F44" s="1210"/>
      <c r="G44" s="1210"/>
      <c r="H44" s="1211"/>
      <c r="I44" s="86">
        <v>8</v>
      </c>
      <c r="J44" s="87">
        <v>6</v>
      </c>
      <c r="K44" s="87">
        <v>5</v>
      </c>
      <c r="L44" s="87">
        <v>5</v>
      </c>
      <c r="M44" s="88">
        <v>4</v>
      </c>
    </row>
    <row r="45" spans="2:13" ht="27.75" customHeight="1" x14ac:dyDescent="0.15">
      <c r="B45" s="1204"/>
      <c r="C45" s="1205"/>
      <c r="D45" s="85"/>
      <c r="E45" s="1210" t="s">
        <v>28</v>
      </c>
      <c r="F45" s="1210"/>
      <c r="G45" s="1210"/>
      <c r="H45" s="1211"/>
      <c r="I45" s="86">
        <v>5261</v>
      </c>
      <c r="J45" s="87">
        <v>4779</v>
      </c>
      <c r="K45" s="87">
        <v>4400</v>
      </c>
      <c r="L45" s="87">
        <v>4805</v>
      </c>
      <c r="M45" s="88">
        <v>4341</v>
      </c>
    </row>
    <row r="46" spans="2:13" ht="27.75" customHeight="1" x14ac:dyDescent="0.15">
      <c r="B46" s="1204"/>
      <c r="C46" s="1205"/>
      <c r="D46" s="89"/>
      <c r="E46" s="1210" t="s">
        <v>29</v>
      </c>
      <c r="F46" s="1210"/>
      <c r="G46" s="1210"/>
      <c r="H46" s="1211"/>
      <c r="I46" s="86" t="s">
        <v>488</v>
      </c>
      <c r="J46" s="87" t="s">
        <v>488</v>
      </c>
      <c r="K46" s="87" t="s">
        <v>488</v>
      </c>
      <c r="L46" s="87" t="s">
        <v>488</v>
      </c>
      <c r="M46" s="88" t="s">
        <v>488</v>
      </c>
    </row>
    <row r="47" spans="2:13" ht="27.75" customHeight="1" x14ac:dyDescent="0.15">
      <c r="B47" s="1204"/>
      <c r="C47" s="1205"/>
      <c r="D47" s="90"/>
      <c r="E47" s="1212" t="s">
        <v>30</v>
      </c>
      <c r="F47" s="1213"/>
      <c r="G47" s="1213"/>
      <c r="H47" s="1214"/>
      <c r="I47" s="86" t="s">
        <v>488</v>
      </c>
      <c r="J47" s="87" t="s">
        <v>488</v>
      </c>
      <c r="K47" s="87" t="s">
        <v>488</v>
      </c>
      <c r="L47" s="87" t="s">
        <v>488</v>
      </c>
      <c r="M47" s="88" t="s">
        <v>488</v>
      </c>
    </row>
    <row r="48" spans="2:13" ht="27.75" customHeight="1" x14ac:dyDescent="0.15">
      <c r="B48" s="1204"/>
      <c r="C48" s="1205"/>
      <c r="D48" s="85"/>
      <c r="E48" s="1210" t="s">
        <v>31</v>
      </c>
      <c r="F48" s="1210"/>
      <c r="G48" s="1210"/>
      <c r="H48" s="1211"/>
      <c r="I48" s="86" t="s">
        <v>488</v>
      </c>
      <c r="J48" s="87" t="s">
        <v>488</v>
      </c>
      <c r="K48" s="87" t="s">
        <v>488</v>
      </c>
      <c r="L48" s="87" t="s">
        <v>488</v>
      </c>
      <c r="M48" s="88" t="s">
        <v>488</v>
      </c>
    </row>
    <row r="49" spans="2:13" ht="27.75" customHeight="1" x14ac:dyDescent="0.15">
      <c r="B49" s="1206"/>
      <c r="C49" s="1207"/>
      <c r="D49" s="85"/>
      <c r="E49" s="1210" t="s">
        <v>32</v>
      </c>
      <c r="F49" s="1210"/>
      <c r="G49" s="1210"/>
      <c r="H49" s="1211"/>
      <c r="I49" s="86" t="s">
        <v>488</v>
      </c>
      <c r="J49" s="87" t="s">
        <v>488</v>
      </c>
      <c r="K49" s="87" t="s">
        <v>488</v>
      </c>
      <c r="L49" s="87" t="s">
        <v>488</v>
      </c>
      <c r="M49" s="88" t="s">
        <v>488</v>
      </c>
    </row>
    <row r="50" spans="2:13" ht="27.75" customHeight="1" x14ac:dyDescent="0.15">
      <c r="B50" s="1215" t="s">
        <v>33</v>
      </c>
      <c r="C50" s="1216"/>
      <c r="D50" s="91"/>
      <c r="E50" s="1210" t="s">
        <v>34</v>
      </c>
      <c r="F50" s="1210"/>
      <c r="G50" s="1210"/>
      <c r="H50" s="1211"/>
      <c r="I50" s="86">
        <v>4585</v>
      </c>
      <c r="J50" s="87">
        <v>5222</v>
      </c>
      <c r="K50" s="87">
        <v>5745</v>
      </c>
      <c r="L50" s="87">
        <v>6516</v>
      </c>
      <c r="M50" s="88">
        <v>7368</v>
      </c>
    </row>
    <row r="51" spans="2:13" ht="27.75" customHeight="1" x14ac:dyDescent="0.15">
      <c r="B51" s="1204"/>
      <c r="C51" s="1205"/>
      <c r="D51" s="85"/>
      <c r="E51" s="1210" t="s">
        <v>35</v>
      </c>
      <c r="F51" s="1210"/>
      <c r="G51" s="1210"/>
      <c r="H51" s="1211"/>
      <c r="I51" s="86">
        <v>863</v>
      </c>
      <c r="J51" s="87">
        <v>802</v>
      </c>
      <c r="K51" s="87">
        <v>727</v>
      </c>
      <c r="L51" s="87">
        <v>558</v>
      </c>
      <c r="M51" s="88">
        <v>558</v>
      </c>
    </row>
    <row r="52" spans="2:13" ht="27.75" customHeight="1" x14ac:dyDescent="0.15">
      <c r="B52" s="1206"/>
      <c r="C52" s="1207"/>
      <c r="D52" s="85"/>
      <c r="E52" s="1210" t="s">
        <v>36</v>
      </c>
      <c r="F52" s="1210"/>
      <c r="G52" s="1210"/>
      <c r="H52" s="1211"/>
      <c r="I52" s="86">
        <v>45375</v>
      </c>
      <c r="J52" s="87">
        <v>45942</v>
      </c>
      <c r="K52" s="87">
        <v>48006</v>
      </c>
      <c r="L52" s="87">
        <v>46685</v>
      </c>
      <c r="M52" s="88">
        <v>44838</v>
      </c>
    </row>
    <row r="53" spans="2:13" ht="27.75" customHeight="1" thickBot="1" x14ac:dyDescent="0.2">
      <c r="B53" s="1217" t="s">
        <v>20</v>
      </c>
      <c r="C53" s="1218"/>
      <c r="D53" s="92"/>
      <c r="E53" s="1219" t="s">
        <v>37</v>
      </c>
      <c r="F53" s="1219"/>
      <c r="G53" s="1219"/>
      <c r="H53" s="1220"/>
      <c r="I53" s="93">
        <v>18409</v>
      </c>
      <c r="J53" s="94">
        <v>17010</v>
      </c>
      <c r="K53" s="94">
        <v>16439</v>
      </c>
      <c r="L53" s="94">
        <v>16013</v>
      </c>
      <c r="M53" s="95">
        <v>14838</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60" sqref="H6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567</v>
      </c>
      <c r="I42" s="354"/>
      <c r="J42" s="354"/>
      <c r="K42" s="354"/>
      <c r="L42" s="246"/>
      <c r="M42" s="246"/>
      <c r="N42" s="246"/>
      <c r="O42" s="246"/>
    </row>
    <row r="43" spans="2:17" x14ac:dyDescent="0.15">
      <c r="B43" s="250"/>
      <c r="C43" s="246"/>
      <c r="D43" s="246"/>
      <c r="E43" s="246"/>
      <c r="F43" s="246"/>
      <c r="G43" s="1235" t="s">
        <v>568</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4"/>
      <c r="H50" s="1245"/>
      <c r="I50" s="1245"/>
      <c r="J50" s="1246"/>
      <c r="K50" s="356" t="s">
        <v>527</v>
      </c>
      <c r="L50" s="356" t="s">
        <v>528</v>
      </c>
      <c r="M50" s="356" t="s">
        <v>529</v>
      </c>
      <c r="N50" s="356" t="s">
        <v>530</v>
      </c>
      <c r="O50" s="356" t="s">
        <v>531</v>
      </c>
    </row>
    <row r="51" spans="1:17" x14ac:dyDescent="0.15">
      <c r="B51" s="250"/>
      <c r="C51" s="246"/>
      <c r="D51" s="246"/>
      <c r="E51" s="246"/>
      <c r="F51" s="246"/>
      <c r="G51" s="1247" t="s">
        <v>570</v>
      </c>
      <c r="H51" s="1248"/>
      <c r="I51" s="1253" t="s">
        <v>571</v>
      </c>
      <c r="J51" s="1253"/>
      <c r="K51" s="1255"/>
      <c r="L51" s="1255"/>
      <c r="M51" s="1255"/>
      <c r="N51" s="1221">
        <v>97.2</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572</v>
      </c>
      <c r="J53" s="1233"/>
      <c r="K53" s="1256"/>
      <c r="L53" s="1256"/>
      <c r="M53" s="1256"/>
      <c r="N53" s="1225">
        <v>68</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573</v>
      </c>
      <c r="H55" s="1228"/>
      <c r="I55" s="1233" t="s">
        <v>571</v>
      </c>
      <c r="J55" s="1233"/>
      <c r="K55" s="1255"/>
      <c r="L55" s="1255"/>
      <c r="M55" s="1255"/>
      <c r="N55" s="1221">
        <v>39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572</v>
      </c>
      <c r="J57" s="1223"/>
      <c r="K57" s="1256"/>
      <c r="L57" s="1256"/>
      <c r="M57" s="1256"/>
      <c r="N57" s="1225">
        <v>55.4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567</v>
      </c>
      <c r="I64" s="354"/>
      <c r="J64" s="354"/>
      <c r="K64" s="354"/>
      <c r="L64" s="246"/>
      <c r="M64" s="246"/>
      <c r="N64" s="246"/>
      <c r="O64" s="246"/>
    </row>
    <row r="65" spans="2:30" x14ac:dyDescent="0.15">
      <c r="B65" s="250"/>
      <c r="C65" s="246"/>
      <c r="D65" s="246"/>
      <c r="E65" s="246"/>
      <c r="F65" s="246"/>
      <c r="G65" s="1235" t="s">
        <v>575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576</v>
      </c>
      <c r="I71" s="370"/>
      <c r="J71" s="366"/>
      <c r="K71" s="366"/>
      <c r="L71" s="367"/>
      <c r="M71" s="366"/>
      <c r="N71" s="367"/>
      <c r="O71" s="368"/>
    </row>
    <row r="72" spans="2:30" x14ac:dyDescent="0.15">
      <c r="B72" s="250"/>
      <c r="C72" s="246"/>
      <c r="D72" s="246"/>
      <c r="E72" s="246"/>
      <c r="F72" s="246"/>
      <c r="G72" s="1244"/>
      <c r="H72" s="1245"/>
      <c r="I72" s="1245"/>
      <c r="J72" s="1246"/>
      <c r="K72" s="356" t="s">
        <v>527</v>
      </c>
      <c r="L72" s="356" t="s">
        <v>528</v>
      </c>
      <c r="M72" s="356" t="s">
        <v>529</v>
      </c>
      <c r="N72" s="356" t="s">
        <v>530</v>
      </c>
      <c r="O72" s="356" t="s">
        <v>531</v>
      </c>
    </row>
    <row r="73" spans="2:30" x14ac:dyDescent="0.15">
      <c r="B73" s="250"/>
      <c r="C73" s="246"/>
      <c r="D73" s="246"/>
      <c r="E73" s="246"/>
      <c r="F73" s="246"/>
      <c r="G73" s="1247" t="s">
        <v>570</v>
      </c>
      <c r="H73" s="1248"/>
      <c r="I73" s="1253" t="s">
        <v>571</v>
      </c>
      <c r="J73" s="1253"/>
      <c r="K73" s="1234">
        <v>111.7</v>
      </c>
      <c r="L73" s="1234">
        <v>101.8</v>
      </c>
      <c r="M73" s="1221">
        <v>99.2</v>
      </c>
      <c r="N73" s="1221">
        <v>97.2</v>
      </c>
      <c r="O73" s="1221">
        <v>90.9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577</v>
      </c>
      <c r="J75" s="1233"/>
      <c r="K75" s="1225">
        <v>15.4</v>
      </c>
      <c r="L75" s="1225">
        <v>14.8</v>
      </c>
      <c r="M75" s="1225">
        <v>13.4</v>
      </c>
      <c r="N75" s="1225">
        <v>12</v>
      </c>
      <c r="O75" s="1225">
        <v>10.7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573</v>
      </c>
      <c r="H77" s="1228"/>
      <c r="I77" s="1233" t="s">
        <v>571</v>
      </c>
      <c r="J77" s="1233"/>
      <c r="K77" s="1234">
        <v>58.2</v>
      </c>
      <c r="L77" s="1234">
        <v>50.3</v>
      </c>
      <c r="M77" s="1221">
        <v>45.9</v>
      </c>
      <c r="N77" s="1221">
        <v>39</v>
      </c>
      <c r="O77" s="1221">
        <v>32.5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577</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H60" sqref="H6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K1" zoomScale="75" zoomScaleNormal="75" zoomScaleSheetLayoutView="55" workbookViewId="0">
      <selection activeCell="H60" sqref="H6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526</v>
      </c>
      <c r="G2" s="113"/>
      <c r="H2" s="114"/>
    </row>
    <row r="3" spans="1:8" x14ac:dyDescent="0.15">
      <c r="A3" s="110" t="s">
        <v>519</v>
      </c>
      <c r="B3" s="115"/>
      <c r="C3" s="116"/>
      <c r="D3" s="117">
        <v>77466</v>
      </c>
      <c r="E3" s="118"/>
      <c r="F3" s="119">
        <v>50880</v>
      </c>
      <c r="G3" s="120"/>
      <c r="H3" s="121"/>
    </row>
    <row r="4" spans="1:8" x14ac:dyDescent="0.15">
      <c r="A4" s="122"/>
      <c r="B4" s="123"/>
      <c r="C4" s="124"/>
      <c r="D4" s="125">
        <v>39385</v>
      </c>
      <c r="E4" s="126"/>
      <c r="F4" s="127">
        <v>26879</v>
      </c>
      <c r="G4" s="128"/>
      <c r="H4" s="129"/>
    </row>
    <row r="5" spans="1:8" x14ac:dyDescent="0.15">
      <c r="A5" s="110" t="s">
        <v>521</v>
      </c>
      <c r="B5" s="115"/>
      <c r="C5" s="116"/>
      <c r="D5" s="117">
        <v>73053</v>
      </c>
      <c r="E5" s="118"/>
      <c r="F5" s="119">
        <v>63956</v>
      </c>
      <c r="G5" s="120"/>
      <c r="H5" s="121"/>
    </row>
    <row r="6" spans="1:8" x14ac:dyDescent="0.15">
      <c r="A6" s="122"/>
      <c r="B6" s="123"/>
      <c r="C6" s="124"/>
      <c r="D6" s="125">
        <v>48679</v>
      </c>
      <c r="E6" s="126"/>
      <c r="F6" s="127">
        <v>29239</v>
      </c>
      <c r="G6" s="128"/>
      <c r="H6" s="129"/>
    </row>
    <row r="7" spans="1:8" x14ac:dyDescent="0.15">
      <c r="A7" s="110" t="s">
        <v>522</v>
      </c>
      <c r="B7" s="115"/>
      <c r="C7" s="116"/>
      <c r="D7" s="117">
        <v>145026</v>
      </c>
      <c r="E7" s="118"/>
      <c r="F7" s="119">
        <v>66255</v>
      </c>
      <c r="G7" s="120"/>
      <c r="H7" s="121"/>
    </row>
    <row r="8" spans="1:8" x14ac:dyDescent="0.15">
      <c r="A8" s="122"/>
      <c r="B8" s="123"/>
      <c r="C8" s="124"/>
      <c r="D8" s="125">
        <v>82805</v>
      </c>
      <c r="E8" s="126"/>
      <c r="F8" s="127">
        <v>31822</v>
      </c>
      <c r="G8" s="128"/>
      <c r="H8" s="129"/>
    </row>
    <row r="9" spans="1:8" x14ac:dyDescent="0.15">
      <c r="A9" s="110" t="s">
        <v>523</v>
      </c>
      <c r="B9" s="115"/>
      <c r="C9" s="116"/>
      <c r="D9" s="117">
        <v>76435</v>
      </c>
      <c r="E9" s="118"/>
      <c r="F9" s="119">
        <v>92247</v>
      </c>
      <c r="G9" s="120"/>
      <c r="H9" s="121"/>
    </row>
    <row r="10" spans="1:8" x14ac:dyDescent="0.15">
      <c r="A10" s="122"/>
      <c r="B10" s="123"/>
      <c r="C10" s="124"/>
      <c r="D10" s="125">
        <v>53778</v>
      </c>
      <c r="E10" s="126"/>
      <c r="F10" s="127">
        <v>37204</v>
      </c>
      <c r="G10" s="128"/>
      <c r="H10" s="129"/>
    </row>
    <row r="11" spans="1:8" x14ac:dyDescent="0.15">
      <c r="A11" s="110" t="s">
        <v>524</v>
      </c>
      <c r="B11" s="115"/>
      <c r="C11" s="116"/>
      <c r="D11" s="117">
        <v>61997</v>
      </c>
      <c r="E11" s="118"/>
      <c r="F11" s="119">
        <v>67319</v>
      </c>
      <c r="G11" s="120"/>
      <c r="H11" s="121"/>
    </row>
    <row r="12" spans="1:8" x14ac:dyDescent="0.15">
      <c r="A12" s="122"/>
      <c r="B12" s="123"/>
      <c r="C12" s="130"/>
      <c r="D12" s="125">
        <v>39405</v>
      </c>
      <c r="E12" s="126"/>
      <c r="F12" s="127">
        <v>38101</v>
      </c>
      <c r="G12" s="128"/>
      <c r="H12" s="129"/>
    </row>
    <row r="13" spans="1:8" x14ac:dyDescent="0.15">
      <c r="A13" s="110"/>
      <c r="B13" s="115"/>
      <c r="C13" s="131"/>
      <c r="D13" s="132">
        <v>86795</v>
      </c>
      <c r="E13" s="133"/>
      <c r="F13" s="134">
        <v>68131</v>
      </c>
      <c r="G13" s="135"/>
      <c r="H13" s="121"/>
    </row>
    <row r="14" spans="1:8" x14ac:dyDescent="0.15">
      <c r="A14" s="122"/>
      <c r="B14" s="123"/>
      <c r="C14" s="124"/>
      <c r="D14" s="125">
        <v>52810</v>
      </c>
      <c r="E14" s="126"/>
      <c r="F14" s="127">
        <v>32649</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2.17</v>
      </c>
      <c r="C19" s="136">
        <f>ROUND(VALUE(SUBSTITUTE(実質収支比率等に係る経年分析!G$48,"▲","-")),2)</f>
        <v>3.21</v>
      </c>
      <c r="D19" s="136">
        <f>ROUND(VALUE(SUBSTITUTE(実質収支比率等に係る経年分析!H$48,"▲","-")),2)</f>
        <v>5.07</v>
      </c>
      <c r="E19" s="136">
        <f>ROUND(VALUE(SUBSTITUTE(実質収支比率等に係る経年分析!I$48,"▲","-")),2)</f>
        <v>5.53</v>
      </c>
      <c r="F19" s="136">
        <f>ROUND(VALUE(SUBSTITUTE(実質収支比率等に係る経年分析!J$48,"▲","-")),2)</f>
        <v>3.94</v>
      </c>
    </row>
    <row r="20" spans="1:11" x14ac:dyDescent="0.15">
      <c r="A20" s="136" t="s">
        <v>42</v>
      </c>
      <c r="B20" s="136">
        <f>ROUND(VALUE(SUBSTITUTE(実質収支比率等に係る経年分析!F$47,"▲","-")),2)</f>
        <v>9.1199999999999992</v>
      </c>
      <c r="C20" s="136">
        <f>ROUND(VALUE(SUBSTITUTE(実質収支比率等に係る経年分析!G$47,"▲","-")),2)</f>
        <v>9.01</v>
      </c>
      <c r="D20" s="136">
        <f>ROUND(VALUE(SUBSTITUTE(実質収支比率等に係る経年分析!H$47,"▲","-")),2)</f>
        <v>8.99</v>
      </c>
      <c r="E20" s="136">
        <f>ROUND(VALUE(SUBSTITUTE(実質収支比率等に係る経年分析!I$47,"▲","-")),2)</f>
        <v>9.5299999999999994</v>
      </c>
      <c r="F20" s="136">
        <f>ROUND(VALUE(SUBSTITUTE(実質収支比率等に係る経年分析!J$47,"▲","-")),2)</f>
        <v>10.62</v>
      </c>
    </row>
    <row r="21" spans="1:11" x14ac:dyDescent="0.15">
      <c r="A21" s="136" t="s">
        <v>43</v>
      </c>
      <c r="B21" s="136">
        <f>IF(ISNUMBER(VALUE(SUBSTITUTE(実質収支比率等に係る経年分析!F$49,"▲","-"))),ROUND(VALUE(SUBSTITUTE(実質収支比率等に係る経年分析!F$49,"▲","-")),2),NA())</f>
        <v>-0.63</v>
      </c>
      <c r="C21" s="136">
        <f>IF(ISNUMBER(VALUE(SUBSTITUTE(実質収支比率等に係る経年分析!G$49,"▲","-"))),ROUND(VALUE(SUBSTITUTE(実質収支比率等に係る経年分析!G$49,"▲","-")),2),NA())</f>
        <v>1.07</v>
      </c>
      <c r="D21" s="136">
        <f>IF(ISNUMBER(VALUE(SUBSTITUTE(実質収支比率等に係る経年分析!H$49,"▲","-"))),ROUND(VALUE(SUBSTITUTE(実質収支比率等に係る経年分析!H$49,"▲","-")),2),NA())</f>
        <v>1.97</v>
      </c>
      <c r="E21" s="136">
        <f>IF(ISNUMBER(VALUE(SUBSTITUTE(実質収支比率等に係る経年分析!I$49,"▲","-"))),ROUND(VALUE(SUBSTITUTE(実質収支比率等に係る経年分析!I$49,"▲","-")),2),NA())</f>
        <v>1.32</v>
      </c>
      <c r="F21" s="136">
        <f>IF(ISNUMBER(VALUE(SUBSTITUTE(実質収支比率等に係る経年分析!J$49,"▲","-"))),ROUND(VALUE(SUBSTITUTE(実質収支比率等に係る経年分析!J$49,"▲","-")),2),NA())</f>
        <v>-0.69</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0.55000000000000004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0.28999999999999998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0.19</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0.21</v>
      </c>
    </row>
    <row r="30" spans="1:11" x14ac:dyDescent="0.15">
      <c r="A30" s="137" t="str">
        <f>IF(連結実質赤字比率に係る赤字・黒字の構成分析!C$40="",NA(),連結実質赤字比率に係る赤字・黒字の構成分析!C$40)</f>
        <v>宅地造成事業特別会計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0.26</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0.28000000000000003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5.46</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4302</v>
      </c>
      <c r="E42" s="138"/>
      <c r="F42" s="138"/>
      <c r="G42" s="138">
        <f>'実質公債費比率（分子）の構造'!L$52</f>
        <v>4328</v>
      </c>
      <c r="H42" s="138"/>
      <c r="I42" s="138"/>
      <c r="J42" s="138">
        <f>'実質公債費比率（分子）の構造'!M$52</f>
        <v>4515</v>
      </c>
      <c r="K42" s="138"/>
      <c r="L42" s="138"/>
      <c r="M42" s="138">
        <f>'実質公債費比率（分子）の構造'!N$52</f>
        <v>4492</v>
      </c>
      <c r="N42" s="138"/>
      <c r="O42" s="138"/>
      <c r="P42" s="138">
        <f>'実質公債費比率（分子）の構造'!O$52</f>
        <v>4362</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102</v>
      </c>
      <c r="C44" s="138"/>
      <c r="D44" s="138"/>
      <c r="E44" s="138">
        <f>'実質公債費比率（分子）の構造'!L$50</f>
        <v>97</v>
      </c>
      <c r="F44" s="138"/>
      <c r="G44" s="138"/>
      <c r="H44" s="138">
        <f>'実質公債費比率（分子）の構造'!M$50</f>
        <v>90</v>
      </c>
      <c r="I44" s="138"/>
      <c r="J44" s="138"/>
      <c r="K44" s="138">
        <f>'実質公債費比率（分子）の構造'!N$50</f>
        <v>49</v>
      </c>
      <c r="L44" s="138"/>
      <c r="M44" s="138"/>
      <c r="N44" s="138">
        <f>'実質公債費比率（分子）の構造'!O$50</f>
        <v>50</v>
      </c>
      <c r="O44" s="138"/>
      <c r="P44" s="138"/>
    </row>
    <row r="45" spans="1:16" x14ac:dyDescent="0.15">
      <c r="A45" s="138" t="s">
        <v>53</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54</v>
      </c>
      <c r="B46" s="138">
        <f>'実質公債費比率（分子）の構造'!K$48</f>
        <v>1593</v>
      </c>
      <c r="C46" s="138"/>
      <c r="D46" s="138"/>
      <c r="E46" s="138">
        <f>'実質公債費比率（分子）の構造'!L$48</f>
        <v>1589</v>
      </c>
      <c r="F46" s="138"/>
      <c r="G46" s="138"/>
      <c r="H46" s="138">
        <f>'実質公債費比率（分子）の構造'!M$48</f>
        <v>1647</v>
      </c>
      <c r="I46" s="138"/>
      <c r="J46" s="138"/>
      <c r="K46" s="138">
        <f>'実質公債費比率（分子）の構造'!N$48</f>
        <v>1640</v>
      </c>
      <c r="L46" s="138"/>
      <c r="M46" s="138"/>
      <c r="N46" s="138">
        <f>'実質公債費比率（分子）の構造'!O$48</f>
        <v>1476</v>
      </c>
      <c r="O46" s="138"/>
      <c r="P46" s="138"/>
    </row>
    <row r="47" spans="1:16" x14ac:dyDescent="0.15">
      <c r="A47" s="138" t="s">
        <v>55</v>
      </c>
      <c r="B47" s="138">
        <f>'実質公債費比率（分子）の構造'!K$47</f>
        <v>10</v>
      </c>
      <c r="C47" s="138"/>
      <c r="D47" s="138"/>
      <c r="E47" s="138">
        <f>'実質公債費比率（分子）の構造'!L$47</f>
        <v>10</v>
      </c>
      <c r="F47" s="138"/>
      <c r="G47" s="138"/>
      <c r="H47" s="138">
        <f>'実質公債費比率（分子）の構造'!M$47</f>
        <v>10</v>
      </c>
      <c r="I47" s="138"/>
      <c r="J47" s="138"/>
      <c r="K47" s="138">
        <f>'実質公債費比率（分子）の構造'!N$47</f>
        <v>10</v>
      </c>
      <c r="L47" s="138"/>
      <c r="M47" s="138"/>
      <c r="N47" s="138">
        <f>'実質公債費比率（分子）の構造'!O$47</f>
        <v>10</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5109</v>
      </c>
      <c r="C49" s="138"/>
      <c r="D49" s="138"/>
      <c r="E49" s="138">
        <f>'実質公債費比率（分子）の構造'!L$45</f>
        <v>4896</v>
      </c>
      <c r="F49" s="138"/>
      <c r="G49" s="138"/>
      <c r="H49" s="138">
        <f>'実質公債費比率（分子）の構造'!M$45</f>
        <v>4663</v>
      </c>
      <c r="I49" s="138"/>
      <c r="J49" s="138"/>
      <c r="K49" s="138">
        <f>'実質公債費比率（分子）の構造'!N$45</f>
        <v>4636</v>
      </c>
      <c r="L49" s="138"/>
      <c r="M49" s="138"/>
      <c r="N49" s="138">
        <f>'実質公債費比率（分子）の構造'!O$45</f>
        <v>4398</v>
      </c>
      <c r="O49" s="138"/>
      <c r="P49" s="138"/>
    </row>
    <row r="50" spans="1:16" x14ac:dyDescent="0.15">
      <c r="A50" s="138" t="s">
        <v>58</v>
      </c>
      <c r="B50" s="138" t="e">
        <f>NA()</f>
        <v>#N/A</v>
      </c>
      <c r="C50" s="138">
        <f>IF(ISNUMBER('実質公債費比率（分子）の構造'!K$53),'実質公債費比率（分子）の構造'!K$53,NA())</f>
        <v>2512</v>
      </c>
      <c r="D50" s="138" t="e">
        <f>NA()</f>
        <v>#N/A</v>
      </c>
      <c r="E50" s="138" t="e">
        <f>NA()</f>
        <v>#N/A</v>
      </c>
      <c r="F50" s="138">
        <f>IF(ISNUMBER('実質公債費比率（分子）の構造'!L$53),'実質公債費比率（分子）の構造'!L$53,NA())</f>
        <v>2264</v>
      </c>
      <c r="G50" s="138" t="e">
        <f>NA()</f>
        <v>#N/A</v>
      </c>
      <c r="H50" s="138" t="e">
        <f>NA()</f>
        <v>#N/A</v>
      </c>
      <c r="I50" s="138">
        <f>IF(ISNUMBER('実質公債費比率（分子）の構造'!M$53),'実質公債費比率（分子）の構造'!M$53,NA())</f>
        <v>1895</v>
      </c>
      <c r="J50" s="138" t="e">
        <f>NA()</f>
        <v>#N/A</v>
      </c>
      <c r="K50" s="138" t="e">
        <f>NA()</f>
        <v>#N/A</v>
      </c>
      <c r="L50" s="138">
        <f>IF(ISNUMBER('実質公債費比率（分子）の構造'!N$53),'実質公債費比率（分子）の構造'!N$53,NA())</f>
        <v>1843</v>
      </c>
      <c r="M50" s="138" t="e">
        <f>NA()</f>
        <v>#N/A</v>
      </c>
      <c r="N50" s="138" t="e">
        <f>NA()</f>
        <v>#N/A</v>
      </c>
      <c r="O50" s="138">
        <f>IF(ISNUMBER('実質公債費比率（分子）の構造'!O$53),'実質公債費比率（分子）の構造'!O$53,NA())</f>
        <v>1572</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45375</v>
      </c>
      <c r="E56" s="137"/>
      <c r="F56" s="137"/>
      <c r="G56" s="137">
        <f>'将来負担比率（分子）の構造'!J$52</f>
        <v>45942</v>
      </c>
      <c r="H56" s="137"/>
      <c r="I56" s="137"/>
      <c r="J56" s="137">
        <f>'将来負担比率（分子）の構造'!K$52</f>
        <v>48006</v>
      </c>
      <c r="K56" s="137"/>
      <c r="L56" s="137"/>
      <c r="M56" s="137">
        <f>'将来負担比率（分子）の構造'!L$52</f>
        <v>46685</v>
      </c>
      <c r="N56" s="137"/>
      <c r="O56" s="137"/>
      <c r="P56" s="137">
        <f>'将来負担比率（分子）の構造'!M$52</f>
        <v>44838</v>
      </c>
    </row>
    <row r="57" spans="1:16" x14ac:dyDescent="0.15">
      <c r="A57" s="137" t="s">
        <v>35</v>
      </c>
      <c r="B57" s="137"/>
      <c r="C57" s="137"/>
      <c r="D57" s="137">
        <f>'将来負担比率（分子）の構造'!I$51</f>
        <v>863</v>
      </c>
      <c r="E57" s="137"/>
      <c r="F57" s="137"/>
      <c r="G57" s="137">
        <f>'将来負担比率（分子）の構造'!J$51</f>
        <v>802</v>
      </c>
      <c r="H57" s="137"/>
      <c r="I57" s="137"/>
      <c r="J57" s="137">
        <f>'将来負担比率（分子）の構造'!K$51</f>
        <v>727</v>
      </c>
      <c r="K57" s="137"/>
      <c r="L57" s="137"/>
      <c r="M57" s="137">
        <f>'将来負担比率（分子）の構造'!L$51</f>
        <v>558</v>
      </c>
      <c r="N57" s="137"/>
      <c r="O57" s="137"/>
      <c r="P57" s="137">
        <f>'将来負担比率（分子）の構造'!M$51</f>
        <v>558</v>
      </c>
    </row>
    <row r="58" spans="1:16" x14ac:dyDescent="0.15">
      <c r="A58" s="137" t="s">
        <v>34</v>
      </c>
      <c r="B58" s="137"/>
      <c r="C58" s="137"/>
      <c r="D58" s="137">
        <f>'将来負担比率（分子）の構造'!I$50</f>
        <v>4585</v>
      </c>
      <c r="E58" s="137"/>
      <c r="F58" s="137"/>
      <c r="G58" s="137">
        <f>'将来負担比率（分子）の構造'!J$50</f>
        <v>5222</v>
      </c>
      <c r="H58" s="137"/>
      <c r="I58" s="137"/>
      <c r="J58" s="137">
        <f>'将来負担比率（分子）の構造'!K$50</f>
        <v>5745</v>
      </c>
      <c r="K58" s="137"/>
      <c r="L58" s="137"/>
      <c r="M58" s="137">
        <f>'将来負担比率（分子）の構造'!L$50</f>
        <v>6516</v>
      </c>
      <c r="N58" s="137"/>
      <c r="O58" s="137"/>
      <c r="P58" s="137">
        <f>'将来負担比率（分子）の構造'!M$50</f>
        <v>7368</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5261</v>
      </c>
      <c r="C62" s="137"/>
      <c r="D62" s="137"/>
      <c r="E62" s="137">
        <f>'将来負担比率（分子）の構造'!J$45</f>
        <v>4779</v>
      </c>
      <c r="F62" s="137"/>
      <c r="G62" s="137"/>
      <c r="H62" s="137">
        <f>'将来負担比率（分子）の構造'!K$45</f>
        <v>4400</v>
      </c>
      <c r="I62" s="137"/>
      <c r="J62" s="137"/>
      <c r="K62" s="137">
        <f>'将来負担比率（分子）の構造'!L$45</f>
        <v>4805</v>
      </c>
      <c r="L62" s="137"/>
      <c r="M62" s="137"/>
      <c r="N62" s="137">
        <f>'将来負担比率（分子）の構造'!M$45</f>
        <v>4341</v>
      </c>
      <c r="O62" s="137"/>
      <c r="P62" s="137"/>
    </row>
    <row r="63" spans="1:16" x14ac:dyDescent="0.15">
      <c r="A63" s="137" t="s">
        <v>27</v>
      </c>
      <c r="B63" s="137">
        <f>'将来負担比率（分子）の構造'!I$44</f>
        <v>8</v>
      </c>
      <c r="C63" s="137"/>
      <c r="D63" s="137"/>
      <c r="E63" s="137">
        <f>'将来負担比率（分子）の構造'!J$44</f>
        <v>6</v>
      </c>
      <c r="F63" s="137"/>
      <c r="G63" s="137"/>
      <c r="H63" s="137">
        <f>'将来負担比率（分子）の構造'!K$44</f>
        <v>5</v>
      </c>
      <c r="I63" s="137"/>
      <c r="J63" s="137"/>
      <c r="K63" s="137">
        <f>'将来負担比率（分子）の構造'!L$44</f>
        <v>5</v>
      </c>
      <c r="L63" s="137"/>
      <c r="M63" s="137"/>
      <c r="N63" s="137">
        <f>'将来負担比率（分子）の構造'!M$44</f>
        <v>4</v>
      </c>
      <c r="O63" s="137"/>
      <c r="P63" s="137"/>
    </row>
    <row r="64" spans="1:16" x14ac:dyDescent="0.15">
      <c r="A64" s="137" t="s">
        <v>26</v>
      </c>
      <c r="B64" s="137">
        <f>'将来負担比率（分子）の構造'!I$43</f>
        <v>22823</v>
      </c>
      <c r="C64" s="137"/>
      <c r="D64" s="137"/>
      <c r="E64" s="137">
        <f>'将来負担比率（分子）の構造'!J$43</f>
        <v>23265</v>
      </c>
      <c r="F64" s="137"/>
      <c r="G64" s="137"/>
      <c r="H64" s="137">
        <f>'将来負担比率（分子）の構造'!K$43</f>
        <v>23061</v>
      </c>
      <c r="I64" s="137"/>
      <c r="J64" s="137"/>
      <c r="K64" s="137">
        <f>'将来負担比率（分子）の構造'!L$43</f>
        <v>22624</v>
      </c>
      <c r="L64" s="137"/>
      <c r="M64" s="137"/>
      <c r="N64" s="137">
        <f>'将来負担比率（分子）の構造'!M$43</f>
        <v>22606</v>
      </c>
      <c r="O64" s="137"/>
      <c r="P64" s="137"/>
    </row>
    <row r="65" spans="1:16" x14ac:dyDescent="0.15">
      <c r="A65" s="137" t="s">
        <v>25</v>
      </c>
      <c r="B65" s="137">
        <f>'将来負担比率（分子）の構造'!I$42</f>
        <v>234</v>
      </c>
      <c r="C65" s="137"/>
      <c r="D65" s="137"/>
      <c r="E65" s="137">
        <f>'将来負担比率（分子）の構造'!J$42</f>
        <v>160</v>
      </c>
      <c r="F65" s="137"/>
      <c r="G65" s="137"/>
      <c r="H65" s="137">
        <f>'将来負担比率（分子）の構造'!K$42</f>
        <v>94</v>
      </c>
      <c r="I65" s="137"/>
      <c r="J65" s="137"/>
      <c r="K65" s="137">
        <f>'将来負担比率（分子）の構造'!L$42</f>
        <v>69</v>
      </c>
      <c r="L65" s="137"/>
      <c r="M65" s="137"/>
      <c r="N65" s="137">
        <f>'将来負担比率（分子）の構造'!M$42</f>
        <v>46</v>
      </c>
      <c r="O65" s="137"/>
      <c r="P65" s="137"/>
    </row>
    <row r="66" spans="1:16" x14ac:dyDescent="0.15">
      <c r="A66" s="137" t="s">
        <v>24</v>
      </c>
      <c r="B66" s="137">
        <f>'将来負担比率（分子）の構造'!I$41</f>
        <v>40906</v>
      </c>
      <c r="C66" s="137"/>
      <c r="D66" s="137"/>
      <c r="E66" s="137">
        <f>'将来負担比率（分子）の構造'!J$41</f>
        <v>40766</v>
      </c>
      <c r="F66" s="137"/>
      <c r="G66" s="137"/>
      <c r="H66" s="137">
        <f>'将来負担比率（分子）の構造'!K$41</f>
        <v>43357</v>
      </c>
      <c r="I66" s="137"/>
      <c r="J66" s="137"/>
      <c r="K66" s="137">
        <f>'将来負担比率（分子）の構造'!L$41</f>
        <v>42269</v>
      </c>
      <c r="L66" s="137"/>
      <c r="M66" s="137"/>
      <c r="N66" s="137">
        <f>'将来負担比率（分子）の構造'!M$41</f>
        <v>40605</v>
      </c>
      <c r="O66" s="137"/>
      <c r="P66" s="137"/>
    </row>
    <row r="67" spans="1:16" x14ac:dyDescent="0.15">
      <c r="A67" s="137" t="s">
        <v>62</v>
      </c>
      <c r="B67" s="137" t="e">
        <f>NA()</f>
        <v>#N/A</v>
      </c>
      <c r="C67" s="137">
        <f>IF(ISNUMBER('将来負担比率（分子）の構造'!I$53), IF('将来負担比率（分子）の構造'!I$53 &lt; 0, 0, '将来負担比率（分子）の構造'!I$53), NA())</f>
        <v>18409</v>
      </c>
      <c r="D67" s="137" t="e">
        <f>NA()</f>
        <v>#N/A</v>
      </c>
      <c r="E67" s="137" t="e">
        <f>NA()</f>
        <v>#N/A</v>
      </c>
      <c r="F67" s="137">
        <f>IF(ISNUMBER('将来負担比率（分子）の構造'!J$53), IF('将来負担比率（分子）の構造'!J$53 &lt; 0, 0, '将来負担比率（分子）の構造'!J$53), NA())</f>
        <v>17010</v>
      </c>
      <c r="G67" s="137" t="e">
        <f>NA()</f>
        <v>#N/A</v>
      </c>
      <c r="H67" s="137" t="e">
        <f>NA()</f>
        <v>#N/A</v>
      </c>
      <c r="I67" s="137">
        <f>IF(ISNUMBER('将来負担比率（分子）の構造'!K$53), IF('将来負担比率（分子）の構造'!K$53 &lt; 0, 0, '将来負担比率（分子）の構造'!K$53), NA())</f>
        <v>16439</v>
      </c>
      <c r="J67" s="137" t="e">
        <f>NA()</f>
        <v>#N/A</v>
      </c>
      <c r="K67" s="137" t="e">
        <f>NA()</f>
        <v>#N/A</v>
      </c>
      <c r="L67" s="137">
        <f>IF(ISNUMBER('将来負担比率（分子）の構造'!L$53), IF('将来負担比率（分子）の構造'!L$53 &lt; 0, 0, '将来負担比率（分子）の構造'!L$53), NA())</f>
        <v>16013</v>
      </c>
      <c r="M67" s="137" t="e">
        <f>NA()</f>
        <v>#N/A</v>
      </c>
      <c r="N67" s="137" t="e">
        <f>NA()</f>
        <v>#N/A</v>
      </c>
      <c r="O67" s="137">
        <f>IF(ISNUMBER('将来負担比率（分子）の構造'!M$53), IF('将来負担比率（分子）の構造'!M$53 &lt; 0, 0, '将来負担比率（分子）の構造'!M$53), NA())</f>
        <v>14838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5032019</v>
      </c>
      <c r="S5" s="615"/>
      <c r="T5" s="615"/>
      <c r="U5" s="615"/>
      <c r="V5" s="615"/>
      <c r="W5" s="615"/>
      <c r="X5" s="615"/>
      <c r="Y5" s="616"/>
      <c r="Z5" s="617">
        <v>14.7</v>
      </c>
      <c r="AA5" s="617"/>
      <c r="AB5" s="617"/>
      <c r="AC5" s="617"/>
      <c r="AD5" s="618">
        <v>5032010</v>
      </c>
      <c r="AE5" s="618"/>
      <c r="AF5" s="618"/>
      <c r="AG5" s="618"/>
      <c r="AH5" s="618"/>
      <c r="AI5" s="618"/>
      <c r="AJ5" s="618"/>
      <c r="AK5" s="618"/>
      <c r="AL5" s="619">
        <v>25.2</v>
      </c>
      <c r="AM5" s="620"/>
      <c r="AN5" s="620"/>
      <c r="AO5" s="621"/>
      <c r="AP5" s="611" t="s">
        <v>209</v>
      </c>
      <c r="AQ5" s="612"/>
      <c r="AR5" s="612"/>
      <c r="AS5" s="612"/>
      <c r="AT5" s="612"/>
      <c r="AU5" s="612"/>
      <c r="AV5" s="612"/>
      <c r="AW5" s="612"/>
      <c r="AX5" s="612"/>
      <c r="AY5" s="612"/>
      <c r="AZ5" s="612"/>
      <c r="BA5" s="612"/>
      <c r="BB5" s="612"/>
      <c r="BC5" s="612"/>
      <c r="BD5" s="612"/>
      <c r="BE5" s="612"/>
      <c r="BF5" s="613"/>
      <c r="BG5" s="625">
        <v>4980280</v>
      </c>
      <c r="BH5" s="626"/>
      <c r="BI5" s="626"/>
      <c r="BJ5" s="626"/>
      <c r="BK5" s="626"/>
      <c r="BL5" s="626"/>
      <c r="BM5" s="626"/>
      <c r="BN5" s="627"/>
      <c r="BO5" s="628">
        <v>99</v>
      </c>
      <c r="BP5" s="628"/>
      <c r="BQ5" s="628"/>
      <c r="BR5" s="628"/>
      <c r="BS5" s="629">
        <v>36053</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286215</v>
      </c>
      <c r="S6" s="626"/>
      <c r="T6" s="626"/>
      <c r="U6" s="626"/>
      <c r="V6" s="626"/>
      <c r="W6" s="626"/>
      <c r="X6" s="626"/>
      <c r="Y6" s="627"/>
      <c r="Z6" s="628">
        <v>0.8</v>
      </c>
      <c r="AA6" s="628"/>
      <c r="AB6" s="628"/>
      <c r="AC6" s="628"/>
      <c r="AD6" s="629">
        <v>286215</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4980280</v>
      </c>
      <c r="BH6" s="626"/>
      <c r="BI6" s="626"/>
      <c r="BJ6" s="626"/>
      <c r="BK6" s="626"/>
      <c r="BL6" s="626"/>
      <c r="BM6" s="626"/>
      <c r="BN6" s="627"/>
      <c r="BO6" s="628">
        <v>99</v>
      </c>
      <c r="BP6" s="628"/>
      <c r="BQ6" s="628"/>
      <c r="BR6" s="628"/>
      <c r="BS6" s="629">
        <v>36053</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233316</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233249</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7872</v>
      </c>
      <c r="S7" s="626"/>
      <c r="T7" s="626"/>
      <c r="U7" s="626"/>
      <c r="V7" s="626"/>
      <c r="W7" s="626"/>
      <c r="X7" s="626"/>
      <c r="Y7" s="627"/>
      <c r="Z7" s="628">
        <v>0</v>
      </c>
      <c r="AA7" s="628"/>
      <c r="AB7" s="628"/>
      <c r="AC7" s="628"/>
      <c r="AD7" s="629">
        <v>7872</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2103912</v>
      </c>
      <c r="BH7" s="626"/>
      <c r="BI7" s="626"/>
      <c r="BJ7" s="626"/>
      <c r="BK7" s="626"/>
      <c r="BL7" s="626"/>
      <c r="BM7" s="626"/>
      <c r="BN7" s="627"/>
      <c r="BO7" s="628">
        <v>41.8</v>
      </c>
      <c r="BP7" s="628"/>
      <c r="BQ7" s="628"/>
      <c r="BR7" s="628"/>
      <c r="BS7" s="629">
        <v>36053</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5194594</v>
      </c>
      <c r="CS7" s="626"/>
      <c r="CT7" s="626"/>
      <c r="CU7" s="626"/>
      <c r="CV7" s="626"/>
      <c r="CW7" s="626"/>
      <c r="CX7" s="626"/>
      <c r="CY7" s="627"/>
      <c r="CZ7" s="628">
        <v>15.6</v>
      </c>
      <c r="DA7" s="628"/>
      <c r="DB7" s="628"/>
      <c r="DC7" s="628"/>
      <c r="DD7" s="634">
        <v>514583</v>
      </c>
      <c r="DE7" s="626"/>
      <c r="DF7" s="626"/>
      <c r="DG7" s="626"/>
      <c r="DH7" s="626"/>
      <c r="DI7" s="626"/>
      <c r="DJ7" s="626"/>
      <c r="DK7" s="626"/>
      <c r="DL7" s="626"/>
      <c r="DM7" s="626"/>
      <c r="DN7" s="626"/>
      <c r="DO7" s="626"/>
      <c r="DP7" s="627"/>
      <c r="DQ7" s="634">
        <v>3891299</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25593</v>
      </c>
      <c r="S8" s="626"/>
      <c r="T8" s="626"/>
      <c r="U8" s="626"/>
      <c r="V8" s="626"/>
      <c r="W8" s="626"/>
      <c r="X8" s="626"/>
      <c r="Y8" s="627"/>
      <c r="Z8" s="628">
        <v>0.1</v>
      </c>
      <c r="AA8" s="628"/>
      <c r="AB8" s="628"/>
      <c r="AC8" s="628"/>
      <c r="AD8" s="629">
        <v>25593</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91673</v>
      </c>
      <c r="BH8" s="626"/>
      <c r="BI8" s="626"/>
      <c r="BJ8" s="626"/>
      <c r="BK8" s="626"/>
      <c r="BL8" s="626"/>
      <c r="BM8" s="626"/>
      <c r="BN8" s="627"/>
      <c r="BO8" s="628">
        <v>1.8</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9582700</v>
      </c>
      <c r="CS8" s="626"/>
      <c r="CT8" s="626"/>
      <c r="CU8" s="626"/>
      <c r="CV8" s="626"/>
      <c r="CW8" s="626"/>
      <c r="CX8" s="626"/>
      <c r="CY8" s="627"/>
      <c r="CZ8" s="628">
        <v>28.7</v>
      </c>
      <c r="DA8" s="628"/>
      <c r="DB8" s="628"/>
      <c r="DC8" s="628"/>
      <c r="DD8" s="634">
        <v>50516</v>
      </c>
      <c r="DE8" s="626"/>
      <c r="DF8" s="626"/>
      <c r="DG8" s="626"/>
      <c r="DH8" s="626"/>
      <c r="DI8" s="626"/>
      <c r="DJ8" s="626"/>
      <c r="DK8" s="626"/>
      <c r="DL8" s="626"/>
      <c r="DM8" s="626"/>
      <c r="DN8" s="626"/>
      <c r="DO8" s="626"/>
      <c r="DP8" s="627"/>
      <c r="DQ8" s="634">
        <v>5244239</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15014</v>
      </c>
      <c r="S9" s="626"/>
      <c r="T9" s="626"/>
      <c r="U9" s="626"/>
      <c r="V9" s="626"/>
      <c r="W9" s="626"/>
      <c r="X9" s="626"/>
      <c r="Y9" s="627"/>
      <c r="Z9" s="628">
        <v>0</v>
      </c>
      <c r="AA9" s="628"/>
      <c r="AB9" s="628"/>
      <c r="AC9" s="628"/>
      <c r="AD9" s="629">
        <v>15014</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1762112</v>
      </c>
      <c r="BH9" s="626"/>
      <c r="BI9" s="626"/>
      <c r="BJ9" s="626"/>
      <c r="BK9" s="626"/>
      <c r="BL9" s="626"/>
      <c r="BM9" s="626"/>
      <c r="BN9" s="627"/>
      <c r="BO9" s="628">
        <v>35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3770480</v>
      </c>
      <c r="CS9" s="626"/>
      <c r="CT9" s="626"/>
      <c r="CU9" s="626"/>
      <c r="CV9" s="626"/>
      <c r="CW9" s="626"/>
      <c r="CX9" s="626"/>
      <c r="CY9" s="627"/>
      <c r="CZ9" s="628">
        <v>11.3</v>
      </c>
      <c r="DA9" s="628"/>
      <c r="DB9" s="628"/>
      <c r="DC9" s="628"/>
      <c r="DD9" s="634">
        <v>267552</v>
      </c>
      <c r="DE9" s="626"/>
      <c r="DF9" s="626"/>
      <c r="DG9" s="626"/>
      <c r="DH9" s="626"/>
      <c r="DI9" s="626"/>
      <c r="DJ9" s="626"/>
      <c r="DK9" s="626"/>
      <c r="DL9" s="626"/>
      <c r="DM9" s="626"/>
      <c r="DN9" s="626"/>
      <c r="DO9" s="626"/>
      <c r="DP9" s="627"/>
      <c r="DQ9" s="634">
        <v>2992007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1024167</v>
      </c>
      <c r="S10" s="626"/>
      <c r="T10" s="626"/>
      <c r="U10" s="626"/>
      <c r="V10" s="626"/>
      <c r="W10" s="626"/>
      <c r="X10" s="626"/>
      <c r="Y10" s="627"/>
      <c r="Z10" s="628">
        <v>3</v>
      </c>
      <c r="AA10" s="628"/>
      <c r="AB10" s="628"/>
      <c r="AC10" s="628"/>
      <c r="AD10" s="629">
        <v>1024167</v>
      </c>
      <c r="AE10" s="629"/>
      <c r="AF10" s="629"/>
      <c r="AG10" s="629"/>
      <c r="AH10" s="629"/>
      <c r="AI10" s="629"/>
      <c r="AJ10" s="629"/>
      <c r="AK10" s="629"/>
      <c r="AL10" s="630">
        <v>5.0999999999999996</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134301</v>
      </c>
      <c r="BH10" s="626"/>
      <c r="BI10" s="626"/>
      <c r="BJ10" s="626"/>
      <c r="BK10" s="626"/>
      <c r="BL10" s="626"/>
      <c r="BM10" s="626"/>
      <c r="BN10" s="627"/>
      <c r="BO10" s="628">
        <v>2.7</v>
      </c>
      <c r="BP10" s="628"/>
      <c r="BQ10" s="628"/>
      <c r="BR10" s="628"/>
      <c r="BS10" s="634">
        <v>22957</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29045</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26945</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9766</v>
      </c>
      <c r="S11" s="626"/>
      <c r="T11" s="626"/>
      <c r="U11" s="626"/>
      <c r="V11" s="626"/>
      <c r="W11" s="626"/>
      <c r="X11" s="626"/>
      <c r="Y11" s="627"/>
      <c r="Z11" s="628">
        <v>0</v>
      </c>
      <c r="AA11" s="628"/>
      <c r="AB11" s="628"/>
      <c r="AC11" s="628"/>
      <c r="AD11" s="629">
        <v>9766</v>
      </c>
      <c r="AE11" s="629"/>
      <c r="AF11" s="629"/>
      <c r="AG11" s="629"/>
      <c r="AH11" s="629"/>
      <c r="AI11" s="629"/>
      <c r="AJ11" s="629"/>
      <c r="AK11" s="629"/>
      <c r="AL11" s="630">
        <v>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115826</v>
      </c>
      <c r="BH11" s="626"/>
      <c r="BI11" s="626"/>
      <c r="BJ11" s="626"/>
      <c r="BK11" s="626"/>
      <c r="BL11" s="626"/>
      <c r="BM11" s="626"/>
      <c r="BN11" s="627"/>
      <c r="BO11" s="628">
        <v>2.2999999999999998</v>
      </c>
      <c r="BP11" s="628"/>
      <c r="BQ11" s="628"/>
      <c r="BR11" s="628"/>
      <c r="BS11" s="634">
        <v>13096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1652109</v>
      </c>
      <c r="CS11" s="626"/>
      <c r="CT11" s="626"/>
      <c r="CU11" s="626"/>
      <c r="CV11" s="626"/>
      <c r="CW11" s="626"/>
      <c r="CX11" s="626"/>
      <c r="CY11" s="627"/>
      <c r="CZ11" s="628">
        <v>5</v>
      </c>
      <c r="DA11" s="628"/>
      <c r="DB11" s="628"/>
      <c r="DC11" s="628"/>
      <c r="DD11" s="634">
        <v>481982</v>
      </c>
      <c r="DE11" s="626"/>
      <c r="DF11" s="626"/>
      <c r="DG11" s="626"/>
      <c r="DH11" s="626"/>
      <c r="DI11" s="626"/>
      <c r="DJ11" s="626"/>
      <c r="DK11" s="626"/>
      <c r="DL11" s="626"/>
      <c r="DM11" s="626"/>
      <c r="DN11" s="626"/>
      <c r="DO11" s="626"/>
      <c r="DP11" s="627"/>
      <c r="DQ11" s="634">
        <v>838284</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2356812</v>
      </c>
      <c r="BH12" s="626"/>
      <c r="BI12" s="626"/>
      <c r="BJ12" s="626"/>
      <c r="BK12" s="626"/>
      <c r="BL12" s="626"/>
      <c r="BM12" s="626"/>
      <c r="BN12" s="627"/>
      <c r="BO12" s="628">
        <v>46.8</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1647612</v>
      </c>
      <c r="CS12" s="626"/>
      <c r="CT12" s="626"/>
      <c r="CU12" s="626"/>
      <c r="CV12" s="626"/>
      <c r="CW12" s="626"/>
      <c r="CX12" s="626"/>
      <c r="CY12" s="627"/>
      <c r="CZ12" s="628">
        <v>4.9000000000000004</v>
      </c>
      <c r="DA12" s="628"/>
      <c r="DB12" s="628"/>
      <c r="DC12" s="628"/>
      <c r="DD12" s="634">
        <v>467064</v>
      </c>
      <c r="DE12" s="626"/>
      <c r="DF12" s="626"/>
      <c r="DG12" s="626"/>
      <c r="DH12" s="626"/>
      <c r="DI12" s="626"/>
      <c r="DJ12" s="626"/>
      <c r="DK12" s="626"/>
      <c r="DL12" s="626"/>
      <c r="DM12" s="626"/>
      <c r="DN12" s="626"/>
      <c r="DO12" s="626"/>
      <c r="DP12" s="627"/>
      <c r="DQ12" s="634">
        <v>955159</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92391</v>
      </c>
      <c r="S13" s="626"/>
      <c r="T13" s="626"/>
      <c r="U13" s="626"/>
      <c r="V13" s="626"/>
      <c r="W13" s="626"/>
      <c r="X13" s="626"/>
      <c r="Y13" s="627"/>
      <c r="Z13" s="628">
        <v>0.3</v>
      </c>
      <c r="AA13" s="628"/>
      <c r="AB13" s="628"/>
      <c r="AC13" s="628"/>
      <c r="AD13" s="629">
        <v>92391</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2345604</v>
      </c>
      <c r="BH13" s="626"/>
      <c r="BI13" s="626"/>
      <c r="BJ13" s="626"/>
      <c r="BK13" s="626"/>
      <c r="BL13" s="626"/>
      <c r="BM13" s="626"/>
      <c r="BN13" s="627"/>
      <c r="BO13" s="628">
        <v>46.6</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2674986</v>
      </c>
      <c r="CS13" s="626"/>
      <c r="CT13" s="626"/>
      <c r="CU13" s="626"/>
      <c r="CV13" s="626"/>
      <c r="CW13" s="626"/>
      <c r="CX13" s="626"/>
      <c r="CY13" s="627"/>
      <c r="CZ13" s="628">
        <v>8</v>
      </c>
      <c r="DA13" s="628"/>
      <c r="DB13" s="628"/>
      <c r="DC13" s="628"/>
      <c r="DD13" s="634">
        <v>1079755</v>
      </c>
      <c r="DE13" s="626"/>
      <c r="DF13" s="626"/>
      <c r="DG13" s="626"/>
      <c r="DH13" s="626"/>
      <c r="DI13" s="626"/>
      <c r="DJ13" s="626"/>
      <c r="DK13" s="626"/>
      <c r="DL13" s="626"/>
      <c r="DM13" s="626"/>
      <c r="DN13" s="626"/>
      <c r="DO13" s="626"/>
      <c r="DP13" s="627"/>
      <c r="DQ13" s="634">
        <v>1569076</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187716</v>
      </c>
      <c r="BH14" s="626"/>
      <c r="BI14" s="626"/>
      <c r="BJ14" s="626"/>
      <c r="BK14" s="626"/>
      <c r="BL14" s="626"/>
      <c r="BM14" s="626"/>
      <c r="BN14" s="627"/>
      <c r="BO14" s="628">
        <v>3.7</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1339554</v>
      </c>
      <c r="CS14" s="626"/>
      <c r="CT14" s="626"/>
      <c r="CU14" s="626"/>
      <c r="CV14" s="626"/>
      <c r="CW14" s="626"/>
      <c r="CX14" s="626"/>
      <c r="CY14" s="627"/>
      <c r="CZ14" s="628">
        <v>4</v>
      </c>
      <c r="DA14" s="628"/>
      <c r="DB14" s="628"/>
      <c r="DC14" s="628"/>
      <c r="DD14" s="634">
        <v>221510</v>
      </c>
      <c r="DE14" s="626"/>
      <c r="DF14" s="626"/>
      <c r="DG14" s="626"/>
      <c r="DH14" s="626"/>
      <c r="DI14" s="626"/>
      <c r="DJ14" s="626"/>
      <c r="DK14" s="626"/>
      <c r="DL14" s="626"/>
      <c r="DM14" s="626"/>
      <c r="DN14" s="626"/>
      <c r="DO14" s="626"/>
      <c r="DP14" s="627"/>
      <c r="DQ14" s="634">
        <v>1083607</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15470</v>
      </c>
      <c r="S15" s="626"/>
      <c r="T15" s="626"/>
      <c r="U15" s="626"/>
      <c r="V15" s="626"/>
      <c r="W15" s="626"/>
      <c r="X15" s="626"/>
      <c r="Y15" s="627"/>
      <c r="Z15" s="628">
        <v>0</v>
      </c>
      <c r="AA15" s="628"/>
      <c r="AB15" s="628"/>
      <c r="AC15" s="628"/>
      <c r="AD15" s="629">
        <v>15470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331538</v>
      </c>
      <c r="BH15" s="626"/>
      <c r="BI15" s="626"/>
      <c r="BJ15" s="626"/>
      <c r="BK15" s="626"/>
      <c r="BL15" s="626"/>
      <c r="BM15" s="626"/>
      <c r="BN15" s="627"/>
      <c r="BO15" s="628">
        <v>6.6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2739387</v>
      </c>
      <c r="CS15" s="626"/>
      <c r="CT15" s="626"/>
      <c r="CU15" s="626"/>
      <c r="CV15" s="626"/>
      <c r="CW15" s="626"/>
      <c r="CX15" s="626"/>
      <c r="CY15" s="627"/>
      <c r="CZ15" s="628">
        <v>8.1999999999999993</v>
      </c>
      <c r="DA15" s="628"/>
      <c r="DB15" s="628"/>
      <c r="DC15" s="628"/>
      <c r="DD15" s="634">
        <v>439747</v>
      </c>
      <c r="DE15" s="626"/>
      <c r="DF15" s="626"/>
      <c r="DG15" s="626"/>
      <c r="DH15" s="626"/>
      <c r="DI15" s="626"/>
      <c r="DJ15" s="626"/>
      <c r="DK15" s="626"/>
      <c r="DL15" s="626"/>
      <c r="DM15" s="626"/>
      <c r="DN15" s="626"/>
      <c r="DO15" s="626"/>
      <c r="DP15" s="627"/>
      <c r="DQ15" s="634">
        <v>2252449</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14548630</v>
      </c>
      <c r="S16" s="626"/>
      <c r="T16" s="626"/>
      <c r="U16" s="626"/>
      <c r="V16" s="626"/>
      <c r="W16" s="626"/>
      <c r="X16" s="626"/>
      <c r="Y16" s="627"/>
      <c r="Z16" s="628">
        <v>42.5</v>
      </c>
      <c r="AA16" s="628"/>
      <c r="AB16" s="628"/>
      <c r="AC16" s="628"/>
      <c r="AD16" s="629">
        <v>13146678</v>
      </c>
      <c r="AE16" s="629"/>
      <c r="AF16" s="629"/>
      <c r="AG16" s="629"/>
      <c r="AH16" s="629"/>
      <c r="AI16" s="629"/>
      <c r="AJ16" s="629"/>
      <c r="AK16" s="629"/>
      <c r="AL16" s="630">
        <v>66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v>302</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83372</v>
      </c>
      <c r="CS16" s="626"/>
      <c r="CT16" s="626"/>
      <c r="CU16" s="626"/>
      <c r="CV16" s="626"/>
      <c r="CW16" s="626"/>
      <c r="CX16" s="626"/>
      <c r="CY16" s="627"/>
      <c r="CZ16" s="628">
        <v>0.3</v>
      </c>
      <c r="DA16" s="628"/>
      <c r="DB16" s="628"/>
      <c r="DC16" s="628"/>
      <c r="DD16" s="634" t="s">
        <v>111</v>
      </c>
      <c r="DE16" s="626"/>
      <c r="DF16" s="626"/>
      <c r="DG16" s="626"/>
      <c r="DH16" s="626"/>
      <c r="DI16" s="626"/>
      <c r="DJ16" s="626"/>
      <c r="DK16" s="626"/>
      <c r="DL16" s="626"/>
      <c r="DM16" s="626"/>
      <c r="DN16" s="626"/>
      <c r="DO16" s="626"/>
      <c r="DP16" s="627"/>
      <c r="DQ16" s="634">
        <v>11827</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13146678</v>
      </c>
      <c r="S17" s="626"/>
      <c r="T17" s="626"/>
      <c r="U17" s="626"/>
      <c r="V17" s="626"/>
      <c r="W17" s="626"/>
      <c r="X17" s="626"/>
      <c r="Y17" s="627"/>
      <c r="Z17" s="628">
        <v>38.4</v>
      </c>
      <c r="AA17" s="628"/>
      <c r="AB17" s="628"/>
      <c r="AC17" s="628"/>
      <c r="AD17" s="629">
        <v>13146678</v>
      </c>
      <c r="AE17" s="629"/>
      <c r="AF17" s="629"/>
      <c r="AG17" s="629"/>
      <c r="AH17" s="629"/>
      <c r="AI17" s="629"/>
      <c r="AJ17" s="629"/>
      <c r="AK17" s="629"/>
      <c r="AL17" s="630">
        <v>66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4400847</v>
      </c>
      <c r="CS17" s="626"/>
      <c r="CT17" s="626"/>
      <c r="CU17" s="626"/>
      <c r="CV17" s="626"/>
      <c r="CW17" s="626"/>
      <c r="CX17" s="626"/>
      <c r="CY17" s="627"/>
      <c r="CZ17" s="628">
        <v>13.2</v>
      </c>
      <c r="DA17" s="628"/>
      <c r="DB17" s="628"/>
      <c r="DC17" s="628"/>
      <c r="DD17" s="634" t="s">
        <v>111</v>
      </c>
      <c r="DE17" s="626"/>
      <c r="DF17" s="626"/>
      <c r="DG17" s="626"/>
      <c r="DH17" s="626"/>
      <c r="DI17" s="626"/>
      <c r="DJ17" s="626"/>
      <c r="DK17" s="626"/>
      <c r="DL17" s="626"/>
      <c r="DM17" s="626"/>
      <c r="DN17" s="626"/>
      <c r="DO17" s="626"/>
      <c r="DP17" s="627"/>
      <c r="DQ17" s="634">
        <v>4321113</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1401952</v>
      </c>
      <c r="S18" s="626"/>
      <c r="T18" s="626"/>
      <c r="U18" s="626"/>
      <c r="V18" s="626"/>
      <c r="W18" s="626"/>
      <c r="X18" s="626"/>
      <c r="Y18" s="627"/>
      <c r="Z18" s="628">
        <v>4.0999999999999996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51739</v>
      </c>
      <c r="BH19" s="626"/>
      <c r="BI19" s="626"/>
      <c r="BJ19" s="626"/>
      <c r="BK19" s="626"/>
      <c r="BL19" s="626"/>
      <c r="BM19" s="626"/>
      <c r="BN19" s="627"/>
      <c r="BO19" s="628">
        <v>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21057137</v>
      </c>
      <c r="S20" s="626"/>
      <c r="T20" s="626"/>
      <c r="U20" s="626"/>
      <c r="V20" s="626"/>
      <c r="W20" s="626"/>
      <c r="X20" s="626"/>
      <c r="Y20" s="627"/>
      <c r="Z20" s="628">
        <v>61.4</v>
      </c>
      <c r="AA20" s="628"/>
      <c r="AB20" s="628"/>
      <c r="AC20" s="628"/>
      <c r="AD20" s="629">
        <v>19655176</v>
      </c>
      <c r="AE20" s="629"/>
      <c r="AF20" s="629"/>
      <c r="AG20" s="629"/>
      <c r="AH20" s="629"/>
      <c r="AI20" s="629"/>
      <c r="AJ20" s="629"/>
      <c r="AK20" s="629"/>
      <c r="AL20" s="630">
        <v>98.6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51739</v>
      </c>
      <c r="BH20" s="626"/>
      <c r="BI20" s="626"/>
      <c r="BJ20" s="626"/>
      <c r="BK20" s="626"/>
      <c r="BL20" s="626"/>
      <c r="BM20" s="626"/>
      <c r="BN20" s="627"/>
      <c r="BO20" s="628">
        <v>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33348002</v>
      </c>
      <c r="CS20" s="626"/>
      <c r="CT20" s="626"/>
      <c r="CU20" s="626"/>
      <c r="CV20" s="626"/>
      <c r="CW20" s="626"/>
      <c r="CX20" s="626"/>
      <c r="CY20" s="627"/>
      <c r="CZ20" s="628">
        <v>100</v>
      </c>
      <c r="DA20" s="628"/>
      <c r="DB20" s="628"/>
      <c r="DC20" s="628"/>
      <c r="DD20" s="634">
        <v>3522709</v>
      </c>
      <c r="DE20" s="626"/>
      <c r="DF20" s="626"/>
      <c r="DG20" s="626"/>
      <c r="DH20" s="626"/>
      <c r="DI20" s="626"/>
      <c r="DJ20" s="626"/>
      <c r="DK20" s="626"/>
      <c r="DL20" s="626"/>
      <c r="DM20" s="626"/>
      <c r="DN20" s="626"/>
      <c r="DO20" s="626"/>
      <c r="DP20" s="627"/>
      <c r="DQ20" s="634">
        <v>23419254</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7588</v>
      </c>
      <c r="S21" s="626"/>
      <c r="T21" s="626"/>
      <c r="U21" s="626"/>
      <c r="V21" s="626"/>
      <c r="W21" s="626"/>
      <c r="X21" s="626"/>
      <c r="Y21" s="627"/>
      <c r="Z21" s="628">
        <v>0</v>
      </c>
      <c r="AA21" s="628"/>
      <c r="AB21" s="628"/>
      <c r="AC21" s="628"/>
      <c r="AD21" s="629">
        <v>7588</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51730</v>
      </c>
      <c r="BH21" s="626"/>
      <c r="BI21" s="626"/>
      <c r="BJ21" s="626"/>
      <c r="BK21" s="626"/>
      <c r="BL21" s="626"/>
      <c r="BM21" s="626"/>
      <c r="BN21" s="627"/>
      <c r="BO21" s="628">
        <v>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136790</v>
      </c>
      <c r="S22" s="626"/>
      <c r="T22" s="626"/>
      <c r="U22" s="626"/>
      <c r="V22" s="626"/>
      <c r="W22" s="626"/>
      <c r="X22" s="626"/>
      <c r="Y22" s="627"/>
      <c r="Z22" s="628">
        <v>0.4</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370830</v>
      </c>
      <c r="S23" s="626"/>
      <c r="T23" s="626"/>
      <c r="U23" s="626"/>
      <c r="V23" s="626"/>
      <c r="W23" s="626"/>
      <c r="X23" s="626"/>
      <c r="Y23" s="627"/>
      <c r="Z23" s="628">
        <v>1.1000000000000001</v>
      </c>
      <c r="AA23" s="628"/>
      <c r="AB23" s="628"/>
      <c r="AC23" s="628"/>
      <c r="AD23" s="629">
        <v>73072</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9</v>
      </c>
      <c r="BH23" s="626"/>
      <c r="BI23" s="626"/>
      <c r="BJ23" s="626"/>
      <c r="BK23" s="626"/>
      <c r="BL23" s="626"/>
      <c r="BM23" s="626"/>
      <c r="BN23" s="627"/>
      <c r="BO23" s="628">
        <v>0</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414299</v>
      </c>
      <c r="S24" s="626"/>
      <c r="T24" s="626"/>
      <c r="U24" s="626"/>
      <c r="V24" s="626"/>
      <c r="W24" s="626"/>
      <c r="X24" s="626"/>
      <c r="Y24" s="627"/>
      <c r="Z24" s="628">
        <v>1.2</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15096129</v>
      </c>
      <c r="CS24" s="615"/>
      <c r="CT24" s="615"/>
      <c r="CU24" s="615"/>
      <c r="CV24" s="615"/>
      <c r="CW24" s="615"/>
      <c r="CX24" s="615"/>
      <c r="CY24" s="616"/>
      <c r="CZ24" s="652">
        <v>45.3</v>
      </c>
      <c r="DA24" s="653"/>
      <c r="DB24" s="653"/>
      <c r="DC24" s="654"/>
      <c r="DD24" s="651">
        <v>11284603</v>
      </c>
      <c r="DE24" s="615"/>
      <c r="DF24" s="615"/>
      <c r="DG24" s="615"/>
      <c r="DH24" s="615"/>
      <c r="DI24" s="615"/>
      <c r="DJ24" s="615"/>
      <c r="DK24" s="616"/>
      <c r="DL24" s="651">
        <v>11076739</v>
      </c>
      <c r="DM24" s="615"/>
      <c r="DN24" s="615"/>
      <c r="DO24" s="615"/>
      <c r="DP24" s="615"/>
      <c r="DQ24" s="615"/>
      <c r="DR24" s="615"/>
      <c r="DS24" s="615"/>
      <c r="DT24" s="615"/>
      <c r="DU24" s="615"/>
      <c r="DV24" s="616"/>
      <c r="DW24" s="619">
        <v>53.3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4302493</v>
      </c>
      <c r="S25" s="626"/>
      <c r="T25" s="626"/>
      <c r="U25" s="626"/>
      <c r="V25" s="626"/>
      <c r="W25" s="626"/>
      <c r="X25" s="626"/>
      <c r="Y25" s="627"/>
      <c r="Z25" s="628">
        <v>12.6</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5349591</v>
      </c>
      <c r="CS25" s="657"/>
      <c r="CT25" s="657"/>
      <c r="CU25" s="657"/>
      <c r="CV25" s="657"/>
      <c r="CW25" s="657"/>
      <c r="CX25" s="657"/>
      <c r="CY25" s="658"/>
      <c r="CZ25" s="659">
        <v>16</v>
      </c>
      <c r="DA25" s="660"/>
      <c r="DB25" s="660"/>
      <c r="DC25" s="661"/>
      <c r="DD25" s="634">
        <v>4931528</v>
      </c>
      <c r="DE25" s="657"/>
      <c r="DF25" s="657"/>
      <c r="DG25" s="657"/>
      <c r="DH25" s="657"/>
      <c r="DI25" s="657"/>
      <c r="DJ25" s="657"/>
      <c r="DK25" s="658"/>
      <c r="DL25" s="634">
        <v>4732327</v>
      </c>
      <c r="DM25" s="657"/>
      <c r="DN25" s="657"/>
      <c r="DO25" s="657"/>
      <c r="DP25" s="657"/>
      <c r="DQ25" s="657"/>
      <c r="DR25" s="657"/>
      <c r="DS25" s="657"/>
      <c r="DT25" s="657"/>
      <c r="DU25" s="657"/>
      <c r="DV25" s="658"/>
      <c r="DW25" s="630">
        <v>22.8</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v>47595</v>
      </c>
      <c r="S26" s="626"/>
      <c r="T26" s="626"/>
      <c r="U26" s="626"/>
      <c r="V26" s="626"/>
      <c r="W26" s="626"/>
      <c r="X26" s="626"/>
      <c r="Y26" s="627"/>
      <c r="Z26" s="628">
        <v>0.1</v>
      </c>
      <c r="AA26" s="628"/>
      <c r="AB26" s="628"/>
      <c r="AC26" s="628"/>
      <c r="AD26" s="629">
        <v>47595</v>
      </c>
      <c r="AE26" s="629"/>
      <c r="AF26" s="629"/>
      <c r="AG26" s="629"/>
      <c r="AH26" s="629"/>
      <c r="AI26" s="629"/>
      <c r="AJ26" s="629"/>
      <c r="AK26" s="629"/>
      <c r="AL26" s="630">
        <v>0.2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3564684</v>
      </c>
      <c r="CS26" s="626"/>
      <c r="CT26" s="626"/>
      <c r="CU26" s="626"/>
      <c r="CV26" s="626"/>
      <c r="CW26" s="626"/>
      <c r="CX26" s="626"/>
      <c r="CY26" s="627"/>
      <c r="CZ26" s="659">
        <v>10.7</v>
      </c>
      <c r="DA26" s="660"/>
      <c r="DB26" s="660"/>
      <c r="DC26" s="661"/>
      <c r="DD26" s="634">
        <v>3205426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2330366</v>
      </c>
      <c r="S27" s="626"/>
      <c r="T27" s="626"/>
      <c r="U27" s="626"/>
      <c r="V27" s="626"/>
      <c r="W27" s="626"/>
      <c r="X27" s="626"/>
      <c r="Y27" s="627"/>
      <c r="Z27" s="628">
        <v>6.8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5032019</v>
      </c>
      <c r="BH27" s="626"/>
      <c r="BI27" s="626"/>
      <c r="BJ27" s="626"/>
      <c r="BK27" s="626"/>
      <c r="BL27" s="626"/>
      <c r="BM27" s="626"/>
      <c r="BN27" s="627"/>
      <c r="BO27" s="628">
        <v>100</v>
      </c>
      <c r="BP27" s="628"/>
      <c r="BQ27" s="628"/>
      <c r="BR27" s="628"/>
      <c r="BS27" s="634">
        <v>36053</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5345691</v>
      </c>
      <c r="CS27" s="657"/>
      <c r="CT27" s="657"/>
      <c r="CU27" s="657"/>
      <c r="CV27" s="657"/>
      <c r="CW27" s="657"/>
      <c r="CX27" s="657"/>
      <c r="CY27" s="658"/>
      <c r="CZ27" s="659">
        <v>16</v>
      </c>
      <c r="DA27" s="660"/>
      <c r="DB27" s="660"/>
      <c r="DC27" s="661"/>
      <c r="DD27" s="634">
        <v>2031962</v>
      </c>
      <c r="DE27" s="657"/>
      <c r="DF27" s="657"/>
      <c r="DG27" s="657"/>
      <c r="DH27" s="657"/>
      <c r="DI27" s="657"/>
      <c r="DJ27" s="657"/>
      <c r="DK27" s="658"/>
      <c r="DL27" s="634">
        <v>2025999</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182736</v>
      </c>
      <c r="S28" s="626"/>
      <c r="T28" s="626"/>
      <c r="U28" s="626"/>
      <c r="V28" s="626"/>
      <c r="W28" s="626"/>
      <c r="X28" s="626"/>
      <c r="Y28" s="627"/>
      <c r="Z28" s="628">
        <v>0.5</v>
      </c>
      <c r="AA28" s="628"/>
      <c r="AB28" s="628"/>
      <c r="AC28" s="628"/>
      <c r="AD28" s="629">
        <v>147703</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4400847</v>
      </c>
      <c r="CS28" s="626"/>
      <c r="CT28" s="626"/>
      <c r="CU28" s="626"/>
      <c r="CV28" s="626"/>
      <c r="CW28" s="626"/>
      <c r="CX28" s="626"/>
      <c r="CY28" s="627"/>
      <c r="CZ28" s="659">
        <v>13.2</v>
      </c>
      <c r="DA28" s="660"/>
      <c r="DB28" s="660"/>
      <c r="DC28" s="661"/>
      <c r="DD28" s="634">
        <v>4321113</v>
      </c>
      <c r="DE28" s="626"/>
      <c r="DF28" s="626"/>
      <c r="DG28" s="626"/>
      <c r="DH28" s="626"/>
      <c r="DI28" s="626"/>
      <c r="DJ28" s="626"/>
      <c r="DK28" s="627"/>
      <c r="DL28" s="634">
        <v>4318413</v>
      </c>
      <c r="DM28" s="626"/>
      <c r="DN28" s="626"/>
      <c r="DO28" s="626"/>
      <c r="DP28" s="626"/>
      <c r="DQ28" s="626"/>
      <c r="DR28" s="626"/>
      <c r="DS28" s="626"/>
      <c r="DT28" s="626"/>
      <c r="DU28" s="626"/>
      <c r="DV28" s="627"/>
      <c r="DW28" s="630">
        <v>20.8</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317118</v>
      </c>
      <c r="S29" s="626"/>
      <c r="T29" s="626"/>
      <c r="U29" s="626"/>
      <c r="V29" s="626"/>
      <c r="W29" s="626"/>
      <c r="X29" s="626"/>
      <c r="Y29" s="627"/>
      <c r="Z29" s="628">
        <v>0.9</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57</v>
      </c>
      <c r="CG29" s="640"/>
      <c r="CH29" s="640"/>
      <c r="CI29" s="640"/>
      <c r="CJ29" s="640"/>
      <c r="CK29" s="640"/>
      <c r="CL29" s="640"/>
      <c r="CM29" s="640"/>
      <c r="CN29" s="640"/>
      <c r="CO29" s="640"/>
      <c r="CP29" s="640"/>
      <c r="CQ29" s="641"/>
      <c r="CR29" s="625">
        <v>4400847</v>
      </c>
      <c r="CS29" s="657"/>
      <c r="CT29" s="657"/>
      <c r="CU29" s="657"/>
      <c r="CV29" s="657"/>
      <c r="CW29" s="657"/>
      <c r="CX29" s="657"/>
      <c r="CY29" s="658"/>
      <c r="CZ29" s="659">
        <v>13.2</v>
      </c>
      <c r="DA29" s="660"/>
      <c r="DB29" s="660"/>
      <c r="DC29" s="661"/>
      <c r="DD29" s="634">
        <v>4321113</v>
      </c>
      <c r="DE29" s="657"/>
      <c r="DF29" s="657"/>
      <c r="DG29" s="657"/>
      <c r="DH29" s="657"/>
      <c r="DI29" s="657"/>
      <c r="DJ29" s="657"/>
      <c r="DK29" s="658"/>
      <c r="DL29" s="634">
        <v>4318413</v>
      </c>
      <c r="DM29" s="657"/>
      <c r="DN29" s="657"/>
      <c r="DO29" s="657"/>
      <c r="DP29" s="657"/>
      <c r="DQ29" s="657"/>
      <c r="DR29" s="657"/>
      <c r="DS29" s="657"/>
      <c r="DT29" s="657"/>
      <c r="DU29" s="657"/>
      <c r="DV29" s="658"/>
      <c r="DW29" s="630">
        <v>20.8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918325</v>
      </c>
      <c r="S30" s="626"/>
      <c r="T30" s="626"/>
      <c r="U30" s="626"/>
      <c r="V30" s="626"/>
      <c r="W30" s="626"/>
      <c r="X30" s="626"/>
      <c r="Y30" s="627"/>
      <c r="Z30" s="628">
        <v>2.7</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95.7</v>
      </c>
      <c r="BN30" s="684"/>
      <c r="BO30" s="684"/>
      <c r="BP30" s="684"/>
      <c r="BQ30" s="685"/>
      <c r="BR30" s="683">
        <v>98.9</v>
      </c>
      <c r="BS30" s="684"/>
      <c r="BT30" s="684"/>
      <c r="BU30" s="684"/>
      <c r="BV30" s="684"/>
      <c r="BW30" s="684"/>
      <c r="BX30" s="620">
        <v>95.3</v>
      </c>
      <c r="BY30" s="684"/>
      <c r="BZ30" s="684"/>
      <c r="CA30" s="684"/>
      <c r="CB30" s="685"/>
      <c r="CD30" s="688"/>
      <c r="CE30" s="689"/>
      <c r="CF30" s="639" t="s">
        <v>292</v>
      </c>
      <c r="CG30" s="640"/>
      <c r="CH30" s="640"/>
      <c r="CI30" s="640"/>
      <c r="CJ30" s="640"/>
      <c r="CK30" s="640"/>
      <c r="CL30" s="640"/>
      <c r="CM30" s="640"/>
      <c r="CN30" s="640"/>
      <c r="CO30" s="640"/>
      <c r="CP30" s="640"/>
      <c r="CQ30" s="641"/>
      <c r="CR30" s="625">
        <v>4027391</v>
      </c>
      <c r="CS30" s="626"/>
      <c r="CT30" s="626"/>
      <c r="CU30" s="626"/>
      <c r="CV30" s="626"/>
      <c r="CW30" s="626"/>
      <c r="CX30" s="626"/>
      <c r="CY30" s="627"/>
      <c r="CZ30" s="659">
        <v>12.1</v>
      </c>
      <c r="DA30" s="660"/>
      <c r="DB30" s="660"/>
      <c r="DC30" s="661"/>
      <c r="DD30" s="634">
        <v>3949951</v>
      </c>
      <c r="DE30" s="626"/>
      <c r="DF30" s="626"/>
      <c r="DG30" s="626"/>
      <c r="DH30" s="626"/>
      <c r="DI30" s="626"/>
      <c r="DJ30" s="626"/>
      <c r="DK30" s="627"/>
      <c r="DL30" s="634">
        <v>3947251</v>
      </c>
      <c r="DM30" s="626"/>
      <c r="DN30" s="626"/>
      <c r="DO30" s="626"/>
      <c r="DP30" s="626"/>
      <c r="DQ30" s="626"/>
      <c r="DR30" s="626"/>
      <c r="DS30" s="626"/>
      <c r="DT30" s="626"/>
      <c r="DU30" s="626"/>
      <c r="DV30" s="627"/>
      <c r="DW30" s="630">
        <v>19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1421000</v>
      </c>
      <c r="S31" s="626"/>
      <c r="T31" s="626"/>
      <c r="U31" s="626"/>
      <c r="V31" s="626"/>
      <c r="W31" s="626"/>
      <c r="X31" s="626"/>
      <c r="Y31" s="627"/>
      <c r="Z31" s="628">
        <v>4.0999999999999996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97</v>
      </c>
      <c r="BN31" s="681"/>
      <c r="BO31" s="681"/>
      <c r="BP31" s="681"/>
      <c r="BQ31" s="682"/>
      <c r="BR31" s="680">
        <v>99.1</v>
      </c>
      <c r="BS31" s="657"/>
      <c r="BT31" s="657"/>
      <c r="BU31" s="657"/>
      <c r="BV31" s="657"/>
      <c r="BW31" s="657"/>
      <c r="BX31" s="631">
        <v>96.8</v>
      </c>
      <c r="BY31" s="681"/>
      <c r="BZ31" s="681"/>
      <c r="CA31" s="681"/>
      <c r="CB31" s="682"/>
      <c r="CD31" s="688"/>
      <c r="CE31" s="689"/>
      <c r="CF31" s="639" t="s">
        <v>296</v>
      </c>
      <c r="CG31" s="640"/>
      <c r="CH31" s="640"/>
      <c r="CI31" s="640"/>
      <c r="CJ31" s="640"/>
      <c r="CK31" s="640"/>
      <c r="CL31" s="640"/>
      <c r="CM31" s="640"/>
      <c r="CN31" s="640"/>
      <c r="CO31" s="640"/>
      <c r="CP31" s="640"/>
      <c r="CQ31" s="641"/>
      <c r="CR31" s="625">
        <v>373456</v>
      </c>
      <c r="CS31" s="657"/>
      <c r="CT31" s="657"/>
      <c r="CU31" s="657"/>
      <c r="CV31" s="657"/>
      <c r="CW31" s="657"/>
      <c r="CX31" s="657"/>
      <c r="CY31" s="658"/>
      <c r="CZ31" s="659">
        <v>1.1000000000000001</v>
      </c>
      <c r="DA31" s="660"/>
      <c r="DB31" s="660"/>
      <c r="DC31" s="661"/>
      <c r="DD31" s="634">
        <v>371162</v>
      </c>
      <c r="DE31" s="657"/>
      <c r="DF31" s="657"/>
      <c r="DG31" s="657"/>
      <c r="DH31" s="657"/>
      <c r="DI31" s="657"/>
      <c r="DJ31" s="657"/>
      <c r="DK31" s="658"/>
      <c r="DL31" s="634">
        <v>371162</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401865</v>
      </c>
      <c r="S32" s="626"/>
      <c r="T32" s="626"/>
      <c r="U32" s="626"/>
      <c r="V32" s="626"/>
      <c r="W32" s="626"/>
      <c r="X32" s="626"/>
      <c r="Y32" s="627"/>
      <c r="Z32" s="628">
        <v>1.2</v>
      </c>
      <c r="AA32" s="628"/>
      <c r="AB32" s="628"/>
      <c r="AC32" s="628"/>
      <c r="AD32" s="629">
        <v>325</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94</v>
      </c>
      <c r="BN32" s="693"/>
      <c r="BO32" s="693"/>
      <c r="BP32" s="693"/>
      <c r="BQ32" s="695"/>
      <c r="BR32" s="692">
        <v>98.5</v>
      </c>
      <c r="BS32" s="693"/>
      <c r="BT32" s="693"/>
      <c r="BU32" s="693"/>
      <c r="BV32" s="693"/>
      <c r="BW32" s="693"/>
      <c r="BX32" s="694">
        <v>93.2</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2363400</v>
      </c>
      <c r="S33" s="626"/>
      <c r="T33" s="626"/>
      <c r="U33" s="626"/>
      <c r="V33" s="626"/>
      <c r="W33" s="626"/>
      <c r="X33" s="626"/>
      <c r="Y33" s="627"/>
      <c r="Z33" s="628">
        <v>6.9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14645792</v>
      </c>
      <c r="CS33" s="657"/>
      <c r="CT33" s="657"/>
      <c r="CU33" s="657"/>
      <c r="CV33" s="657"/>
      <c r="CW33" s="657"/>
      <c r="CX33" s="657"/>
      <c r="CY33" s="658"/>
      <c r="CZ33" s="659">
        <v>43.9</v>
      </c>
      <c r="DA33" s="660"/>
      <c r="DB33" s="660"/>
      <c r="DC33" s="661"/>
      <c r="DD33" s="634">
        <v>10997161</v>
      </c>
      <c r="DE33" s="657"/>
      <c r="DF33" s="657"/>
      <c r="DG33" s="657"/>
      <c r="DH33" s="657"/>
      <c r="DI33" s="657"/>
      <c r="DJ33" s="657"/>
      <c r="DK33" s="658"/>
      <c r="DL33" s="634">
        <v>7660895</v>
      </c>
      <c r="DM33" s="657"/>
      <c r="DN33" s="657"/>
      <c r="DO33" s="657"/>
      <c r="DP33" s="657"/>
      <c r="DQ33" s="657"/>
      <c r="DR33" s="657"/>
      <c r="DS33" s="657"/>
      <c r="DT33" s="657"/>
      <c r="DU33" s="657"/>
      <c r="DV33" s="658"/>
      <c r="DW33" s="630">
        <v>36.799999999999997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4965536</v>
      </c>
      <c r="CS34" s="626"/>
      <c r="CT34" s="626"/>
      <c r="CU34" s="626"/>
      <c r="CV34" s="626"/>
      <c r="CW34" s="626"/>
      <c r="CX34" s="626"/>
      <c r="CY34" s="627"/>
      <c r="CZ34" s="659">
        <v>14.9</v>
      </c>
      <c r="DA34" s="660"/>
      <c r="DB34" s="660"/>
      <c r="DC34" s="661"/>
      <c r="DD34" s="634">
        <v>3524786</v>
      </c>
      <c r="DE34" s="626"/>
      <c r="DF34" s="626"/>
      <c r="DG34" s="626"/>
      <c r="DH34" s="626"/>
      <c r="DI34" s="626"/>
      <c r="DJ34" s="626"/>
      <c r="DK34" s="627"/>
      <c r="DL34" s="634">
        <v>2910326</v>
      </c>
      <c r="DM34" s="626"/>
      <c r="DN34" s="626"/>
      <c r="DO34" s="626"/>
      <c r="DP34" s="626"/>
      <c r="DQ34" s="626"/>
      <c r="DR34" s="626"/>
      <c r="DS34" s="626"/>
      <c r="DT34" s="626"/>
      <c r="DU34" s="626"/>
      <c r="DV34" s="627"/>
      <c r="DW34" s="630">
        <v>14</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866500</v>
      </c>
      <c r="S35" s="626"/>
      <c r="T35" s="626"/>
      <c r="U35" s="626"/>
      <c r="V35" s="626"/>
      <c r="W35" s="626"/>
      <c r="X35" s="626"/>
      <c r="Y35" s="627"/>
      <c r="Z35" s="628">
        <v>2.5</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5231258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160383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572837</v>
      </c>
      <c r="CS35" s="657"/>
      <c r="CT35" s="657"/>
      <c r="CU35" s="657"/>
      <c r="CV35" s="657"/>
      <c r="CW35" s="657"/>
      <c r="CX35" s="657"/>
      <c r="CY35" s="658"/>
      <c r="CZ35" s="659">
        <v>1.7</v>
      </c>
      <c r="DA35" s="660"/>
      <c r="DB35" s="660"/>
      <c r="DC35" s="661"/>
      <c r="DD35" s="634">
        <v>434241</v>
      </c>
      <c r="DE35" s="657"/>
      <c r="DF35" s="657"/>
      <c r="DG35" s="657"/>
      <c r="DH35" s="657"/>
      <c r="DI35" s="657"/>
      <c r="DJ35" s="657"/>
      <c r="DK35" s="658"/>
      <c r="DL35" s="634">
        <v>433996</v>
      </c>
      <c r="DM35" s="657"/>
      <c r="DN35" s="657"/>
      <c r="DO35" s="657"/>
      <c r="DP35" s="657"/>
      <c r="DQ35" s="657"/>
      <c r="DR35" s="657"/>
      <c r="DS35" s="657"/>
      <c r="DT35" s="657"/>
      <c r="DU35" s="657"/>
      <c r="DV35" s="658"/>
      <c r="DW35" s="630">
        <v>2.1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34271542</v>
      </c>
      <c r="S36" s="698"/>
      <c r="T36" s="698"/>
      <c r="U36" s="698"/>
      <c r="V36" s="698"/>
      <c r="W36" s="698"/>
      <c r="X36" s="698"/>
      <c r="Y36" s="699"/>
      <c r="Z36" s="700">
        <v>100</v>
      </c>
      <c r="AA36" s="700"/>
      <c r="AB36" s="700"/>
      <c r="AC36" s="700"/>
      <c r="AD36" s="701">
        <v>19931459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1100000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-43281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3022846</v>
      </c>
      <c r="CS36" s="626"/>
      <c r="CT36" s="626"/>
      <c r="CU36" s="626"/>
      <c r="CV36" s="626"/>
      <c r="CW36" s="626"/>
      <c r="CX36" s="626"/>
      <c r="CY36" s="627"/>
      <c r="CZ36" s="659">
        <v>9.1</v>
      </c>
      <c r="DA36" s="660"/>
      <c r="DB36" s="660"/>
      <c r="DC36" s="661"/>
      <c r="DD36" s="634">
        <v>2049954</v>
      </c>
      <c r="DE36" s="626"/>
      <c r="DF36" s="626"/>
      <c r="DG36" s="626"/>
      <c r="DH36" s="626"/>
      <c r="DI36" s="626"/>
      <c r="DJ36" s="626"/>
      <c r="DK36" s="627"/>
      <c r="DL36" s="634">
        <v>1678142</v>
      </c>
      <c r="DM36" s="626"/>
      <c r="DN36" s="626"/>
      <c r="DO36" s="626"/>
      <c r="DP36" s="626"/>
      <c r="DQ36" s="626"/>
      <c r="DR36" s="626"/>
      <c r="DS36" s="626"/>
      <c r="DT36" s="626"/>
      <c r="DU36" s="626"/>
      <c r="DV36" s="627"/>
      <c r="DW36" s="630">
        <v>8.1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914422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8947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52922</v>
      </c>
      <c r="CS37" s="657"/>
      <c r="CT37" s="657"/>
      <c r="CU37" s="657"/>
      <c r="CV37" s="657"/>
      <c r="CW37" s="657"/>
      <c r="CX37" s="657"/>
      <c r="CY37" s="658"/>
      <c r="CZ37" s="659">
        <v>0.2</v>
      </c>
      <c r="DA37" s="660"/>
      <c r="DB37" s="660"/>
      <c r="DC37" s="661"/>
      <c r="DD37" s="634">
        <v>52922</v>
      </c>
      <c r="DE37" s="657"/>
      <c r="DF37" s="657"/>
      <c r="DG37" s="657"/>
      <c r="DH37" s="657"/>
      <c r="DI37" s="657"/>
      <c r="DJ37" s="657"/>
      <c r="DK37" s="658"/>
      <c r="DL37" s="634">
        <v>51759</v>
      </c>
      <c r="DM37" s="657"/>
      <c r="DN37" s="657"/>
      <c r="DO37" s="657"/>
      <c r="DP37" s="657"/>
      <c r="DQ37" s="657"/>
      <c r="DR37" s="657"/>
      <c r="DS37" s="657"/>
      <c r="DT37" s="657"/>
      <c r="DU37" s="657"/>
      <c r="DV37" s="658"/>
      <c r="DW37" s="630">
        <v>0.2</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382405</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15726</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4214377</v>
      </c>
      <c r="CS38" s="626"/>
      <c r="CT38" s="626"/>
      <c r="CU38" s="626"/>
      <c r="CV38" s="626"/>
      <c r="CW38" s="626"/>
      <c r="CX38" s="626"/>
      <c r="CY38" s="627"/>
      <c r="CZ38" s="659">
        <v>12.6</v>
      </c>
      <c r="DA38" s="660"/>
      <c r="DB38" s="660"/>
      <c r="DC38" s="661"/>
      <c r="DD38" s="634">
        <v>3698531</v>
      </c>
      <c r="DE38" s="626"/>
      <c r="DF38" s="626"/>
      <c r="DG38" s="626"/>
      <c r="DH38" s="626"/>
      <c r="DI38" s="626"/>
      <c r="DJ38" s="626"/>
      <c r="DK38" s="627"/>
      <c r="DL38" s="634">
        <v>2638431</v>
      </c>
      <c r="DM38" s="626"/>
      <c r="DN38" s="626"/>
      <c r="DO38" s="626"/>
      <c r="DP38" s="626"/>
      <c r="DQ38" s="626"/>
      <c r="DR38" s="626"/>
      <c r="DS38" s="626"/>
      <c r="DT38" s="626"/>
      <c r="DU38" s="626"/>
      <c r="DV38" s="627"/>
      <c r="DW38" s="630">
        <v>12.7</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183900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1762121</v>
      </c>
      <c r="CS39" s="657"/>
      <c r="CT39" s="657"/>
      <c r="CU39" s="657"/>
      <c r="CV39" s="657"/>
      <c r="CW39" s="657"/>
      <c r="CX39" s="657"/>
      <c r="CY39" s="658"/>
      <c r="CZ39" s="659">
        <v>5.3</v>
      </c>
      <c r="DA39" s="660"/>
      <c r="DB39" s="660"/>
      <c r="DC39" s="661"/>
      <c r="DD39" s="634">
        <v>1277049</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607778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113</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108075</v>
      </c>
      <c r="CS40" s="626"/>
      <c r="CT40" s="626"/>
      <c r="CU40" s="626"/>
      <c r="CV40" s="626"/>
      <c r="CW40" s="626"/>
      <c r="CX40" s="626"/>
      <c r="CY40" s="627"/>
      <c r="CZ40" s="659">
        <v>0.3</v>
      </c>
      <c r="DA40" s="660"/>
      <c r="DB40" s="660"/>
      <c r="DC40" s="661"/>
      <c r="DD40" s="634">
        <v>12600</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2042753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3606081</v>
      </c>
      <c r="CS42" s="626"/>
      <c r="CT42" s="626"/>
      <c r="CU42" s="626"/>
      <c r="CV42" s="626"/>
      <c r="CW42" s="626"/>
      <c r="CX42" s="626"/>
      <c r="CY42" s="627"/>
      <c r="CZ42" s="659">
        <v>10.8</v>
      </c>
      <c r="DA42" s="708"/>
      <c r="DB42" s="708"/>
      <c r="DC42" s="709"/>
      <c r="DD42" s="634">
        <v>1137490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101394</v>
      </c>
      <c r="CS43" s="657"/>
      <c r="CT43" s="657"/>
      <c r="CU43" s="657"/>
      <c r="CV43" s="657"/>
      <c r="CW43" s="657"/>
      <c r="CX43" s="657"/>
      <c r="CY43" s="658"/>
      <c r="CZ43" s="659">
        <v>0.3</v>
      </c>
      <c r="DA43" s="660"/>
      <c r="DB43" s="660"/>
      <c r="DC43" s="661"/>
      <c r="DD43" s="634">
        <v>40159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3522709</v>
      </c>
      <c r="CS44" s="626"/>
      <c r="CT44" s="626"/>
      <c r="CU44" s="626"/>
      <c r="CV44" s="626"/>
      <c r="CW44" s="626"/>
      <c r="CX44" s="626"/>
      <c r="CY44" s="627"/>
      <c r="CZ44" s="659">
        <v>10.6</v>
      </c>
      <c r="DA44" s="708"/>
      <c r="DB44" s="708"/>
      <c r="DC44" s="709"/>
      <c r="DD44" s="634">
        <v>1125663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1112664</v>
      </c>
      <c r="CS45" s="657"/>
      <c r="CT45" s="657"/>
      <c r="CU45" s="657"/>
      <c r="CV45" s="657"/>
      <c r="CW45" s="657"/>
      <c r="CX45" s="657"/>
      <c r="CY45" s="658"/>
      <c r="CZ45" s="659">
        <v>3.3</v>
      </c>
      <c r="DA45" s="660"/>
      <c r="DB45" s="660"/>
      <c r="DC45" s="661"/>
      <c r="DD45" s="634">
        <v>75426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2239009</v>
      </c>
      <c r="CS46" s="626"/>
      <c r="CT46" s="626"/>
      <c r="CU46" s="626"/>
      <c r="CV46" s="626"/>
      <c r="CW46" s="626"/>
      <c r="CX46" s="626"/>
      <c r="CY46" s="627"/>
      <c r="CZ46" s="659">
        <v>6.7</v>
      </c>
      <c r="DA46" s="708"/>
      <c r="DB46" s="708"/>
      <c r="DC46" s="709"/>
      <c r="DD46" s="634">
        <v>1045411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83372</v>
      </c>
      <c r="CS47" s="657"/>
      <c r="CT47" s="657"/>
      <c r="CU47" s="657"/>
      <c r="CV47" s="657"/>
      <c r="CW47" s="657"/>
      <c r="CX47" s="657"/>
      <c r="CY47" s="658"/>
      <c r="CZ47" s="659">
        <v>0.3</v>
      </c>
      <c r="DA47" s="660"/>
      <c r="DB47" s="660"/>
      <c r="DC47" s="661"/>
      <c r="DD47" s="634">
        <v>11827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33348002</v>
      </c>
      <c r="CS49" s="693"/>
      <c r="CT49" s="693"/>
      <c r="CU49" s="693"/>
      <c r="CV49" s="693"/>
      <c r="CW49" s="693"/>
      <c r="CX49" s="693"/>
      <c r="CY49" s="720"/>
      <c r="CZ49" s="721">
        <v>100</v>
      </c>
      <c r="DA49" s="722"/>
      <c r="DB49" s="722"/>
      <c r="DC49" s="723"/>
      <c r="DD49" s="724">
        <v>23419254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34270</v>
      </c>
      <c r="R7" s="755"/>
      <c r="S7" s="755"/>
      <c r="T7" s="755"/>
      <c r="U7" s="755"/>
      <c r="V7" s="755">
        <v>33346</v>
      </c>
      <c r="W7" s="755"/>
      <c r="X7" s="755"/>
      <c r="Y7" s="755"/>
      <c r="Z7" s="755"/>
      <c r="AA7" s="755">
        <v>924</v>
      </c>
      <c r="AB7" s="755"/>
      <c r="AC7" s="755"/>
      <c r="AD7" s="755"/>
      <c r="AE7" s="756"/>
      <c r="AF7" s="757">
        <v>811</v>
      </c>
      <c r="AG7" s="758"/>
      <c r="AH7" s="758"/>
      <c r="AI7" s="758"/>
      <c r="AJ7" s="759"/>
      <c r="AK7" s="794">
        <v>918</v>
      </c>
      <c r="AL7" s="795"/>
      <c r="AM7" s="795"/>
      <c r="AN7" s="795"/>
      <c r="AO7" s="795"/>
      <c r="AP7" s="795">
        <v>40605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555</v>
      </c>
      <c r="BT7" s="799"/>
      <c r="BU7" s="799"/>
      <c r="BV7" s="799"/>
      <c r="BW7" s="799"/>
      <c r="BX7" s="799"/>
      <c r="BY7" s="799"/>
      <c r="BZ7" s="799"/>
      <c r="CA7" s="799"/>
      <c r="CB7" s="799"/>
      <c r="CC7" s="799"/>
      <c r="CD7" s="799"/>
      <c r="CE7" s="799"/>
      <c r="CF7" s="799"/>
      <c r="CG7" s="800"/>
      <c r="CH7" s="791">
        <v>1</v>
      </c>
      <c r="CI7" s="792"/>
      <c r="CJ7" s="792"/>
      <c r="CK7" s="792"/>
      <c r="CL7" s="793"/>
      <c r="CM7" s="791">
        <v>17</v>
      </c>
      <c r="CN7" s="792"/>
      <c r="CO7" s="792"/>
      <c r="CP7" s="792"/>
      <c r="CQ7" s="793"/>
      <c r="CR7" s="791">
        <v>10</v>
      </c>
      <c r="CS7" s="792"/>
      <c r="CT7" s="792"/>
      <c r="CU7" s="792"/>
      <c r="CV7" s="793"/>
      <c r="CW7" s="791">
        <v>27</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556</v>
      </c>
      <c r="BT8" s="789"/>
      <c r="BU8" s="789"/>
      <c r="BV8" s="789"/>
      <c r="BW8" s="789"/>
      <c r="BX8" s="789"/>
      <c r="BY8" s="789"/>
      <c r="BZ8" s="789"/>
      <c r="CA8" s="789"/>
      <c r="CB8" s="789"/>
      <c r="CC8" s="789"/>
      <c r="CD8" s="789"/>
      <c r="CE8" s="789"/>
      <c r="CF8" s="789"/>
      <c r="CG8" s="790"/>
      <c r="CH8" s="801">
        <v>-1</v>
      </c>
      <c r="CI8" s="802"/>
      <c r="CJ8" s="802"/>
      <c r="CK8" s="802"/>
      <c r="CL8" s="803"/>
      <c r="CM8" s="801">
        <v>30</v>
      </c>
      <c r="CN8" s="802"/>
      <c r="CO8" s="802"/>
      <c r="CP8" s="802"/>
      <c r="CQ8" s="803"/>
      <c r="CR8" s="801">
        <v>20</v>
      </c>
      <c r="CS8" s="802"/>
      <c r="CT8" s="802"/>
      <c r="CU8" s="802"/>
      <c r="CV8" s="803"/>
      <c r="CW8" s="801" t="s">
        <v>544</v>
      </c>
      <c r="CX8" s="802"/>
      <c r="CY8" s="802"/>
      <c r="CZ8" s="802"/>
      <c r="DA8" s="803"/>
      <c r="DB8" s="801" t="s">
        <v>546</v>
      </c>
      <c r="DC8" s="802"/>
      <c r="DD8" s="802"/>
      <c r="DE8" s="802"/>
      <c r="DF8" s="803"/>
      <c r="DG8" s="801" t="s">
        <v>562</v>
      </c>
      <c r="DH8" s="802"/>
      <c r="DI8" s="802"/>
      <c r="DJ8" s="802"/>
      <c r="DK8" s="803"/>
      <c r="DL8" s="801" t="s">
        <v>562</v>
      </c>
      <c r="DM8" s="802"/>
      <c r="DN8" s="802"/>
      <c r="DO8" s="802"/>
      <c r="DP8" s="803"/>
      <c r="DQ8" s="801" t="s">
        <v>544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557</v>
      </c>
      <c r="BT9" s="789"/>
      <c r="BU9" s="789"/>
      <c r="BV9" s="789"/>
      <c r="BW9" s="789"/>
      <c r="BX9" s="789"/>
      <c r="BY9" s="789"/>
      <c r="BZ9" s="789"/>
      <c r="CA9" s="789"/>
      <c r="CB9" s="789"/>
      <c r="CC9" s="789"/>
      <c r="CD9" s="789"/>
      <c r="CE9" s="789"/>
      <c r="CF9" s="789"/>
      <c r="CG9" s="790"/>
      <c r="CH9" s="801">
        <v>-2</v>
      </c>
      <c r="CI9" s="802"/>
      <c r="CJ9" s="802"/>
      <c r="CK9" s="802"/>
      <c r="CL9" s="803"/>
      <c r="CM9" s="801">
        <v>274</v>
      </c>
      <c r="CN9" s="802"/>
      <c r="CO9" s="802"/>
      <c r="CP9" s="802"/>
      <c r="CQ9" s="803"/>
      <c r="CR9" s="801">
        <v>17</v>
      </c>
      <c r="CS9" s="802"/>
      <c r="CT9" s="802"/>
      <c r="CU9" s="802"/>
      <c r="CV9" s="803"/>
      <c r="CW9" s="801">
        <v>46</v>
      </c>
      <c r="CX9" s="802"/>
      <c r="CY9" s="802"/>
      <c r="CZ9" s="802"/>
      <c r="DA9" s="803"/>
      <c r="DB9" s="801" t="s">
        <v>562</v>
      </c>
      <c r="DC9" s="802"/>
      <c r="DD9" s="802"/>
      <c r="DE9" s="802"/>
      <c r="DF9" s="803"/>
      <c r="DG9" s="801" t="s">
        <v>563</v>
      </c>
      <c r="DH9" s="802"/>
      <c r="DI9" s="802"/>
      <c r="DJ9" s="802"/>
      <c r="DK9" s="803"/>
      <c r="DL9" s="801" t="s">
        <v>544</v>
      </c>
      <c r="DM9" s="802"/>
      <c r="DN9" s="802"/>
      <c r="DO9" s="802"/>
      <c r="DP9" s="803"/>
      <c r="DQ9" s="801" t="s">
        <v>544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558</v>
      </c>
      <c r="BT10" s="789"/>
      <c r="BU10" s="789"/>
      <c r="BV10" s="789"/>
      <c r="BW10" s="789"/>
      <c r="BX10" s="789"/>
      <c r="BY10" s="789"/>
      <c r="BZ10" s="789"/>
      <c r="CA10" s="789"/>
      <c r="CB10" s="789"/>
      <c r="CC10" s="789"/>
      <c r="CD10" s="789"/>
      <c r="CE10" s="789"/>
      <c r="CF10" s="789"/>
      <c r="CG10" s="790"/>
      <c r="CH10" s="801">
        <v>3</v>
      </c>
      <c r="CI10" s="802"/>
      <c r="CJ10" s="802"/>
      <c r="CK10" s="802"/>
      <c r="CL10" s="803"/>
      <c r="CM10" s="801">
        <v>20</v>
      </c>
      <c r="CN10" s="802"/>
      <c r="CO10" s="802"/>
      <c r="CP10" s="802"/>
      <c r="CQ10" s="803"/>
      <c r="CR10" s="801">
        <v>43</v>
      </c>
      <c r="CS10" s="802"/>
      <c r="CT10" s="802"/>
      <c r="CU10" s="802"/>
      <c r="CV10" s="803"/>
      <c r="CW10" s="801" t="s">
        <v>544</v>
      </c>
      <c r="CX10" s="802"/>
      <c r="CY10" s="802"/>
      <c r="CZ10" s="802"/>
      <c r="DA10" s="803"/>
      <c r="DB10" s="801" t="s">
        <v>544</v>
      </c>
      <c r="DC10" s="802"/>
      <c r="DD10" s="802"/>
      <c r="DE10" s="802"/>
      <c r="DF10" s="803"/>
      <c r="DG10" s="801" t="s">
        <v>544</v>
      </c>
      <c r="DH10" s="802"/>
      <c r="DI10" s="802"/>
      <c r="DJ10" s="802"/>
      <c r="DK10" s="803"/>
      <c r="DL10" s="801" t="s">
        <v>544</v>
      </c>
      <c r="DM10" s="802"/>
      <c r="DN10" s="802"/>
      <c r="DO10" s="802"/>
      <c r="DP10" s="803"/>
      <c r="DQ10" s="801" t="s">
        <v>544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559</v>
      </c>
      <c r="BT11" s="789"/>
      <c r="BU11" s="789"/>
      <c r="BV11" s="789"/>
      <c r="BW11" s="789"/>
      <c r="BX11" s="789"/>
      <c r="BY11" s="789"/>
      <c r="BZ11" s="789"/>
      <c r="CA11" s="789"/>
      <c r="CB11" s="789"/>
      <c r="CC11" s="789"/>
      <c r="CD11" s="789"/>
      <c r="CE11" s="789"/>
      <c r="CF11" s="789"/>
      <c r="CG11" s="790"/>
      <c r="CH11" s="801">
        <v>0</v>
      </c>
      <c r="CI11" s="802"/>
      <c r="CJ11" s="802"/>
      <c r="CK11" s="802"/>
      <c r="CL11" s="803"/>
      <c r="CM11" s="801">
        <v>4</v>
      </c>
      <c r="CN11" s="802"/>
      <c r="CO11" s="802"/>
      <c r="CP11" s="802"/>
      <c r="CQ11" s="803"/>
      <c r="CR11" s="801">
        <v>10</v>
      </c>
      <c r="CS11" s="802"/>
      <c r="CT11" s="802"/>
      <c r="CU11" s="802"/>
      <c r="CV11" s="803"/>
      <c r="CW11" s="801" t="s">
        <v>546</v>
      </c>
      <c r="CX11" s="802"/>
      <c r="CY11" s="802"/>
      <c r="CZ11" s="802"/>
      <c r="DA11" s="803"/>
      <c r="DB11" s="801" t="s">
        <v>544</v>
      </c>
      <c r="DC11" s="802"/>
      <c r="DD11" s="802"/>
      <c r="DE11" s="802"/>
      <c r="DF11" s="803"/>
      <c r="DG11" s="801" t="s">
        <v>544</v>
      </c>
      <c r="DH11" s="802"/>
      <c r="DI11" s="802"/>
      <c r="DJ11" s="802"/>
      <c r="DK11" s="803"/>
      <c r="DL11" s="801" t="s">
        <v>544</v>
      </c>
      <c r="DM11" s="802"/>
      <c r="DN11" s="802"/>
      <c r="DO11" s="802"/>
      <c r="DP11" s="803"/>
      <c r="DQ11" s="801" t="s">
        <v>562</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560</v>
      </c>
      <c r="BT12" s="789"/>
      <c r="BU12" s="789"/>
      <c r="BV12" s="789"/>
      <c r="BW12" s="789"/>
      <c r="BX12" s="789"/>
      <c r="BY12" s="789"/>
      <c r="BZ12" s="789"/>
      <c r="CA12" s="789"/>
      <c r="CB12" s="789"/>
      <c r="CC12" s="789"/>
      <c r="CD12" s="789"/>
      <c r="CE12" s="789"/>
      <c r="CF12" s="789"/>
      <c r="CG12" s="790"/>
      <c r="CH12" s="801">
        <v>8</v>
      </c>
      <c r="CI12" s="802"/>
      <c r="CJ12" s="802"/>
      <c r="CK12" s="802"/>
      <c r="CL12" s="803"/>
      <c r="CM12" s="801">
        <v>83</v>
      </c>
      <c r="CN12" s="802"/>
      <c r="CO12" s="802"/>
      <c r="CP12" s="802"/>
      <c r="CQ12" s="803"/>
      <c r="CR12" s="801">
        <v>20</v>
      </c>
      <c r="CS12" s="802"/>
      <c r="CT12" s="802"/>
      <c r="CU12" s="802"/>
      <c r="CV12" s="803"/>
      <c r="CW12" s="801" t="s">
        <v>546</v>
      </c>
      <c r="CX12" s="802"/>
      <c r="CY12" s="802"/>
      <c r="CZ12" s="802"/>
      <c r="DA12" s="803"/>
      <c r="DB12" s="801" t="s">
        <v>544</v>
      </c>
      <c r="DC12" s="802"/>
      <c r="DD12" s="802"/>
      <c r="DE12" s="802"/>
      <c r="DF12" s="803"/>
      <c r="DG12" s="801" t="s">
        <v>544</v>
      </c>
      <c r="DH12" s="802"/>
      <c r="DI12" s="802"/>
      <c r="DJ12" s="802"/>
      <c r="DK12" s="803"/>
      <c r="DL12" s="801" t="s">
        <v>546</v>
      </c>
      <c r="DM12" s="802"/>
      <c r="DN12" s="802"/>
      <c r="DO12" s="802"/>
      <c r="DP12" s="803"/>
      <c r="DQ12" s="801" t="s">
        <v>544</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561</v>
      </c>
      <c r="BT13" s="789"/>
      <c r="BU13" s="789"/>
      <c r="BV13" s="789"/>
      <c r="BW13" s="789"/>
      <c r="BX13" s="789"/>
      <c r="BY13" s="789"/>
      <c r="BZ13" s="789"/>
      <c r="CA13" s="789"/>
      <c r="CB13" s="789"/>
      <c r="CC13" s="789"/>
      <c r="CD13" s="789"/>
      <c r="CE13" s="789"/>
      <c r="CF13" s="789"/>
      <c r="CG13" s="790"/>
      <c r="CH13" s="801">
        <v>9</v>
      </c>
      <c r="CI13" s="802"/>
      <c r="CJ13" s="802"/>
      <c r="CK13" s="802"/>
      <c r="CL13" s="803"/>
      <c r="CM13" s="801">
        <v>-4</v>
      </c>
      <c r="CN13" s="802"/>
      <c r="CO13" s="802"/>
      <c r="CP13" s="802"/>
      <c r="CQ13" s="803"/>
      <c r="CR13" s="801">
        <v>15</v>
      </c>
      <c r="CS13" s="802"/>
      <c r="CT13" s="802"/>
      <c r="CU13" s="802"/>
      <c r="CV13" s="803"/>
      <c r="CW13" s="801">
        <v>1</v>
      </c>
      <c r="CX13" s="802"/>
      <c r="CY13" s="802"/>
      <c r="CZ13" s="802"/>
      <c r="DA13" s="803"/>
      <c r="DB13" s="801" t="s">
        <v>544</v>
      </c>
      <c r="DC13" s="802"/>
      <c r="DD13" s="802"/>
      <c r="DE13" s="802"/>
      <c r="DF13" s="803"/>
      <c r="DG13" s="801" t="s">
        <v>544</v>
      </c>
      <c r="DH13" s="802"/>
      <c r="DI13" s="802"/>
      <c r="DJ13" s="802"/>
      <c r="DK13" s="803"/>
      <c r="DL13" s="801" t="s">
        <v>544</v>
      </c>
      <c r="DM13" s="802"/>
      <c r="DN13" s="802"/>
      <c r="DO13" s="802"/>
      <c r="DP13" s="803"/>
      <c r="DQ13" s="801" t="s">
        <v>544</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34270</v>
      </c>
      <c r="R23" s="814"/>
      <c r="S23" s="814"/>
      <c r="T23" s="814"/>
      <c r="U23" s="814"/>
      <c r="V23" s="814">
        <v>33346</v>
      </c>
      <c r="W23" s="814"/>
      <c r="X23" s="814"/>
      <c r="Y23" s="814"/>
      <c r="Z23" s="814"/>
      <c r="AA23" s="814">
        <v>924</v>
      </c>
      <c r="AB23" s="814"/>
      <c r="AC23" s="814"/>
      <c r="AD23" s="814"/>
      <c r="AE23" s="815"/>
      <c r="AF23" s="816">
        <v>811</v>
      </c>
      <c r="AG23" s="814"/>
      <c r="AH23" s="814"/>
      <c r="AI23" s="814"/>
      <c r="AJ23" s="817"/>
      <c r="AK23" s="818"/>
      <c r="AL23" s="819"/>
      <c r="AM23" s="819"/>
      <c r="AN23" s="819"/>
      <c r="AO23" s="819"/>
      <c r="AP23" s="814">
        <v>40605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7979</v>
      </c>
      <c r="R28" s="843"/>
      <c r="S28" s="843"/>
      <c r="T28" s="843"/>
      <c r="U28" s="843"/>
      <c r="V28" s="843">
        <v>7819</v>
      </c>
      <c r="W28" s="843"/>
      <c r="X28" s="843"/>
      <c r="Y28" s="843"/>
      <c r="Z28" s="843"/>
      <c r="AA28" s="843">
        <v>160</v>
      </c>
      <c r="AB28" s="843"/>
      <c r="AC28" s="843"/>
      <c r="AD28" s="843"/>
      <c r="AE28" s="844"/>
      <c r="AF28" s="845">
        <v>160</v>
      </c>
      <c r="AG28" s="843"/>
      <c r="AH28" s="843"/>
      <c r="AI28" s="843"/>
      <c r="AJ28" s="846"/>
      <c r="AK28" s="847">
        <v>518</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411</v>
      </c>
      <c r="R29" s="779"/>
      <c r="S29" s="779"/>
      <c r="T29" s="779"/>
      <c r="U29" s="779"/>
      <c r="V29" s="779">
        <v>372</v>
      </c>
      <c r="W29" s="779"/>
      <c r="X29" s="779"/>
      <c r="Y29" s="779"/>
      <c r="Z29" s="779"/>
      <c r="AA29" s="779">
        <v>40</v>
      </c>
      <c r="AB29" s="779"/>
      <c r="AC29" s="779"/>
      <c r="AD29" s="779"/>
      <c r="AE29" s="780"/>
      <c r="AF29" s="781">
        <v>40</v>
      </c>
      <c r="AG29" s="782"/>
      <c r="AH29" s="782"/>
      <c r="AI29" s="782"/>
      <c r="AJ29" s="783"/>
      <c r="AK29" s="850">
        <v>88</v>
      </c>
      <c r="AL29" s="851"/>
      <c r="AM29" s="851"/>
      <c r="AN29" s="851"/>
      <c r="AO29" s="851"/>
      <c r="AP29" s="851">
        <v>117</v>
      </c>
      <c r="AQ29" s="851"/>
      <c r="AR29" s="851"/>
      <c r="AS29" s="851"/>
      <c r="AT29" s="851"/>
      <c r="AU29" s="851">
        <v>20</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694</v>
      </c>
      <c r="R30" s="779"/>
      <c r="S30" s="779"/>
      <c r="T30" s="779"/>
      <c r="U30" s="779"/>
      <c r="V30" s="779">
        <v>688</v>
      </c>
      <c r="W30" s="779"/>
      <c r="X30" s="779"/>
      <c r="Y30" s="779"/>
      <c r="Z30" s="779"/>
      <c r="AA30" s="779">
        <v>6</v>
      </c>
      <c r="AB30" s="779"/>
      <c r="AC30" s="779"/>
      <c r="AD30" s="779"/>
      <c r="AE30" s="780"/>
      <c r="AF30" s="781">
        <v>6</v>
      </c>
      <c r="AG30" s="782"/>
      <c r="AH30" s="782"/>
      <c r="AI30" s="782"/>
      <c r="AJ30" s="783"/>
      <c r="AK30" s="850">
        <v>237</v>
      </c>
      <c r="AL30" s="851"/>
      <c r="AM30" s="851"/>
      <c r="AN30" s="851"/>
      <c r="AO30" s="851"/>
      <c r="AP30" s="851" t="s">
        <v>544</v>
      </c>
      <c r="AQ30" s="851"/>
      <c r="AR30" s="851"/>
      <c r="AS30" s="851"/>
      <c r="AT30" s="851"/>
      <c r="AU30" s="851" t="s">
        <v>544</v>
      </c>
      <c r="AV30" s="851"/>
      <c r="AW30" s="851"/>
      <c r="AX30" s="851"/>
      <c r="AY30" s="851"/>
      <c r="AZ30" s="852" t="s">
        <v>544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6106</v>
      </c>
      <c r="R31" s="779"/>
      <c r="S31" s="779"/>
      <c r="T31" s="779"/>
      <c r="U31" s="779"/>
      <c r="V31" s="779">
        <v>6052</v>
      </c>
      <c r="W31" s="779"/>
      <c r="X31" s="779"/>
      <c r="Y31" s="779"/>
      <c r="Z31" s="779"/>
      <c r="AA31" s="779">
        <v>55</v>
      </c>
      <c r="AB31" s="779"/>
      <c r="AC31" s="779"/>
      <c r="AD31" s="779"/>
      <c r="AE31" s="780"/>
      <c r="AF31" s="781">
        <v>55</v>
      </c>
      <c r="AG31" s="782"/>
      <c r="AH31" s="782"/>
      <c r="AI31" s="782"/>
      <c r="AJ31" s="783"/>
      <c r="AK31" s="850">
        <v>848</v>
      </c>
      <c r="AL31" s="851"/>
      <c r="AM31" s="851"/>
      <c r="AN31" s="851"/>
      <c r="AO31" s="851"/>
      <c r="AP31" s="851" t="s">
        <v>545</v>
      </c>
      <c r="AQ31" s="851"/>
      <c r="AR31" s="851"/>
      <c r="AS31" s="851"/>
      <c r="AT31" s="851"/>
      <c r="AU31" s="851" t="s">
        <v>546</v>
      </c>
      <c r="AV31" s="851"/>
      <c r="AW31" s="851"/>
      <c r="AX31" s="851"/>
      <c r="AY31" s="851"/>
      <c r="AZ31" s="852" t="s">
        <v>544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605</v>
      </c>
      <c r="R32" s="779"/>
      <c r="S32" s="779"/>
      <c r="T32" s="779"/>
      <c r="U32" s="779"/>
      <c r="V32" s="779">
        <v>601</v>
      </c>
      <c r="W32" s="779"/>
      <c r="X32" s="779"/>
      <c r="Y32" s="779"/>
      <c r="Z32" s="779"/>
      <c r="AA32" s="779">
        <v>4</v>
      </c>
      <c r="AB32" s="779"/>
      <c r="AC32" s="779"/>
      <c r="AD32" s="779"/>
      <c r="AE32" s="780"/>
      <c r="AF32" s="781">
        <v>4</v>
      </c>
      <c r="AG32" s="782"/>
      <c r="AH32" s="782"/>
      <c r="AI32" s="782"/>
      <c r="AJ32" s="783"/>
      <c r="AK32" s="850">
        <v>12</v>
      </c>
      <c r="AL32" s="851"/>
      <c r="AM32" s="851"/>
      <c r="AN32" s="851"/>
      <c r="AO32" s="851"/>
      <c r="AP32" s="851">
        <v>742</v>
      </c>
      <c r="AQ32" s="851"/>
      <c r="AR32" s="851"/>
      <c r="AS32" s="851"/>
      <c r="AT32" s="851"/>
      <c r="AU32" s="851" t="s">
        <v>544</v>
      </c>
      <c r="AV32" s="851"/>
      <c r="AW32" s="851"/>
      <c r="AX32" s="851"/>
      <c r="AY32" s="851"/>
      <c r="AZ32" s="852" t="s">
        <v>544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384</v>
      </c>
      <c r="C33" s="776"/>
      <c r="D33" s="776"/>
      <c r="E33" s="776"/>
      <c r="F33" s="776"/>
      <c r="G33" s="776"/>
      <c r="H33" s="776"/>
      <c r="I33" s="776"/>
      <c r="J33" s="776"/>
      <c r="K33" s="776"/>
      <c r="L33" s="776"/>
      <c r="M33" s="776"/>
      <c r="N33" s="776"/>
      <c r="O33" s="776"/>
      <c r="P33" s="777"/>
      <c r="Q33" s="778">
        <v>619</v>
      </c>
      <c r="R33" s="779"/>
      <c r="S33" s="779"/>
      <c r="T33" s="779"/>
      <c r="U33" s="779"/>
      <c r="V33" s="779">
        <v>704</v>
      </c>
      <c r="W33" s="779"/>
      <c r="X33" s="779"/>
      <c r="Y33" s="779"/>
      <c r="Z33" s="779"/>
      <c r="AA33" s="779">
        <v>-85</v>
      </c>
      <c r="AB33" s="779"/>
      <c r="AC33" s="779"/>
      <c r="AD33" s="779"/>
      <c r="AE33" s="780"/>
      <c r="AF33" s="781">
        <v>1126</v>
      </c>
      <c r="AG33" s="782"/>
      <c r="AH33" s="782"/>
      <c r="AI33" s="782"/>
      <c r="AJ33" s="783"/>
      <c r="AK33" s="850">
        <v>102</v>
      </c>
      <c r="AL33" s="851"/>
      <c r="AM33" s="851"/>
      <c r="AN33" s="851"/>
      <c r="AO33" s="851"/>
      <c r="AP33" s="851">
        <v>3007</v>
      </c>
      <c r="AQ33" s="851"/>
      <c r="AR33" s="851"/>
      <c r="AS33" s="851"/>
      <c r="AT33" s="851"/>
      <c r="AU33" s="851">
        <v>129</v>
      </c>
      <c r="AV33" s="851"/>
      <c r="AW33" s="851"/>
      <c r="AX33" s="851"/>
      <c r="AY33" s="851"/>
      <c r="AZ33" s="852" t="s">
        <v>544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6519</v>
      </c>
      <c r="R34" s="779"/>
      <c r="S34" s="779"/>
      <c r="T34" s="779"/>
      <c r="U34" s="779"/>
      <c r="V34" s="779">
        <v>6481</v>
      </c>
      <c r="W34" s="779"/>
      <c r="X34" s="779"/>
      <c r="Y34" s="779"/>
      <c r="Z34" s="779"/>
      <c r="AA34" s="779">
        <v>38</v>
      </c>
      <c r="AB34" s="779"/>
      <c r="AC34" s="779"/>
      <c r="AD34" s="779"/>
      <c r="AE34" s="780"/>
      <c r="AF34" s="781">
        <v>469</v>
      </c>
      <c r="AG34" s="782"/>
      <c r="AH34" s="782"/>
      <c r="AI34" s="782"/>
      <c r="AJ34" s="783"/>
      <c r="AK34" s="850">
        <v>914</v>
      </c>
      <c r="AL34" s="851"/>
      <c r="AM34" s="851"/>
      <c r="AN34" s="851"/>
      <c r="AO34" s="851"/>
      <c r="AP34" s="851">
        <v>4034</v>
      </c>
      <c r="AQ34" s="851"/>
      <c r="AR34" s="851"/>
      <c r="AS34" s="851"/>
      <c r="AT34" s="851"/>
      <c r="AU34" s="851">
        <v>2340</v>
      </c>
      <c r="AV34" s="851"/>
      <c r="AW34" s="851"/>
      <c r="AX34" s="851"/>
      <c r="AY34" s="851"/>
      <c r="AZ34" s="852" t="s">
        <v>546</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387</v>
      </c>
      <c r="C35" s="776"/>
      <c r="D35" s="776"/>
      <c r="E35" s="776"/>
      <c r="F35" s="776"/>
      <c r="G35" s="776"/>
      <c r="H35" s="776"/>
      <c r="I35" s="776"/>
      <c r="J35" s="776"/>
      <c r="K35" s="776"/>
      <c r="L35" s="776"/>
      <c r="M35" s="776"/>
      <c r="N35" s="776"/>
      <c r="O35" s="776"/>
      <c r="P35" s="777"/>
      <c r="Q35" s="778">
        <v>1441</v>
      </c>
      <c r="R35" s="779"/>
      <c r="S35" s="779"/>
      <c r="T35" s="779"/>
      <c r="U35" s="779"/>
      <c r="V35" s="779">
        <v>1383</v>
      </c>
      <c r="W35" s="779"/>
      <c r="X35" s="779"/>
      <c r="Y35" s="779"/>
      <c r="Z35" s="779"/>
      <c r="AA35" s="779">
        <v>58</v>
      </c>
      <c r="AB35" s="779"/>
      <c r="AC35" s="779"/>
      <c r="AD35" s="779"/>
      <c r="AE35" s="780"/>
      <c r="AF35" s="781">
        <v>58</v>
      </c>
      <c r="AG35" s="782"/>
      <c r="AH35" s="782"/>
      <c r="AI35" s="782"/>
      <c r="AJ35" s="783"/>
      <c r="AK35" s="850">
        <v>383</v>
      </c>
      <c r="AL35" s="851"/>
      <c r="AM35" s="851"/>
      <c r="AN35" s="851"/>
      <c r="AO35" s="851"/>
      <c r="AP35" s="851">
        <v>6568</v>
      </c>
      <c r="AQ35" s="851"/>
      <c r="AR35" s="851"/>
      <c r="AS35" s="851"/>
      <c r="AT35" s="851"/>
      <c r="AU35" s="851">
        <v>3271</v>
      </c>
      <c r="AV35" s="851"/>
      <c r="AW35" s="851"/>
      <c r="AX35" s="851"/>
      <c r="AY35" s="851"/>
      <c r="AZ35" s="852" t="s">
        <v>544</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389</v>
      </c>
      <c r="C36" s="776"/>
      <c r="D36" s="776"/>
      <c r="E36" s="776"/>
      <c r="F36" s="776"/>
      <c r="G36" s="776"/>
      <c r="H36" s="776"/>
      <c r="I36" s="776"/>
      <c r="J36" s="776"/>
      <c r="K36" s="776"/>
      <c r="L36" s="776"/>
      <c r="M36" s="776"/>
      <c r="N36" s="776"/>
      <c r="O36" s="776"/>
      <c r="P36" s="777"/>
      <c r="Q36" s="778">
        <v>415</v>
      </c>
      <c r="R36" s="779"/>
      <c r="S36" s="779"/>
      <c r="T36" s="779"/>
      <c r="U36" s="779"/>
      <c r="V36" s="779">
        <v>391</v>
      </c>
      <c r="W36" s="779"/>
      <c r="X36" s="779"/>
      <c r="Y36" s="779"/>
      <c r="Z36" s="779"/>
      <c r="AA36" s="779">
        <v>25</v>
      </c>
      <c r="AB36" s="779"/>
      <c r="AC36" s="779"/>
      <c r="AD36" s="779"/>
      <c r="AE36" s="780"/>
      <c r="AF36" s="781">
        <v>25</v>
      </c>
      <c r="AG36" s="782"/>
      <c r="AH36" s="782"/>
      <c r="AI36" s="782"/>
      <c r="AJ36" s="783"/>
      <c r="AK36" s="850">
        <v>253</v>
      </c>
      <c r="AL36" s="851"/>
      <c r="AM36" s="851"/>
      <c r="AN36" s="851"/>
      <c r="AO36" s="851"/>
      <c r="AP36" s="851">
        <v>2287</v>
      </c>
      <c r="AQ36" s="851"/>
      <c r="AR36" s="851"/>
      <c r="AS36" s="851"/>
      <c r="AT36" s="851"/>
      <c r="AU36" s="851">
        <v>1715</v>
      </c>
      <c r="AV36" s="851"/>
      <c r="AW36" s="851"/>
      <c r="AX36" s="851"/>
      <c r="AY36" s="851"/>
      <c r="AZ36" s="852" t="s">
        <v>544</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390</v>
      </c>
      <c r="C37" s="776"/>
      <c r="D37" s="776"/>
      <c r="E37" s="776"/>
      <c r="F37" s="776"/>
      <c r="G37" s="776"/>
      <c r="H37" s="776"/>
      <c r="I37" s="776"/>
      <c r="J37" s="776"/>
      <c r="K37" s="776"/>
      <c r="L37" s="776"/>
      <c r="M37" s="776"/>
      <c r="N37" s="776"/>
      <c r="O37" s="776"/>
      <c r="P37" s="777"/>
      <c r="Q37" s="778">
        <v>2691</v>
      </c>
      <c r="R37" s="779"/>
      <c r="S37" s="779"/>
      <c r="T37" s="779"/>
      <c r="U37" s="779"/>
      <c r="V37" s="779">
        <v>2647</v>
      </c>
      <c r="W37" s="779"/>
      <c r="X37" s="779"/>
      <c r="Y37" s="779"/>
      <c r="Z37" s="779"/>
      <c r="AA37" s="779">
        <v>44</v>
      </c>
      <c r="AB37" s="779"/>
      <c r="AC37" s="779"/>
      <c r="AD37" s="779"/>
      <c r="AE37" s="780"/>
      <c r="AF37" s="781">
        <v>44</v>
      </c>
      <c r="AG37" s="782"/>
      <c r="AH37" s="782"/>
      <c r="AI37" s="782"/>
      <c r="AJ37" s="783"/>
      <c r="AK37" s="850">
        <v>777</v>
      </c>
      <c r="AL37" s="851"/>
      <c r="AM37" s="851"/>
      <c r="AN37" s="851"/>
      <c r="AO37" s="851"/>
      <c r="AP37" s="851">
        <v>20948</v>
      </c>
      <c r="AQ37" s="851"/>
      <c r="AR37" s="851"/>
      <c r="AS37" s="851"/>
      <c r="AT37" s="851"/>
      <c r="AU37" s="851">
        <v>14580</v>
      </c>
      <c r="AV37" s="851"/>
      <c r="AW37" s="851"/>
      <c r="AX37" s="851"/>
      <c r="AY37" s="851"/>
      <c r="AZ37" s="852" t="s">
        <v>544</v>
      </c>
      <c r="BA37" s="852"/>
      <c r="BB37" s="852"/>
      <c r="BC37" s="852"/>
      <c r="BD37" s="852"/>
      <c r="BE37" s="848" t="s">
        <v>388</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391</v>
      </c>
      <c r="C38" s="776"/>
      <c r="D38" s="776"/>
      <c r="E38" s="776"/>
      <c r="F38" s="776"/>
      <c r="G38" s="776"/>
      <c r="H38" s="776"/>
      <c r="I38" s="776"/>
      <c r="J38" s="776"/>
      <c r="K38" s="776"/>
      <c r="L38" s="776"/>
      <c r="M38" s="776"/>
      <c r="N38" s="776"/>
      <c r="O38" s="776"/>
      <c r="P38" s="777"/>
      <c r="Q38" s="778">
        <v>286</v>
      </c>
      <c r="R38" s="779"/>
      <c r="S38" s="779"/>
      <c r="T38" s="779"/>
      <c r="U38" s="779"/>
      <c r="V38" s="779">
        <v>267</v>
      </c>
      <c r="W38" s="779"/>
      <c r="X38" s="779"/>
      <c r="Y38" s="779"/>
      <c r="Z38" s="779"/>
      <c r="AA38" s="779">
        <v>19</v>
      </c>
      <c r="AB38" s="779"/>
      <c r="AC38" s="779"/>
      <c r="AD38" s="779"/>
      <c r="AE38" s="780"/>
      <c r="AF38" s="781">
        <v>19</v>
      </c>
      <c r="AG38" s="782"/>
      <c r="AH38" s="782"/>
      <c r="AI38" s="782"/>
      <c r="AJ38" s="783"/>
      <c r="AK38" s="850">
        <v>99</v>
      </c>
      <c r="AL38" s="851"/>
      <c r="AM38" s="851"/>
      <c r="AN38" s="851"/>
      <c r="AO38" s="851"/>
      <c r="AP38" s="851">
        <v>654</v>
      </c>
      <c r="AQ38" s="851"/>
      <c r="AR38" s="851"/>
      <c r="AS38" s="851"/>
      <c r="AT38" s="851"/>
      <c r="AU38" s="851">
        <v>449</v>
      </c>
      <c r="AV38" s="851"/>
      <c r="AW38" s="851"/>
      <c r="AX38" s="851"/>
      <c r="AY38" s="851"/>
      <c r="AZ38" s="852" t="s">
        <v>544</v>
      </c>
      <c r="BA38" s="852"/>
      <c r="BB38" s="852"/>
      <c r="BC38" s="852"/>
      <c r="BD38" s="852"/>
      <c r="BE38" s="848" t="s">
        <v>388</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392</v>
      </c>
      <c r="C39" s="776"/>
      <c r="D39" s="776"/>
      <c r="E39" s="776"/>
      <c r="F39" s="776"/>
      <c r="G39" s="776"/>
      <c r="H39" s="776"/>
      <c r="I39" s="776"/>
      <c r="J39" s="776"/>
      <c r="K39" s="776"/>
      <c r="L39" s="776"/>
      <c r="M39" s="776"/>
      <c r="N39" s="776"/>
      <c r="O39" s="776"/>
      <c r="P39" s="777"/>
      <c r="Q39" s="778">
        <v>61</v>
      </c>
      <c r="R39" s="779"/>
      <c r="S39" s="779"/>
      <c r="T39" s="779"/>
      <c r="U39" s="779"/>
      <c r="V39" s="779">
        <v>39</v>
      </c>
      <c r="W39" s="779"/>
      <c r="X39" s="779"/>
      <c r="Y39" s="779"/>
      <c r="Z39" s="779"/>
      <c r="AA39" s="779">
        <v>23</v>
      </c>
      <c r="AB39" s="779"/>
      <c r="AC39" s="779"/>
      <c r="AD39" s="779"/>
      <c r="AE39" s="780"/>
      <c r="AF39" s="781">
        <v>23</v>
      </c>
      <c r="AG39" s="782"/>
      <c r="AH39" s="782"/>
      <c r="AI39" s="782"/>
      <c r="AJ39" s="783"/>
      <c r="AK39" s="850" t="s">
        <v>564</v>
      </c>
      <c r="AL39" s="851"/>
      <c r="AM39" s="851"/>
      <c r="AN39" s="851"/>
      <c r="AO39" s="851"/>
      <c r="AP39" s="851">
        <v>393</v>
      </c>
      <c r="AQ39" s="851"/>
      <c r="AR39" s="851"/>
      <c r="AS39" s="851"/>
      <c r="AT39" s="851"/>
      <c r="AU39" s="851" t="s">
        <v>544</v>
      </c>
      <c r="AV39" s="851"/>
      <c r="AW39" s="851"/>
      <c r="AX39" s="851"/>
      <c r="AY39" s="851"/>
      <c r="AZ39" s="852" t="s">
        <v>544</v>
      </c>
      <c r="BA39" s="852"/>
      <c r="BB39" s="852"/>
      <c r="BC39" s="852"/>
      <c r="BD39" s="852"/>
      <c r="BE39" s="848" t="s">
        <v>388</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t="s">
        <v>393</v>
      </c>
      <c r="C40" s="776"/>
      <c r="D40" s="776"/>
      <c r="E40" s="776"/>
      <c r="F40" s="776"/>
      <c r="G40" s="776"/>
      <c r="H40" s="776"/>
      <c r="I40" s="776"/>
      <c r="J40" s="776"/>
      <c r="K40" s="776"/>
      <c r="L40" s="776"/>
      <c r="M40" s="776"/>
      <c r="N40" s="776"/>
      <c r="O40" s="776"/>
      <c r="P40" s="777"/>
      <c r="Q40" s="778">
        <v>189</v>
      </c>
      <c r="R40" s="779"/>
      <c r="S40" s="779"/>
      <c r="T40" s="779"/>
      <c r="U40" s="779"/>
      <c r="V40" s="779">
        <v>187</v>
      </c>
      <c r="W40" s="779"/>
      <c r="X40" s="779"/>
      <c r="Y40" s="779"/>
      <c r="Z40" s="779"/>
      <c r="AA40" s="779">
        <v>2</v>
      </c>
      <c r="AB40" s="779"/>
      <c r="AC40" s="779"/>
      <c r="AD40" s="779"/>
      <c r="AE40" s="780"/>
      <c r="AF40" s="781" t="s">
        <v>111</v>
      </c>
      <c r="AG40" s="782"/>
      <c r="AH40" s="782"/>
      <c r="AI40" s="782"/>
      <c r="AJ40" s="783"/>
      <c r="AK40" s="850">
        <v>184</v>
      </c>
      <c r="AL40" s="851"/>
      <c r="AM40" s="851"/>
      <c r="AN40" s="851"/>
      <c r="AO40" s="851"/>
      <c r="AP40" s="851">
        <v>407</v>
      </c>
      <c r="AQ40" s="851"/>
      <c r="AR40" s="851"/>
      <c r="AS40" s="851"/>
      <c r="AT40" s="851"/>
      <c r="AU40" s="851">
        <v>103</v>
      </c>
      <c r="AV40" s="851"/>
      <c r="AW40" s="851"/>
      <c r="AX40" s="851"/>
      <c r="AY40" s="851"/>
      <c r="AZ40" s="852" t="s">
        <v>546</v>
      </c>
      <c r="BA40" s="852"/>
      <c r="BB40" s="852"/>
      <c r="BC40" s="852"/>
      <c r="BD40" s="852"/>
      <c r="BE40" s="848" t="s">
        <v>388</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t="s">
        <v>394</v>
      </c>
      <c r="C41" s="776"/>
      <c r="D41" s="776"/>
      <c r="E41" s="776"/>
      <c r="F41" s="776"/>
      <c r="G41" s="776"/>
      <c r="H41" s="776"/>
      <c r="I41" s="776"/>
      <c r="J41" s="776"/>
      <c r="K41" s="776"/>
      <c r="L41" s="776"/>
      <c r="M41" s="776"/>
      <c r="N41" s="776"/>
      <c r="O41" s="776"/>
      <c r="P41" s="777"/>
      <c r="Q41" s="778">
        <v>45</v>
      </c>
      <c r="R41" s="779"/>
      <c r="S41" s="779"/>
      <c r="T41" s="779"/>
      <c r="U41" s="779"/>
      <c r="V41" s="779">
        <v>0</v>
      </c>
      <c r="W41" s="779"/>
      <c r="X41" s="779"/>
      <c r="Y41" s="779"/>
      <c r="Z41" s="779"/>
      <c r="AA41" s="779">
        <v>45</v>
      </c>
      <c r="AB41" s="779"/>
      <c r="AC41" s="779"/>
      <c r="AD41" s="779"/>
      <c r="AE41" s="780"/>
      <c r="AF41" s="781">
        <v>47</v>
      </c>
      <c r="AG41" s="782"/>
      <c r="AH41" s="782"/>
      <c r="AI41" s="782"/>
      <c r="AJ41" s="783"/>
      <c r="AK41" s="850" t="s">
        <v>564</v>
      </c>
      <c r="AL41" s="851"/>
      <c r="AM41" s="851"/>
      <c r="AN41" s="851"/>
      <c r="AO41" s="851"/>
      <c r="AP41" s="851" t="s">
        <v>544</v>
      </c>
      <c r="AQ41" s="851"/>
      <c r="AR41" s="851"/>
      <c r="AS41" s="851"/>
      <c r="AT41" s="851"/>
      <c r="AU41" s="851" t="s">
        <v>544</v>
      </c>
      <c r="AV41" s="851"/>
      <c r="AW41" s="851"/>
      <c r="AX41" s="851"/>
      <c r="AY41" s="851"/>
      <c r="AZ41" s="852" t="s">
        <v>544</v>
      </c>
      <c r="BA41" s="852"/>
      <c r="BB41" s="852"/>
      <c r="BC41" s="852"/>
      <c r="BD41" s="852"/>
      <c r="BE41" s="848" t="s">
        <v>388</v>
      </c>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396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2074</v>
      </c>
      <c r="AG63" s="862"/>
      <c r="AH63" s="862"/>
      <c r="AI63" s="862"/>
      <c r="AJ63" s="863"/>
      <c r="AK63" s="864"/>
      <c r="AL63" s="859"/>
      <c r="AM63" s="859"/>
      <c r="AN63" s="859"/>
      <c r="AO63" s="859"/>
      <c r="AP63" s="862">
        <v>39156</v>
      </c>
      <c r="AQ63" s="862"/>
      <c r="AR63" s="862"/>
      <c r="AS63" s="862"/>
      <c r="AT63" s="862"/>
      <c r="AU63" s="862">
        <v>22606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398</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4911</v>
      </c>
      <c r="R68" s="886"/>
      <c r="S68" s="886"/>
      <c r="T68" s="886"/>
      <c r="U68" s="886"/>
      <c r="V68" s="886">
        <v>4274</v>
      </c>
      <c r="W68" s="886"/>
      <c r="X68" s="886"/>
      <c r="Y68" s="886"/>
      <c r="Z68" s="886"/>
      <c r="AA68" s="886">
        <v>638</v>
      </c>
      <c r="AB68" s="886"/>
      <c r="AC68" s="886"/>
      <c r="AD68" s="886"/>
      <c r="AE68" s="886"/>
      <c r="AF68" s="886">
        <v>638</v>
      </c>
      <c r="AG68" s="886"/>
      <c r="AH68" s="886"/>
      <c r="AI68" s="886"/>
      <c r="AJ68" s="886"/>
      <c r="AK68" s="886" t="s">
        <v>544</v>
      </c>
      <c r="AL68" s="886"/>
      <c r="AM68" s="886"/>
      <c r="AN68" s="886"/>
      <c r="AO68" s="886"/>
      <c r="AP68" s="886" t="s">
        <v>544</v>
      </c>
      <c r="AQ68" s="886"/>
      <c r="AR68" s="886"/>
      <c r="AS68" s="886"/>
      <c r="AT68" s="886"/>
      <c r="AU68" s="886" t="s">
        <v>546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928</v>
      </c>
      <c r="R69" s="851"/>
      <c r="S69" s="851"/>
      <c r="T69" s="851"/>
      <c r="U69" s="851"/>
      <c r="V69" s="851">
        <v>865</v>
      </c>
      <c r="W69" s="851"/>
      <c r="X69" s="851"/>
      <c r="Y69" s="851"/>
      <c r="Z69" s="851"/>
      <c r="AA69" s="851">
        <v>63</v>
      </c>
      <c r="AB69" s="851"/>
      <c r="AC69" s="851"/>
      <c r="AD69" s="851"/>
      <c r="AE69" s="851"/>
      <c r="AF69" s="851">
        <v>63</v>
      </c>
      <c r="AG69" s="851"/>
      <c r="AH69" s="851"/>
      <c r="AI69" s="851"/>
      <c r="AJ69" s="851"/>
      <c r="AK69" s="851" t="s">
        <v>544</v>
      </c>
      <c r="AL69" s="851"/>
      <c r="AM69" s="851"/>
      <c r="AN69" s="851"/>
      <c r="AO69" s="851"/>
      <c r="AP69" s="851" t="s">
        <v>544</v>
      </c>
      <c r="AQ69" s="851"/>
      <c r="AR69" s="851"/>
      <c r="AS69" s="851"/>
      <c r="AT69" s="851"/>
      <c r="AU69" s="851" t="s">
        <v>544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338866</v>
      </c>
      <c r="R70" s="851"/>
      <c r="S70" s="851"/>
      <c r="T70" s="851"/>
      <c r="U70" s="851"/>
      <c r="V70" s="851">
        <v>326466</v>
      </c>
      <c r="W70" s="851"/>
      <c r="X70" s="851"/>
      <c r="Y70" s="851"/>
      <c r="Z70" s="851"/>
      <c r="AA70" s="851">
        <v>12400</v>
      </c>
      <c r="AB70" s="851"/>
      <c r="AC70" s="851"/>
      <c r="AD70" s="851"/>
      <c r="AE70" s="851"/>
      <c r="AF70" s="851">
        <v>12400</v>
      </c>
      <c r="AG70" s="851"/>
      <c r="AH70" s="851"/>
      <c r="AI70" s="851"/>
      <c r="AJ70" s="851"/>
      <c r="AK70" s="851">
        <v>0</v>
      </c>
      <c r="AL70" s="851"/>
      <c r="AM70" s="851"/>
      <c r="AN70" s="851"/>
      <c r="AO70" s="851"/>
      <c r="AP70" s="851" t="s">
        <v>544</v>
      </c>
      <c r="AQ70" s="851"/>
      <c r="AR70" s="851"/>
      <c r="AS70" s="851"/>
      <c r="AT70" s="851"/>
      <c r="AU70" s="851" t="s">
        <v>546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23</v>
      </c>
      <c r="R71" s="851"/>
      <c r="S71" s="851"/>
      <c r="T71" s="851"/>
      <c r="U71" s="851"/>
      <c r="V71" s="851">
        <v>52</v>
      </c>
      <c r="W71" s="851"/>
      <c r="X71" s="851"/>
      <c r="Y71" s="851"/>
      <c r="Z71" s="851"/>
      <c r="AA71" s="851">
        <v>-30</v>
      </c>
      <c r="AB71" s="851"/>
      <c r="AC71" s="851"/>
      <c r="AD71" s="851"/>
      <c r="AE71" s="851"/>
      <c r="AF71" s="851">
        <v>4</v>
      </c>
      <c r="AG71" s="851"/>
      <c r="AH71" s="851"/>
      <c r="AI71" s="851"/>
      <c r="AJ71" s="851"/>
      <c r="AK71" s="851" t="s">
        <v>544</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1050</v>
      </c>
      <c r="R72" s="851"/>
      <c r="S72" s="851"/>
      <c r="T72" s="851"/>
      <c r="U72" s="851"/>
      <c r="V72" s="851">
        <v>98</v>
      </c>
      <c r="W72" s="851"/>
      <c r="X72" s="851"/>
      <c r="Y72" s="851"/>
      <c r="Z72" s="851"/>
      <c r="AA72" s="851">
        <v>953</v>
      </c>
      <c r="AB72" s="851"/>
      <c r="AC72" s="851"/>
      <c r="AD72" s="851"/>
      <c r="AE72" s="851"/>
      <c r="AF72" s="851">
        <v>919</v>
      </c>
      <c r="AG72" s="851"/>
      <c r="AH72" s="851"/>
      <c r="AI72" s="851"/>
      <c r="AJ72" s="851"/>
      <c r="AK72" s="851">
        <v>16</v>
      </c>
      <c r="AL72" s="851"/>
      <c r="AM72" s="851"/>
      <c r="AN72" s="851"/>
      <c r="AO72" s="851"/>
      <c r="AP72" s="851">
        <v>125</v>
      </c>
      <c r="AQ72" s="851"/>
      <c r="AR72" s="851"/>
      <c r="AS72" s="851"/>
      <c r="AT72" s="851"/>
      <c r="AU72" s="851">
        <v>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552</v>
      </c>
      <c r="C73" s="894"/>
      <c r="D73" s="894"/>
      <c r="E73" s="894"/>
      <c r="F73" s="894"/>
      <c r="G73" s="894"/>
      <c r="H73" s="894"/>
      <c r="I73" s="894"/>
      <c r="J73" s="894"/>
      <c r="K73" s="894"/>
      <c r="L73" s="894"/>
      <c r="M73" s="894"/>
      <c r="N73" s="894"/>
      <c r="O73" s="894"/>
      <c r="P73" s="895"/>
      <c r="Q73" s="896">
        <v>159</v>
      </c>
      <c r="R73" s="851"/>
      <c r="S73" s="851"/>
      <c r="T73" s="851"/>
      <c r="U73" s="851"/>
      <c r="V73" s="851">
        <v>146</v>
      </c>
      <c r="W73" s="851"/>
      <c r="X73" s="851"/>
      <c r="Y73" s="851"/>
      <c r="Z73" s="851"/>
      <c r="AA73" s="851">
        <v>12</v>
      </c>
      <c r="AB73" s="851"/>
      <c r="AC73" s="851"/>
      <c r="AD73" s="851"/>
      <c r="AE73" s="851"/>
      <c r="AF73" s="851">
        <v>12</v>
      </c>
      <c r="AG73" s="851"/>
      <c r="AH73" s="851"/>
      <c r="AI73" s="851"/>
      <c r="AJ73" s="851"/>
      <c r="AK73" s="851">
        <v>49</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553</v>
      </c>
      <c r="C74" s="894"/>
      <c r="D74" s="894"/>
      <c r="E74" s="894"/>
      <c r="F74" s="894"/>
      <c r="G74" s="894"/>
      <c r="H74" s="894"/>
      <c r="I74" s="894"/>
      <c r="J74" s="894"/>
      <c r="K74" s="894"/>
      <c r="L74" s="894"/>
      <c r="M74" s="894"/>
      <c r="N74" s="894"/>
      <c r="O74" s="894"/>
      <c r="P74" s="895"/>
      <c r="Q74" s="896">
        <v>3</v>
      </c>
      <c r="R74" s="851"/>
      <c r="S74" s="851"/>
      <c r="T74" s="851"/>
      <c r="U74" s="851"/>
      <c r="V74" s="851">
        <v>1</v>
      </c>
      <c r="W74" s="851"/>
      <c r="X74" s="851"/>
      <c r="Y74" s="851"/>
      <c r="Z74" s="851"/>
      <c r="AA74" s="851">
        <v>2</v>
      </c>
      <c r="AB74" s="851"/>
      <c r="AC74" s="851"/>
      <c r="AD74" s="851"/>
      <c r="AE74" s="851"/>
      <c r="AF74" s="851">
        <v>2</v>
      </c>
      <c r="AG74" s="851"/>
      <c r="AH74" s="851"/>
      <c r="AI74" s="851"/>
      <c r="AJ74" s="851"/>
      <c r="AK74" s="851" t="s">
        <v>544</v>
      </c>
      <c r="AL74" s="851"/>
      <c r="AM74" s="851"/>
      <c r="AN74" s="851"/>
      <c r="AO74" s="851"/>
      <c r="AP74" s="851" t="s">
        <v>544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554</v>
      </c>
      <c r="C75" s="894"/>
      <c r="D75" s="894"/>
      <c r="E75" s="894"/>
      <c r="F75" s="894"/>
      <c r="G75" s="894"/>
      <c r="H75" s="894"/>
      <c r="I75" s="894"/>
      <c r="J75" s="894"/>
      <c r="K75" s="894"/>
      <c r="L75" s="894"/>
      <c r="M75" s="894"/>
      <c r="N75" s="894"/>
      <c r="O75" s="894"/>
      <c r="P75" s="895"/>
      <c r="Q75" s="899">
        <v>2405</v>
      </c>
      <c r="R75" s="900"/>
      <c r="S75" s="900"/>
      <c r="T75" s="900"/>
      <c r="U75" s="850"/>
      <c r="V75" s="901">
        <v>2405</v>
      </c>
      <c r="W75" s="900"/>
      <c r="X75" s="900"/>
      <c r="Y75" s="900"/>
      <c r="Z75" s="850"/>
      <c r="AA75" s="901">
        <v>1</v>
      </c>
      <c r="AB75" s="900"/>
      <c r="AC75" s="900"/>
      <c r="AD75" s="900"/>
      <c r="AE75" s="850"/>
      <c r="AF75" s="901">
        <v>1</v>
      </c>
      <c r="AG75" s="900"/>
      <c r="AH75" s="900"/>
      <c r="AI75" s="900"/>
      <c r="AJ75" s="850"/>
      <c r="AK75" s="901" t="s">
        <v>544</v>
      </c>
      <c r="AL75" s="900"/>
      <c r="AM75" s="900"/>
      <c r="AN75" s="900"/>
      <c r="AO75" s="850"/>
      <c r="AP75" s="901" t="s">
        <v>544</v>
      </c>
      <c r="AQ75" s="900"/>
      <c r="AR75" s="900"/>
      <c r="AS75" s="900"/>
      <c r="AT75" s="850"/>
      <c r="AU75" s="901" t="s">
        <v>544</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14039</v>
      </c>
      <c r="AG88" s="862"/>
      <c r="AH88" s="862"/>
      <c r="AI88" s="862"/>
      <c r="AJ88" s="862"/>
      <c r="AK88" s="859"/>
      <c r="AL88" s="859"/>
      <c r="AM88" s="859"/>
      <c r="AN88" s="859"/>
      <c r="AO88" s="859"/>
      <c r="AP88" s="862">
        <v>125</v>
      </c>
      <c r="AQ88" s="862"/>
      <c r="AR88" s="862"/>
      <c r="AS88" s="862"/>
      <c r="AT88" s="862"/>
      <c r="AU88" s="862">
        <v>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135</v>
      </c>
      <c r="CS102" s="870"/>
      <c r="CT102" s="870"/>
      <c r="CU102" s="870"/>
      <c r="CV102" s="913"/>
      <c r="CW102" s="912">
        <v>75</v>
      </c>
      <c r="CX102" s="870"/>
      <c r="CY102" s="870"/>
      <c r="CZ102" s="870"/>
      <c r="DA102" s="913"/>
      <c r="DB102" s="912" t="s">
        <v>544</v>
      </c>
      <c r="DC102" s="870"/>
      <c r="DD102" s="870"/>
      <c r="DE102" s="870"/>
      <c r="DF102" s="913"/>
      <c r="DG102" s="912" t="s">
        <v>544</v>
      </c>
      <c r="DH102" s="870"/>
      <c r="DI102" s="870"/>
      <c r="DJ102" s="870"/>
      <c r="DK102" s="913"/>
      <c r="DL102" s="912" t="s">
        <v>546</v>
      </c>
      <c r="DM102" s="870"/>
      <c r="DN102" s="870"/>
      <c r="DO102" s="870"/>
      <c r="DP102" s="913"/>
      <c r="DQ102" s="912" t="s">
        <v>544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287</v>
      </c>
      <c r="AG109" s="915"/>
      <c r="AH109" s="915"/>
      <c r="AI109" s="915"/>
      <c r="AJ109" s="916"/>
      <c r="AK109" s="914" t="s">
        <v>286</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287</v>
      </c>
      <c r="BW109" s="915"/>
      <c r="BX109" s="915"/>
      <c r="BY109" s="915"/>
      <c r="BZ109" s="916"/>
      <c r="CA109" s="914" t="s">
        <v>286</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287</v>
      </c>
      <c r="DM109" s="915"/>
      <c r="DN109" s="915"/>
      <c r="DO109" s="915"/>
      <c r="DP109" s="916"/>
      <c r="DQ109" s="914" t="s">
        <v>286</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4662508</v>
      </c>
      <c r="AB110" s="922"/>
      <c r="AC110" s="922"/>
      <c r="AD110" s="922"/>
      <c r="AE110" s="923"/>
      <c r="AF110" s="924">
        <v>4635751</v>
      </c>
      <c r="AG110" s="922"/>
      <c r="AH110" s="922"/>
      <c r="AI110" s="922"/>
      <c r="AJ110" s="923"/>
      <c r="AK110" s="924">
        <v>4398147</v>
      </c>
      <c r="AL110" s="922"/>
      <c r="AM110" s="922"/>
      <c r="AN110" s="922"/>
      <c r="AO110" s="923"/>
      <c r="AP110" s="925">
        <v>27</v>
      </c>
      <c r="AQ110" s="926"/>
      <c r="AR110" s="926"/>
      <c r="AS110" s="926"/>
      <c r="AT110" s="927"/>
      <c r="AU110" s="928" t="s">
        <v>60</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43356622</v>
      </c>
      <c r="BR110" s="957"/>
      <c r="BS110" s="957"/>
      <c r="BT110" s="957"/>
      <c r="BU110" s="957"/>
      <c r="BV110" s="957">
        <v>42268801</v>
      </c>
      <c r="BW110" s="957"/>
      <c r="BX110" s="957"/>
      <c r="BY110" s="957"/>
      <c r="BZ110" s="957"/>
      <c r="CA110" s="957">
        <v>40604810</v>
      </c>
      <c r="CB110" s="957"/>
      <c r="CC110" s="957"/>
      <c r="CD110" s="957"/>
      <c r="CE110" s="957"/>
      <c r="CF110" s="971">
        <v>248.8</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93620</v>
      </c>
      <c r="BR111" s="950"/>
      <c r="BS111" s="950"/>
      <c r="BT111" s="950"/>
      <c r="BU111" s="950"/>
      <c r="BV111" s="950">
        <v>68970</v>
      </c>
      <c r="BW111" s="950"/>
      <c r="BX111" s="950"/>
      <c r="BY111" s="950"/>
      <c r="BZ111" s="950"/>
      <c r="CA111" s="950">
        <v>45820</v>
      </c>
      <c r="CB111" s="950"/>
      <c r="CC111" s="950"/>
      <c r="CD111" s="950"/>
      <c r="CE111" s="950"/>
      <c r="CF111" s="944">
        <v>0.3</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v>10000</v>
      </c>
      <c r="AB112" s="989"/>
      <c r="AC112" s="989"/>
      <c r="AD112" s="989"/>
      <c r="AE112" s="990"/>
      <c r="AF112" s="991">
        <v>10000</v>
      </c>
      <c r="AG112" s="989"/>
      <c r="AH112" s="989"/>
      <c r="AI112" s="989"/>
      <c r="AJ112" s="990"/>
      <c r="AK112" s="991">
        <v>10000</v>
      </c>
      <c r="AL112" s="989"/>
      <c r="AM112" s="989"/>
      <c r="AN112" s="989"/>
      <c r="AO112" s="990"/>
      <c r="AP112" s="992">
        <v>0.1</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23061004</v>
      </c>
      <c r="BR112" s="950"/>
      <c r="BS112" s="950"/>
      <c r="BT112" s="950"/>
      <c r="BU112" s="950"/>
      <c r="BV112" s="950">
        <v>22624049</v>
      </c>
      <c r="BW112" s="950"/>
      <c r="BX112" s="950"/>
      <c r="BY112" s="950"/>
      <c r="BZ112" s="950"/>
      <c r="CA112" s="950">
        <v>22606110</v>
      </c>
      <c r="CB112" s="950"/>
      <c r="CC112" s="950"/>
      <c r="CD112" s="950"/>
      <c r="CE112" s="950"/>
      <c r="CF112" s="944">
        <v>138.5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1646906</v>
      </c>
      <c r="AB113" s="964"/>
      <c r="AC113" s="964"/>
      <c r="AD113" s="964"/>
      <c r="AE113" s="965"/>
      <c r="AF113" s="966">
        <v>1639732</v>
      </c>
      <c r="AG113" s="964"/>
      <c r="AH113" s="964"/>
      <c r="AI113" s="964"/>
      <c r="AJ113" s="965"/>
      <c r="AK113" s="966">
        <v>1476445</v>
      </c>
      <c r="AL113" s="964"/>
      <c r="AM113" s="964"/>
      <c r="AN113" s="964"/>
      <c r="AO113" s="965"/>
      <c r="AP113" s="967">
        <v>9</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5480</v>
      </c>
      <c r="BR113" s="950"/>
      <c r="BS113" s="950"/>
      <c r="BT113" s="950"/>
      <c r="BU113" s="950"/>
      <c r="BV113" s="950">
        <v>4685</v>
      </c>
      <c r="BW113" s="950"/>
      <c r="BX113" s="950"/>
      <c r="BY113" s="950"/>
      <c r="BZ113" s="950"/>
      <c r="CA113" s="950">
        <v>3866</v>
      </c>
      <c r="CB113" s="950"/>
      <c r="CC113" s="950"/>
      <c r="CD113" s="950"/>
      <c r="CE113" s="950"/>
      <c r="CF113" s="944">
        <v>0</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4399705</v>
      </c>
      <c r="BR114" s="950"/>
      <c r="BS114" s="950"/>
      <c r="BT114" s="950"/>
      <c r="BU114" s="950"/>
      <c r="BV114" s="950">
        <v>4804599</v>
      </c>
      <c r="BW114" s="950"/>
      <c r="BX114" s="950"/>
      <c r="BY114" s="950"/>
      <c r="BZ114" s="950"/>
      <c r="CA114" s="950">
        <v>4341015</v>
      </c>
      <c r="CB114" s="950"/>
      <c r="CC114" s="950"/>
      <c r="CD114" s="950"/>
      <c r="CE114" s="950"/>
      <c r="CF114" s="944">
        <v>26.6</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89585</v>
      </c>
      <c r="AB115" s="964"/>
      <c r="AC115" s="964"/>
      <c r="AD115" s="964"/>
      <c r="AE115" s="965"/>
      <c r="AF115" s="966">
        <v>48921</v>
      </c>
      <c r="AG115" s="964"/>
      <c r="AH115" s="964"/>
      <c r="AI115" s="964"/>
      <c r="AJ115" s="965"/>
      <c r="AK115" s="966">
        <v>49965</v>
      </c>
      <c r="AL115" s="964"/>
      <c r="AM115" s="964"/>
      <c r="AN115" s="964"/>
      <c r="AO115" s="965"/>
      <c r="AP115" s="967">
        <v>0.3</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93620</v>
      </c>
      <c r="DH116" s="989"/>
      <c r="DI116" s="989"/>
      <c r="DJ116" s="989"/>
      <c r="DK116" s="990"/>
      <c r="DL116" s="991">
        <v>68970</v>
      </c>
      <c r="DM116" s="989"/>
      <c r="DN116" s="989"/>
      <c r="DO116" s="989"/>
      <c r="DP116" s="990"/>
      <c r="DQ116" s="991">
        <v>45820</v>
      </c>
      <c r="DR116" s="989"/>
      <c r="DS116" s="989"/>
      <c r="DT116" s="989"/>
      <c r="DU116" s="990"/>
      <c r="DV116" s="992">
        <v>0.3</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6408999</v>
      </c>
      <c r="AB117" s="1007"/>
      <c r="AC117" s="1007"/>
      <c r="AD117" s="1007"/>
      <c r="AE117" s="1008"/>
      <c r="AF117" s="1009">
        <v>6334404</v>
      </c>
      <c r="AG117" s="1007"/>
      <c r="AH117" s="1007"/>
      <c r="AI117" s="1007"/>
      <c r="AJ117" s="1008"/>
      <c r="AK117" s="1009">
        <v>5934557</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287</v>
      </c>
      <c r="AG118" s="915"/>
      <c r="AH118" s="915"/>
      <c r="AI118" s="915"/>
      <c r="AJ118" s="916"/>
      <c r="AK118" s="914" t="s">
        <v>286</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440</v>
      </c>
      <c r="BP119" s="1036"/>
      <c r="BQ119" s="1027">
        <v>70916431</v>
      </c>
      <c r="BR119" s="1028"/>
      <c r="BS119" s="1028"/>
      <c r="BT119" s="1028"/>
      <c r="BU119" s="1028"/>
      <c r="BV119" s="1028">
        <v>69771104</v>
      </c>
      <c r="BW119" s="1028"/>
      <c r="BX119" s="1028"/>
      <c r="BY119" s="1028"/>
      <c r="BZ119" s="1028"/>
      <c r="CA119" s="1028">
        <v>67601621</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5745030</v>
      </c>
      <c r="BR120" s="957"/>
      <c r="BS120" s="957"/>
      <c r="BT120" s="957"/>
      <c r="BU120" s="957"/>
      <c r="BV120" s="957">
        <v>6516193</v>
      </c>
      <c r="BW120" s="957"/>
      <c r="BX120" s="957"/>
      <c r="BY120" s="957"/>
      <c r="BZ120" s="957"/>
      <c r="CA120" s="957">
        <v>7368260</v>
      </c>
      <c r="CB120" s="957"/>
      <c r="CC120" s="957"/>
      <c r="CD120" s="957"/>
      <c r="CE120" s="957"/>
      <c r="CF120" s="971">
        <v>45.1</v>
      </c>
      <c r="CG120" s="972"/>
      <c r="CH120" s="972"/>
      <c r="CI120" s="972"/>
      <c r="CJ120" s="972"/>
      <c r="CK120" s="1037" t="s">
        <v>444</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15371897</v>
      </c>
      <c r="DH120" s="957"/>
      <c r="DI120" s="957"/>
      <c r="DJ120" s="957"/>
      <c r="DK120" s="957"/>
      <c r="DL120" s="957">
        <v>14915866</v>
      </c>
      <c r="DM120" s="957"/>
      <c r="DN120" s="957"/>
      <c r="DO120" s="957"/>
      <c r="DP120" s="957"/>
      <c r="DQ120" s="957">
        <v>14579586</v>
      </c>
      <c r="DR120" s="957"/>
      <c r="DS120" s="957"/>
      <c r="DT120" s="957"/>
      <c r="DU120" s="957"/>
      <c r="DV120" s="958">
        <v>89.3</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726681</v>
      </c>
      <c r="BR121" s="950"/>
      <c r="BS121" s="950"/>
      <c r="BT121" s="950"/>
      <c r="BU121" s="950"/>
      <c r="BV121" s="950">
        <v>557652</v>
      </c>
      <c r="BW121" s="950"/>
      <c r="BX121" s="950"/>
      <c r="BY121" s="950"/>
      <c r="BZ121" s="950"/>
      <c r="CA121" s="950">
        <v>558012</v>
      </c>
      <c r="CB121" s="950"/>
      <c r="CC121" s="950"/>
      <c r="CD121" s="950"/>
      <c r="CE121" s="950"/>
      <c r="CF121" s="944">
        <v>3.4</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3117500</v>
      </c>
      <c r="DH121" s="950"/>
      <c r="DI121" s="950"/>
      <c r="DJ121" s="950"/>
      <c r="DK121" s="950"/>
      <c r="DL121" s="950">
        <v>3177340</v>
      </c>
      <c r="DM121" s="950"/>
      <c r="DN121" s="950"/>
      <c r="DO121" s="950"/>
      <c r="DP121" s="950"/>
      <c r="DQ121" s="950">
        <v>3270986</v>
      </c>
      <c r="DR121" s="950"/>
      <c r="DS121" s="950"/>
      <c r="DT121" s="950"/>
      <c r="DU121" s="950"/>
      <c r="DV121" s="951">
        <v>20</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48005751</v>
      </c>
      <c r="BR122" s="1028"/>
      <c r="BS122" s="1028"/>
      <c r="BT122" s="1028"/>
      <c r="BU122" s="1028"/>
      <c r="BV122" s="1028">
        <v>46684700</v>
      </c>
      <c r="BW122" s="1028"/>
      <c r="BX122" s="1028"/>
      <c r="BY122" s="1028"/>
      <c r="BZ122" s="1028"/>
      <c r="CA122" s="1028">
        <v>44837832</v>
      </c>
      <c r="CB122" s="1028"/>
      <c r="CC122" s="1028"/>
      <c r="CD122" s="1028"/>
      <c r="CE122" s="1028"/>
      <c r="CF122" s="1048">
        <v>274.7</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2103286</v>
      </c>
      <c r="DH122" s="950"/>
      <c r="DI122" s="950"/>
      <c r="DJ122" s="950"/>
      <c r="DK122" s="950"/>
      <c r="DL122" s="950">
        <v>2064524</v>
      </c>
      <c r="DM122" s="950"/>
      <c r="DN122" s="950"/>
      <c r="DO122" s="950"/>
      <c r="DP122" s="950"/>
      <c r="DQ122" s="950">
        <v>2339588</v>
      </c>
      <c r="DR122" s="950"/>
      <c r="DS122" s="950"/>
      <c r="DT122" s="950"/>
      <c r="DU122" s="950"/>
      <c r="DV122" s="951">
        <v>14.3</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40348</v>
      </c>
      <c r="AB123" s="989"/>
      <c r="AC123" s="989"/>
      <c r="AD123" s="989"/>
      <c r="AE123" s="990"/>
      <c r="AF123" s="991">
        <v>37775</v>
      </c>
      <c r="AG123" s="989"/>
      <c r="AH123" s="989"/>
      <c r="AI123" s="989"/>
      <c r="AJ123" s="990"/>
      <c r="AK123" s="991">
        <v>36442</v>
      </c>
      <c r="AL123" s="989"/>
      <c r="AM123" s="989"/>
      <c r="AN123" s="989"/>
      <c r="AO123" s="990"/>
      <c r="AP123" s="992">
        <v>0.2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448</v>
      </c>
      <c r="BP123" s="1036"/>
      <c r="BQ123" s="1095">
        <v>54477462</v>
      </c>
      <c r="BR123" s="1096"/>
      <c r="BS123" s="1096"/>
      <c r="BT123" s="1096"/>
      <c r="BU123" s="1096"/>
      <c r="BV123" s="1096">
        <v>53758545</v>
      </c>
      <c r="BW123" s="1096"/>
      <c r="BX123" s="1096"/>
      <c r="BY123" s="1096"/>
      <c r="BZ123" s="1096"/>
      <c r="CA123" s="1096">
        <v>52764104</v>
      </c>
      <c r="CB123" s="1096"/>
      <c r="CC123" s="1096"/>
      <c r="CD123" s="1096"/>
      <c r="CE123" s="1096"/>
      <c r="CF123" s="1029"/>
      <c r="CG123" s="1030"/>
      <c r="CH123" s="1030"/>
      <c r="CI123" s="1030"/>
      <c r="CJ123" s="1031"/>
      <c r="CK123" s="1040"/>
      <c r="CL123" s="1041"/>
      <c r="CM123" s="1041"/>
      <c r="CN123" s="1041"/>
      <c r="CO123" s="1042"/>
      <c r="CP123" s="1050" t="s">
        <v>449</v>
      </c>
      <c r="CQ123" s="1051"/>
      <c r="CR123" s="1051"/>
      <c r="CS123" s="1051"/>
      <c r="CT123" s="1051"/>
      <c r="CU123" s="1051"/>
      <c r="CV123" s="1051"/>
      <c r="CW123" s="1051"/>
      <c r="CX123" s="1051"/>
      <c r="CY123" s="1051"/>
      <c r="CZ123" s="1051"/>
      <c r="DA123" s="1051"/>
      <c r="DB123" s="1051"/>
      <c r="DC123" s="1051"/>
      <c r="DD123" s="1051"/>
      <c r="DE123" s="1051"/>
      <c r="DF123" s="1052"/>
      <c r="DG123" s="988">
        <v>1733336</v>
      </c>
      <c r="DH123" s="989"/>
      <c r="DI123" s="989"/>
      <c r="DJ123" s="989"/>
      <c r="DK123" s="990"/>
      <c r="DL123" s="991">
        <v>1726503</v>
      </c>
      <c r="DM123" s="989"/>
      <c r="DN123" s="989"/>
      <c r="DO123" s="989"/>
      <c r="DP123" s="990"/>
      <c r="DQ123" s="991">
        <v>1715127</v>
      </c>
      <c r="DR123" s="989"/>
      <c r="DS123" s="989"/>
      <c r="DT123" s="989"/>
      <c r="DU123" s="990"/>
      <c r="DV123" s="992">
        <v>10.5</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99.2</v>
      </c>
      <c r="BR124" s="1058"/>
      <c r="BS124" s="1058"/>
      <c r="BT124" s="1058"/>
      <c r="BU124" s="1058"/>
      <c r="BV124" s="1058">
        <v>97.2</v>
      </c>
      <c r="BW124" s="1058"/>
      <c r="BX124" s="1058"/>
      <c r="BY124" s="1058"/>
      <c r="BZ124" s="1058"/>
      <c r="CA124" s="1058">
        <v>90.9</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v>731936</v>
      </c>
      <c r="DH124" s="1014"/>
      <c r="DI124" s="1014"/>
      <c r="DJ124" s="1014"/>
      <c r="DK124" s="1015"/>
      <c r="DL124" s="1013">
        <v>739816</v>
      </c>
      <c r="DM124" s="1014"/>
      <c r="DN124" s="1014"/>
      <c r="DO124" s="1014"/>
      <c r="DP124" s="1015"/>
      <c r="DQ124" s="1013">
        <v>700823</v>
      </c>
      <c r="DR124" s="1014"/>
      <c r="DS124" s="1014"/>
      <c r="DT124" s="1014"/>
      <c r="DU124" s="1015"/>
      <c r="DV124" s="1016">
        <v>4.3</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453</v>
      </c>
      <c r="CL125" s="1038"/>
      <c r="CM125" s="1038"/>
      <c r="CN125" s="1038"/>
      <c r="CO125" s="1039"/>
      <c r="CP125" s="970" t="s">
        <v>454</v>
      </c>
      <c r="CQ125" s="919"/>
      <c r="CR125" s="919"/>
      <c r="CS125" s="919"/>
      <c r="CT125" s="919"/>
      <c r="CU125" s="919"/>
      <c r="CV125" s="919"/>
      <c r="CW125" s="919"/>
      <c r="CX125" s="919"/>
      <c r="CY125" s="919"/>
      <c r="CZ125" s="919"/>
      <c r="DA125" s="919"/>
      <c r="DB125" s="919"/>
      <c r="DC125" s="919"/>
      <c r="DD125" s="919"/>
      <c r="DE125" s="919"/>
      <c r="DF125" s="920"/>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44669</v>
      </c>
      <c r="AB126" s="989"/>
      <c r="AC126" s="989"/>
      <c r="AD126" s="989"/>
      <c r="AE126" s="990"/>
      <c r="AF126" s="991">
        <v>7545</v>
      </c>
      <c r="AG126" s="989"/>
      <c r="AH126" s="989"/>
      <c r="AI126" s="989"/>
      <c r="AJ126" s="990"/>
      <c r="AK126" s="991">
        <v>10363</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455</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9" customFormat="1" ht="26.25" customHeight="1" x14ac:dyDescent="0.15">
      <c r="A127" s="1090"/>
      <c r="B127" s="978"/>
      <c r="C127" s="1032" t="s">
        <v>456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4568</v>
      </c>
      <c r="AB127" s="989"/>
      <c r="AC127" s="989"/>
      <c r="AD127" s="989"/>
      <c r="AE127" s="990"/>
      <c r="AF127" s="991">
        <v>3601</v>
      </c>
      <c r="AG127" s="989"/>
      <c r="AH127" s="989"/>
      <c r="AI127" s="989"/>
      <c r="AJ127" s="990"/>
      <c r="AK127" s="991">
        <v>3160</v>
      </c>
      <c r="AL127" s="989"/>
      <c r="AM127" s="989"/>
      <c r="AN127" s="989"/>
      <c r="AO127" s="990"/>
      <c r="AP127" s="992">
        <v>0</v>
      </c>
      <c r="AQ127" s="993"/>
      <c r="AR127" s="993"/>
      <c r="AS127" s="993"/>
      <c r="AT127" s="994"/>
      <c r="AU127" s="235"/>
      <c r="AV127" s="235"/>
      <c r="AW127" s="235"/>
      <c r="AX127" s="1062" t="s">
        <v>457</v>
      </c>
      <c r="AY127" s="1063"/>
      <c r="AZ127" s="1063"/>
      <c r="BA127" s="1063"/>
      <c r="BB127" s="1063"/>
      <c r="BC127" s="1063"/>
      <c r="BD127" s="1063"/>
      <c r="BE127" s="1064"/>
      <c r="BF127" s="1065" t="s">
        <v>458</v>
      </c>
      <c r="BG127" s="1063"/>
      <c r="BH127" s="1063"/>
      <c r="BI127" s="1063"/>
      <c r="BJ127" s="1063"/>
      <c r="BK127" s="1063"/>
      <c r="BL127" s="1064"/>
      <c r="BM127" s="1065" t="s">
        <v>459</v>
      </c>
      <c r="BN127" s="1063"/>
      <c r="BO127" s="1063"/>
      <c r="BP127" s="1063"/>
      <c r="BQ127" s="1063"/>
      <c r="BR127" s="1063"/>
      <c r="BS127" s="1064"/>
      <c r="BT127" s="1065" t="s">
        <v>460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461</v>
      </c>
      <c r="CQ127" s="980"/>
      <c r="CR127" s="980"/>
      <c r="CS127" s="980"/>
      <c r="CT127" s="980"/>
      <c r="CU127" s="980"/>
      <c r="CV127" s="980"/>
      <c r="CW127" s="980"/>
      <c r="CX127" s="980"/>
      <c r="CY127" s="980"/>
      <c r="CZ127" s="980"/>
      <c r="DA127" s="980"/>
      <c r="DB127" s="980"/>
      <c r="DC127" s="980"/>
      <c r="DD127" s="980"/>
      <c r="DE127" s="980"/>
      <c r="DF127" s="981"/>
      <c r="DG127" s="949" t="s">
        <v>450</v>
      </c>
      <c r="DH127" s="950"/>
      <c r="DI127" s="950"/>
      <c r="DJ127" s="950"/>
      <c r="DK127" s="950"/>
      <c r="DL127" s="950" t="s">
        <v>450</v>
      </c>
      <c r="DM127" s="950"/>
      <c r="DN127" s="950"/>
      <c r="DO127" s="950"/>
      <c r="DP127" s="950"/>
      <c r="DQ127" s="950" t="s">
        <v>450</v>
      </c>
      <c r="DR127" s="950"/>
      <c r="DS127" s="950"/>
      <c r="DT127" s="950"/>
      <c r="DU127" s="950"/>
      <c r="DV127" s="951" t="s">
        <v>450</v>
      </c>
      <c r="DW127" s="951"/>
      <c r="DX127" s="951"/>
      <c r="DY127" s="951"/>
      <c r="DZ127" s="952"/>
    </row>
    <row r="128" spans="1:130" s="199" customFormat="1" ht="26.25" customHeight="1" thickBot="1" x14ac:dyDescent="0.2">
      <c r="A128" s="1073" t="s">
        <v>462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463</v>
      </c>
      <c r="X128" s="1075"/>
      <c r="Y128" s="1075"/>
      <c r="Z128" s="1076"/>
      <c r="AA128" s="1077">
        <v>91286</v>
      </c>
      <c r="AB128" s="1078"/>
      <c r="AC128" s="1078"/>
      <c r="AD128" s="1078"/>
      <c r="AE128" s="1079"/>
      <c r="AF128" s="1080">
        <v>97845</v>
      </c>
      <c r="AG128" s="1078"/>
      <c r="AH128" s="1078"/>
      <c r="AI128" s="1078"/>
      <c r="AJ128" s="1079"/>
      <c r="AK128" s="1080">
        <v>79743</v>
      </c>
      <c r="AL128" s="1078"/>
      <c r="AM128" s="1078"/>
      <c r="AN128" s="1078"/>
      <c r="AO128" s="1079"/>
      <c r="AP128" s="1081"/>
      <c r="AQ128" s="1082"/>
      <c r="AR128" s="1082"/>
      <c r="AS128" s="1082"/>
      <c r="AT128" s="1083"/>
      <c r="AU128" s="235"/>
      <c r="AV128" s="235"/>
      <c r="AW128" s="235"/>
      <c r="AX128" s="918" t="s">
        <v>464</v>
      </c>
      <c r="AY128" s="919"/>
      <c r="AZ128" s="919"/>
      <c r="BA128" s="919"/>
      <c r="BB128" s="919"/>
      <c r="BC128" s="919"/>
      <c r="BD128" s="919"/>
      <c r="BE128" s="920"/>
      <c r="BF128" s="1084" t="s">
        <v>111</v>
      </c>
      <c r="BG128" s="1085"/>
      <c r="BH128" s="1085"/>
      <c r="BI128" s="1085"/>
      <c r="BJ128" s="1085"/>
      <c r="BK128" s="1085"/>
      <c r="BL128" s="1086"/>
      <c r="BM128" s="1084">
        <v>12.44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466</v>
      </c>
      <c r="X129" s="1104"/>
      <c r="Y129" s="1104"/>
      <c r="Z129" s="1105"/>
      <c r="AA129" s="988">
        <v>20989684</v>
      </c>
      <c r="AB129" s="989"/>
      <c r="AC129" s="989"/>
      <c r="AD129" s="989"/>
      <c r="AE129" s="990"/>
      <c r="AF129" s="991">
        <v>20866881</v>
      </c>
      <c r="AG129" s="989"/>
      <c r="AH129" s="989"/>
      <c r="AI129" s="989"/>
      <c r="AJ129" s="990"/>
      <c r="AK129" s="991">
        <v>20602346</v>
      </c>
      <c r="AL129" s="989"/>
      <c r="AM129" s="989"/>
      <c r="AN129" s="989"/>
      <c r="AO129" s="990"/>
      <c r="AP129" s="1106"/>
      <c r="AQ129" s="1107"/>
      <c r="AR129" s="1107"/>
      <c r="AS129" s="1107"/>
      <c r="AT129" s="1108"/>
      <c r="AU129" s="237"/>
      <c r="AV129" s="237"/>
      <c r="AW129" s="237"/>
      <c r="AX129" s="1097" t="s">
        <v>467</v>
      </c>
      <c r="AY129" s="980"/>
      <c r="AZ129" s="980"/>
      <c r="BA129" s="980"/>
      <c r="BB129" s="980"/>
      <c r="BC129" s="980"/>
      <c r="BD129" s="980"/>
      <c r="BE129" s="981"/>
      <c r="BF129" s="1098" t="s">
        <v>111</v>
      </c>
      <c r="BG129" s="1099"/>
      <c r="BH129" s="1099"/>
      <c r="BI129" s="1099"/>
      <c r="BJ129" s="1099"/>
      <c r="BK129" s="1099"/>
      <c r="BL129" s="1100"/>
      <c r="BM129" s="1098">
        <v>17.440000000000001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469</v>
      </c>
      <c r="X130" s="1104"/>
      <c r="Y130" s="1104"/>
      <c r="Z130" s="1105"/>
      <c r="AA130" s="988">
        <v>4423998</v>
      </c>
      <c r="AB130" s="989"/>
      <c r="AC130" s="989"/>
      <c r="AD130" s="989"/>
      <c r="AE130" s="990"/>
      <c r="AF130" s="991">
        <v>4395034</v>
      </c>
      <c r="AG130" s="989"/>
      <c r="AH130" s="989"/>
      <c r="AI130" s="989"/>
      <c r="AJ130" s="990"/>
      <c r="AK130" s="991">
        <v>4282769</v>
      </c>
      <c r="AL130" s="989"/>
      <c r="AM130" s="989"/>
      <c r="AN130" s="989"/>
      <c r="AO130" s="990"/>
      <c r="AP130" s="1106"/>
      <c r="AQ130" s="1107"/>
      <c r="AR130" s="1107"/>
      <c r="AS130" s="1107"/>
      <c r="AT130" s="1108"/>
      <c r="AU130" s="237"/>
      <c r="AV130" s="237"/>
      <c r="AW130" s="237"/>
      <c r="AX130" s="1097" t="s">
        <v>470</v>
      </c>
      <c r="AY130" s="980"/>
      <c r="AZ130" s="980"/>
      <c r="BA130" s="980"/>
      <c r="BB130" s="980"/>
      <c r="BC130" s="980"/>
      <c r="BD130" s="980"/>
      <c r="BE130" s="981"/>
      <c r="BF130" s="1134">
        <v>10.7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471</v>
      </c>
      <c r="X131" s="1142"/>
      <c r="Y131" s="1142"/>
      <c r="Z131" s="1143"/>
      <c r="AA131" s="1035">
        <v>16565686</v>
      </c>
      <c r="AB131" s="1014"/>
      <c r="AC131" s="1014"/>
      <c r="AD131" s="1014"/>
      <c r="AE131" s="1015"/>
      <c r="AF131" s="1013">
        <v>16471847</v>
      </c>
      <c r="AG131" s="1014"/>
      <c r="AH131" s="1014"/>
      <c r="AI131" s="1014"/>
      <c r="AJ131" s="1015"/>
      <c r="AK131" s="1013">
        <v>16319577</v>
      </c>
      <c r="AL131" s="1014"/>
      <c r="AM131" s="1014"/>
      <c r="AN131" s="1014"/>
      <c r="AO131" s="1015"/>
      <c r="AP131" s="1144"/>
      <c r="AQ131" s="1145"/>
      <c r="AR131" s="1145"/>
      <c r="AS131" s="1145"/>
      <c r="AT131" s="1146"/>
      <c r="AU131" s="237"/>
      <c r="AV131" s="237"/>
      <c r="AW131" s="237"/>
      <c r="AX131" s="1116" t="s">
        <v>472</v>
      </c>
      <c r="AY131" s="1067"/>
      <c r="AZ131" s="1067"/>
      <c r="BA131" s="1067"/>
      <c r="BB131" s="1067"/>
      <c r="BC131" s="1067"/>
      <c r="BD131" s="1067"/>
      <c r="BE131" s="1068"/>
      <c r="BF131" s="1117">
        <v>90.9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474</v>
      </c>
      <c r="W132" s="1127"/>
      <c r="X132" s="1127"/>
      <c r="Y132" s="1127"/>
      <c r="Z132" s="1128"/>
      <c r="AA132" s="1129">
        <v>11.43155194</v>
      </c>
      <c r="AB132" s="1130"/>
      <c r="AC132" s="1130"/>
      <c r="AD132" s="1130"/>
      <c r="AE132" s="1131"/>
      <c r="AF132" s="1132">
        <v>11.17983308</v>
      </c>
      <c r="AG132" s="1130"/>
      <c r="AH132" s="1130"/>
      <c r="AI132" s="1130"/>
      <c r="AJ132" s="1131"/>
      <c r="AK132" s="1132">
        <v>9.6328783520000005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475</v>
      </c>
      <c r="W133" s="1110"/>
      <c r="X133" s="1110"/>
      <c r="Y133" s="1110"/>
      <c r="Z133" s="1111"/>
      <c r="AA133" s="1112">
        <v>13.4</v>
      </c>
      <c r="AB133" s="1113"/>
      <c r="AC133" s="1113"/>
      <c r="AD133" s="1113"/>
      <c r="AE133" s="1114"/>
      <c r="AF133" s="1112">
        <v>12</v>
      </c>
      <c r="AG133" s="1113"/>
      <c r="AH133" s="1113"/>
      <c r="AI133" s="1113"/>
      <c r="AJ133" s="1114"/>
      <c r="AK133" s="1112">
        <v>10.7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0" t="s">
        <v>478</v>
      </c>
      <c r="L7" s="256"/>
      <c r="M7" s="257" t="s">
        <v>479</v>
      </c>
      <c r="N7" s="258"/>
    </row>
    <row r="8" spans="1:16" x14ac:dyDescent="0.15">
      <c r="A8" s="250"/>
      <c r="B8" s="246"/>
      <c r="C8" s="246"/>
      <c r="D8" s="246"/>
      <c r="E8" s="246"/>
      <c r="F8" s="246"/>
      <c r="G8" s="259"/>
      <c r="H8" s="260"/>
      <c r="I8" s="260"/>
      <c r="J8" s="261"/>
      <c r="K8" s="1151"/>
      <c r="L8" s="262" t="s">
        <v>480</v>
      </c>
      <c r="M8" s="263" t="s">
        <v>481</v>
      </c>
      <c r="N8" s="264" t="s">
        <v>482</v>
      </c>
    </row>
    <row r="9" spans="1:16" x14ac:dyDescent="0.15">
      <c r="A9" s="250"/>
      <c r="B9" s="246"/>
      <c r="C9" s="246"/>
      <c r="D9" s="246"/>
      <c r="E9" s="246"/>
      <c r="F9" s="246"/>
      <c r="G9" s="1152" t="s">
        <v>483</v>
      </c>
      <c r="H9" s="1153"/>
      <c r="I9" s="1153"/>
      <c r="J9" s="1154"/>
      <c r="K9" s="265">
        <v>5349591</v>
      </c>
      <c r="L9" s="266">
        <v>94148</v>
      </c>
      <c r="M9" s="267">
        <v>72433</v>
      </c>
      <c r="N9" s="268">
        <v>30</v>
      </c>
    </row>
    <row r="10" spans="1:16" x14ac:dyDescent="0.15">
      <c r="A10" s="250"/>
      <c r="B10" s="246"/>
      <c r="C10" s="246"/>
      <c r="D10" s="246"/>
      <c r="E10" s="246"/>
      <c r="F10" s="246"/>
      <c r="G10" s="1152" t="s">
        <v>484</v>
      </c>
      <c r="H10" s="1153"/>
      <c r="I10" s="1153"/>
      <c r="J10" s="1154"/>
      <c r="K10" s="269">
        <v>348931</v>
      </c>
      <c r="L10" s="270">
        <v>6141</v>
      </c>
      <c r="M10" s="271">
        <v>5807</v>
      </c>
      <c r="N10" s="272">
        <v>5.8</v>
      </c>
    </row>
    <row r="11" spans="1:16" ht="13.5" customHeight="1" x14ac:dyDescent="0.15">
      <c r="A11" s="250"/>
      <c r="B11" s="246"/>
      <c r="C11" s="246"/>
      <c r="D11" s="246"/>
      <c r="E11" s="246"/>
      <c r="F11" s="246"/>
      <c r="G11" s="1152" t="s">
        <v>485</v>
      </c>
      <c r="H11" s="1153"/>
      <c r="I11" s="1153"/>
      <c r="J11" s="1154"/>
      <c r="K11" s="269">
        <v>340</v>
      </c>
      <c r="L11" s="270">
        <v>6</v>
      </c>
      <c r="M11" s="271">
        <v>5465</v>
      </c>
      <c r="N11" s="272">
        <v>-99.9</v>
      </c>
    </row>
    <row r="12" spans="1:16" ht="13.5" customHeight="1" x14ac:dyDescent="0.15">
      <c r="A12" s="250"/>
      <c r="B12" s="246"/>
      <c r="C12" s="246"/>
      <c r="D12" s="246"/>
      <c r="E12" s="246"/>
      <c r="F12" s="246"/>
      <c r="G12" s="1152" t="s">
        <v>486</v>
      </c>
      <c r="H12" s="1153"/>
      <c r="I12" s="1153"/>
      <c r="J12" s="1154"/>
      <c r="K12" s="269">
        <v>14588</v>
      </c>
      <c r="L12" s="270">
        <v>257</v>
      </c>
      <c r="M12" s="271">
        <v>1191</v>
      </c>
      <c r="N12" s="272">
        <v>-78.400000000000006</v>
      </c>
    </row>
    <row r="13" spans="1:16" ht="13.5" customHeight="1" x14ac:dyDescent="0.15">
      <c r="A13" s="250"/>
      <c r="B13" s="246"/>
      <c r="C13" s="246"/>
      <c r="D13" s="246"/>
      <c r="E13" s="246"/>
      <c r="F13" s="246"/>
      <c r="G13" s="1152" t="s">
        <v>487</v>
      </c>
      <c r="H13" s="1153"/>
      <c r="I13" s="1153"/>
      <c r="J13" s="1154"/>
      <c r="K13" s="269" t="s">
        <v>488</v>
      </c>
      <c r="L13" s="270" t="s">
        <v>488</v>
      </c>
      <c r="M13" s="271">
        <v>3</v>
      </c>
      <c r="N13" s="272" t="s">
        <v>488</v>
      </c>
    </row>
    <row r="14" spans="1:16" ht="13.5" customHeight="1" x14ac:dyDescent="0.15">
      <c r="A14" s="250"/>
      <c r="B14" s="246"/>
      <c r="C14" s="246"/>
      <c r="D14" s="246"/>
      <c r="E14" s="246"/>
      <c r="F14" s="246"/>
      <c r="G14" s="1152" t="s">
        <v>489</v>
      </c>
      <c r="H14" s="1153"/>
      <c r="I14" s="1153"/>
      <c r="J14" s="1154"/>
      <c r="K14" s="269">
        <v>188895</v>
      </c>
      <c r="L14" s="270">
        <v>3324</v>
      </c>
      <c r="M14" s="271">
        <v>3078</v>
      </c>
      <c r="N14" s="272">
        <v>8</v>
      </c>
    </row>
    <row r="15" spans="1:16" ht="13.5" customHeight="1" x14ac:dyDescent="0.15">
      <c r="A15" s="250"/>
      <c r="B15" s="246"/>
      <c r="C15" s="246"/>
      <c r="D15" s="246"/>
      <c r="E15" s="246"/>
      <c r="F15" s="246"/>
      <c r="G15" s="1152" t="s">
        <v>490</v>
      </c>
      <c r="H15" s="1153"/>
      <c r="I15" s="1153"/>
      <c r="J15" s="1154"/>
      <c r="K15" s="269">
        <v>101394</v>
      </c>
      <c r="L15" s="270">
        <v>1784</v>
      </c>
      <c r="M15" s="271">
        <v>1624</v>
      </c>
      <c r="N15" s="272">
        <v>9.9</v>
      </c>
    </row>
    <row r="16" spans="1:16" x14ac:dyDescent="0.15">
      <c r="A16" s="250"/>
      <c r="B16" s="246"/>
      <c r="C16" s="246"/>
      <c r="D16" s="246"/>
      <c r="E16" s="246"/>
      <c r="F16" s="246"/>
      <c r="G16" s="1155" t="s">
        <v>491</v>
      </c>
      <c r="H16" s="1156"/>
      <c r="I16" s="1156"/>
      <c r="J16" s="1157"/>
      <c r="K16" s="270">
        <v>-529417</v>
      </c>
      <c r="L16" s="270">
        <v>-9317</v>
      </c>
      <c r="M16" s="271">
        <v>-7680</v>
      </c>
      <c r="N16" s="272">
        <v>21.3</v>
      </c>
    </row>
    <row r="17" spans="1:16" x14ac:dyDescent="0.15">
      <c r="A17" s="250"/>
      <c r="B17" s="246"/>
      <c r="C17" s="246"/>
      <c r="D17" s="246"/>
      <c r="E17" s="246"/>
      <c r="F17" s="246"/>
      <c r="G17" s="1155" t="s">
        <v>170</v>
      </c>
      <c r="H17" s="1156"/>
      <c r="I17" s="1156"/>
      <c r="J17" s="1157"/>
      <c r="K17" s="270">
        <v>5474322</v>
      </c>
      <c r="L17" s="270">
        <v>96343</v>
      </c>
      <c r="M17" s="271">
        <v>81920</v>
      </c>
      <c r="N17" s="272">
        <v>17.600000000000001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47" t="s">
        <v>496</v>
      </c>
      <c r="H21" s="1148"/>
      <c r="I21" s="1148"/>
      <c r="J21" s="1149"/>
      <c r="K21" s="282">
        <v>11.14</v>
      </c>
      <c r="L21" s="283">
        <v>8.2100000000000009</v>
      </c>
      <c r="M21" s="284">
        <v>2.93</v>
      </c>
      <c r="N21" s="251"/>
      <c r="O21" s="285"/>
      <c r="P21" s="281"/>
    </row>
    <row r="22" spans="1:16" s="286" customFormat="1" x14ac:dyDescent="0.15">
      <c r="A22" s="281"/>
      <c r="B22" s="251"/>
      <c r="C22" s="251"/>
      <c r="D22" s="251"/>
      <c r="E22" s="251"/>
      <c r="F22" s="251"/>
      <c r="G22" s="1147" t="s">
        <v>497</v>
      </c>
      <c r="H22" s="1148"/>
      <c r="I22" s="1148"/>
      <c r="J22" s="1149"/>
      <c r="K22" s="287">
        <v>94.1</v>
      </c>
      <c r="L22" s="288">
        <v>98.1</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0" t="s">
        <v>478</v>
      </c>
      <c r="L30" s="256"/>
      <c r="M30" s="257" t="s">
        <v>479</v>
      </c>
      <c r="N30" s="258"/>
    </row>
    <row r="31" spans="1:16" x14ac:dyDescent="0.15">
      <c r="A31" s="250"/>
      <c r="B31" s="246"/>
      <c r="C31" s="246"/>
      <c r="D31" s="246"/>
      <c r="E31" s="246"/>
      <c r="F31" s="246"/>
      <c r="G31" s="259"/>
      <c r="H31" s="260"/>
      <c r="I31" s="260"/>
      <c r="J31" s="261"/>
      <c r="K31" s="1151"/>
      <c r="L31" s="262" t="s">
        <v>480</v>
      </c>
      <c r="M31" s="263" t="s">
        <v>481</v>
      </c>
      <c r="N31" s="264" t="s">
        <v>482</v>
      </c>
    </row>
    <row r="32" spans="1:16" ht="27" customHeight="1" x14ac:dyDescent="0.15">
      <c r="A32" s="250"/>
      <c r="B32" s="246"/>
      <c r="C32" s="246"/>
      <c r="D32" s="246"/>
      <c r="E32" s="246"/>
      <c r="F32" s="246"/>
      <c r="G32" s="1163" t="s">
        <v>501</v>
      </c>
      <c r="H32" s="1164"/>
      <c r="I32" s="1164"/>
      <c r="J32" s="1165"/>
      <c r="K32" s="296">
        <v>4398147</v>
      </c>
      <c r="L32" s="296">
        <v>77404</v>
      </c>
      <c r="M32" s="297">
        <v>53781</v>
      </c>
      <c r="N32" s="298">
        <v>43.9</v>
      </c>
    </row>
    <row r="33" spans="1:16" ht="13.5" customHeight="1" x14ac:dyDescent="0.15">
      <c r="A33" s="250"/>
      <c r="B33" s="246"/>
      <c r="C33" s="246"/>
      <c r="D33" s="246"/>
      <c r="E33" s="246"/>
      <c r="F33" s="246"/>
      <c r="G33" s="1163" t="s">
        <v>502</v>
      </c>
      <c r="H33" s="1164"/>
      <c r="I33" s="1164"/>
      <c r="J33" s="1165"/>
      <c r="K33" s="296" t="s">
        <v>488</v>
      </c>
      <c r="L33" s="296" t="s">
        <v>488</v>
      </c>
      <c r="M33" s="297" t="s">
        <v>488</v>
      </c>
      <c r="N33" s="298" t="s">
        <v>488</v>
      </c>
    </row>
    <row r="34" spans="1:16" ht="27" customHeight="1" x14ac:dyDescent="0.15">
      <c r="A34" s="250"/>
      <c r="B34" s="246"/>
      <c r="C34" s="246"/>
      <c r="D34" s="246"/>
      <c r="E34" s="246"/>
      <c r="F34" s="246"/>
      <c r="G34" s="1163" t="s">
        <v>503</v>
      </c>
      <c r="H34" s="1164"/>
      <c r="I34" s="1164"/>
      <c r="J34" s="1165"/>
      <c r="K34" s="296">
        <v>10000</v>
      </c>
      <c r="L34" s="296">
        <v>176</v>
      </c>
      <c r="M34" s="297">
        <v>41</v>
      </c>
      <c r="N34" s="298">
        <v>329.3</v>
      </c>
    </row>
    <row r="35" spans="1:16" ht="27" customHeight="1" x14ac:dyDescent="0.15">
      <c r="A35" s="250"/>
      <c r="B35" s="246"/>
      <c r="C35" s="246"/>
      <c r="D35" s="246"/>
      <c r="E35" s="246"/>
      <c r="F35" s="246"/>
      <c r="G35" s="1163" t="s">
        <v>504</v>
      </c>
      <c r="H35" s="1164"/>
      <c r="I35" s="1164"/>
      <c r="J35" s="1165"/>
      <c r="K35" s="296">
        <v>1476445</v>
      </c>
      <c r="L35" s="296">
        <v>25984</v>
      </c>
      <c r="M35" s="297">
        <v>14373</v>
      </c>
      <c r="N35" s="298">
        <v>80.8</v>
      </c>
    </row>
    <row r="36" spans="1:16" ht="27" customHeight="1" x14ac:dyDescent="0.15">
      <c r="A36" s="250"/>
      <c r="B36" s="246"/>
      <c r="C36" s="246"/>
      <c r="D36" s="246"/>
      <c r="E36" s="246"/>
      <c r="F36" s="246"/>
      <c r="G36" s="1163" t="s">
        <v>505</v>
      </c>
      <c r="H36" s="1164"/>
      <c r="I36" s="1164"/>
      <c r="J36" s="1165"/>
      <c r="K36" s="296" t="s">
        <v>488</v>
      </c>
      <c r="L36" s="296" t="s">
        <v>488</v>
      </c>
      <c r="M36" s="297">
        <v>1414</v>
      </c>
      <c r="N36" s="298" t="s">
        <v>488</v>
      </c>
    </row>
    <row r="37" spans="1:16" ht="13.5" customHeight="1" x14ac:dyDescent="0.15">
      <c r="A37" s="250"/>
      <c r="B37" s="246"/>
      <c r="C37" s="246"/>
      <c r="D37" s="246"/>
      <c r="E37" s="246"/>
      <c r="F37" s="246"/>
      <c r="G37" s="1163" t="s">
        <v>506</v>
      </c>
      <c r="H37" s="1164"/>
      <c r="I37" s="1164"/>
      <c r="J37" s="1165"/>
      <c r="K37" s="296">
        <v>49965</v>
      </c>
      <c r="L37" s="296">
        <v>879</v>
      </c>
      <c r="M37" s="297">
        <v>886</v>
      </c>
      <c r="N37" s="298">
        <v>-0.8</v>
      </c>
    </row>
    <row r="38" spans="1:16" ht="27" customHeight="1" x14ac:dyDescent="0.15">
      <c r="A38" s="250"/>
      <c r="B38" s="246"/>
      <c r="C38" s="246"/>
      <c r="D38" s="246"/>
      <c r="E38" s="246"/>
      <c r="F38" s="246"/>
      <c r="G38" s="1166" t="s">
        <v>507</v>
      </c>
      <c r="H38" s="1167"/>
      <c r="I38" s="1167"/>
      <c r="J38" s="1168"/>
      <c r="K38" s="299" t="s">
        <v>488</v>
      </c>
      <c r="L38" s="299" t="s">
        <v>488</v>
      </c>
      <c r="M38" s="300">
        <v>2</v>
      </c>
      <c r="N38" s="301" t="s">
        <v>488</v>
      </c>
      <c r="O38" s="295"/>
    </row>
    <row r="39" spans="1:16" x14ac:dyDescent="0.15">
      <c r="A39" s="250"/>
      <c r="B39" s="246"/>
      <c r="C39" s="246"/>
      <c r="D39" s="246"/>
      <c r="E39" s="246"/>
      <c r="F39" s="246"/>
      <c r="G39" s="1166" t="s">
        <v>508</v>
      </c>
      <c r="H39" s="1167"/>
      <c r="I39" s="1167"/>
      <c r="J39" s="1168"/>
      <c r="K39" s="302">
        <v>-79743</v>
      </c>
      <c r="L39" s="302">
        <v>-1403</v>
      </c>
      <c r="M39" s="303">
        <v>-4261</v>
      </c>
      <c r="N39" s="304">
        <v>-67.099999999999994</v>
      </c>
      <c r="O39" s="295"/>
    </row>
    <row r="40" spans="1:16" ht="27" customHeight="1" x14ac:dyDescent="0.15">
      <c r="A40" s="250"/>
      <c r="B40" s="246"/>
      <c r="C40" s="246"/>
      <c r="D40" s="246"/>
      <c r="E40" s="246"/>
      <c r="F40" s="246"/>
      <c r="G40" s="1163" t="s">
        <v>509</v>
      </c>
      <c r="H40" s="1164"/>
      <c r="I40" s="1164"/>
      <c r="J40" s="1165"/>
      <c r="K40" s="302">
        <v>-4282769</v>
      </c>
      <c r="L40" s="302">
        <v>-75373</v>
      </c>
      <c r="M40" s="303">
        <v>-47768</v>
      </c>
      <c r="N40" s="304">
        <v>57.8</v>
      </c>
      <c r="O40" s="295"/>
    </row>
    <row r="41" spans="1:16" x14ac:dyDescent="0.15">
      <c r="A41" s="250"/>
      <c r="B41" s="246"/>
      <c r="C41" s="246"/>
      <c r="D41" s="246"/>
      <c r="E41" s="246"/>
      <c r="F41" s="246"/>
      <c r="G41" s="1169" t="s">
        <v>281</v>
      </c>
      <c r="H41" s="1170"/>
      <c r="I41" s="1170"/>
      <c r="J41" s="1171"/>
      <c r="K41" s="296">
        <v>1572045</v>
      </c>
      <c r="L41" s="302">
        <v>27667</v>
      </c>
      <c r="M41" s="303">
        <v>18468</v>
      </c>
      <c r="N41" s="304">
        <v>49.8</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58" t="s">
        <v>478</v>
      </c>
      <c r="J49" s="1160" t="s">
        <v>513</v>
      </c>
      <c r="K49" s="1161"/>
      <c r="L49" s="1161"/>
      <c r="M49" s="1161"/>
      <c r="N49" s="1162"/>
    </row>
    <row r="50" spans="1:14" x14ac:dyDescent="0.15">
      <c r="A50" s="250"/>
      <c r="B50" s="246"/>
      <c r="C50" s="246"/>
      <c r="D50" s="246"/>
      <c r="E50" s="246"/>
      <c r="F50" s="246"/>
      <c r="G50" s="314"/>
      <c r="H50" s="315"/>
      <c r="I50" s="1159"/>
      <c r="J50" s="316" t="s">
        <v>514</v>
      </c>
      <c r="K50" s="317" t="s">
        <v>515</v>
      </c>
      <c r="L50" s="318" t="s">
        <v>516</v>
      </c>
      <c r="M50" s="319" t="s">
        <v>517</v>
      </c>
      <c r="N50" s="320" t="s">
        <v>518</v>
      </c>
    </row>
    <row r="51" spans="1:14" x14ac:dyDescent="0.15">
      <c r="A51" s="250"/>
      <c r="B51" s="246"/>
      <c r="C51" s="246"/>
      <c r="D51" s="246"/>
      <c r="E51" s="246"/>
      <c r="F51" s="246"/>
      <c r="G51" s="312" t="s">
        <v>519</v>
      </c>
      <c r="H51" s="313"/>
      <c r="I51" s="321">
        <v>4619555</v>
      </c>
      <c r="J51" s="322">
        <v>77466</v>
      </c>
      <c r="K51" s="323">
        <v>7.3</v>
      </c>
      <c r="L51" s="324">
        <v>50880</v>
      </c>
      <c r="M51" s="325">
        <v>7</v>
      </c>
      <c r="N51" s="326">
        <v>0.3</v>
      </c>
    </row>
    <row r="52" spans="1:14" x14ac:dyDescent="0.15">
      <c r="A52" s="250"/>
      <c r="B52" s="246"/>
      <c r="C52" s="246"/>
      <c r="D52" s="246"/>
      <c r="E52" s="246"/>
      <c r="F52" s="246"/>
      <c r="G52" s="327"/>
      <c r="H52" s="328" t="s">
        <v>520</v>
      </c>
      <c r="I52" s="329">
        <v>2348657</v>
      </c>
      <c r="J52" s="330">
        <v>39385</v>
      </c>
      <c r="K52" s="331">
        <v>13</v>
      </c>
      <c r="L52" s="332">
        <v>26879</v>
      </c>
      <c r="M52" s="333">
        <v>2.4</v>
      </c>
      <c r="N52" s="334">
        <v>10.6</v>
      </c>
    </row>
    <row r="53" spans="1:14" x14ac:dyDescent="0.15">
      <c r="A53" s="250"/>
      <c r="B53" s="246"/>
      <c r="C53" s="246"/>
      <c r="D53" s="246"/>
      <c r="E53" s="246"/>
      <c r="F53" s="246"/>
      <c r="G53" s="312" t="s">
        <v>521</v>
      </c>
      <c r="H53" s="313"/>
      <c r="I53" s="321">
        <v>4329213</v>
      </c>
      <c r="J53" s="322">
        <v>73053</v>
      </c>
      <c r="K53" s="323">
        <v>-5.7</v>
      </c>
      <c r="L53" s="324">
        <v>63956</v>
      </c>
      <c r="M53" s="325">
        <v>25.7</v>
      </c>
      <c r="N53" s="326">
        <v>-31.4</v>
      </c>
    </row>
    <row r="54" spans="1:14" x14ac:dyDescent="0.15">
      <c r="A54" s="250"/>
      <c r="B54" s="246"/>
      <c r="C54" s="246"/>
      <c r="D54" s="246"/>
      <c r="E54" s="246"/>
      <c r="F54" s="246"/>
      <c r="G54" s="327"/>
      <c r="H54" s="328" t="s">
        <v>520</v>
      </c>
      <c r="I54" s="329">
        <v>2884762</v>
      </c>
      <c r="J54" s="330">
        <v>48679</v>
      </c>
      <c r="K54" s="331">
        <v>23.6</v>
      </c>
      <c r="L54" s="332">
        <v>29239</v>
      </c>
      <c r="M54" s="333">
        <v>8.8000000000000007</v>
      </c>
      <c r="N54" s="334">
        <v>14.8</v>
      </c>
    </row>
    <row r="55" spans="1:14" x14ac:dyDescent="0.15">
      <c r="A55" s="250"/>
      <c r="B55" s="246"/>
      <c r="C55" s="246"/>
      <c r="D55" s="246"/>
      <c r="E55" s="246"/>
      <c r="F55" s="246"/>
      <c r="G55" s="312" t="s">
        <v>522</v>
      </c>
      <c r="H55" s="313"/>
      <c r="I55" s="321">
        <v>8486041</v>
      </c>
      <c r="J55" s="322">
        <v>145026</v>
      </c>
      <c r="K55" s="323">
        <v>98.5</v>
      </c>
      <c r="L55" s="324">
        <v>66255</v>
      </c>
      <c r="M55" s="325">
        <v>3.6</v>
      </c>
      <c r="N55" s="326">
        <v>94.9</v>
      </c>
    </row>
    <row r="56" spans="1:14" x14ac:dyDescent="0.15">
      <c r="A56" s="250"/>
      <c r="B56" s="246"/>
      <c r="C56" s="246"/>
      <c r="D56" s="246"/>
      <c r="E56" s="246"/>
      <c r="F56" s="246"/>
      <c r="G56" s="327"/>
      <c r="H56" s="328" t="s">
        <v>520</v>
      </c>
      <c r="I56" s="329">
        <v>4845258</v>
      </c>
      <c r="J56" s="330">
        <v>82805</v>
      </c>
      <c r="K56" s="331">
        <v>70.099999999999994</v>
      </c>
      <c r="L56" s="332">
        <v>31822</v>
      </c>
      <c r="M56" s="333">
        <v>8.8000000000000007</v>
      </c>
      <c r="N56" s="334">
        <v>61.3</v>
      </c>
    </row>
    <row r="57" spans="1:14" x14ac:dyDescent="0.15">
      <c r="A57" s="250"/>
      <c r="B57" s="246"/>
      <c r="C57" s="246"/>
      <c r="D57" s="246"/>
      <c r="E57" s="246"/>
      <c r="F57" s="246"/>
      <c r="G57" s="312" t="s">
        <v>523</v>
      </c>
      <c r="H57" s="313"/>
      <c r="I57" s="321">
        <v>4409608</v>
      </c>
      <c r="J57" s="322">
        <v>76435</v>
      </c>
      <c r="K57" s="323">
        <v>-47.3</v>
      </c>
      <c r="L57" s="324">
        <v>92247</v>
      </c>
      <c r="M57" s="325">
        <v>39.200000000000003</v>
      </c>
      <c r="N57" s="326">
        <v>-86.5</v>
      </c>
    </row>
    <row r="58" spans="1:14" x14ac:dyDescent="0.15">
      <c r="A58" s="250"/>
      <c r="B58" s="246"/>
      <c r="C58" s="246"/>
      <c r="D58" s="246"/>
      <c r="E58" s="246"/>
      <c r="F58" s="246"/>
      <c r="G58" s="327"/>
      <c r="H58" s="328" t="s">
        <v>520</v>
      </c>
      <c r="I58" s="329">
        <v>3102497</v>
      </c>
      <c r="J58" s="330">
        <v>53778</v>
      </c>
      <c r="K58" s="331">
        <v>-35.1</v>
      </c>
      <c r="L58" s="332">
        <v>37204</v>
      </c>
      <c r="M58" s="333">
        <v>16.899999999999999</v>
      </c>
      <c r="N58" s="334">
        <v>-52</v>
      </c>
    </row>
    <row r="59" spans="1:14" x14ac:dyDescent="0.15">
      <c r="A59" s="250"/>
      <c r="B59" s="246"/>
      <c r="C59" s="246"/>
      <c r="D59" s="246"/>
      <c r="E59" s="246"/>
      <c r="F59" s="246"/>
      <c r="G59" s="312" t="s">
        <v>524</v>
      </c>
      <c r="H59" s="313"/>
      <c r="I59" s="321">
        <v>3522709</v>
      </c>
      <c r="J59" s="322">
        <v>61997</v>
      </c>
      <c r="K59" s="323">
        <v>-18.899999999999999</v>
      </c>
      <c r="L59" s="324">
        <v>67319</v>
      </c>
      <c r="M59" s="325">
        <v>-27</v>
      </c>
      <c r="N59" s="326">
        <v>8.1</v>
      </c>
    </row>
    <row r="60" spans="1:14" x14ac:dyDescent="0.15">
      <c r="A60" s="250"/>
      <c r="B60" s="246"/>
      <c r="C60" s="246"/>
      <c r="D60" s="246"/>
      <c r="E60" s="246"/>
      <c r="F60" s="246"/>
      <c r="G60" s="327"/>
      <c r="H60" s="328" t="s">
        <v>520</v>
      </c>
      <c r="I60" s="335">
        <v>2239009</v>
      </c>
      <c r="J60" s="330">
        <v>39405</v>
      </c>
      <c r="K60" s="331">
        <v>-26.7</v>
      </c>
      <c r="L60" s="332">
        <v>38101</v>
      </c>
      <c r="M60" s="333">
        <v>2.4</v>
      </c>
      <c r="N60" s="334">
        <v>-29.1</v>
      </c>
    </row>
    <row r="61" spans="1:14" x14ac:dyDescent="0.15">
      <c r="A61" s="250"/>
      <c r="B61" s="246"/>
      <c r="C61" s="246"/>
      <c r="D61" s="246"/>
      <c r="E61" s="246"/>
      <c r="F61" s="246"/>
      <c r="G61" s="312" t="s">
        <v>525</v>
      </c>
      <c r="H61" s="336"/>
      <c r="I61" s="337">
        <v>5073425</v>
      </c>
      <c r="J61" s="338">
        <v>86795</v>
      </c>
      <c r="K61" s="339">
        <v>6.8</v>
      </c>
      <c r="L61" s="340">
        <v>68131</v>
      </c>
      <c r="M61" s="341">
        <v>9.6999999999999993</v>
      </c>
      <c r="N61" s="326">
        <v>-2.9</v>
      </c>
    </row>
    <row r="62" spans="1:14" x14ac:dyDescent="0.15">
      <c r="A62" s="250"/>
      <c r="B62" s="246"/>
      <c r="C62" s="246"/>
      <c r="D62" s="246"/>
      <c r="E62" s="246"/>
      <c r="F62" s="246"/>
      <c r="G62" s="327"/>
      <c r="H62" s="328" t="s">
        <v>520</v>
      </c>
      <c r="I62" s="329">
        <v>3084037</v>
      </c>
      <c r="J62" s="330">
        <v>52810</v>
      </c>
      <c r="K62" s="331">
        <v>9</v>
      </c>
      <c r="L62" s="332">
        <v>32649</v>
      </c>
      <c r="M62" s="333">
        <v>7.9</v>
      </c>
      <c r="N62" s="334">
        <v>1.1000000000000001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9.1199999999999992</v>
      </c>
      <c r="G47" s="12">
        <v>9.01</v>
      </c>
      <c r="H47" s="12">
        <v>8.99</v>
      </c>
      <c r="I47" s="12">
        <v>9.5299999999999994</v>
      </c>
      <c r="J47" s="13">
        <v>10.62</v>
      </c>
    </row>
    <row r="48" spans="2:10" ht="57.75" customHeight="1" x14ac:dyDescent="0.15">
      <c r="B48" s="14"/>
      <c r="C48" s="1174" t="s">
        <v>4</v>
      </c>
      <c r="D48" s="1174"/>
      <c r="E48" s="1175"/>
      <c r="F48" s="15">
        <v>2.17</v>
      </c>
      <c r="G48" s="16">
        <v>3.21</v>
      </c>
      <c r="H48" s="16">
        <v>5.07</v>
      </c>
      <c r="I48" s="16">
        <v>5.53</v>
      </c>
      <c r="J48" s="17">
        <v>3.94</v>
      </c>
    </row>
    <row r="49" spans="2:10" ht="57.75" customHeight="1" thickBot="1" x14ac:dyDescent="0.2">
      <c r="B49" s="18"/>
      <c r="C49" s="1176" t="s">
        <v>5</v>
      </c>
      <c r="D49" s="1176"/>
      <c r="E49" s="1177"/>
      <c r="F49" s="19" t="s">
        <v>532</v>
      </c>
      <c r="G49" s="20">
        <v>1.07</v>
      </c>
      <c r="H49" s="20">
        <v>1.97</v>
      </c>
      <c r="I49" s="20">
        <v>1.32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永美 崇志</dc:creator>
  <cp:lastModifiedBy> </cp:lastModifiedBy>
  <cp:lastPrinted>2018-02-21T05:37:51Z</cp:lastPrinted>
  <dcterms:created xsi:type="dcterms:W3CDTF">2018-02-18T23:51:53Z</dcterms:created>
  <dcterms:modified xsi:type="dcterms:W3CDTF">2018-11-16T07:08:10Z</dcterms:modified>
</cp:coreProperties>
</file>