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74C8A178-530C-4467-8766-D550A9716C4C}"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AM39" i="10"/>
  <c r="U39" i="10"/>
  <c r="C39" i="10"/>
  <c r="AM38" i="10"/>
  <c r="C38" i="10"/>
  <c r="AM37" i="10"/>
  <c r="C37" i="10"/>
  <c r="AM36" i="10"/>
  <c r="C36" i="10"/>
  <c r="C35" i="10"/>
  <c r="BW34" i="10"/>
  <c r="BW35" i="10" s="1"/>
  <c r="BW36" i="10" s="1"/>
  <c r="BW37" i="10" s="1"/>
  <c r="BW38" i="10" s="1"/>
  <c r="BW39" i="10" s="1"/>
  <c r="BW40" i="10" s="1"/>
  <c r="BW41" i="10" s="1"/>
  <c r="C34" i="10"/>
  <c r="CO34" i="10" l="1"/>
  <c r="CO35" i="10" s="1"/>
  <c r="CO36" i="10" s="1"/>
  <c r="CO37" i="10" s="1"/>
  <c r="CO38" i="10" s="1"/>
  <c r="CO39" i="10" s="1"/>
  <c r="CO40" i="10" s="1"/>
  <c r="CO41"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E38" i="10" s="1"/>
  <c r="BE39" i="10" s="1"/>
</calcChain>
</file>

<file path=xl/sharedStrings.xml><?xml version="1.0" encoding="utf-8"?>
<sst xmlns="http://schemas.openxmlformats.org/spreadsheetml/2006/main" count="1144" uniqueCount="635">
  <si>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</si>
  <si>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</si>
  <si>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</si>
  <si>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</si>
  <si>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</si>
  <si>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</si>
  <si>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</si>
  <si>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</si>
  <si>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</si>
  <si>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</si>
  <si>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</si>
  <si>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</si>
  <si>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</si>
  <si>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</si>
  <si>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</si>
  <si>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</si>
  <si>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</si>
  <si>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</si>
  <si>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</si>
  <si>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</si>
  <si>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</si>
  <si>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</si>
  <si>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</si>
  <si>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</si>
  <si>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</si>
  <si>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</si>
  <si>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</si>
  <si>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</si>
  <si>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</si>
  <si>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</si>
  <si>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</si>
  <si>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</si>
  <si>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</si>
  <si>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</si>
  <si>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</si>
  <si>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</si>
  <si>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</si>
  <si>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</si>
  <si>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</si>
  <si>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</si>
  <si>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</si>
  <si>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</si>
  <si>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</si>
  <si>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</si>
  <si>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</si>
  <si>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</si>
  <si>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</si>
  <si>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</si>
  <si>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</si>
  <si>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</si>
  <si>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</si>
  <si>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</si>
  <si>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</si>
  <si>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</si>
  <si>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</si>
  <si>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</si>
  <si>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</si>
  <si>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</si>
  <si>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</si>
  <si>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</si>
  <si>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</si>
  <si>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</si>
  <si>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</si>
  <si>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</si>
  <si>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</si>
  <si>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</si>
  <si>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</si>
  <si>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</si>
  <si>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</si>
  <si>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</si>
  <si>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</si>
  <si>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</si>
  <si>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</si>
  <si>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</si>
  <si>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</si>
  <si>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</si>
  <si>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</si>
  <si>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</si>
  <si>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</si>
  <si>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</si>
  <si>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</si>
  <si>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</si>
  <si>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</si>
  <si>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</si>
  <si>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</si>
  <si>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</si>
  <si>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</si>
  <si>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</si>
  <si>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</si>
  <si>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</si>
  <si>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</si>
  <si>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</si>
  <si>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</si>
  <si>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</si>
  <si>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</si>
  <si>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</si>
  <si>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</si>
  <si>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</si>
  <si>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</si>
  <si>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</si>
  <si>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</si>
  <si>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</si>
  <si>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</si>
  <si>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</si>
  <si>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</si>
  <si>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</si>
  <si>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</si>
  <si>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</si>
  <si>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</si>
  <si>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</si>
  <si>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</si>
  <si>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</si>
  <si>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</si>
  <si>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</si>
  <si>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</si>
  <si>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</si>
  <si>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</si>
  <si>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</si>
  <si>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</si>
  <si>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</si>
  <si>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</si>
  <si>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</si>
  <si>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</si>
  <si>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</si>
  <si>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</si>
  <si>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</si>
  <si>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</si>
  <si>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</si>
  <si>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</si>
  <si>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</si>
  <si>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</si>
  <si>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</si>
  <si>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</si>
  <si>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</si>
  <si>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</si>
  <si>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</si>
  <si>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</si>
  <si>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</si>
  <si>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</si>
  <si>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</si>
  <si>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</si>
  <si>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</si>
  <si>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</si>
  <si>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</si>
  <si>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</si>
  <si>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</si>
  <si>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</si>
  <si>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</si>
  <si>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</si>
  <si>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</si>
  <si>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</si>
  <si>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病院事業会計</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</si>
  <si>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</si>
  <si>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</si>
  <si>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</si>
  <si>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</si>
  <si>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</si>
  <si>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</si>
  <si>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</si>
  <si>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</si>
  <si>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</si>
  <si>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</si>
  <si>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</si>
  <si>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</si>
  <si>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</si>
  <si>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</si>
  <si>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</si>
  <si>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</si>
  <si>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</si>
  <si>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</si>
  <si>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</si>
  <si>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</si>
  <si>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</si>
  <si>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</si>
  <si>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</si>
  <si>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</si>
  <si>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</si>
  <si>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</si>
  <si>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</si>
  <si>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</si>
  <si>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</si>
  <si>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</si>
  <si>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</si>
  <si>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</si>
  <si>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</si>
  <si>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</si>
  <si>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</si>
  <si>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</si>
  <si>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</si>
  <si>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</si>
  <si>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</si>
  <si>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</si>
  <si>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</si>
  <si>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</si>
  <si>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</si>
  <si>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</si>
  <si>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</si>
  <si>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</si>
  <si>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</si>
  <si>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</si>
  <si>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</si>
  <si>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</si>
  <si>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</si>
  <si>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</si>
  <si>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</si>
  <si>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</si>
  <si>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</si>
  <si>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</si>
  <si>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</si>
  <si>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</si>
  <si>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</si>
  <si>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</si>
  <si>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京都府京丹後市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</si>
  <si>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</si>
  <si>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</si>
  <si>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</si>
  <si>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</si>
  <si>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</si>
  <si>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</si>
  <si>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</si>
  <si>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</si>
  <si>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</si>
  <si>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</si>
  <si>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</si>
  <si>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</si>
  <si>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</si>
  <si>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</si>
  <si>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</si>
  <si>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</si>
  <si>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</si>
  <si>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</si>
  <si>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</si>
  <si>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</si>
  <si>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</si>
  <si>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</si>
  <si>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</si>
  <si>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</si>
  <si>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</si>
  <si>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</si>
  <si>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</si>
  <si>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</si>
  <si>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</si>
  <si>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</si>
  <si>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</si>
  <si>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</si>
  <si>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</si>
  <si>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</si>
  <si>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</si>
  <si>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</si>
  <si>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</si>
  <si>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</si>
  <si>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</si>
  <si>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</si>
  <si>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</si>
  <si>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</si>
  <si>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</si>
  <si>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</si>
  <si>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</si>
  <si>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</si>
  <si>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</si>
  <si>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</si>
  <si>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</si>
  <si>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</si>
  <si>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</si>
  <si>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</si>
  <si>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</si>
  <si>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</si>
  <si>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</si>
  <si>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</si>
  <si>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</si>
  <si>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</si>
  <si>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</si>
  <si>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</si>
  <si>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</si>
  <si>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</si>
  <si>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</si>
  <si>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</si>
  <si>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</si>
  <si>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</si>
  <si>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</si>
  <si>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</si>
  <si>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</si>
  <si>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</si>
  <si>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</si>
  <si>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</si>
  <si>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</si>
  <si>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</si>
  <si>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</si>
  <si>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</si>
  <si>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</si>
  <si>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</si>
  <si>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</si>
  <si>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</si>
  <si>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</si>
  <si>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</si>
  <si>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</si>
  <si>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</si>
  <si>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</si>
  <si>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</si>
  <si>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</si>
  <si>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</si>
  <si>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</si>
  <si>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</si>
  <si>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</si>
  <si>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</si>
  <si>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</si>
  <si>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</si>
  <si>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</si>
  <si>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</si>
  <si>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</si>
  <si>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</si>
  <si>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</si>
  <si>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</si>
  <si>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</si>
  <si>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</si>
  <si>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</si>
  <si>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</si>
  <si>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</si>
  <si>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</si>
  <si>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</si>
  <si>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</si>
  <si>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</si>
  <si>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</si>
  <si>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</si>
  <si>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</si>
  <si>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</si>
  <si>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</si>
  <si>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</si>
  <si>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</si>
  <si>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</si>
  <si>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</si>
  <si>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</si>
  <si>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</si>
  <si>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</si>
  <si>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</si>
  <si>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</si>
  <si>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</si>
  <si>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</si>
  <si>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</si>
  <si>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</si>
  <si>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</si>
  <si>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</si>
  <si>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</si>
  <si>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</si>
  <si>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</si>
  <si>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</si>
  <si>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</si>
  <si>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</si>
  <si>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</si>
  <si>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</si>
  <si>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</si>
  <si>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</si>
  <si>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</si>
  <si>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</si>
  <si>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</si>
  <si>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</si>
  <si>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</si>
  <si>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</si>
  <si>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</si>
  <si>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</si>
  <si>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</si>
  <si>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</si>
  <si>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</si>
  <si>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</si>
  <si>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</si>
  <si>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京都府京丹後市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</si>
  <si>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</si>
  <si>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</si>
  <si>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</si>
  <si>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</si>
  <si>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</si>
  <si>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</si>
  <si>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</si>
  <si>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</si>
  <si>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</si>
  <si>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</si>
  <si>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</si>
  <si>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</si>
  <si>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</si>
  <si>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</si>
  <si>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</si>
  <si>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</si>
  <si>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</si>
  <si>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</si>
  <si>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</si>
  <si>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</si>
  <si>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</si>
  <si>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</si>
  <si>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</si>
  <si>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</si>
  <si>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</si>
  <si>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</si>
  <si>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</si>
  <si>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</si>
  <si>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</si>
  <si>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</si>
  <si>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</si>
  <si>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</si>
  <si>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</si>
  <si>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</si>
  <si>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</si>
  <si>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</si>
  <si>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</si>
  <si>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</si>
  <si>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</si>
  <si>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</si>
  <si>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</si>
  <si>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</si>
  <si>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</si>
  <si>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集落排水事業特別会計</t>
    <phoneticPr fontId="5"/>
  </si>
  <si>
    <t>法非適用企業</t>
    <phoneticPr fontId="5"/>
  </si>
  <si>
    <t>公共下水道事業特別会計</t>
    <phoneticPr fontId="5"/>
  </si>
  <si>
    <t>法非適用企業</t>
    <phoneticPr fontId="5"/>
  </si>
  <si>
    <t>浄化槽整備事業特別会計</t>
    <phoneticPr fontId="5"/>
  </si>
  <si>
    <t>法非適用企業</t>
    <phoneticPr fontId="5"/>
  </si>
  <si>
    <t>市民太陽光発電所事業特別会計</t>
    <phoneticPr fontId="5"/>
  </si>
  <si>
    <t>法非適用企業</t>
    <phoneticPr fontId="5"/>
  </si>
  <si>
    <t>工業用地造成事業特別会計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</si>
  <si>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</si>
  <si>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</si>
  <si>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</si>
  <si>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</si>
  <si>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</si>
  <si>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</si>
  <si>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</si>
  <si>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</si>
  <si>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</si>
  <si>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</si>
  <si>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</si>
  <si>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</si>
  <si>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</si>
  <si>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</si>
  <si>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</si>
  <si>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</si>
  <si>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</si>
  <si>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</si>
  <si>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</si>
  <si>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</si>
  <si>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</si>
  <si>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</si>
  <si>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</si>
  <si>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</si>
  <si>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</si>
  <si>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</si>
  <si>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</si>
  <si>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</si>
  <si>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</si>
  <si>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</si>
  <si>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</si>
  <si>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</si>
  <si>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</si>
  <si>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</si>
  <si>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</si>
  <si>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</si>
  <si>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</si>
  <si>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</si>
  <si>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</si>
  <si>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</si>
  <si>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</si>
  <si>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</si>
  <si>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</si>
  <si>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</si>
  <si>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</si>
  <si>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</si>
  <si>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</si>
  <si>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</si>
  <si>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</si>
  <si>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</si>
  <si>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</si>
  <si>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</si>
  <si>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</si>
  <si>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</si>
  <si>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</si>
  <si>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</si>
  <si>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</si>
  <si>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</si>
  <si>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</si>
  <si>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</si>
  <si>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</si>
  <si>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</si>
  <si>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</si>
  <si>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</si>
  <si>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</si>
  <si>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</si>
  <si>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</si>
  <si>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</si>
  <si>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</si>
  <si>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</si>
  <si>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</si>
  <si>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</si>
  <si>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</si>
  <si>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</si>
  <si>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</si>
  <si>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</si>
  <si>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</si>
  <si>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</si>
  <si>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</si>
  <si>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</si>
  <si>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</si>
  <si>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</si>
  <si>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</si>
  <si>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</si>
  <si>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</si>
  <si>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</si>
  <si>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</si>
  <si>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</si>
  <si>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</si>
  <si>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</si>
  <si>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</si>
  <si>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</si>
  <si>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</si>
  <si>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</si>
  <si>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</si>
  <si>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</si>
  <si>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</si>
  <si>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</si>
  <si>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</si>
  <si>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</si>
  <si>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</si>
  <si>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</si>
  <si>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</si>
  <si>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</si>
  <si>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</si>
  <si>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</si>
  <si>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</si>
  <si>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</si>
  <si>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</si>
  <si>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</si>
  <si>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</si>
  <si>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</si>
  <si>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</si>
  <si>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</si>
  <si>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</si>
  <si>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</si>
  <si>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</si>
  <si>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</si>
  <si>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</si>
  <si>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</si>
  <si>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</si>
  <si>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</si>
  <si>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</si>
  <si>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</si>
  <si>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</si>
  <si>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</si>
  <si>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</si>
  <si>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</si>
  <si>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</si>
  <si>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</si>
  <si>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</si>
  <si>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</si>
  <si>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</si>
  <si>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</si>
  <si>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</si>
  <si>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</si>
  <si>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</si>
  <si>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</si>
  <si>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</si>
  <si>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</si>
  <si>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</si>
  <si>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</si>
  <si>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</si>
  <si>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</si>
  <si>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</si>
  <si>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</si>
  <si>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</si>
  <si>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</si>
  <si>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</si>
  <si>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</si>
  <si>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</si>
  <si>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</si>
  <si>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</si>
  <si>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</si>
  <si>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</si>
  <si>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</si>
  <si>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</si>
  <si>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</si>
  <si>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</si>
  <si>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</si>
  <si>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0.69</t>
  </si>
  <si>
    <t>▲ 5.28</t>
  </si>
  <si>
    <t>病院事業会計</t>
  </si>
  <si>
    <t>▲ 1.43</t>
  </si>
  <si>
    <t>▲ 2.16</t>
  </si>
  <si>
    <t>水道事業会計</t>
  </si>
  <si>
    <t>一般会計</t>
  </si>
  <si>
    <t>公共下水道事業特別会計</t>
  </si>
  <si>
    <t>国民健康保険事業特別会計</t>
  </si>
  <si>
    <t>浄化槽整備事業特別会計</t>
  </si>
  <si>
    <t>介護保険事業特別会計</t>
  </si>
  <si>
    <t>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</si>
  <si>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</si>
  <si>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</si>
  <si>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</si>
  <si>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</si>
  <si>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</si>
  <si>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</si>
  <si>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</si>
  <si>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</si>
  <si>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京都府丹後文化事業団</t>
  </si>
  <si>
    <t>京丹後市公園緑化事業団</t>
  </si>
  <si>
    <t>丹後地域地場産業振興センター</t>
  </si>
  <si>
    <t>テンキテンキ村</t>
  </si>
  <si>
    <t>くみはま縣</t>
  </si>
  <si>
    <t>京丹後市総合サービス</t>
  </si>
  <si>
    <t>京丹後製茶</t>
  </si>
  <si>
    <t>丹後地区土地開発公社</t>
  </si>
  <si>
    <t>〇</t>
  </si>
  <si>
    <t>京都府市町村職員退職手当組合</t>
  </si>
  <si>
    <t>京都府後期高齢者医療広域連合（一般会計）</t>
  </si>
  <si>
    <t>京都府後期高齢者医療広域連合（特別会計）</t>
  </si>
  <si>
    <t>京都府住宅新築資金等貸付事業管理組合（一般会計）</t>
  </si>
  <si>
    <t>京都府住宅新築資金等貸付事業管理組合（特別会計）</t>
  </si>
  <si>
    <t>京都府自治会館管理組合</t>
  </si>
  <si>
    <t>京都府市町村議会議員公務災害補償等組合</t>
  </si>
  <si>
    <t>京都地方税機構</t>
  </si>
  <si>
    <t>-</t>
    <phoneticPr fontId="2"/>
  </si>
  <si>
    <t>-</t>
    <phoneticPr fontId="2"/>
  </si>
  <si>
    <t>合併特例措置逓減対策準備基金</t>
    <phoneticPr fontId="5"/>
  </si>
  <si>
    <t>地域振興基金</t>
    <phoneticPr fontId="5"/>
  </si>
  <si>
    <t>過疎地域振興基金</t>
    <phoneticPr fontId="5"/>
  </si>
  <si>
    <t>韓哲・まちづくり夢基金</t>
    <phoneticPr fontId="5"/>
  </si>
  <si>
    <t>ふるさと応援基金</t>
    <rPh sb="4" eb="6">
      <t>オウエン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</si>
  <si>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</si>
  <si>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</si>
  <si>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</si>
  <si>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</si>
  <si>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将来負担比率及び有形固定資産減価償却率は、どちらも類似団体と比較して高い水準にある。
　将来負担比率については、地方債の現在高は減少したものの、公営企業債等繰入見込額等の増加による将来負担額の増加、普通交付税の合併特例措置逓減等による標準財政規模の減少により、上昇傾向にある。
　また、有形固定資産減価償却率についても上昇傾向にあるが、引き続き公共施設等総合管理計画に基づき、効率的・効果的な公共施設のマネジメントに努めていく。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</si>
  <si>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</si>
  <si>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</si>
  <si>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</si>
  <si>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</si>
  <si>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</si>
  <si>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</si>
  <si>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将来負担比率及び実質公債費比率は、類似団体と比較して高い水準にある。
　将来負担比率は平成２８年度まで減少傾向であったが、平成２９年度以降は病院事業などに係る公営企業債等繰入見込額の増加、合併特例措置逓減に伴う普通交付税の減少による標準財政規模の減少などにより増加した。
　また、実質公債費比率も減少傾向であったが、平成２９年度以降は公債費の増加や下水道事業など公営企業債元利償還に対する普通会計からの繰入金の増加などにより増加した。
　今後もインフラ整備や公共施設整備などに伴う大型の普通建設事業が予定されていることから、引き続き公債費の適正化などに取り組み、財政の健全化に努めていく。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</si>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</sst>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0ECAE91-AFB3-4CBF-A32B-5B3E9E7E16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B67F-4841-BA02-0E64D55EE8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76435</c:v>
                </c:pt>
                <c:pt idx="1">
                  <c:v>61997</c:v>
                </c:pt>
                <c:pt idx="2">
                  <c:v>68179</c:v>
                </c:pt>
                <c:pt idx="3">
                  <c:v>73852</c:v>
                </c:pt>
                <c:pt idx="4">
                  <c:v>80188</c:v>
                </c:pt>
              </c:numCache>
            </c:numRef>
          </c:val>
          <c:smooth val="0"/>
          <c:extLst>
            <c:ext xmlns:c16="http://schemas.microsoft.com/office/drawing/2014/chart" uri="{C3380CC4-5D6E-409C-BE32-E72D297353CC}">
              <c16:uniqueId val="{00000001-B67F-4841-BA02-0E64D55EE898}"/>
            </c:ext>
          </c:extLst>
        </c:ser>
        <c:dLbls>
          <c:showLegendKey val="0"/>
          <c:showVal val="0"/>
          <c:showCatName val="0"/>
          <c:showSerName val="0"/>
          <c:showPercent val="0"/>
          <c:showBubbleSize val="0"/>
        </c:dLbls>
        <c:marker val="1"/>
        <c:smooth val="0"/>
        <c:axId val="153367552"/>
        <c:axId val="148901824"/>
      </c:lineChart>
      <c:catAx>
        <c:axId val="15336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01824"/>
        <c:crosses val="autoZero"/>
        <c:auto val="1"/>
        <c:lblAlgn val="ctr"/>
        <c:lblOffset val="100"/>
        <c:tickLblSkip val="1"/>
        <c:tickMarkSkip val="1"/>
        <c:noMultiLvlLbl val="0"/>
      </c:catAx>
      <c:valAx>
        <c:axId val="148901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6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5.53</c:v>
                </c:pt>
                <c:pt idx="1">
                  <c:v>3.94</c:v>
                </c:pt>
                <c:pt idx="2">
                  <c:v>2.7</c:v>
                </c:pt>
                <c:pt idx="3">
                  <c:v>3.76</c:v>
                </c:pt>
                <c:pt idx="4">
                  <c:v>3.8</c:v>
                </c:pt>
              </c:numCache>
            </c:numRef>
          </c:val>
          <c:extLst>
            <c:ext xmlns:c16="http://schemas.microsoft.com/office/drawing/2014/chart" uri="{C3380CC4-5D6E-409C-BE32-E72D297353CC}">
              <c16:uniqueId val="{00000000-E185-4876-A9F8-D148064D91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9.5299999999999994</c:v>
                </c:pt>
                <c:pt idx="1">
                  <c:v>10.62</c:v>
                </c:pt>
                <c:pt idx="2">
                  <c:v>6.92</c:v>
                </c:pt>
                <c:pt idx="3">
                  <c:v>7.94</c:v>
                </c:pt>
                <c:pt idx="4">
                  <c:v>10.6</c:v>
                </c:pt>
              </c:numCache>
            </c:numRef>
          </c:val>
          <c:extLst>
            <c:ext xmlns:c16="http://schemas.microsoft.com/office/drawing/2014/chart" uri="{C3380CC4-5D6E-409C-BE32-E72D297353CC}">
              <c16:uniqueId val="{00000001-E185-4876-A9F8-D148064D9195}"/>
            </c:ext>
          </c:extLst>
        </c:ser>
        <c:dLbls>
          <c:showLegendKey val="0"/>
          <c:showVal val="0"/>
          <c:showCatName val="0"/>
          <c:showSerName val="0"/>
          <c:showPercent val="0"/>
          <c:showBubbleSize val="0"/>
        </c:dLbls>
        <c:gapWidth val="250"/>
        <c:overlap val="100"/>
        <c:axId val="156299776"/>
        <c:axId val="14893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1.32</c:v>
                </c:pt>
                <c:pt idx="1">
                  <c:v>-0.69</c:v>
                </c:pt>
                <c:pt idx="2">
                  <c:v>-5.28</c:v>
                </c:pt>
                <c:pt idx="3">
                  <c:v>2.0499999999999998</c:v>
                </c:pt>
                <c:pt idx="4">
                  <c:v>2.5099999999999998</c:v>
                </c:pt>
              </c:numCache>
            </c:numRef>
          </c:val>
          <c:smooth val="0"/>
          <c:extLst>
            <c:ext xmlns:c16="http://schemas.microsoft.com/office/drawing/2014/chart" uri="{C3380CC4-5D6E-409C-BE32-E72D297353CC}">
              <c16:uniqueId val="{00000002-E185-4876-A9F8-D148064D9195}"/>
            </c:ext>
          </c:extLst>
        </c:ser>
        <c:dLbls>
          <c:showLegendKey val="0"/>
          <c:showVal val="0"/>
          <c:showCatName val="0"/>
          <c:showSerName val="0"/>
          <c:showPercent val="0"/>
          <c:showBubbleSize val="0"/>
        </c:dLbls>
        <c:marker val="1"/>
        <c:smooth val="0"/>
        <c:axId val="156299776"/>
        <c:axId val="148931712"/>
      </c:lineChart>
      <c:catAx>
        <c:axId val="1562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931712"/>
        <c:crosses val="autoZero"/>
        <c:auto val="1"/>
        <c:lblAlgn val="ctr"/>
        <c:lblOffset val="100"/>
        <c:tickLblSkip val="1"/>
        <c:tickMarkSkip val="1"/>
        <c:noMultiLvlLbl val="0"/>
      </c:catAx>
      <c:valAx>
        <c:axId val="1489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0.83</c:v>
                </c:pt>
                <c:pt idx="2">
                  <c:v>#N/A</c:v>
                </c:pt>
                <c:pt idx="3">
                  <c:v>0.85</c:v>
                </c:pt>
                <c:pt idx="4">
                  <c:v>#N/A</c:v>
                </c:pt>
                <c:pt idx="5">
                  <c:v>1.1000000000000001</c:v>
                </c:pt>
                <c:pt idx="6">
                  <c:v>#N/A</c:v>
                </c:pt>
                <c:pt idx="7">
                  <c:v>1.8</c:v>
                </c:pt>
                <c:pt idx="8">
                  <c:v>#N/A</c:v>
                </c:pt>
                <c:pt idx="9">
                  <c:v>0.77</c:v>
                </c:pt>
              </c:numCache>
            </c:numRef>
          </c:val>
          <c:extLst>
            <c:ext xmlns:c16="http://schemas.microsoft.com/office/drawing/2014/chart" uri="{C3380CC4-5D6E-409C-BE32-E72D297353CC}">
              <c16:uniqueId val="{00000000-103E-487B-9B38-CF8C698908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3E-487B-9B38-CF8C6989081C}"/>
            </c:ext>
          </c:extLst>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0.11</c:v>
                </c:pt>
                <c:pt idx="4">
                  <c:v>#N/A</c:v>
                </c:pt>
                <c:pt idx="5">
                  <c:v>0.08</c:v>
                </c:pt>
                <c:pt idx="6">
                  <c:v>#N/A</c:v>
                </c:pt>
                <c:pt idx="7">
                  <c:v>0.08</c:v>
                </c:pt>
                <c:pt idx="8">
                  <c:v>#N/A</c:v>
                </c:pt>
                <c:pt idx="9">
                  <c:v>0.25</c:v>
                </c:pt>
              </c:numCache>
            </c:numRef>
          </c:val>
          <c:extLst>
            <c:ext xmlns:c16="http://schemas.microsoft.com/office/drawing/2014/chart" uri="{C3380CC4-5D6E-409C-BE32-E72D297353CC}">
              <c16:uniqueId val="{00000002-103E-487B-9B38-CF8C6989081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0.26</c:v>
                </c:pt>
                <c:pt idx="4">
                  <c:v>#N/A</c:v>
                </c:pt>
                <c:pt idx="5">
                  <c:v>0.4</c:v>
                </c:pt>
                <c:pt idx="6">
                  <c:v>#N/A</c:v>
                </c:pt>
                <c:pt idx="7">
                  <c:v>0.28999999999999998</c:v>
                </c:pt>
                <c:pt idx="8">
                  <c:v>#N/A</c:v>
                </c:pt>
                <c:pt idx="9">
                  <c:v>0.28999999999999998</c:v>
                </c:pt>
              </c:numCache>
            </c:numRef>
          </c:val>
          <c:extLst>
            <c:ext xmlns:c16="http://schemas.microsoft.com/office/drawing/2014/chart" uri="{C3380CC4-5D6E-409C-BE32-E72D297353CC}">
              <c16:uniqueId val="{00000003-103E-487B-9B38-CF8C6989081C}"/>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0.1</c:v>
                </c:pt>
                <c:pt idx="6">
                  <c:v>#N/A</c:v>
                </c:pt>
                <c:pt idx="7">
                  <c:v>0.17</c:v>
                </c:pt>
                <c:pt idx="8">
                  <c:v>#N/A</c:v>
                </c:pt>
                <c:pt idx="9">
                  <c:v>0.56000000000000005</c:v>
                </c:pt>
              </c:numCache>
            </c:numRef>
          </c:val>
          <c:extLst>
            <c:ext xmlns:c16="http://schemas.microsoft.com/office/drawing/2014/chart" uri="{C3380CC4-5D6E-409C-BE32-E72D297353CC}">
              <c16:uniqueId val="{00000004-103E-487B-9B38-CF8C6989081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0.77</c:v>
                </c:pt>
                <c:pt idx="4">
                  <c:v>#N/A</c:v>
                </c:pt>
                <c:pt idx="5">
                  <c:v>0.74</c:v>
                </c:pt>
                <c:pt idx="6">
                  <c:v>#N/A</c:v>
                </c:pt>
                <c:pt idx="7">
                  <c:v>1.28</c:v>
                </c:pt>
                <c:pt idx="8">
                  <c:v>#N/A</c:v>
                </c:pt>
                <c:pt idx="9">
                  <c:v>1.46</c:v>
                </c:pt>
              </c:numCache>
            </c:numRef>
          </c:val>
          <c:extLst>
            <c:ext xmlns:c16="http://schemas.microsoft.com/office/drawing/2014/chart" uri="{C3380CC4-5D6E-409C-BE32-E72D297353CC}">
              <c16:uniqueId val="{00000005-103E-487B-9B38-CF8C6989081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0.21</c:v>
                </c:pt>
                <c:pt idx="4">
                  <c:v>#N/A</c:v>
                </c:pt>
                <c:pt idx="5">
                  <c:v>0.25</c:v>
                </c:pt>
                <c:pt idx="6">
                  <c:v>#N/A</c:v>
                </c:pt>
                <c:pt idx="7">
                  <c:v>0.37</c:v>
                </c:pt>
                <c:pt idx="8">
                  <c:v>#N/A</c:v>
                </c:pt>
                <c:pt idx="9">
                  <c:v>1.71</c:v>
                </c:pt>
              </c:numCache>
            </c:numRef>
          </c:val>
          <c:extLst>
            <c:ext xmlns:c16="http://schemas.microsoft.com/office/drawing/2014/chart" uri="{C3380CC4-5D6E-409C-BE32-E72D297353CC}">
              <c16:uniqueId val="{00000006-103E-487B-9B38-CF8C698908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5.53</c:v>
                </c:pt>
                <c:pt idx="2">
                  <c:v>#N/A</c:v>
                </c:pt>
                <c:pt idx="3">
                  <c:v>3.93</c:v>
                </c:pt>
                <c:pt idx="4">
                  <c:v>#N/A</c:v>
                </c:pt>
                <c:pt idx="5">
                  <c:v>2.69</c:v>
                </c:pt>
                <c:pt idx="6">
                  <c:v>#N/A</c:v>
                </c:pt>
                <c:pt idx="7">
                  <c:v>3.75</c:v>
                </c:pt>
                <c:pt idx="8">
                  <c:v>#N/A</c:v>
                </c:pt>
                <c:pt idx="9">
                  <c:v>3.79</c:v>
                </c:pt>
              </c:numCache>
            </c:numRef>
          </c:val>
          <c:extLst>
            <c:ext xmlns:c16="http://schemas.microsoft.com/office/drawing/2014/chart" uri="{C3380CC4-5D6E-409C-BE32-E72D297353CC}">
              <c16:uniqueId val="{00000007-103E-487B-9B38-CF8C6989081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5.62</c:v>
                </c:pt>
                <c:pt idx="2">
                  <c:v>#N/A</c:v>
                </c:pt>
                <c:pt idx="3">
                  <c:v>5.46</c:v>
                </c:pt>
                <c:pt idx="4">
                  <c:v>#N/A</c:v>
                </c:pt>
                <c:pt idx="5">
                  <c:v>5.41</c:v>
                </c:pt>
                <c:pt idx="6">
                  <c:v>#N/A</c:v>
                </c:pt>
                <c:pt idx="7">
                  <c:v>5.58</c:v>
                </c:pt>
                <c:pt idx="8">
                  <c:v>#N/A</c:v>
                </c:pt>
                <c:pt idx="9">
                  <c:v>6.28</c:v>
                </c:pt>
              </c:numCache>
            </c:numRef>
          </c:val>
          <c:extLst>
            <c:ext xmlns:c16="http://schemas.microsoft.com/office/drawing/2014/chart" uri="{C3380CC4-5D6E-409C-BE32-E72D297353CC}">
              <c16:uniqueId val="{00000008-103E-487B-9B38-CF8C6989081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2.23</c:v>
                </c:pt>
                <c:pt idx="2">
                  <c:v>#N/A</c:v>
                </c:pt>
                <c:pt idx="3">
                  <c:v>2.27</c:v>
                </c:pt>
                <c:pt idx="4">
                  <c:v>#N/A</c:v>
                </c:pt>
                <c:pt idx="5">
                  <c:v>7.0000000000000007E-2</c:v>
                </c:pt>
                <c:pt idx="6">
                  <c:v>1.43</c:v>
                </c:pt>
                <c:pt idx="7">
                  <c:v>#N/A</c:v>
                </c:pt>
                <c:pt idx="8">
                  <c:v>2.16</c:v>
                </c:pt>
                <c:pt idx="9">
                  <c:v>#N/A</c:v>
                </c:pt>
              </c:numCache>
            </c:numRef>
          </c:val>
          <c:extLst>
            <c:ext xmlns:c16="http://schemas.microsoft.com/office/drawing/2014/chart" uri="{C3380CC4-5D6E-409C-BE32-E72D297353CC}">
              <c16:uniqueId val="{00000009-103E-487B-9B38-CF8C6989081C}"/>
            </c:ext>
          </c:extLst>
        </c:ser>
        <c:dLbls>
          <c:showLegendKey val="0"/>
          <c:showVal val="0"/>
          <c:showCatName val="0"/>
          <c:showSerName val="0"/>
          <c:showPercent val="0"/>
          <c:showBubbleSize val="0"/>
        </c:dLbls>
        <c:gapWidth val="150"/>
        <c:overlap val="100"/>
        <c:axId val="55270912"/>
        <c:axId val="148934592"/>
      </c:barChart>
      <c:catAx>
        <c:axId val="5527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934592"/>
        <c:crosses val="autoZero"/>
        <c:auto val="1"/>
        <c:lblAlgn val="ctr"/>
        <c:lblOffset val="100"/>
        <c:tickLblSkip val="1"/>
        <c:tickMarkSkip val="1"/>
        <c:noMultiLvlLbl val="0"/>
      </c:catAx>
      <c:valAx>
        <c:axId val="14893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7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4492</c:v>
                </c:pt>
                <c:pt idx="5">
                  <c:v>4362</c:v>
                </c:pt>
                <c:pt idx="8">
                  <c:v>4431</c:v>
                </c:pt>
                <c:pt idx="11">
                  <c:v>4509</c:v>
                </c:pt>
                <c:pt idx="14">
                  <c:v>4466</c:v>
                </c:pt>
              </c:numCache>
            </c:numRef>
          </c:val>
          <c:extLst>
            <c:ext xmlns:c16="http://schemas.microsoft.com/office/drawing/2014/chart" uri="{C3380CC4-5D6E-409C-BE32-E72D297353CC}">
              <c16:uniqueId val="{00000000-0BE9-4B2F-8945-B68CAB965F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E9-4B2F-8945-B68CAB965F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50</c:v>
                </c:pt>
                <c:pt idx="6">
                  <c:v>28</c:v>
                </c:pt>
                <c:pt idx="9">
                  <c:v>28</c:v>
                </c:pt>
                <c:pt idx="12">
                  <c:v>20</c:v>
                </c:pt>
              </c:numCache>
            </c:numRef>
          </c:val>
          <c:extLst>
            <c:ext xmlns:c16="http://schemas.microsoft.com/office/drawing/2014/chart" uri="{C3380CC4-5D6E-409C-BE32-E72D297353CC}">
              <c16:uniqueId val="{00000002-0BE9-4B2F-8945-B68CAB965F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E9-4B2F-8945-B68CAB965F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1640</c:v>
                </c:pt>
                <c:pt idx="3">
                  <c:v>1476</c:v>
                </c:pt>
                <c:pt idx="6">
                  <c:v>1797</c:v>
                </c:pt>
                <c:pt idx="9">
                  <c:v>1696</c:v>
                </c:pt>
                <c:pt idx="12">
                  <c:v>1645</c:v>
                </c:pt>
              </c:numCache>
            </c:numRef>
          </c:val>
          <c:extLst>
            <c:ext xmlns:c16="http://schemas.microsoft.com/office/drawing/2014/chart" uri="{C3380CC4-5D6E-409C-BE32-E72D297353CC}">
              <c16:uniqueId val="{00000004-0BE9-4B2F-8945-B68CAB965F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5-0BE9-4B2F-8945-B68CAB965F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E9-4B2F-8945-B68CAB965F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4636</c:v>
                </c:pt>
                <c:pt idx="3">
                  <c:v>4398</c:v>
                </c:pt>
                <c:pt idx="6">
                  <c:v>4580</c:v>
                </c:pt>
                <c:pt idx="9">
                  <c:v>4694</c:v>
                </c:pt>
                <c:pt idx="12">
                  <c:v>4694</c:v>
                </c:pt>
              </c:numCache>
            </c:numRef>
          </c:val>
          <c:extLst>
            <c:ext xmlns:c16="http://schemas.microsoft.com/office/drawing/2014/chart" uri="{C3380CC4-5D6E-409C-BE32-E72D297353CC}">
              <c16:uniqueId val="{00000007-0BE9-4B2F-8945-B68CAB965F15}"/>
            </c:ext>
          </c:extLst>
        </c:ser>
        <c:dLbls>
          <c:showLegendKey val="0"/>
          <c:showVal val="0"/>
          <c:showCatName val="0"/>
          <c:showSerName val="0"/>
          <c:showPercent val="0"/>
          <c:showBubbleSize val="0"/>
        </c:dLbls>
        <c:gapWidth val="100"/>
        <c:overlap val="100"/>
        <c:axId val="155404800"/>
        <c:axId val="14893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1843</c:v>
                </c:pt>
                <c:pt idx="2">
                  <c:v>#N/A</c:v>
                </c:pt>
                <c:pt idx="3">
                  <c:v>#N/A</c:v>
                </c:pt>
                <c:pt idx="4">
                  <c:v>1572</c:v>
                </c:pt>
                <c:pt idx="5">
                  <c:v>#N/A</c:v>
                </c:pt>
                <c:pt idx="6">
                  <c:v>#N/A</c:v>
                </c:pt>
                <c:pt idx="7">
                  <c:v>1984</c:v>
                </c:pt>
                <c:pt idx="8">
                  <c:v>#N/A</c:v>
                </c:pt>
                <c:pt idx="9">
                  <c:v>#N/A</c:v>
                </c:pt>
                <c:pt idx="10">
                  <c:v>1919</c:v>
                </c:pt>
                <c:pt idx="11">
                  <c:v>#N/A</c:v>
                </c:pt>
                <c:pt idx="12">
                  <c:v>#N/A</c:v>
                </c:pt>
                <c:pt idx="13">
                  <c:v>1903</c:v>
                </c:pt>
                <c:pt idx="14">
                  <c:v>#N/A</c:v>
                </c:pt>
              </c:numCache>
            </c:numRef>
          </c:val>
          <c:smooth val="0"/>
          <c:extLst>
            <c:ext xmlns:c16="http://schemas.microsoft.com/office/drawing/2014/chart" uri="{C3380CC4-5D6E-409C-BE32-E72D297353CC}">
              <c16:uniqueId val="{00000008-0BE9-4B2F-8945-B68CAB965F15}"/>
            </c:ext>
          </c:extLst>
        </c:ser>
        <c:dLbls>
          <c:showLegendKey val="0"/>
          <c:showVal val="0"/>
          <c:showCatName val="0"/>
          <c:showSerName val="0"/>
          <c:showPercent val="0"/>
          <c:showBubbleSize val="0"/>
        </c:dLbls>
        <c:marker val="1"/>
        <c:smooth val="0"/>
        <c:axId val="155404800"/>
        <c:axId val="148937472"/>
      </c:lineChart>
      <c:catAx>
        <c:axId val="1554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937472"/>
        <c:crosses val="autoZero"/>
        <c:auto val="1"/>
        <c:lblAlgn val="ctr"/>
        <c:lblOffset val="100"/>
        <c:tickLblSkip val="1"/>
        <c:tickMarkSkip val="1"/>
        <c:noMultiLvlLbl val="0"/>
      </c:catAx>
      <c:valAx>
        <c:axId val="14893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4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46685</c:v>
                </c:pt>
                <c:pt idx="5">
                  <c:v>44838</c:v>
                </c:pt>
                <c:pt idx="8">
                  <c:v>45101</c:v>
                </c:pt>
                <c:pt idx="11">
                  <c:v>44908</c:v>
                </c:pt>
                <c:pt idx="14">
                  <c:v>44248</c:v>
                </c:pt>
              </c:numCache>
            </c:numRef>
          </c:val>
          <c:extLst>
            <c:ext xmlns:c16="http://schemas.microsoft.com/office/drawing/2014/chart" uri="{C3380CC4-5D6E-409C-BE32-E72D297353CC}">
              <c16:uniqueId val="{00000000-1909-410A-9C8F-E071FB4CB4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558</c:v>
                </c:pt>
                <c:pt idx="5">
                  <c:v>558</c:v>
                </c:pt>
                <c:pt idx="8">
                  <c:v>710</c:v>
                </c:pt>
                <c:pt idx="11">
                  <c:v>631</c:v>
                </c:pt>
                <c:pt idx="14">
                  <c:v>465</c:v>
                </c:pt>
              </c:numCache>
            </c:numRef>
          </c:val>
          <c:extLst>
            <c:ext xmlns:c16="http://schemas.microsoft.com/office/drawing/2014/chart" uri="{C3380CC4-5D6E-409C-BE32-E72D297353CC}">
              <c16:uniqueId val="{00000001-1909-410A-9C8F-E071FB4CB4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6516</c:v>
                </c:pt>
                <c:pt idx="5">
                  <c:v>7368</c:v>
                </c:pt>
                <c:pt idx="8">
                  <c:v>6416</c:v>
                </c:pt>
                <c:pt idx="11">
                  <c:v>6459</c:v>
                </c:pt>
                <c:pt idx="14">
                  <c:v>6242</c:v>
                </c:pt>
              </c:numCache>
            </c:numRef>
          </c:val>
          <c:extLst>
            <c:ext xmlns:c16="http://schemas.microsoft.com/office/drawing/2014/chart" uri="{C3380CC4-5D6E-409C-BE32-E72D297353CC}">
              <c16:uniqueId val="{00000002-1909-410A-9C8F-E071FB4CB4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09-410A-9C8F-E071FB4CB4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09-410A-9C8F-E071FB4CB4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09-410A-9C8F-E071FB4CB4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4805</c:v>
                </c:pt>
                <c:pt idx="3">
                  <c:v>4341</c:v>
                </c:pt>
                <c:pt idx="6">
                  <c:v>4360</c:v>
                </c:pt>
                <c:pt idx="9">
                  <c:v>4109</c:v>
                </c:pt>
                <c:pt idx="12">
                  <c:v>4095</c:v>
                </c:pt>
              </c:numCache>
            </c:numRef>
          </c:val>
          <c:extLst>
            <c:ext xmlns:c16="http://schemas.microsoft.com/office/drawing/2014/chart" uri="{C3380CC4-5D6E-409C-BE32-E72D297353CC}">
              <c16:uniqueId val="{00000006-1909-410A-9C8F-E071FB4CB4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7-1909-410A-9C8F-E071FB4CB4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22624</c:v>
                </c:pt>
                <c:pt idx="3">
                  <c:v>22606</c:v>
                </c:pt>
                <c:pt idx="6">
                  <c:v>26019</c:v>
                </c:pt>
                <c:pt idx="9">
                  <c:v>28534</c:v>
                </c:pt>
                <c:pt idx="12">
                  <c:v>29230</c:v>
                </c:pt>
              </c:numCache>
            </c:numRef>
          </c:val>
          <c:extLst>
            <c:ext xmlns:c16="http://schemas.microsoft.com/office/drawing/2014/chart" uri="{C3380CC4-5D6E-409C-BE32-E72D297353CC}">
              <c16:uniqueId val="{00000008-1909-410A-9C8F-E071FB4CB4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c:v>
                </c:pt>
                <c:pt idx="3">
                  <c:v>46</c:v>
                </c:pt>
                <c:pt idx="6">
                  <c:v>26</c:v>
                </c:pt>
                <c:pt idx="9">
                  <c:v>6</c:v>
                </c:pt>
                <c:pt idx="12">
                  <c:v>3</c:v>
                </c:pt>
              </c:numCache>
            </c:numRef>
          </c:val>
          <c:extLst>
            <c:ext xmlns:c16="http://schemas.microsoft.com/office/drawing/2014/chart" uri="{C3380CC4-5D6E-409C-BE32-E72D297353CC}">
              <c16:uniqueId val="{00000009-1909-410A-9C8F-E071FB4CB4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42269</c:v>
                </c:pt>
                <c:pt idx="3">
                  <c:v>40605</c:v>
                </c:pt>
                <c:pt idx="6">
                  <c:v>39712</c:v>
                </c:pt>
                <c:pt idx="9">
                  <c:v>39218</c:v>
                </c:pt>
                <c:pt idx="12">
                  <c:v>38787</c:v>
                </c:pt>
              </c:numCache>
            </c:numRef>
          </c:val>
          <c:extLst>
            <c:ext xmlns:c16="http://schemas.microsoft.com/office/drawing/2014/chart" uri="{C3380CC4-5D6E-409C-BE32-E72D297353CC}">
              <c16:uniqueId val="{0000000A-1909-410A-9C8F-E071FB4CB4FB}"/>
            </c:ext>
          </c:extLst>
        </c:ser>
        <c:dLbls>
          <c:showLegendKey val="0"/>
          <c:showVal val="0"/>
          <c:showCatName val="0"/>
          <c:showSerName val="0"/>
          <c:showPercent val="0"/>
          <c:showBubbleSize val="0"/>
        </c:dLbls>
        <c:gapWidth val="100"/>
        <c:overlap val="100"/>
        <c:axId val="169583616"/>
        <c:axId val="13928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16013</c:v>
                </c:pt>
                <c:pt idx="2">
                  <c:v>#N/A</c:v>
                </c:pt>
                <c:pt idx="3">
                  <c:v>#N/A</c:v>
                </c:pt>
                <c:pt idx="4">
                  <c:v>14838</c:v>
                </c:pt>
                <c:pt idx="5">
                  <c:v>#N/A</c:v>
                </c:pt>
                <c:pt idx="6">
                  <c:v>#N/A</c:v>
                </c:pt>
                <c:pt idx="7">
                  <c:v>17894</c:v>
                </c:pt>
                <c:pt idx="8">
                  <c:v>#N/A</c:v>
                </c:pt>
                <c:pt idx="9">
                  <c:v>#N/A</c:v>
                </c:pt>
                <c:pt idx="10">
                  <c:v>19870</c:v>
                </c:pt>
                <c:pt idx="11">
                  <c:v>#N/A</c:v>
                </c:pt>
                <c:pt idx="12">
                  <c:v>#N/A</c:v>
                </c:pt>
                <c:pt idx="13">
                  <c:v>21162</c:v>
                </c:pt>
                <c:pt idx="14">
                  <c:v>#N/A</c:v>
                </c:pt>
              </c:numCache>
            </c:numRef>
          </c:val>
          <c:smooth val="0"/>
          <c:extLst>
            <c:ext xmlns:c16="http://schemas.microsoft.com/office/drawing/2014/chart" uri="{C3380CC4-5D6E-409C-BE32-E72D297353CC}">
              <c16:uniqueId val="{0000000B-1909-410A-9C8F-E071FB4CB4FB}"/>
            </c:ext>
          </c:extLst>
        </c:ser>
        <c:dLbls>
          <c:showLegendKey val="0"/>
          <c:showVal val="0"/>
          <c:showCatName val="0"/>
          <c:showSerName val="0"/>
          <c:showPercent val="0"/>
          <c:showBubbleSize val="0"/>
        </c:dLbls>
        <c:marker val="1"/>
        <c:smooth val="0"/>
        <c:axId val="169583616"/>
        <c:axId val="139282688"/>
      </c:lineChart>
      <c:catAx>
        <c:axId val="1695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82688"/>
        <c:crosses val="autoZero"/>
        <c:auto val="1"/>
        <c:lblAlgn val="ctr"/>
        <c:lblOffset val="100"/>
        <c:tickLblSkip val="1"/>
        <c:tickMarkSkip val="1"/>
        <c:noMultiLvlLbl val="0"/>
      </c:catAx>
      <c:valAx>
        <c:axId val="1392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1394</c:v>
                </c:pt>
                <c:pt idx="1">
                  <c:v>1594</c:v>
                </c:pt>
                <c:pt idx="2">
                  <c:v>2095</c:v>
                </c:pt>
              </c:numCache>
            </c:numRef>
          </c:val>
          <c:extLst>
            <c:ext xmlns:c16="http://schemas.microsoft.com/office/drawing/2014/chart" uri="{C3380CC4-5D6E-409C-BE32-E72D297353CC}">
              <c16:uniqueId val="{00000000-2C0C-4A1D-A3FB-F4B14E8CD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211</c:v>
                </c:pt>
                <c:pt idx="1">
                  <c:v>211</c:v>
                </c:pt>
                <c:pt idx="2">
                  <c:v>211</c:v>
                </c:pt>
              </c:numCache>
            </c:numRef>
          </c:val>
          <c:extLst>
            <c:ext xmlns:c16="http://schemas.microsoft.com/office/drawing/2014/chart" uri="{C3380CC4-5D6E-409C-BE32-E72D297353CC}">
              <c16:uniqueId val="{00000001-2C0C-4A1D-A3FB-F4B14E8CD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8768</c:v>
                </c:pt>
                <c:pt idx="1">
                  <c:v>8053</c:v>
                </c:pt>
                <c:pt idx="2">
                  <c:v>6758</c:v>
                </c:pt>
              </c:numCache>
            </c:numRef>
          </c:val>
          <c:extLst>
            <c:ext xmlns:c16="http://schemas.microsoft.com/office/drawing/2014/chart" uri="{C3380CC4-5D6E-409C-BE32-E72D297353CC}">
              <c16:uniqueId val="{00000002-2C0C-4A1D-A3FB-F4B14E8CD9CF}"/>
            </c:ext>
          </c:extLst>
        </c:ser>
        <c:dLbls>
          <c:showLegendKey val="0"/>
          <c:showVal val="0"/>
          <c:showCatName val="0"/>
          <c:showSerName val="0"/>
          <c:showPercent val="0"/>
          <c:showBubbleSize val="0"/>
        </c:dLbls>
        <c:gapWidth val="120"/>
        <c:overlap val="100"/>
        <c:axId val="169721856"/>
        <c:axId val="139286720"/>
      </c:barChart>
      <c:catAx>
        <c:axId val="1697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286720"/>
        <c:crosses val="autoZero"/>
        <c:auto val="1"/>
        <c:lblAlgn val="ctr"/>
        <c:lblOffset val="100"/>
        <c:tickLblSkip val="1"/>
        <c:tickMarkSkip val="1"/>
        <c:noMultiLvlLbl val="0"/>
      </c:catAx>
      <c:valAx>
        <c:axId val="139286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7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{E3611541-3FAD-4FB7-9A80-9D1C00490831}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F51-4D4E-BBB9-7E22DF491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{FDBE0B9B-98F1-42E6-9594-078796FC0E6E}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1-4D4E-BBB9-7E22DF491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{E2B73E04-0A3F-4CB4-8856-53ADF959A18A}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1-4D4E-BBB9-7E22DF491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{35F0441D-887E-4DF7-BF9D-915003553595}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1-4D4E-BBB9-7E22DF491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{568C1A19-3256-4547-BA83-78ACF9630FAA}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1-4D4E-BBB9-7E22DF491C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{9D874442-694F-4211-B479-4F8DD14C5DE6}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F51-4D4E-BBB9-7E22DF491C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{E188E572-07AB-43E0-84DE-E476ECB03D90}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F51-4D4E-BBB9-7E22DF491C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{B502EF07-F598-4658-B865-536EE0174D01}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F51-4D4E-BBB9-7E22DF491C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{BE034CF2-1A31-4B95-A68E-AD2CE591228A}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F51-4D4E-BBB9-7E22DF491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69.7</c:v>
                </c:pt>
                <c:pt idx="16">
                  <c:v>70.8</c:v>
                </c:pt>
                <c:pt idx="24">
                  <c:v>71.8</c:v>
                </c:pt>
              </c:numCache>
            </c:numRef>
          </c:xVal>
          <c:yVal>
            <c:numRef>
              <c:f>公会計指標分析・財政指標組合せ分析表!$BP$51:$DC$51</c:f>
              <c:numCache>
                <c:formatCode>#,##0.0;"▲ "#,##0.0</c:formatCode>
                <c:ptCount val="40"/>
                <c:pt idx="0">
                  <c:v>97.2</c:v>
                </c:pt>
                <c:pt idx="8">
                  <c:v>90.9</c:v>
                </c:pt>
                <c:pt idx="16">
                  <c:v>113.5</c:v>
                </c:pt>
                <c:pt idx="24">
                  <c:v>127.1</c:v>
                </c:pt>
              </c:numCache>
            </c:numRef>
          </c:yVal>
          <c:smooth val="0"/>
          <c:extLst>
            <c:ext xmlns:c16="http://schemas.microsoft.com/office/drawing/2014/chart" uri="{C3380CC4-5D6E-409C-BE32-E72D297353CC}">
              <c16:uniqueId val="{00000009-DF51-4D4E-BBB9-7E22DF491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{6A475579-ED27-4052-845B-79A80D1BD137}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F51-4D4E-BBB9-7E22DF491C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{7608EBE8-5CDE-4A15-A7E8-880EE9532C31}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1-4D4E-BBB9-7E22DF491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{F0FFD17F-CD2E-46C1-B9AC-214F3609B87C}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1-4D4E-BBB9-7E22DF491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{B9FAB28F-594F-4BAE-9396-746046C57C6F}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1-4D4E-BBB9-7E22DF491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{9831D194-01D7-47DE-8DBE-78408F1CE637}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1-4D4E-BBB9-7E22DF491C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{CFDE982F-3E41-4BC1-AD26-DBDA7C6D100C}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F51-4D4E-BBB9-7E22DF491C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{2A632F82-04CF-472F-8D55-AFDFF95345EE}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F51-4D4E-BBB9-7E22DF491C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{125FEA60-54D2-4989-85A3-65805F31B31B}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F51-4D4E-BBB9-7E22DF491C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{5BA09788-0EE7-4E2F-89B7-929903D25ADB}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F51-4D4E-BBB9-7E22DF491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numCache>
            </c:numRef>
          </c:xVal>
          <c:yVal>
            <c:numRef>
              <c:f>公会計指標分析・財政指標組合せ分析表!$BP$55:$DC$55</c:f>
              <c:numCache>
                <c:formatCode>#,##0.0;"▲ "#,##0.0</c:formatCode>
                <c:ptCount val="40"/>
                <c:pt idx="0">
                  <c:v>39</c:v>
                </c:pt>
                <c:pt idx="8">
                  <c:v>32.5</c:v>
                </c:pt>
                <c:pt idx="16">
                  <c:v>30.2</c:v>
                </c:pt>
                <c:pt idx="24">
                  <c:v>25.4</c:v>
                </c:pt>
              </c:numCache>
            </c:numRef>
          </c:yVal>
          <c:smooth val="0"/>
          <c:extLst>
            <c:ext xmlns:c16="http://schemas.microsoft.com/office/drawing/2014/chart" uri="{C3380CC4-5D6E-409C-BE32-E72D297353CC}">
              <c16:uniqueId val="{00000013-DF51-4D4E-BBB9-7E22DF491CA4}"/>
            </c:ext>
          </c:extLst>
        </c:ser>
        <c:dLbls>
          <c:showLegendKey val="0"/>
          <c:showVal val="1"/>
          <c:showCatName val="0"/>
          <c:showSerName val="0"/>
          <c:showPercent val="0"/>
          <c:showBubbleSize val="0"/>
        </c:dLbls>
        <c:axId val="46179840"/>
        <c:axId val="46181760"/>
      </c:scatterChart>
      <c:valAx>
        <c:axId val="46179840"/>
        <c:scaling>
          <c:orientation val="minMax"/>
          <c:max val="7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{984B1B72-D4A5-4559-8869-FC4232E81DF6}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E17-488C-A805-78434EE248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{03A0AF28-6D09-4990-A4C0-FD42682C3766}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17-488C-A805-78434EE248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{921CCDF8-F663-4232-B822-40657CD19512}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17-488C-A805-78434EE248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{DC970561-25B3-4C4F-8FB7-B4699644312A}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17-488C-A805-78434EE248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{7B78B38B-BFBC-4032-8C25-5866AA9E5AC6}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17-488C-A805-78434EE248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{E26838FC-75C4-47D0-A5FA-6D3E2092AC1F}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E17-488C-A805-78434EE248F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{760C0D0D-F9FE-4455-BE38-422423654B24}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E17-488C-A805-78434EE248F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{6C61FA9D-32FA-4E51-B1E9-52C11184948E}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E17-488C-A805-78434EE248F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{F58E9104-E709-4E27-A7D9-EB5B2C459FFA}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E17-488C-A805-78434EE248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10.7</c:v>
                </c:pt>
                <c:pt idx="16">
                  <c:v>11.1</c:v>
                </c:pt>
                <c:pt idx="24">
                  <c:v>11.4</c:v>
                </c:pt>
                <c:pt idx="32">
                  <c:v>12.4</c:v>
                </c:pt>
              </c:numCache>
            </c:numRef>
          </c:xVal>
          <c:yVal>
            <c:numRef>
              <c:f>公会計指標分析・財政指標組合せ分析表!$BP$73:$DC$73</c:f>
              <c:numCache>
                <c:formatCode>#,##0.0;"▲ "#,##0.0</c:formatCode>
                <c:ptCount val="40"/>
                <c:pt idx="0">
                  <c:v>97.2</c:v>
                </c:pt>
                <c:pt idx="8">
                  <c:v>90.9</c:v>
                </c:pt>
                <c:pt idx="16">
                  <c:v>113.5</c:v>
                </c:pt>
                <c:pt idx="24">
                  <c:v>127.1</c:v>
                </c:pt>
                <c:pt idx="32">
                  <c:v>137.9</c:v>
                </c:pt>
              </c:numCache>
            </c:numRef>
          </c:yVal>
          <c:smooth val="0"/>
          <c:extLst>
            <c:ext xmlns:c16="http://schemas.microsoft.com/office/drawing/2014/chart" uri="{C3380CC4-5D6E-409C-BE32-E72D297353CC}">
              <c16:uniqueId val="{00000009-DE17-488C-A805-78434EE248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{931C02CD-34C7-4163-8D33-198AAD071798}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E17-488C-A805-78434EE248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{18D803F3-979D-47AD-B8D4-37396FC695C7}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17-488C-A805-78434EE248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{15CCB984-1066-49C9-BE30-F594BF3005FB}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17-488C-A805-78434EE248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{3614FDD9-982F-4BBB-BD44-74B2BACF7303}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17-488C-A805-78434EE248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{77CF4ED5-F6BD-4D2A-A421-75E3312315E4}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17-488C-A805-78434EE248F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{F6C31A0F-3A91-452C-A0B1-71F4F8A47B45}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E17-488C-A805-78434EE248F9}"/>
                </c:ext>
              </c:extLst>
            </c:dLbl>
            <c:dLbl>
              <c:idx val="16"/>
              <c:layout>
                <c:manualLayout>
                  <c:x val="-3.1091408095093722E-2"/>
                  <c:y val="-6.965032704138003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{1FB758D0-5F2E-459D-98FC-11BA457C58E7}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E17-488C-A805-78434EE248F9}"/>
                </c:ext>
              </c:extLst>
            </c:dLbl>
            <c:dLbl>
              <c:idx val="24"/>
              <c:layout>
                <c:manualLayout>
                  <c:x val="-2.662585060972808E-2"/>
                  <c:y val="-7.163350131206995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{910C742D-99F3-459B-AFE3-FAA2AB95E2DD}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E17-488C-A805-78434EE248F9}"/>
                </c:ext>
              </c:extLst>
            </c:dLbl>
            <c:dLbl>
              <c:idx val="32"/>
              <c:layout>
                <c:manualLayout>
                  <c:x val="-3.724899546494638E-2"/>
                  <c:y val="-4.596611290993193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{9047E137-7B14-4E3D-8120-27D0AD94DBEC}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E17-488C-A805-78434EE248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DE17-488C-A805-78434EE248F9}"/>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実質公債費比率の分子を構成する元利償還金は、前年度と比べ横ばいとなった。</a:t>
          </a:r>
        </a:p>
        <a:p>
          <a:r>
            <a:rPr kumimoji="1" lang="ja-JP" altLang="en-US" sz="1400">
              <a:latin typeface="ＭＳ ゴシック" pitchFamily="49" charset="-128"/>
              <a:ea typeface="ＭＳ ゴシック" pitchFamily="49" charset="-128"/>
            </a:rPr>
            <a:t>　下水道事業等が市債を財源としたハード整備の途上にあり、公営企業会計における一般会計からの繰入金は今後も増加する見込みであり、料金見直しも検討しながら、持続可能な会計運営が行える規模での事業執行に努めていく必要がある。</a:t>
          </a:r>
        </a:p>
        <a:p>
          <a:r>
            <a:rPr kumimoji="1" lang="ja-JP" altLang="en-US" sz="1400">
              <a:latin typeface="ＭＳ ゴシック" pitchFamily="49" charset="-128"/>
              <a:ea typeface="ＭＳ ゴシック" pitchFamily="49" charset="-128"/>
            </a:rPr>
            <a:t>　また、一般会計等の元利償還金は、今後も大型普通建設事業などの市債償還が始まってくるが、合併特例債等の交付税算入率の高い市債を活用しており、実質公債費比率の分子は概ね横ばいで推移していく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償還の財源としての減債基金への積立は行っていないが、減債基金については残高の状況に応じて適宜積立を行い、また財政調整基金についても一定の残高を維持している。今後も償還財源の計画的な確保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を構成する将来負担額は、概ね横ばいで推移している。合併前に借り入れた市債の償還が終了してきてはいるが、あわせて合併後の大型普通建設事業等の償還が始まってきており、市債現在高は大きく減少していない。また、下水道事業が整備途上のため、市債を財源としたハード整備を行っており、公営企業債繰入見込額は、今後も増加するものと見込まれ、持続可能な財政運営に努めていく必要がある。</a:t>
          </a:r>
        </a:p>
        <a:p>
          <a:r>
            <a:rPr kumimoji="1" lang="ja-JP" altLang="en-US" sz="1400">
              <a:latin typeface="ＭＳ ゴシック" pitchFamily="49" charset="-128"/>
              <a:ea typeface="ＭＳ ゴシック" pitchFamily="49" charset="-128"/>
            </a:rPr>
            <a:t>　充当可能財源等については、基準財政需要額算入見込額の減少等により減少した。</a:t>
          </a:r>
        </a:p>
        <a:p>
          <a:r>
            <a:rPr kumimoji="1" lang="ja-JP" altLang="en-US" sz="1400">
              <a:latin typeface="ＭＳ ゴシック" pitchFamily="49" charset="-128"/>
              <a:ea typeface="ＭＳ ゴシック" pitchFamily="49" charset="-128"/>
            </a:rPr>
            <a:t>　普通交付税の合併逓減措置の終了等による、標準財政規模の縮小が見込まれるが、基準財政需要額算入見込額に反映される合併特例債等の有利な市債を活用しながら、引き続き公債費の適正管理を行い、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京都府京丹後市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億円の積立て等を行った一方で、合併特例措置逓減対策準備基金を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千万円、再編交付金事業基金を約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億円取り崩したこと等から、基金全体としては、前年度から約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少する中で、将来の財源を確保、また、急な災害等が発生した場合の財源も一定確保しておく必要があることから、今後も特別交付税等の歳入状況や歳出での不用額等により、各種基金残高を増やす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・合併特例措置逓減対策準備基金については、普通交付税合併特例措置の逓減及び終了に対応するため、必要な財源を準備するもの。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・地域振興基金については、地方創生、まちづくり推進、市民の連帯の強化及び均衡ある地域振興に資する事業に充当するもの。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・過疎地域振興基金については、市の過疎地域における集落の維持及び活性化の実現を図る事業を促進するもの。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韓哲･まちづくり夢基金については、韓昌祐（ハンチャンウ）氏から受けた寄附金を積み立て、本市の教育、文化、芸術又はスポーツの振興、地域経済活性化や、まちづくりにつながる人材育成に資する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・ふるさと応援基金については、ふるさと応援寄附金を積み立て、寄附者及び市民の一体的な参画による活力あるまちづくりを推進する事業に充当するもの。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千万円取り崩したこと等から、全体の残高は減少した。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・合併特例措置逓減対策準備基金については、令和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年度以降も計画的に取り崩す予定。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年度以降に取り崩す予定。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・どの基金も目的に沿って有効に活用していくとともに、可能なものは積立てを行い、一定の残高を確保していく。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億円の積立てを行ったため、前年度と比べ残高が増加した。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・急な災害等が発生した場合の財政需要への対応や先の収入減少に備え、毎年度積立てを行い、一定の残高を確保していく。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・取崩しを行わなかったため、横ばいで推移した。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・今後も大型の普通建設事業等による市債償還が始まり、市債償還額は高い水準で推移する見込みであることから、積立てを行う努力をし、一定の残高を確保していく。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7C6556D-1D29-4EDE-BE2B-25AAE272A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4DC839-3655-491D-86B6-32748F652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8C1F9C-3362-4DFF-8DE6-912CB72FE8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8AF49F-6115-4049-943C-7CCEFEFDE95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76CF1C2-7B5B-4D0C-8E60-C24DC5262E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2E7E3F0-B3D3-457A-BF9C-7512C4CC24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CB8FB0B-155A-4898-926B-55F60EC8E8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43E3DD-8F22-4D4E-9528-45F79F99FCE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28C524A-AC49-4301-8413-145BDB1A0A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FD23026-4177-48FA-9691-94B50FD28D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DF86AB8-4D41-475F-9ACB-49E5EE4BF90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BD760F-1FE1-4E56-A3F7-6FF65A3C05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A33C78-9999-4D8C-AF38-3958CB7C9B9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E70CD42-AD5B-42A4-ABF0-C54212CD0A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96C28A-4318-497A-97D9-FF8DA1B9F3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F91F926-C487-4191-AEC7-D0A416DD1A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ACD967D-06E5-43D1-9041-7FCD0BCCC3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D7FEBF0-24E4-4D2C-A854-7DB9CE8476A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9CC9C5-7698-4001-B040-B94EFE5316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4F796BF-0B42-4273-A29C-32DBF96425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B217F61-E94C-43A2-A060-8295A571BA9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CF7AB4D-2F53-4434-A4E1-9A8BE082F8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ABC57B3-F22A-4950-812C-0D2F6B14B6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B09C928-5473-4EEA-9EF3-EA6A34E865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143060-0254-4BBC-A774-1396520968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5F30C7B-CB4C-4CCD-A083-21FA7C57C33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360B95F-B490-4B29-B50C-8A8F2BA999D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4E9CD51-D20F-4E55-A259-9889F326944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24D72AF-A2C2-4F50-9A8F-CBE0B6BD4D9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F0EA095-3AE8-4860-9192-186C6D05FF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B116EAA-84AB-48D0-9AA7-1B9E1CC7B2E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20ACE41-170A-4F8F-8403-3DB72E93EA6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914E00F-7B70-4235-AE33-01C56DC7431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35DAB5F-67FA-44E1-9B3A-8EE1CDF50F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25550F6-F3BF-46AD-AC60-7D9E8B5FB44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92E7CE8-1D4E-4ECE-B94E-EE4150497B0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6AF1418D-AA06-4987-BFF6-82AD8638937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BDBA1C-30FB-4429-8033-81BE059F1B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4E31586-8025-4761-9B7B-7BAC6C86D33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3F95FB4-0467-4B26-ADE4-DC1CD053D7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3C25E5D-A140-4094-BE9E-2D961A4B7F3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03172B8-9B73-4850-88C7-D4995357580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9C07067-0EA2-480D-8A88-6D7056F35D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714AABE-F61B-4211-86EB-4E0B7BE983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2431BDC-7EE2-421E-BF97-CB9B0DA674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774A428-4875-4938-84B0-7A460DB608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CE89497-E225-4404-8759-3E25611A968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既存施設の廃止、統合、移譲などを視野に入れた公共施設の整理を計画的に進めるとともに、その効率的・効果的な管理・運営に努めているが、有形固定資産減価償却率は類似団体平均より高く、上昇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引き続き、効率的・効果的な公共施設のマネジメントに努めていく。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BB6663-6BE1-4502-9219-D674A98F52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F66E288-1E5A-4466-9C6C-1A48E7F0E7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171B7CD-2C6F-451E-BBF3-71E420FCFA2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F77F89F-DB3C-42F7-AB1D-353987AC78E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B1E3DA81-88B5-4DC6-A9AD-458DEE8226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5EE69FB-CDEF-4BCC-AF09-683884AC02F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A76DF7F-73EC-4F0F-B060-2328D335E3E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4467166-4D13-47D5-8147-7DCB7CC5D04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C31916F-29E0-41FE-A413-2F6B40A3A54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50720F3-5B8F-49BF-9DC0-88BED05C245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9945999-C863-4554-A262-2423908991E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D5B444E-1EF9-4F0B-BBDA-446C52434DD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B02FAEA-BB63-428C-A47D-D006BC09E10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7BE230D-BF09-4414-8C34-9B3BD7EF65A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7A4525B-ADDC-436F-AF1E-785F56AF53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B1EA417-F1DD-4AFF-80DA-4F5406A611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275637E-4A57-4403-86F2-BCF1B7F060F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E58E733-278C-46EE-B46D-BE924F76744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B58B98B7-1663-4FF2-B1F8-7BB5F72EB954}"/>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2FD2B2C6-F14D-4B8F-8763-1A459304D932}"/>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C81826E0-85D9-4C38-9F12-8ABC70D2CB8E}"/>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7B6011B6-EC04-480A-9059-1DD23246B5C6}"/>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628D4BE9-3952-4B5E-9CA5-391A7983E756}"/>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98A0F982-588E-462A-9F41-D95D118B4F0D}"/>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EAC86476-FEC9-4560-B2E5-8DDA1DE2547A}"/>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2CC7CCCD-4C78-4CD1-A12B-9D2E5C540B07}"/>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F94240F2-DA5F-41B9-981E-E4588FDA224B}"/>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607E1B32-F45A-44A7-ADB4-775B7CD28C37}"/>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2A7CE74D-A859-49C2-886F-1F1E1D509E59}"/>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D32901-C4CB-44E9-823D-8D2491F0C7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61D3A33-5181-4FDF-A0C1-64EC081EF1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F180864-A63A-4CAA-ABEC-A440F797BF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5B7740E-4A60-44D8-A52D-84479F33BDC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40B9713-5AEA-40F7-9963-40DF967167E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83" name="楕円 82">
          <a:extLst>
            <a:ext uri="{FF2B5EF4-FFF2-40B4-BE49-F238E27FC236}">
              <a16:creationId xmlns:a16="http://schemas.microsoft.com/office/drawing/2014/main" id="{615E446F-1254-411F-9E9B-5EEF0DB6125C}"/>
            </a:ext>
          </a:extLst>
        </xdr:cNvPr>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74114</xdr:rowOff>
    </xdr:from>
    <xdr:to>
      <xdr:col>15</xdr:col>
      <xdr:colOff>187325</xdr:colOff>
      <xdr:row>32</xdr:row>
      <xdr:rowOff>4264</xdr:rowOff>
    </xdr:to>
    <xdr:sp macro="" textlink="">
      <xdr:nvSpPr>
        <xdr:cNvPr id="84" name="楕円 83">
          <a:extLst>
            <a:ext uri="{FF2B5EF4-FFF2-40B4-BE49-F238E27FC236}">
              <a16:creationId xmlns:a16="http://schemas.microsoft.com/office/drawing/2014/main" id="{E2EA3A46-E744-4BE9-9CFD-03E2D3183E8F}"/>
            </a:ext>
          </a:extLst>
        </xdr:cNvPr>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155756</xdr:rowOff>
    </xdr:to>
    <xdr:cxnSp macro="">
      <xdr:nvCxnSpPr>
        <xdr:cNvPr id="85" name="直線コネクタ 84">
          <a:extLst>
            <a:ext uri="{FF2B5EF4-FFF2-40B4-BE49-F238E27FC236}">
              <a16:creationId xmlns:a16="http://schemas.microsoft.com/office/drawing/2014/main" id="{9CE63FA1-F8DE-4448-8F10-EEC5BB29327B}"/>
            </a:ext>
          </a:extLst>
        </xdr:cNvPr>
        <xdr:cNvCxnSpPr/>
      </xdr:nvCxnSpPr>
      <xdr:spPr>
        <a:xfrm>
          <a:off x="3289300" y="621138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6" name="楕円 85">
          <a:extLst>
            <a:ext uri="{FF2B5EF4-FFF2-40B4-BE49-F238E27FC236}">
              <a16:creationId xmlns:a16="http://schemas.microsoft.com/office/drawing/2014/main" id="{BD2D7E4A-7063-4628-92A2-D7FFFED2DCBA}"/>
            </a:ext>
          </a:extLst>
        </xdr:cNvPr>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124914</xdr:rowOff>
    </xdr:to>
    <xdr:cxnSp macro="">
      <xdr:nvCxnSpPr>
        <xdr:cNvPr id="87" name="直線コネクタ 86">
          <a:extLst>
            <a:ext uri="{FF2B5EF4-FFF2-40B4-BE49-F238E27FC236}">
              <a16:creationId xmlns:a16="http://schemas.microsoft.com/office/drawing/2014/main" id="{BC265FED-32A4-4331-81A3-835AABA60FFB}"/>
            </a:ext>
          </a:extLst>
        </xdr:cNvPr>
        <xdr:cNvCxnSpPr/>
      </xdr:nvCxnSpPr>
      <xdr:spPr>
        <a:xfrm>
          <a:off x="2527300" y="617746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159203</xdr:rowOff>
    </xdr:from>
    <xdr:to>
      <xdr:col>7</xdr:col>
      <xdr:colOff>187325</xdr:colOff>
      <xdr:row>31</xdr:row>
      <xdr:rowOff>89353</xdr:rowOff>
    </xdr:to>
    <xdr:sp macro="" textlink="">
      <xdr:nvSpPr>
        <xdr:cNvPr id="88" name="楕円 87">
          <a:extLst>
            <a:ext uri="{FF2B5EF4-FFF2-40B4-BE49-F238E27FC236}">
              <a16:creationId xmlns:a16="http://schemas.microsoft.com/office/drawing/2014/main" id="{BB5AF55A-A119-41A0-8067-8A7AB090AABA}"/>
            </a:ext>
          </a:extLst>
        </xdr:cNvPr>
        <xdr:cNvSpPr/>
      </xdr:nvSpPr>
      <xdr:spPr>
        <a:xfrm>
          <a:off x="1714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38553</xdr:rowOff>
    </xdr:from>
    <xdr:to>
      <xdr:col>11</xdr:col>
      <xdr:colOff>136525</xdr:colOff>
      <xdr:row>31</xdr:row>
      <xdr:rowOff>90986</xdr:rowOff>
    </xdr:to>
    <xdr:cxnSp macro="">
      <xdr:nvCxnSpPr>
        <xdr:cNvPr id="89" name="直線コネクタ 88">
          <a:extLst>
            <a:ext uri="{FF2B5EF4-FFF2-40B4-BE49-F238E27FC236}">
              <a16:creationId xmlns:a16="http://schemas.microsoft.com/office/drawing/2014/main" id="{7C523DD4-438B-4B94-BC8C-B14DE4316015}"/>
            </a:ext>
          </a:extLst>
        </xdr:cNvPr>
        <xdr:cNvCxnSpPr/>
      </xdr:nvCxnSpPr>
      <xdr:spPr>
        <a:xfrm>
          <a:off x="1765300" y="612502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0" name="n_1aveValue有形固定資産減価償却率">
          <a:extLst>
            <a:ext uri="{FF2B5EF4-FFF2-40B4-BE49-F238E27FC236}">
              <a16:creationId xmlns:a16="http://schemas.microsoft.com/office/drawing/2014/main" id="{43A74ADB-404A-4DB9-BCA2-5B9C30156557}"/>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1" name="n_2aveValue有形固定資産減価償却率">
          <a:extLst>
            <a:ext uri="{FF2B5EF4-FFF2-40B4-BE49-F238E27FC236}">
              <a16:creationId xmlns:a16="http://schemas.microsoft.com/office/drawing/2014/main" id="{1159C675-A925-4464-8CE0-EE67495CBC8E}"/>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2" name="n_3aveValue有形固定資産減価償却率">
          <a:extLst>
            <a:ext uri="{FF2B5EF4-FFF2-40B4-BE49-F238E27FC236}">
              <a16:creationId xmlns:a16="http://schemas.microsoft.com/office/drawing/2014/main" id="{B0CA980B-86C3-4C3E-9DF7-79E8EE057700}"/>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3" name="n_4aveValue有形固定資産減価償却率">
          <a:extLst>
            <a:ext uri="{FF2B5EF4-FFF2-40B4-BE49-F238E27FC236}">
              <a16:creationId xmlns:a16="http://schemas.microsoft.com/office/drawing/2014/main" id="{4C909E50-BAB5-4772-9EAB-AA5308307ED8}"/>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94" name="n_1mainValue有形固定資産減価償却率">
          <a:extLst>
            <a:ext uri="{FF2B5EF4-FFF2-40B4-BE49-F238E27FC236}">
              <a16:creationId xmlns:a16="http://schemas.microsoft.com/office/drawing/2014/main" id="{EF91B652-4450-428F-8924-F8EE34A3E42F}"/>
            </a:ext>
          </a:extLst>
        </xdr:cNvPr>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5" name="n_2mainValue有形固定資産減価償却率">
          <a:extLst>
            <a:ext uri="{FF2B5EF4-FFF2-40B4-BE49-F238E27FC236}">
              <a16:creationId xmlns:a16="http://schemas.microsoft.com/office/drawing/2014/main" id="{2069D8F7-F080-45FB-9766-3220CBB34B78}"/>
            </a:ext>
          </a:extLst>
        </xdr:cNvPr>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132913</xdr:rowOff>
    </xdr:from>
    <xdr:ext cx="405111" cy="259045"/>
    <xdr:sp macro="" textlink="">
      <xdr:nvSpPr>
        <xdr:cNvPr id="96" name="n_3mainValue有形固定資産減価償却率">
          <a:extLst>
            <a:ext uri="{FF2B5EF4-FFF2-40B4-BE49-F238E27FC236}">
              <a16:creationId xmlns:a16="http://schemas.microsoft.com/office/drawing/2014/main" id="{E882F962-718A-4D9D-B426-A29B665C13C5}"/>
            </a:ext>
          </a:extLst>
        </xdr:cNvPr>
        <xdr:cNvSpPr txBox="1"/>
      </xdr:nvSpPr>
      <xdr:spPr>
        <a:xfrm>
          <a:off x="2324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80480</xdr:rowOff>
    </xdr:from>
    <xdr:ext cx="405111" cy="259045"/>
    <xdr:sp macro="" textlink="">
      <xdr:nvSpPr>
        <xdr:cNvPr id="97" name="n_4mainValue有形固定資産減価償却率">
          <a:extLst>
            <a:ext uri="{FF2B5EF4-FFF2-40B4-BE49-F238E27FC236}">
              <a16:creationId xmlns:a16="http://schemas.microsoft.com/office/drawing/2014/main" id="{B581E482-5DB7-46F8-91DA-91F809C178E5}"/>
            </a:ext>
          </a:extLst>
        </xdr:cNvPr>
        <xdr:cNvSpPr txBox="1"/>
      </xdr:nvSpPr>
      <xdr:spPr>
        <a:xfrm>
          <a:off x="1562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89702BE3-6880-439B-B6F7-CCFE0AF92D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4EAE1B3B-6E22-4BD6-9391-3750EB6BF8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B5A7AD8-BF19-48DC-A0A4-A35E5D324D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828AF097-DF02-403A-95B6-CA6A8F2782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7A65FD2-C434-4232-9450-8D5179A132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FCC40168-C05F-4881-BDF2-ADDA580BE25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173C6F6B-B959-4BFE-94C3-74530ACB03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14C383DC-A27D-4F33-86E5-41286F63359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D459E174-D35C-4552-AB28-0E25FB210D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E6D6A533-0CDE-4701-BFEA-4F3074E3E8C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58D4C1B1-AE22-42B2-811C-E2AFC20AC0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958CC8BD-02B6-417E-B260-7B69372007F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A5208B2-9D8B-4595-B763-8AF3B6BCC9A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おり、主な要因としては公営企業債等繰入見込額が増加傾向にあること、類似団体と比較して職員数が多く人件費が高い水準にあることから経常経費充当財源が膨らんでいること、合併特例措置の逓減による普通交付税の減少により経常一般財源（歳入）等が減少傾向にあることなどが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今後も定員管理計画に基づく職員数の適正管理や計画的な地方債発行に努めることにより、指標値の低下を図っていく。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2845E6C-8A89-4911-8427-0A522DCB75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5CDFB57B-9336-4BFB-AA29-7129337390D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8F16E9F2-C6B3-4118-9B59-A278637870E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A51113AE-0D48-425E-A50D-98BFE4F10F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ECACA25E-E053-4AC9-AFEB-B3655347FFB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5A70185B-EB2E-451E-ABA2-24E5125C809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4208E9CD-2C5F-430A-9777-0970189DA77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9DBF5683-86BB-49E5-A25E-93AF920861E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691BB126-96B6-440C-AB12-E43D05D89D5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82EA2F2-1F78-40C3-8668-D944D767768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D680F02-C289-4F72-837B-1DD40221A89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900DE36A-1F67-44C5-83F1-8D50A620D76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7D3A8FE7-A9D5-4FD5-8CC3-D9DCA77C314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417908E9-EB53-43E3-B8EB-032AB38D65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E1CF5B1C-BECD-43E9-B4EC-E09D4DAA0DB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a:extLst>
            <a:ext uri="{FF2B5EF4-FFF2-40B4-BE49-F238E27FC236}">
              <a16:creationId xmlns:a16="http://schemas.microsoft.com/office/drawing/2014/main" id="{C8986435-E950-4EF1-8B42-E31A77DDDE56}"/>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a:extLst>
            <a:ext uri="{FF2B5EF4-FFF2-40B4-BE49-F238E27FC236}">
              <a16:creationId xmlns:a16="http://schemas.microsoft.com/office/drawing/2014/main" id="{380B164A-D05B-4334-A923-3C7717680725}"/>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a:extLst>
            <a:ext uri="{FF2B5EF4-FFF2-40B4-BE49-F238E27FC236}">
              <a16:creationId xmlns:a16="http://schemas.microsoft.com/office/drawing/2014/main" id="{EA1781A4-A24A-47DF-925C-B32B6B1684AF}"/>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C1A9E71D-CA03-46EC-B718-02BC3B58B96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4F8B1696-3DBF-4BE7-A008-EED93C770D2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a:extLst>
            <a:ext uri="{FF2B5EF4-FFF2-40B4-BE49-F238E27FC236}">
              <a16:creationId xmlns:a16="http://schemas.microsoft.com/office/drawing/2014/main" id="{403DCF53-A149-4E07-8190-23E674C9A3CC}"/>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a:extLst>
            <a:ext uri="{FF2B5EF4-FFF2-40B4-BE49-F238E27FC236}">
              <a16:creationId xmlns:a16="http://schemas.microsoft.com/office/drawing/2014/main" id="{BA8AD502-F5B1-4CC3-AB94-C2658EB565B8}"/>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a:extLst>
            <a:ext uri="{FF2B5EF4-FFF2-40B4-BE49-F238E27FC236}">
              <a16:creationId xmlns:a16="http://schemas.microsoft.com/office/drawing/2014/main" id="{5F4E4F05-05CA-4BE0-8E52-0ACF83296768}"/>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a:extLst>
            <a:ext uri="{FF2B5EF4-FFF2-40B4-BE49-F238E27FC236}">
              <a16:creationId xmlns:a16="http://schemas.microsoft.com/office/drawing/2014/main" id="{1099692F-3A16-43BD-8B86-20852861B0DB}"/>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a:extLst>
            <a:ext uri="{FF2B5EF4-FFF2-40B4-BE49-F238E27FC236}">
              <a16:creationId xmlns:a16="http://schemas.microsoft.com/office/drawing/2014/main" id="{DED547D8-A3D1-4656-85A5-30351F817D5E}"/>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id="{EDC5F73A-FD07-40D5-894E-F3715AE14A80}"/>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E3D9E42-770D-43E4-B287-8722690C8B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BD92EA6-929A-42DC-ACD6-C49C0973A2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8E1A9CD-0E99-4E77-954F-2ADFB98E318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7B73312-ED23-4242-975E-A9184548C03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8F93E06-4803-46BA-9D84-F48524BA15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15910</xdr:rowOff>
    </xdr:from>
    <xdr:to>
      <xdr:col>76</xdr:col>
      <xdr:colOff>73025</xdr:colOff>
      <xdr:row>33</xdr:row>
      <xdr:rowOff>117511</xdr:rowOff>
    </xdr:to>
    <xdr:sp macro="" textlink="">
      <xdr:nvSpPr>
        <xdr:cNvPr id="142" name="楕円 141">
          <a:extLst>
            <a:ext uri="{FF2B5EF4-FFF2-40B4-BE49-F238E27FC236}">
              <a16:creationId xmlns:a16="http://schemas.microsoft.com/office/drawing/2014/main" id="{4DFBB6A4-0A05-4376-B43C-340B37F02D16}"/>
            </a:ext>
          </a:extLst>
        </xdr:cNvPr>
        <xdr:cNvSpPr/>
      </xdr:nvSpPr>
      <xdr:spPr>
        <a:xfrm>
          <a:off x="14744700" y="6445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165787</xdr:rowOff>
    </xdr:from>
    <xdr:ext cx="469744" cy="259045"/>
    <xdr:sp macro="" textlink="">
      <xdr:nvSpPr>
        <xdr:cNvPr id="143" name="債務償還比率該当値テキスト">
          <a:extLst>
            <a:ext uri="{FF2B5EF4-FFF2-40B4-BE49-F238E27FC236}">
              <a16:creationId xmlns:a16="http://schemas.microsoft.com/office/drawing/2014/main" id="{D6D1FFA5-96C2-4584-B88E-16D2732A19A3}"/>
            </a:ext>
          </a:extLst>
        </xdr:cNvPr>
        <xdr:cNvSpPr txBox="1"/>
      </xdr:nvSpPr>
      <xdr:spPr>
        <a:xfrm>
          <a:off x="14846300" y="642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113355</xdr:rowOff>
    </xdr:from>
    <xdr:to>
      <xdr:col>72</xdr:col>
      <xdr:colOff>123825</xdr:colOff>
      <xdr:row>33</xdr:row>
      <xdr:rowOff>43505</xdr:rowOff>
    </xdr:to>
    <xdr:sp macro="" textlink="">
      <xdr:nvSpPr>
        <xdr:cNvPr id="144" name="楕円 143">
          <a:extLst>
            <a:ext uri="{FF2B5EF4-FFF2-40B4-BE49-F238E27FC236}">
              <a16:creationId xmlns:a16="http://schemas.microsoft.com/office/drawing/2014/main" id="{33D0F3E9-E7F9-43DC-A306-97CE31893285}"/>
            </a:ext>
          </a:extLst>
        </xdr:cNvPr>
        <xdr:cNvSpPr/>
      </xdr:nvSpPr>
      <xdr:spPr>
        <a:xfrm>
          <a:off x="14033500" y="63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164155</xdr:rowOff>
    </xdr:from>
    <xdr:to>
      <xdr:col>76</xdr:col>
      <xdr:colOff>22225</xdr:colOff>
      <xdr:row>33</xdr:row>
      <xdr:rowOff>66710</xdr:rowOff>
    </xdr:to>
    <xdr:cxnSp macro="">
      <xdr:nvCxnSpPr>
        <xdr:cNvPr id="145" name="直線コネクタ 144">
          <a:extLst>
            <a:ext uri="{FF2B5EF4-FFF2-40B4-BE49-F238E27FC236}">
              <a16:creationId xmlns:a16="http://schemas.microsoft.com/office/drawing/2014/main" id="{90523762-5E32-45F1-BCE4-490B975017DA}"/>
            </a:ext>
          </a:extLst>
        </xdr:cNvPr>
        <xdr:cNvCxnSpPr/>
      </xdr:nvCxnSpPr>
      <xdr:spPr>
        <a:xfrm>
          <a:off x="14084300" y="6422080"/>
          <a:ext cx="711200" cy="7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74493</xdr:rowOff>
    </xdr:from>
    <xdr:to>
      <xdr:col>68</xdr:col>
      <xdr:colOff>123825</xdr:colOff>
      <xdr:row>33</xdr:row>
      <xdr:rowOff>4643</xdr:rowOff>
    </xdr:to>
    <xdr:sp macro="" textlink="">
      <xdr:nvSpPr>
        <xdr:cNvPr id="146" name="楕円 145">
          <a:extLst>
            <a:ext uri="{FF2B5EF4-FFF2-40B4-BE49-F238E27FC236}">
              <a16:creationId xmlns:a16="http://schemas.microsoft.com/office/drawing/2014/main" id="{24C3BB92-E874-4A74-9885-E48186F486AE}"/>
            </a:ext>
          </a:extLst>
        </xdr:cNvPr>
        <xdr:cNvSpPr/>
      </xdr:nvSpPr>
      <xdr:spPr>
        <a:xfrm>
          <a:off x="13271500" y="63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125293</xdr:rowOff>
    </xdr:from>
    <xdr:to>
      <xdr:col>72</xdr:col>
      <xdr:colOff>73025</xdr:colOff>
      <xdr:row>32</xdr:row>
      <xdr:rowOff>164155</xdr:rowOff>
    </xdr:to>
    <xdr:cxnSp macro="">
      <xdr:nvCxnSpPr>
        <xdr:cNvPr id="147" name="直線コネクタ 146">
          <a:extLst>
            <a:ext uri="{FF2B5EF4-FFF2-40B4-BE49-F238E27FC236}">
              <a16:creationId xmlns:a16="http://schemas.microsoft.com/office/drawing/2014/main" id="{741AEB68-7549-41DD-8E0D-425EAE981C5B}"/>
            </a:ext>
          </a:extLst>
        </xdr:cNvPr>
        <xdr:cNvCxnSpPr/>
      </xdr:nvCxnSpPr>
      <xdr:spPr>
        <a:xfrm>
          <a:off x="13322300" y="638321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125638</xdr:rowOff>
    </xdr:from>
    <xdr:to>
      <xdr:col>64</xdr:col>
      <xdr:colOff>123825</xdr:colOff>
      <xdr:row>32</xdr:row>
      <xdr:rowOff>55788</xdr:rowOff>
    </xdr:to>
    <xdr:sp macro="" textlink="">
      <xdr:nvSpPr>
        <xdr:cNvPr id="148" name="楕円 147">
          <a:extLst>
            <a:ext uri="{FF2B5EF4-FFF2-40B4-BE49-F238E27FC236}">
              <a16:creationId xmlns:a16="http://schemas.microsoft.com/office/drawing/2014/main" id="{545DB780-93E0-40BF-A69B-FB2FA7EF4590}"/>
            </a:ext>
          </a:extLst>
        </xdr:cNvPr>
        <xdr:cNvSpPr/>
      </xdr:nvSpPr>
      <xdr:spPr>
        <a:xfrm>
          <a:off x="12509500" y="6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4988</xdr:rowOff>
    </xdr:from>
    <xdr:to>
      <xdr:col>68</xdr:col>
      <xdr:colOff>73025</xdr:colOff>
      <xdr:row>32</xdr:row>
      <xdr:rowOff>125293</xdr:rowOff>
    </xdr:to>
    <xdr:cxnSp macro="">
      <xdr:nvCxnSpPr>
        <xdr:cNvPr id="149" name="直線コネクタ 148">
          <a:extLst>
            <a:ext uri="{FF2B5EF4-FFF2-40B4-BE49-F238E27FC236}">
              <a16:creationId xmlns:a16="http://schemas.microsoft.com/office/drawing/2014/main" id="{016D9383-68CB-49FF-A53C-2B47ED747A70}"/>
            </a:ext>
          </a:extLst>
        </xdr:cNvPr>
        <xdr:cNvCxnSpPr/>
      </xdr:nvCxnSpPr>
      <xdr:spPr>
        <a:xfrm>
          <a:off x="12560300" y="6262913"/>
          <a:ext cx="762000" cy="1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52592</xdr:rowOff>
    </xdr:from>
    <xdr:to>
      <xdr:col>60</xdr:col>
      <xdr:colOff>123825</xdr:colOff>
      <xdr:row>31</xdr:row>
      <xdr:rowOff>154192</xdr:rowOff>
    </xdr:to>
    <xdr:sp macro="" textlink="">
      <xdr:nvSpPr>
        <xdr:cNvPr id="150" name="楕円 149">
          <a:extLst>
            <a:ext uri="{FF2B5EF4-FFF2-40B4-BE49-F238E27FC236}">
              <a16:creationId xmlns:a16="http://schemas.microsoft.com/office/drawing/2014/main" id="{C439464C-0230-48F7-AE5F-1E778667EA6D}"/>
            </a:ext>
          </a:extLst>
        </xdr:cNvPr>
        <xdr:cNvSpPr/>
      </xdr:nvSpPr>
      <xdr:spPr>
        <a:xfrm>
          <a:off x="11747500" y="61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103392</xdr:rowOff>
    </xdr:from>
    <xdr:to>
      <xdr:col>64</xdr:col>
      <xdr:colOff>73025</xdr:colOff>
      <xdr:row>32</xdr:row>
      <xdr:rowOff>4988</xdr:rowOff>
    </xdr:to>
    <xdr:cxnSp macro="">
      <xdr:nvCxnSpPr>
        <xdr:cNvPr id="151" name="直線コネクタ 150">
          <a:extLst>
            <a:ext uri="{FF2B5EF4-FFF2-40B4-BE49-F238E27FC236}">
              <a16:creationId xmlns:a16="http://schemas.microsoft.com/office/drawing/2014/main" id="{8972B964-A8F0-4563-9004-E62D73422D65}"/>
            </a:ext>
          </a:extLst>
        </xdr:cNvPr>
        <xdr:cNvCxnSpPr/>
      </xdr:nvCxnSpPr>
      <xdr:spPr>
        <a:xfrm>
          <a:off x="11798300" y="6189867"/>
          <a:ext cx="7620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2" name="n_1aveValue債務償還比率">
          <a:extLst>
            <a:ext uri="{FF2B5EF4-FFF2-40B4-BE49-F238E27FC236}">
              <a16:creationId xmlns:a16="http://schemas.microsoft.com/office/drawing/2014/main" id="{BD24F890-AD27-4D91-BF0B-43ABEB80905D}"/>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3" name="n_2aveValue債務償還比率">
          <a:extLst>
            <a:ext uri="{FF2B5EF4-FFF2-40B4-BE49-F238E27FC236}">
              <a16:creationId xmlns:a16="http://schemas.microsoft.com/office/drawing/2014/main" id="{90142382-B40E-469B-8A04-3FF1A8FEACD7}"/>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a:extLst>
            <a:ext uri="{FF2B5EF4-FFF2-40B4-BE49-F238E27FC236}">
              <a16:creationId xmlns:a16="http://schemas.microsoft.com/office/drawing/2014/main" id="{9C5741CC-7DD3-4331-8C40-D39A464AE72F}"/>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a:extLst>
            <a:ext uri="{FF2B5EF4-FFF2-40B4-BE49-F238E27FC236}">
              <a16:creationId xmlns:a16="http://schemas.microsoft.com/office/drawing/2014/main" id="{10E2ED0B-6932-4610-A058-4F6D062B89AF}"/>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34632</xdr:rowOff>
    </xdr:from>
    <xdr:ext cx="469744" cy="259045"/>
    <xdr:sp macro="" textlink="">
      <xdr:nvSpPr>
        <xdr:cNvPr id="156" name="n_1mainValue債務償還比率">
          <a:extLst>
            <a:ext uri="{FF2B5EF4-FFF2-40B4-BE49-F238E27FC236}">
              <a16:creationId xmlns:a16="http://schemas.microsoft.com/office/drawing/2014/main" id="{98EABD47-A429-40E2-89BA-A21A34C27B3F}"/>
            </a:ext>
          </a:extLst>
        </xdr:cNvPr>
        <xdr:cNvSpPr txBox="1"/>
      </xdr:nvSpPr>
      <xdr:spPr>
        <a:xfrm>
          <a:off x="13836727" y="64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167220</xdr:rowOff>
    </xdr:from>
    <xdr:ext cx="469744" cy="259045"/>
    <xdr:sp macro="" textlink="">
      <xdr:nvSpPr>
        <xdr:cNvPr id="157" name="n_2mainValue債務償還比率">
          <a:extLst>
            <a:ext uri="{FF2B5EF4-FFF2-40B4-BE49-F238E27FC236}">
              <a16:creationId xmlns:a16="http://schemas.microsoft.com/office/drawing/2014/main" id="{0DA0346D-433A-49D0-A76C-86A9C9F6E136}"/>
            </a:ext>
          </a:extLst>
        </xdr:cNvPr>
        <xdr:cNvSpPr txBox="1"/>
      </xdr:nvSpPr>
      <xdr:spPr>
        <a:xfrm>
          <a:off x="13087427" y="642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46915</xdr:rowOff>
    </xdr:from>
    <xdr:ext cx="469744" cy="259045"/>
    <xdr:sp macro="" textlink="">
      <xdr:nvSpPr>
        <xdr:cNvPr id="158" name="n_3mainValue債務償還比率">
          <a:extLst>
            <a:ext uri="{FF2B5EF4-FFF2-40B4-BE49-F238E27FC236}">
              <a16:creationId xmlns:a16="http://schemas.microsoft.com/office/drawing/2014/main" id="{07FF5E32-1912-4458-849A-45EBA35E21EC}"/>
            </a:ext>
          </a:extLst>
        </xdr:cNvPr>
        <xdr:cNvSpPr txBox="1"/>
      </xdr:nvSpPr>
      <xdr:spPr>
        <a:xfrm>
          <a:off x="12325427" y="63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145319</xdr:rowOff>
    </xdr:from>
    <xdr:ext cx="469744" cy="259045"/>
    <xdr:sp macro="" textlink="">
      <xdr:nvSpPr>
        <xdr:cNvPr id="159" name="n_4mainValue債務償還比率">
          <a:extLst>
            <a:ext uri="{FF2B5EF4-FFF2-40B4-BE49-F238E27FC236}">
              <a16:creationId xmlns:a16="http://schemas.microsoft.com/office/drawing/2014/main" id="{DB075829-B5CE-4A75-AE86-8FCD5662538A}"/>
            </a:ext>
          </a:extLst>
        </xdr:cNvPr>
        <xdr:cNvSpPr txBox="1"/>
      </xdr:nvSpPr>
      <xdr:spPr>
        <a:xfrm>
          <a:off x="11563427" y="62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8B6E8E7-463C-4027-B4CF-57A53427A8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60CE4EEA-E6A7-47E2-9B2D-725667A462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EBED94E-BA54-4731-BE2A-42E970E36DC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43AEA38-70CB-404A-A93D-8081E25442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AF1C89F6-0F1F-419E-9FEC-5EDD21AE8AA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E20D8BDD-F4A6-4B21-BE0C-1E8053723F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149A6F-D6EF-4CEB-80FD-A1890A4466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50E356-D777-43AF-96B2-3A95F39F85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781D45-57EA-443A-970E-C511414872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2A3CAA-57DE-4620-944D-4C9763B954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21C83E-0768-4F16-9107-75BF63491B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13755C-2E75-41A9-AD46-57057CCC1A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EE6C3C-C48D-4ECB-ADD8-77E529C7DC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30C1CC-6D28-4865-9B3C-75721571B2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215C57-1B9F-47CC-AA72-80D71A1433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FD1476-8BF3-417C-AD8E-A7F8989B01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2AD316-6466-423E-9788-E6AD27C3E5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FE66DE-CADD-42C8-BDDA-FD86C9FEB3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C2BA2F-7B05-4F85-AED0-22CE22D4B7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75C5DA-380B-4FDD-B561-E12CCAEB62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E109D4-7A9F-4BC1-88D7-4A7FEA94B3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A47617-B595-4D90-867C-85A5D880EF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BEC486-ACB2-4FB2-9815-3B29C3E4BB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1D4397-A92A-4D8F-9E4F-B165B1C6BC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8D7467-DD53-41DE-9B62-24B9DF249B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5614EC-26F0-47CD-AEE1-FA34744BA0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A52B9B-AE8F-4DD0-B54B-680A658880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05254C-DF84-4E1B-87BE-E19DA03E80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5F831B-3073-438E-9552-0D9F568E7A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A4B49F-499C-456D-85A8-72DBC1557D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16F3F5-7DBB-4A17-9349-5A6BEA056E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C18E87-A99B-4CFB-BA84-5B10C7B295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A6A553-4F34-4601-8815-06CCD7BBCB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47EC04-D5BD-4AC3-816F-AE1CA1DE51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37A697-A26F-40C9-BD3E-BAD7C539CC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F9C54C-B937-4ADF-B9D3-C14DB57C10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4D4313-C744-4440-8722-7DE6729BA1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A2980F-E1B8-4880-9493-B7D0AAC463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B535DE-B000-4F00-B2CB-61F8F0151A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801338-C990-4677-BF4F-1AC6D85839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29561B-2D96-4905-BFC9-1100BE5367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72A53F-5E7E-440B-8468-C2983201EA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73D2DD-3729-4BEE-966C-D68C13A1AA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F22412-E1BA-477A-BBFF-058A366CD0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E8A4CE-FC61-4850-86D1-5AEF47A0DE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0242E7-59E7-4DED-9732-436868FBD6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4586C9-1788-4AF5-BCDE-A6828EDA03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BA9A9D1-0A5C-4960-BC7E-1534E67B38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1800854-14D9-43C2-957D-B059E26E70F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2D1FDB2-1BE2-4418-8E99-81504705B44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B007B09-2DED-49A7-ACAC-879860E429C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13C322E-1CF3-474D-8289-AD37F8F8065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AD245D4-83AF-4BA6-86F5-09C2994E3B8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745EDE8-306B-4FAA-9C1A-681A2432064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FDF952F-C6D2-4A4C-9763-437201354A3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A6A8C6F-D005-436F-B47E-8540626A2F6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BCA4934-4743-439D-AD5A-C4DE688C8D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B88E1D4-443D-4B3D-BB70-4182BC9F23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B39AC55-E79C-49D7-9298-B99BD8C049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EF7354A8-F394-4554-B903-006ED70B9567}"/>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AE15A15A-8E07-49A3-9BBA-68EC5408E75E}"/>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E531B732-8586-49D1-81CF-0259794D8534}"/>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AC779903-C835-4088-8619-28244161D87B}"/>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65E3F63-E20F-4F4E-A5B6-901D3D902F52}"/>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F5DD028F-18C9-443C-8B77-D04E337A003E}"/>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301265B0-56A0-4EC7-8678-F35CBF83CA2B}"/>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96BE1F17-CE02-465D-93A5-54622AD80BA4}"/>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C670CBFF-4C3A-4833-B40B-636A4C058256}"/>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9B4A2436-6A73-4A66-BC8F-8F53F8B166C6}"/>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C3ADA379-B93C-4BFF-AAE3-53CE6C06DA04}"/>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64A8E2A-367D-4792-80EB-D30E5D34F4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454F2F-E87B-40C6-9138-F9BD59B6DE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3E5FC8-1370-4BCF-B952-2E3939E15DC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26B1E7-74C5-43A2-BE12-360A0B6827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927E96-5574-49F1-ADD2-C971050C89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64262</xdr:rowOff>
    </xdr:from>
    <xdr:to>
      <xdr:col>20</xdr:col>
      <xdr:colOff>38100</xdr:colOff>
      <xdr:row>41</xdr:row>
      <xdr:rowOff>165862</xdr:rowOff>
    </xdr:to>
    <xdr:sp macro="" textlink="">
      <xdr:nvSpPr>
        <xdr:cNvPr id="71" name="楕円 70">
          <a:extLst>
            <a:ext uri="{FF2B5EF4-FFF2-40B4-BE49-F238E27FC236}">
              <a16:creationId xmlns:a16="http://schemas.microsoft.com/office/drawing/2014/main" id="{7D2DD78C-4EC9-4CE0-9D5E-E024BEF50437}"/>
            </a:ext>
          </a:extLst>
        </xdr:cNvPr>
        <xdr:cNvSpPr/>
      </xdr:nvSpPr>
      <xdr:spPr>
        <a:xfrm>
          <a:off x="3746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59690</xdr:rowOff>
    </xdr:from>
    <xdr:to>
      <xdr:col>15</xdr:col>
      <xdr:colOff>101600</xdr:colOff>
      <xdr:row>41</xdr:row>
      <xdr:rowOff>161290</xdr:rowOff>
    </xdr:to>
    <xdr:sp macro="" textlink="">
      <xdr:nvSpPr>
        <xdr:cNvPr id="72" name="楕円 71">
          <a:extLst>
            <a:ext uri="{FF2B5EF4-FFF2-40B4-BE49-F238E27FC236}">
              <a16:creationId xmlns:a16="http://schemas.microsoft.com/office/drawing/2014/main" id="{CB87F529-82BB-42EF-A534-FB366C523792}"/>
            </a:ext>
          </a:extLst>
        </xdr:cNvPr>
        <xdr:cNvSpPr/>
      </xdr:nvSpPr>
      <xdr:spPr>
        <a:xfrm>
          <a:off x="2857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110490</xdr:rowOff>
    </xdr:from>
    <xdr:to>
      <xdr:col>19</xdr:col>
      <xdr:colOff>177800</xdr:colOff>
      <xdr:row>41</xdr:row>
      <xdr:rowOff>115062</xdr:rowOff>
    </xdr:to>
    <xdr:cxnSp macro="">
      <xdr:nvCxnSpPr>
        <xdr:cNvPr id="73" name="直線コネクタ 72">
          <a:extLst>
            <a:ext uri="{FF2B5EF4-FFF2-40B4-BE49-F238E27FC236}">
              <a16:creationId xmlns:a16="http://schemas.microsoft.com/office/drawing/2014/main" id="{3BCA1696-E708-4EA6-8D51-642F24D7C1B7}"/>
            </a:ext>
          </a:extLst>
        </xdr:cNvPr>
        <xdr:cNvCxnSpPr/>
      </xdr:nvCxnSpPr>
      <xdr:spPr>
        <a:xfrm>
          <a:off x="2908300" y="7139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74" name="楕円 73">
          <a:extLst>
            <a:ext uri="{FF2B5EF4-FFF2-40B4-BE49-F238E27FC236}">
              <a16:creationId xmlns:a16="http://schemas.microsoft.com/office/drawing/2014/main" id="{1DB8FB6A-400D-4A7D-B818-B799C30E857F}"/>
            </a:ext>
          </a:extLst>
        </xdr:cNvPr>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110490</xdr:rowOff>
    </xdr:to>
    <xdr:cxnSp macro="">
      <xdr:nvCxnSpPr>
        <xdr:cNvPr id="75" name="直線コネクタ 74">
          <a:extLst>
            <a:ext uri="{FF2B5EF4-FFF2-40B4-BE49-F238E27FC236}">
              <a16:creationId xmlns:a16="http://schemas.microsoft.com/office/drawing/2014/main" id="{94233ED7-926B-4755-860F-11322A91C503}"/>
            </a:ext>
          </a:extLst>
        </xdr:cNvPr>
        <xdr:cNvCxnSpPr/>
      </xdr:nvCxnSpPr>
      <xdr:spPr>
        <a:xfrm>
          <a:off x="2019300" y="7105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164846</xdr:rowOff>
    </xdr:from>
    <xdr:to>
      <xdr:col>6</xdr:col>
      <xdr:colOff>38100</xdr:colOff>
      <xdr:row>41</xdr:row>
      <xdr:rowOff>94996</xdr:rowOff>
    </xdr:to>
    <xdr:sp macro="" textlink="">
      <xdr:nvSpPr>
        <xdr:cNvPr id="76" name="楕円 75">
          <a:extLst>
            <a:ext uri="{FF2B5EF4-FFF2-40B4-BE49-F238E27FC236}">
              <a16:creationId xmlns:a16="http://schemas.microsoft.com/office/drawing/2014/main" id="{DD449A73-40FD-41C3-BBE9-DCA740EEA1D3}"/>
            </a:ext>
          </a:extLst>
        </xdr:cNvPr>
        <xdr:cNvSpPr/>
      </xdr:nvSpPr>
      <xdr:spPr>
        <a:xfrm>
          <a:off x="1079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44196</xdr:rowOff>
    </xdr:from>
    <xdr:to>
      <xdr:col>10</xdr:col>
      <xdr:colOff>114300</xdr:colOff>
      <xdr:row>41</xdr:row>
      <xdr:rowOff>76200</xdr:rowOff>
    </xdr:to>
    <xdr:cxnSp macro="">
      <xdr:nvCxnSpPr>
        <xdr:cNvPr id="77" name="直線コネクタ 76">
          <a:extLst>
            <a:ext uri="{FF2B5EF4-FFF2-40B4-BE49-F238E27FC236}">
              <a16:creationId xmlns:a16="http://schemas.microsoft.com/office/drawing/2014/main" id="{E6B03E16-2470-4D91-8488-B80DF12F9DF2}"/>
            </a:ext>
          </a:extLst>
        </xdr:cNvPr>
        <xdr:cNvCxnSpPr/>
      </xdr:nvCxnSpPr>
      <xdr:spPr>
        <a:xfrm>
          <a:off x="1130300" y="70736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8" name="n_1aveValue【道路】&#10;有形固定資産減価償却率">
          <a:extLst>
            <a:ext uri="{FF2B5EF4-FFF2-40B4-BE49-F238E27FC236}">
              <a16:creationId xmlns:a16="http://schemas.microsoft.com/office/drawing/2014/main" id="{AC6B6CFB-3689-412E-B25D-51C17DC3862A}"/>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79" name="n_2aveValue【道路】&#10;有形固定資産減価償却率">
          <a:extLst>
            <a:ext uri="{FF2B5EF4-FFF2-40B4-BE49-F238E27FC236}">
              <a16:creationId xmlns:a16="http://schemas.microsoft.com/office/drawing/2014/main" id="{1EA4C787-E46B-490B-9EE3-F853DC63E4DA}"/>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0" name="n_3aveValue【道路】&#10;有形固定資産減価償却率">
          <a:extLst>
            <a:ext uri="{FF2B5EF4-FFF2-40B4-BE49-F238E27FC236}">
              <a16:creationId xmlns:a16="http://schemas.microsoft.com/office/drawing/2014/main" id="{F727FA32-21B9-4502-AB72-5C8FC876D46E}"/>
            </a:ext>
          </a:extLst>
        </xdr:cNvPr>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1" name="n_4aveValue【道路】&#10;有形固定資産減価償却率">
          <a:extLst>
            <a:ext uri="{FF2B5EF4-FFF2-40B4-BE49-F238E27FC236}">
              <a16:creationId xmlns:a16="http://schemas.microsoft.com/office/drawing/2014/main" id="{D088637B-3AAE-45F2-8E13-A7209CF4722A}"/>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156989</xdr:rowOff>
    </xdr:from>
    <xdr:ext cx="405111" cy="259045"/>
    <xdr:sp macro="" textlink="">
      <xdr:nvSpPr>
        <xdr:cNvPr id="82" name="n_1mainValue【道路】&#10;有形固定資産減価償却率">
          <a:extLst>
            <a:ext uri="{FF2B5EF4-FFF2-40B4-BE49-F238E27FC236}">
              <a16:creationId xmlns:a16="http://schemas.microsoft.com/office/drawing/2014/main" id="{605BB793-C1DE-4732-BF26-EBAF1DB510DE}"/>
            </a:ext>
          </a:extLst>
        </xdr:cNvPr>
        <xdr:cNvSpPr txBox="1"/>
      </xdr:nvSpPr>
      <xdr:spPr>
        <a:xfrm>
          <a:off x="3582044"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152417</xdr:rowOff>
    </xdr:from>
    <xdr:ext cx="405111" cy="259045"/>
    <xdr:sp macro="" textlink="">
      <xdr:nvSpPr>
        <xdr:cNvPr id="83" name="n_2mainValue【道路】&#10;有形固定資産減価償却率">
          <a:extLst>
            <a:ext uri="{FF2B5EF4-FFF2-40B4-BE49-F238E27FC236}">
              <a16:creationId xmlns:a16="http://schemas.microsoft.com/office/drawing/2014/main" id="{5343388F-A93B-4C7E-AB5A-C4DB6F4E3AE1}"/>
            </a:ext>
          </a:extLst>
        </xdr:cNvPr>
        <xdr:cNvSpPr txBox="1"/>
      </xdr:nvSpPr>
      <xdr:spPr>
        <a:xfrm>
          <a:off x="2705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4" name="n_3mainValue【道路】&#10;有形固定資産減価償却率">
          <a:extLst>
            <a:ext uri="{FF2B5EF4-FFF2-40B4-BE49-F238E27FC236}">
              <a16:creationId xmlns:a16="http://schemas.microsoft.com/office/drawing/2014/main" id="{C529C3D8-F18A-4EE9-BB62-8B6C15C80B5F}"/>
            </a:ext>
          </a:extLst>
        </xdr:cNvPr>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86123</xdr:rowOff>
    </xdr:from>
    <xdr:ext cx="405111" cy="259045"/>
    <xdr:sp macro="" textlink="">
      <xdr:nvSpPr>
        <xdr:cNvPr id="85" name="n_4mainValue【道路】&#10;有形固定資産減価償却率">
          <a:extLst>
            <a:ext uri="{FF2B5EF4-FFF2-40B4-BE49-F238E27FC236}">
              <a16:creationId xmlns:a16="http://schemas.microsoft.com/office/drawing/2014/main" id="{C1B54917-AB27-45E0-8754-E1413949CF18}"/>
            </a:ext>
          </a:extLst>
        </xdr:cNvPr>
        <xdr:cNvSpPr txBox="1"/>
      </xdr:nvSpPr>
      <xdr:spPr>
        <a:xfrm>
          <a:off x="9277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51BC028-A9D9-48FB-957B-7F39EE16CE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56D93B2-22FE-4AA1-A5DC-DD1BB37017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44B468D-7FE6-4F28-A6CE-7FD557FE4E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77967FC-56DB-43A1-9DE2-8F4F196544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5F3E064-395E-4864-B24B-AE150FC5A6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8300998-DF6E-49AB-95C5-39A8F9A79F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BEB0FEF-9BB5-417F-88EE-93C785605F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FA2ECE4-C112-4097-A0D7-54C1B796B1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F24481E9-B6E4-4505-81EC-5BF5742CB6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CC29170-EC75-4A5C-AF27-023FD53305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508DB7B1-6671-4327-8A3E-4D2C79AC07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4EBAD080-8298-4839-9723-AE3CC21AD5D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1668E67A-280E-4953-84CC-FDE9230EAA0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DAEF2AF1-D538-40D7-9B64-6BDDE51CF87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B2F8FDA1-F23E-4344-8BAB-D8BD6285742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01E4250B-974A-4658-9119-A2AD6CCB21A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C4EB917E-2118-4EA0-B0B9-12828AEFAE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0F5AC96A-C34F-4091-924A-ECAB2242B38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34BB077B-4CF2-4FCA-B5CF-2437F8B0F8D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654A14FB-6E45-458E-8038-A247BB125DF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D17FF533-9743-480E-AA36-A1B79E3BB9E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4D98C8C7-5E59-486D-BE93-9A96BF7DCF9C}"/>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CE1F785-0B5B-4122-8762-2F63129A69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37F442C5-FE30-4330-B29B-BCE84D7D38E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A168C45C-E1A4-413F-8111-A48DE95A67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E6A8B67E-95D5-43A0-A104-684DBF78C655}"/>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59241729-34ED-48F7-B3D1-7767FF26F192}"/>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2F4C4277-AFE3-46DB-A506-7C2A89AEBE61}"/>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A4EABF87-BBA8-413B-8029-6ED8BFE6BFFC}"/>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CD26B94B-E10C-48E8-BAB7-EF2F4E9058B2}"/>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a:extLst>
            <a:ext uri="{FF2B5EF4-FFF2-40B4-BE49-F238E27FC236}">
              <a16:creationId xmlns:a16="http://schemas.microsoft.com/office/drawing/2014/main" id="{E3BB6F7A-5E12-4423-8B94-AB9BD32AAE92}"/>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8F44DB27-299F-40F8-92D2-226A1C7A1A16}"/>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95AB18CA-7FFF-4475-80CB-3703FD92DB0D}"/>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B91A0107-B895-43FC-BAD9-88AE50A1C36C}"/>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28BDA6C3-5C85-4800-923B-46F7CC18C93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1ACD8096-BFE8-453F-9ADD-5D6F7EB7E9AA}"/>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4190B9F-E250-4F91-9147-77C2802AE0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90F213F-6F86-4122-BF5B-92DC613FB1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F69923-AC9B-4078-8350-098C0AF711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CF3B26-718A-4B69-A587-CF7C1EACEE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72FBA7E-C685-49B2-A3D7-038001399F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102144</xdr:rowOff>
    </xdr:from>
    <xdr:to>
      <xdr:col>50</xdr:col>
      <xdr:colOff>165100</xdr:colOff>
      <xdr:row>38</xdr:row>
      <xdr:rowOff>32294</xdr:rowOff>
    </xdr:to>
    <xdr:sp macro="" textlink="">
      <xdr:nvSpPr>
        <xdr:cNvPr id="127" name="楕円 126">
          <a:extLst>
            <a:ext uri="{FF2B5EF4-FFF2-40B4-BE49-F238E27FC236}">
              <a16:creationId xmlns:a16="http://schemas.microsoft.com/office/drawing/2014/main" id="{759904E3-3628-44F1-BD20-3AA47B2C9B19}"/>
            </a:ext>
          </a:extLst>
        </xdr:cNvPr>
        <xdr:cNvSpPr/>
      </xdr:nvSpPr>
      <xdr:spPr>
        <a:xfrm>
          <a:off x="958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118244</xdr:rowOff>
    </xdr:from>
    <xdr:to>
      <xdr:col>46</xdr:col>
      <xdr:colOff>38100</xdr:colOff>
      <xdr:row>38</xdr:row>
      <xdr:rowOff>48394</xdr:rowOff>
    </xdr:to>
    <xdr:sp macro="" textlink="">
      <xdr:nvSpPr>
        <xdr:cNvPr id="128" name="楕円 127">
          <a:extLst>
            <a:ext uri="{FF2B5EF4-FFF2-40B4-BE49-F238E27FC236}">
              <a16:creationId xmlns:a16="http://schemas.microsoft.com/office/drawing/2014/main" id="{FC51EF60-2C0B-4597-8B1C-ABB926FA9428}"/>
            </a:ext>
          </a:extLst>
        </xdr:cNvPr>
        <xdr:cNvSpPr/>
      </xdr:nvSpPr>
      <xdr:spPr>
        <a:xfrm>
          <a:off x="8699500" y="64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152944</xdr:rowOff>
    </xdr:from>
    <xdr:to>
      <xdr:col>50</xdr:col>
      <xdr:colOff>114300</xdr:colOff>
      <xdr:row>37</xdr:row>
      <xdr:rowOff>169044</xdr:rowOff>
    </xdr:to>
    <xdr:cxnSp macro="">
      <xdr:nvCxnSpPr>
        <xdr:cNvPr id="129" name="直線コネクタ 128">
          <a:extLst>
            <a:ext uri="{FF2B5EF4-FFF2-40B4-BE49-F238E27FC236}">
              <a16:creationId xmlns:a16="http://schemas.microsoft.com/office/drawing/2014/main" id="{CAD34B4E-587D-4CDA-B58A-31AD2DD2D7DC}"/>
            </a:ext>
          </a:extLst>
        </xdr:cNvPr>
        <xdr:cNvCxnSpPr/>
      </xdr:nvCxnSpPr>
      <xdr:spPr>
        <a:xfrm flipV="1">
          <a:off x="8750300" y="6496594"/>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131830</xdr:rowOff>
    </xdr:from>
    <xdr:to>
      <xdr:col>41</xdr:col>
      <xdr:colOff>101600</xdr:colOff>
      <xdr:row>38</xdr:row>
      <xdr:rowOff>61979</xdr:rowOff>
    </xdr:to>
    <xdr:sp macro="" textlink="">
      <xdr:nvSpPr>
        <xdr:cNvPr id="130" name="楕円 129">
          <a:extLst>
            <a:ext uri="{FF2B5EF4-FFF2-40B4-BE49-F238E27FC236}">
              <a16:creationId xmlns:a16="http://schemas.microsoft.com/office/drawing/2014/main" id="{D73EBA09-20ED-4ADC-A272-38F7CB47C165}"/>
            </a:ext>
          </a:extLst>
        </xdr:cNvPr>
        <xdr:cNvSpPr/>
      </xdr:nvSpPr>
      <xdr:spPr>
        <a:xfrm>
          <a:off x="7810500" y="6475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169044</xdr:rowOff>
    </xdr:from>
    <xdr:to>
      <xdr:col>45</xdr:col>
      <xdr:colOff>177800</xdr:colOff>
      <xdr:row>38</xdr:row>
      <xdr:rowOff>11180</xdr:rowOff>
    </xdr:to>
    <xdr:cxnSp macro="">
      <xdr:nvCxnSpPr>
        <xdr:cNvPr id="131" name="直線コネクタ 130">
          <a:extLst>
            <a:ext uri="{FF2B5EF4-FFF2-40B4-BE49-F238E27FC236}">
              <a16:creationId xmlns:a16="http://schemas.microsoft.com/office/drawing/2014/main" id="{0857E465-F304-46EF-B775-0E9D0EC70ECC}"/>
            </a:ext>
          </a:extLst>
        </xdr:cNvPr>
        <xdr:cNvCxnSpPr/>
      </xdr:nvCxnSpPr>
      <xdr:spPr>
        <a:xfrm flipV="1">
          <a:off x="7861300" y="6512694"/>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144990</xdr:rowOff>
    </xdr:from>
    <xdr:to>
      <xdr:col>36</xdr:col>
      <xdr:colOff>165100</xdr:colOff>
      <xdr:row>38</xdr:row>
      <xdr:rowOff>75140</xdr:rowOff>
    </xdr:to>
    <xdr:sp macro="" textlink="">
      <xdr:nvSpPr>
        <xdr:cNvPr id="132" name="楕円 131">
          <a:extLst>
            <a:ext uri="{FF2B5EF4-FFF2-40B4-BE49-F238E27FC236}">
              <a16:creationId xmlns:a16="http://schemas.microsoft.com/office/drawing/2014/main" id="{AF0265BA-3738-435F-89FA-C05059733E7D}"/>
            </a:ext>
          </a:extLst>
        </xdr:cNvPr>
        <xdr:cNvSpPr/>
      </xdr:nvSpPr>
      <xdr:spPr>
        <a:xfrm>
          <a:off x="6921500" y="64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11180</xdr:rowOff>
    </xdr:from>
    <xdr:to>
      <xdr:col>41</xdr:col>
      <xdr:colOff>50800</xdr:colOff>
      <xdr:row>38</xdr:row>
      <xdr:rowOff>24340</xdr:rowOff>
    </xdr:to>
    <xdr:cxnSp macro="">
      <xdr:nvCxnSpPr>
        <xdr:cNvPr id="133" name="直線コネクタ 132">
          <a:extLst>
            <a:ext uri="{FF2B5EF4-FFF2-40B4-BE49-F238E27FC236}">
              <a16:creationId xmlns:a16="http://schemas.microsoft.com/office/drawing/2014/main" id="{1041B2D7-46F9-4C63-844A-64080C2BF30D}"/>
            </a:ext>
          </a:extLst>
        </xdr:cNvPr>
        <xdr:cNvCxnSpPr/>
      </xdr:nvCxnSpPr>
      <xdr:spPr>
        <a:xfrm flipV="1">
          <a:off x="6972300" y="652628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4" name="n_1aveValue【道路】&#10;一人当たり延長">
          <a:extLst>
            <a:ext uri="{FF2B5EF4-FFF2-40B4-BE49-F238E27FC236}">
              <a16:creationId xmlns:a16="http://schemas.microsoft.com/office/drawing/2014/main" id="{38EED35D-019B-42F7-8043-AD0281B910F6}"/>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5" name="n_2aveValue【道路】&#10;一人当たり延長">
          <a:extLst>
            <a:ext uri="{FF2B5EF4-FFF2-40B4-BE49-F238E27FC236}">
              <a16:creationId xmlns:a16="http://schemas.microsoft.com/office/drawing/2014/main" id="{A9FD0DA0-55D4-4CC3-AF60-9331B22E3AB2}"/>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6" name="n_3aveValue【道路】&#10;一人当たり延長">
          <a:extLst>
            <a:ext uri="{FF2B5EF4-FFF2-40B4-BE49-F238E27FC236}">
              <a16:creationId xmlns:a16="http://schemas.microsoft.com/office/drawing/2014/main" id="{AAF903EC-0F56-417C-AECD-3AAB757E8D50}"/>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37" name="n_4aveValue【道路】&#10;一人当たり延長">
          <a:extLst>
            <a:ext uri="{FF2B5EF4-FFF2-40B4-BE49-F238E27FC236}">
              <a16:creationId xmlns:a16="http://schemas.microsoft.com/office/drawing/2014/main" id="{EBDBE363-E114-4908-AB9A-9C76A8272D4E}"/>
            </a:ext>
          </a:extLst>
        </xdr:cNvPr>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48821</xdr:rowOff>
    </xdr:from>
    <xdr:ext cx="534377" cy="259045"/>
    <xdr:sp macro="" textlink="">
      <xdr:nvSpPr>
        <xdr:cNvPr id="138" name="n_1mainValue【道路】&#10;一人当たり延長">
          <a:extLst>
            <a:ext uri="{FF2B5EF4-FFF2-40B4-BE49-F238E27FC236}">
              <a16:creationId xmlns:a16="http://schemas.microsoft.com/office/drawing/2014/main" id="{D60EACAB-6EE6-482F-9A0C-86750FE20BCC}"/>
            </a:ext>
          </a:extLst>
        </xdr:cNvPr>
        <xdr:cNvSpPr txBox="1"/>
      </xdr:nvSpPr>
      <xdr:spPr>
        <a:xfrm>
          <a:off x="9359411" y="622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64921</xdr:rowOff>
    </xdr:from>
    <xdr:ext cx="534377" cy="259045"/>
    <xdr:sp macro="" textlink="">
      <xdr:nvSpPr>
        <xdr:cNvPr id="139" name="n_2mainValue【道路】&#10;一人当たり延長">
          <a:extLst>
            <a:ext uri="{FF2B5EF4-FFF2-40B4-BE49-F238E27FC236}">
              <a16:creationId xmlns:a16="http://schemas.microsoft.com/office/drawing/2014/main" id="{7E4C9BDE-8866-4B4F-AF35-EBE388CEA58D}"/>
            </a:ext>
          </a:extLst>
        </xdr:cNvPr>
        <xdr:cNvSpPr txBox="1"/>
      </xdr:nvSpPr>
      <xdr:spPr>
        <a:xfrm>
          <a:off x="8483111" y="62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78507</xdr:rowOff>
    </xdr:from>
    <xdr:ext cx="534377" cy="259045"/>
    <xdr:sp macro="" textlink="">
      <xdr:nvSpPr>
        <xdr:cNvPr id="140" name="n_3mainValue【道路】&#10;一人当たり延長">
          <a:extLst>
            <a:ext uri="{FF2B5EF4-FFF2-40B4-BE49-F238E27FC236}">
              <a16:creationId xmlns:a16="http://schemas.microsoft.com/office/drawing/2014/main" id="{C5FD9419-C008-47A7-A54C-32E2278673B2}"/>
            </a:ext>
          </a:extLst>
        </xdr:cNvPr>
        <xdr:cNvSpPr txBox="1"/>
      </xdr:nvSpPr>
      <xdr:spPr>
        <a:xfrm>
          <a:off x="7594111" y="62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91667</xdr:rowOff>
    </xdr:from>
    <xdr:ext cx="534377" cy="259045"/>
    <xdr:sp macro="" textlink="">
      <xdr:nvSpPr>
        <xdr:cNvPr id="141" name="n_4mainValue【道路】&#10;一人当たり延長">
          <a:extLst>
            <a:ext uri="{FF2B5EF4-FFF2-40B4-BE49-F238E27FC236}">
              <a16:creationId xmlns:a16="http://schemas.microsoft.com/office/drawing/2014/main" id="{8386872F-1337-4E19-A84E-B26DEDAD62D9}"/>
            </a:ext>
          </a:extLst>
        </xdr:cNvPr>
        <xdr:cNvSpPr txBox="1"/>
      </xdr:nvSpPr>
      <xdr:spPr>
        <a:xfrm>
          <a:off x="6705111" y="62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96BA60F7-5F46-4432-96E6-73F0B27C3B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670552FE-4E6C-40E6-9F36-599F1A2DB3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4EDFFBFD-A10E-4049-BB25-C812E5323D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E0F5870D-6EB6-4B1E-8D55-08339F2100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13EAAAF4-11D3-4401-B984-40E84A85C3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FEFD30B-7C01-4F49-B375-56FBB70A5D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4CEEE59A-127D-48CA-965F-996CE4F918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4C0B14AF-1356-4CB8-BBAC-0F5971A430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E55A9A2E-4F5A-4556-BE23-3A5DDF1F2B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31FB6775-8BB8-4303-8A72-A477840AA6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75112AB2-7158-43E1-81D1-4B17B4CE05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9146AACA-3BCA-4467-A78A-BCF0570616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E0C9EC46-60D8-460F-85CC-DF5E65C4FB4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9FC675D1-3082-4A13-87DE-87259871F0B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679CB75-AB49-49B7-86E5-220DC03A18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7062CF2B-CF4E-44D1-BDAC-B949D01D84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C6A41CC2-380E-45F1-A60B-8833E7B382F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3ED2FF1D-3FFE-4C36-AD63-3D24679694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B7D4313E-84AB-43CE-80FB-BABA80C3832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88CE78EE-A220-43CF-AF83-75A174A764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9B38AC3B-D5A9-4F93-AD1F-21C153DBEB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8757A94B-E68C-41D5-A785-316CDBEAC16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D49B6E66-35FE-4E3D-BC62-82BB531984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DF188AC8-A267-4EA1-9882-E32B758D5C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475DF1B8-9EC2-481D-B239-848CB4B8F0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E9F1A118-7F64-442F-8A1D-A77ED1212AB5}"/>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4CB20FDD-CD70-4AF7-8EC7-20F5B9FFA782}"/>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DCF72868-FEEB-4C90-B090-0C9D8EEE762A}"/>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B759A7BC-D4FB-49C0-A684-1627F5F460BF}"/>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3A006A49-AE7A-4863-B9C1-05105DCB65C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FE7CBFDC-0EA5-42E1-A32D-6FCCB0BEAE0C}"/>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E0467356-73D7-4DE0-B600-A9963789DEC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1927FE90-406B-4DEC-A66E-716968DDCAC5}"/>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94090FD5-9A68-4F3B-AA03-546BF30BB698}"/>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F3F49708-A92D-44A7-B489-0492FF934B3A}"/>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12C00F6E-63FB-4320-A1A6-C5E2DE7B94D4}"/>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0629F32-F93B-4DDD-92BF-E0EE14C10B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8C0B31F-4DE0-4013-A50C-F04E688FA4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00BA274-EE0E-4BC3-A93D-A73F961D53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704EDAE-BC0D-4C18-A956-5BC65E4139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B352484-7E4E-470A-99DC-FF29E12A56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83" name="楕円 182">
          <a:extLst>
            <a:ext uri="{FF2B5EF4-FFF2-40B4-BE49-F238E27FC236}">
              <a16:creationId xmlns:a16="http://schemas.microsoft.com/office/drawing/2014/main" id="{D5372470-45B6-41F8-9FDE-B84C7743E032}"/>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133713</xdr:rowOff>
    </xdr:from>
    <xdr:to>
      <xdr:col>15</xdr:col>
      <xdr:colOff>101600</xdr:colOff>
      <xdr:row>63</xdr:row>
      <xdr:rowOff>63863</xdr:rowOff>
    </xdr:to>
    <xdr:sp macro="" textlink="">
      <xdr:nvSpPr>
        <xdr:cNvPr id="184" name="楕円 183">
          <a:extLst>
            <a:ext uri="{FF2B5EF4-FFF2-40B4-BE49-F238E27FC236}">
              <a16:creationId xmlns:a16="http://schemas.microsoft.com/office/drawing/2014/main" id="{E2D832E5-2999-4394-81E2-B8C0AF69B5AB}"/>
            </a:ext>
          </a:extLst>
        </xdr:cNvPr>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13063</xdr:rowOff>
    </xdr:from>
    <xdr:to>
      <xdr:col>19</xdr:col>
      <xdr:colOff>177800</xdr:colOff>
      <xdr:row>63</xdr:row>
      <xdr:rowOff>24493</xdr:rowOff>
    </xdr:to>
    <xdr:cxnSp macro="">
      <xdr:nvCxnSpPr>
        <xdr:cNvPr id="185" name="直線コネクタ 184">
          <a:extLst>
            <a:ext uri="{FF2B5EF4-FFF2-40B4-BE49-F238E27FC236}">
              <a16:creationId xmlns:a16="http://schemas.microsoft.com/office/drawing/2014/main" id="{C2C90C99-1B0B-498C-A6AC-05A08722A421}"/>
            </a:ext>
          </a:extLst>
        </xdr:cNvPr>
        <xdr:cNvCxnSpPr/>
      </xdr:nvCxnSpPr>
      <xdr:spPr>
        <a:xfrm>
          <a:off x="2908300" y="108144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86" name="楕円 185">
          <a:extLst>
            <a:ext uri="{FF2B5EF4-FFF2-40B4-BE49-F238E27FC236}">
              <a16:creationId xmlns:a16="http://schemas.microsoft.com/office/drawing/2014/main" id="{6DEFCB39-059A-41CF-BB4D-800DA7DE4AE5}"/>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13063</xdr:rowOff>
    </xdr:from>
    <xdr:to>
      <xdr:col>15</xdr:col>
      <xdr:colOff>50800</xdr:colOff>
      <xdr:row>63</xdr:row>
      <xdr:rowOff>16328</xdr:rowOff>
    </xdr:to>
    <xdr:cxnSp macro="">
      <xdr:nvCxnSpPr>
        <xdr:cNvPr id="187" name="直線コネクタ 186">
          <a:extLst>
            <a:ext uri="{FF2B5EF4-FFF2-40B4-BE49-F238E27FC236}">
              <a16:creationId xmlns:a16="http://schemas.microsoft.com/office/drawing/2014/main" id="{00DFE5E3-CBF3-43F1-A3D4-6AEFF14380AC}"/>
            </a:ext>
          </a:extLst>
        </xdr:cNvPr>
        <xdr:cNvCxnSpPr/>
      </xdr:nvCxnSpPr>
      <xdr:spPr>
        <a:xfrm flipV="1">
          <a:off x="2019300" y="108144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120650</xdr:rowOff>
    </xdr:from>
    <xdr:to>
      <xdr:col>6</xdr:col>
      <xdr:colOff>38100</xdr:colOff>
      <xdr:row>63</xdr:row>
      <xdr:rowOff>50800</xdr:rowOff>
    </xdr:to>
    <xdr:sp macro="" textlink="">
      <xdr:nvSpPr>
        <xdr:cNvPr id="188" name="楕円 187">
          <a:extLst>
            <a:ext uri="{FF2B5EF4-FFF2-40B4-BE49-F238E27FC236}">
              <a16:creationId xmlns:a16="http://schemas.microsoft.com/office/drawing/2014/main" id="{17068CD7-1317-46E4-AEDF-976C243CE077}"/>
            </a:ext>
          </a:extLst>
        </xdr:cNvPr>
        <xdr:cNvSpPr/>
      </xdr:nvSpPr>
      <xdr:spPr>
        <a:xfrm>
          <a:off x="107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0</xdr:rowOff>
    </xdr:from>
    <xdr:to>
      <xdr:col>10</xdr:col>
      <xdr:colOff>114300</xdr:colOff>
      <xdr:row>63</xdr:row>
      <xdr:rowOff>16328</xdr:rowOff>
    </xdr:to>
    <xdr:cxnSp macro="">
      <xdr:nvCxnSpPr>
        <xdr:cNvPr id="189" name="直線コネクタ 188">
          <a:extLst>
            <a:ext uri="{FF2B5EF4-FFF2-40B4-BE49-F238E27FC236}">
              <a16:creationId xmlns:a16="http://schemas.microsoft.com/office/drawing/2014/main" id="{FB85A6D2-E29F-4F23-AD0F-2309255176E7}"/>
            </a:ext>
          </a:extLst>
        </xdr:cNvPr>
        <xdr:cNvCxnSpPr/>
      </xdr:nvCxnSpPr>
      <xdr:spPr>
        <a:xfrm>
          <a:off x="1130300" y="108013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824A57E5-D03D-42C2-A64F-C314EE66BBE1}"/>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EF939349-B054-4F31-A892-35812761BBF5}"/>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FC1F87A4-8CFA-4621-93C7-2C0C0AD7EF56}"/>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ED7D693B-33DA-4788-A5CF-506F78C230B9}"/>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BF0EBB5C-7FE1-434D-A0C4-43043ECD4736}"/>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5E32A5DF-A954-41BA-A580-A4515C4FA07E}"/>
            </a:ext>
          </a:extLst>
        </xdr:cNvPr>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E8EF9297-ADEF-4258-A01C-ACDE12A00BA2}"/>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41927</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33EF4371-474E-4700-8008-0084185338E4}"/>
            </a:ext>
          </a:extLst>
        </xdr:cNvPr>
        <xdr:cNvSpPr txBox="1"/>
      </xdr:nvSpPr>
      <xdr:spPr>
        <a:xfrm>
          <a:off x="927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8BCF602B-5E8C-4940-8E79-EBCB0E4EDC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3A6D3B88-2346-4CDD-8193-660E9C2CBB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1EA8C5E6-F2BE-4CE3-AF9A-E4A22DEFA7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6DE0757F-6BFC-4301-B30B-7C67D663C9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EADFE79E-4588-44AD-9372-F9E54BDCDB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C63F9B76-6A5F-446D-B8E7-A3422543A6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7C0E53D-CD5D-4C1B-983B-FDC6FD3230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5FCBBD8-25AA-4D24-B1E7-D681A1DFCC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8199B2C-99DD-4B46-865B-3D8671DBADA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3D198A2-2D93-432F-8C94-30A960641E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650C413F-6EAB-47C8-B182-6DE6D952C3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E95AE0C7-5FE6-496E-B201-B6093EFE25D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7D646D41-727D-4063-BF1B-2E64BD2BC8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BA6D6784-FF1F-4EDF-BC42-CF9594795BE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C4FD3B37-07CB-4EC0-AE94-35AAC00249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A72EC565-0256-4FF4-8567-83A3C116BA9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60F022FB-78B3-46F1-8966-E7D7C74B99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8DB9FE22-0FA2-4395-9F1A-AC8C685F4B5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13C3213E-8E11-4946-A0AE-6796DA76CE8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42BC2B21-76B2-40B3-BF22-CE606AC43AC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C028A636-9DCB-403C-92DA-73A6A787A7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F151A165-30C1-46E0-95FB-8D0B236C33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D0CDCA9C-B5A8-4B7B-9871-49D67085E0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id="{964CD05B-1DA3-4304-A828-8EB4006D72D1}"/>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id="{CCF42060-1F3F-4C72-BF34-3B542D3E19D7}"/>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id="{DA2B0F0C-0FEC-44CF-BEC2-BFC93F351A36}"/>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BD1CED58-F149-4AF8-86AD-7F55E5EF0932}"/>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id="{419672C7-3A0A-4878-81F4-2383CFD2EFB5}"/>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2CDF44C5-E67B-4AA3-B6A6-860644038120}"/>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id="{F62749B6-5BB7-4724-BEAD-1FFED4A81FEE}"/>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id="{9CE2635A-B8CC-4D4E-B2D4-312838BE5FA9}"/>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id="{2D198021-01EF-4431-8570-E74981B4981B}"/>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id="{4E21A1F7-F121-4D6E-B2DC-A94BE02E2A84}"/>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a:extLst>
            <a:ext uri="{FF2B5EF4-FFF2-40B4-BE49-F238E27FC236}">
              <a16:creationId xmlns:a16="http://schemas.microsoft.com/office/drawing/2014/main" id="{8B3C625C-ADC1-496D-AE2E-7D646D3438F5}"/>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1320787-54D3-468B-B028-CD598EE1CC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7411057-CA78-4523-A9A3-F55C5A13DE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FCBD840-FEFD-4F65-A7AD-BFB38DC0A3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44448E5-8EE5-4410-9A73-BDF6C08A3A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37D51B7-43A8-40A1-BFFA-A48E60A040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96214</xdr:rowOff>
    </xdr:from>
    <xdr:to>
      <xdr:col>50</xdr:col>
      <xdr:colOff>165100</xdr:colOff>
      <xdr:row>64</xdr:row>
      <xdr:rowOff>26364</xdr:rowOff>
    </xdr:to>
    <xdr:sp macro="" textlink="">
      <xdr:nvSpPr>
        <xdr:cNvPr id="237" name="楕円 236">
          <a:extLst>
            <a:ext uri="{FF2B5EF4-FFF2-40B4-BE49-F238E27FC236}">
              <a16:creationId xmlns:a16="http://schemas.microsoft.com/office/drawing/2014/main" id="{5C1515E1-32F9-4DA5-AC25-E8E27F823DFC}"/>
            </a:ext>
          </a:extLst>
        </xdr:cNvPr>
        <xdr:cNvSpPr/>
      </xdr:nvSpPr>
      <xdr:spPr>
        <a:xfrm>
          <a:off x="9588500" y="108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98291</xdr:rowOff>
    </xdr:from>
    <xdr:to>
      <xdr:col>46</xdr:col>
      <xdr:colOff>38100</xdr:colOff>
      <xdr:row>64</xdr:row>
      <xdr:rowOff>28441</xdr:rowOff>
    </xdr:to>
    <xdr:sp macro="" textlink="">
      <xdr:nvSpPr>
        <xdr:cNvPr id="238" name="楕円 237">
          <a:extLst>
            <a:ext uri="{FF2B5EF4-FFF2-40B4-BE49-F238E27FC236}">
              <a16:creationId xmlns:a16="http://schemas.microsoft.com/office/drawing/2014/main" id="{C0517264-6363-4001-9B18-702A436AD3AF}"/>
            </a:ext>
          </a:extLst>
        </xdr:cNvPr>
        <xdr:cNvSpPr/>
      </xdr:nvSpPr>
      <xdr:spPr>
        <a:xfrm>
          <a:off x="8699500" y="10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147014</xdr:rowOff>
    </xdr:from>
    <xdr:to>
      <xdr:col>50</xdr:col>
      <xdr:colOff>114300</xdr:colOff>
      <xdr:row>63</xdr:row>
      <xdr:rowOff>149091</xdr:rowOff>
    </xdr:to>
    <xdr:cxnSp macro="">
      <xdr:nvCxnSpPr>
        <xdr:cNvPr id="239" name="直線コネクタ 238">
          <a:extLst>
            <a:ext uri="{FF2B5EF4-FFF2-40B4-BE49-F238E27FC236}">
              <a16:creationId xmlns:a16="http://schemas.microsoft.com/office/drawing/2014/main" id="{20D38FC9-35A3-4421-936D-3D9C98EC085D}"/>
            </a:ext>
          </a:extLst>
        </xdr:cNvPr>
        <xdr:cNvCxnSpPr/>
      </xdr:nvCxnSpPr>
      <xdr:spPr>
        <a:xfrm flipV="1">
          <a:off x="8750300" y="10948364"/>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101271</xdr:rowOff>
    </xdr:from>
    <xdr:to>
      <xdr:col>41</xdr:col>
      <xdr:colOff>101600</xdr:colOff>
      <xdr:row>64</xdr:row>
      <xdr:rowOff>31421</xdr:rowOff>
    </xdr:to>
    <xdr:sp macro="" textlink="">
      <xdr:nvSpPr>
        <xdr:cNvPr id="240" name="楕円 239">
          <a:extLst>
            <a:ext uri="{FF2B5EF4-FFF2-40B4-BE49-F238E27FC236}">
              <a16:creationId xmlns:a16="http://schemas.microsoft.com/office/drawing/2014/main" id="{2637F482-2677-48E8-8278-962458C1E604}"/>
            </a:ext>
          </a:extLst>
        </xdr:cNvPr>
        <xdr:cNvSpPr/>
      </xdr:nvSpPr>
      <xdr:spPr>
        <a:xfrm>
          <a:off x="7810500" y="109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149091</xdr:rowOff>
    </xdr:from>
    <xdr:to>
      <xdr:col>45</xdr:col>
      <xdr:colOff>177800</xdr:colOff>
      <xdr:row>63</xdr:row>
      <xdr:rowOff>152071</xdr:rowOff>
    </xdr:to>
    <xdr:cxnSp macro="">
      <xdr:nvCxnSpPr>
        <xdr:cNvPr id="241" name="直線コネクタ 240">
          <a:extLst>
            <a:ext uri="{FF2B5EF4-FFF2-40B4-BE49-F238E27FC236}">
              <a16:creationId xmlns:a16="http://schemas.microsoft.com/office/drawing/2014/main" id="{6888186A-CCF1-414E-A1E5-A3B032724091}"/>
            </a:ext>
          </a:extLst>
        </xdr:cNvPr>
        <xdr:cNvCxnSpPr/>
      </xdr:nvCxnSpPr>
      <xdr:spPr>
        <a:xfrm flipV="1">
          <a:off x="7861300" y="10950441"/>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102860</xdr:rowOff>
    </xdr:from>
    <xdr:to>
      <xdr:col>36</xdr:col>
      <xdr:colOff>165100</xdr:colOff>
      <xdr:row>64</xdr:row>
      <xdr:rowOff>33010</xdr:rowOff>
    </xdr:to>
    <xdr:sp macro="" textlink="">
      <xdr:nvSpPr>
        <xdr:cNvPr id="242" name="楕円 241">
          <a:extLst>
            <a:ext uri="{FF2B5EF4-FFF2-40B4-BE49-F238E27FC236}">
              <a16:creationId xmlns:a16="http://schemas.microsoft.com/office/drawing/2014/main" id="{EEB4057B-8807-4109-874D-78C891234A6F}"/>
            </a:ext>
          </a:extLst>
        </xdr:cNvPr>
        <xdr:cNvSpPr/>
      </xdr:nvSpPr>
      <xdr:spPr>
        <a:xfrm>
          <a:off x="6921500" y="10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152071</xdr:rowOff>
    </xdr:from>
    <xdr:to>
      <xdr:col>41</xdr:col>
      <xdr:colOff>50800</xdr:colOff>
      <xdr:row>63</xdr:row>
      <xdr:rowOff>153660</xdr:rowOff>
    </xdr:to>
    <xdr:cxnSp macro="">
      <xdr:nvCxnSpPr>
        <xdr:cNvPr id="243" name="直線コネクタ 242">
          <a:extLst>
            <a:ext uri="{FF2B5EF4-FFF2-40B4-BE49-F238E27FC236}">
              <a16:creationId xmlns:a16="http://schemas.microsoft.com/office/drawing/2014/main" id="{B68FAF5D-7DB7-4537-830E-295586FDB98E}"/>
            </a:ext>
          </a:extLst>
        </xdr:cNvPr>
        <xdr:cNvCxnSpPr/>
      </xdr:nvCxnSpPr>
      <xdr:spPr>
        <a:xfrm flipV="1">
          <a:off x="6972300" y="10953421"/>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3DD39533-B35A-4889-ADF4-F392E3008494}"/>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D71E3C73-9BEF-4225-8347-B27471BDC771}"/>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6AFFC65B-0151-4B1C-BD19-2B016E705618}"/>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3A6EB6B3-BD12-479B-92C5-0A30B349D179}"/>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17491</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B87C0500-1E3E-42CA-A9C3-4AF5D76C1F00}"/>
            </a:ext>
          </a:extLst>
        </xdr:cNvPr>
        <xdr:cNvSpPr txBox="1"/>
      </xdr:nvSpPr>
      <xdr:spPr>
        <a:xfrm>
          <a:off x="9327095" y="1099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19568</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E447E08F-7E17-4B0C-A5DA-BFBD958BFA2E}"/>
            </a:ext>
          </a:extLst>
        </xdr:cNvPr>
        <xdr:cNvSpPr txBox="1"/>
      </xdr:nvSpPr>
      <xdr:spPr>
        <a:xfrm>
          <a:off x="8450795" y="1099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22548</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00DF7984-92DE-43E6-80DA-42C54727810B}"/>
            </a:ext>
          </a:extLst>
        </xdr:cNvPr>
        <xdr:cNvSpPr txBox="1"/>
      </xdr:nvSpPr>
      <xdr:spPr>
        <a:xfrm>
          <a:off x="7561795" y="1099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24137</xdr:rowOff>
    </xdr:from>
    <xdr:ext cx="599010" cy="259045"/>
    <xdr:sp macro="" textlink="">
      <xdr:nvSpPr>
        <xdr:cNvPr id="251" name="n_4mainValue【橋りょう・トンネル】&#10;一人当たり有形固定資産（償却資産）額">
          <a:extLst>
            <a:ext uri="{FF2B5EF4-FFF2-40B4-BE49-F238E27FC236}">
              <a16:creationId xmlns:a16="http://schemas.microsoft.com/office/drawing/2014/main" id="{86FF0352-4E54-4F40-802D-0EDB794570B4}"/>
            </a:ext>
          </a:extLst>
        </xdr:cNvPr>
        <xdr:cNvSpPr txBox="1"/>
      </xdr:nvSpPr>
      <xdr:spPr>
        <a:xfrm>
          <a:off x="6672795" y="1099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D62EBF0E-208F-4C7F-83DB-FFC63A032A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5F28808D-C1B9-4BEB-BD05-5E7FBBE4B8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9B473D22-CCFF-46AF-9A6D-BC25EF9A13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3617482F-AAA5-4B9F-BFB7-DC2C061D4A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702707B-C6E2-489E-9C43-6278BA3E88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765B1ADB-5B12-4F8E-B082-356402FF9B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778C8572-5B97-49F7-8093-A8FDF1589F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942D30A-CFF1-4109-A840-2D1D2F9D39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2FDB377-D813-4C9F-A724-D1A8BD72B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7A26FA24-401B-4CCA-868B-4702F6EB8C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6C303E6A-F26E-4812-97F9-D19390B7F60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43118C46-39A4-4721-8902-AE3004C909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64838427-623C-49FF-8A4F-7BB10B72532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E80E78C3-28C5-4CF8-B943-4CBF271D456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95675BB7-04A9-4F12-AFFC-034C090061C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A1807694-A353-4754-9483-6707737DA8E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FA952D3-1B77-46F6-99D0-B0FDFA843D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264684F8-9DF1-4FAD-8F76-16556563774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C3194CFB-D3B7-4EED-817A-A198801D30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7F7D2A98-9CA2-4F44-AFAF-A70E999C672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AF7B8DD3-BED6-4E53-861B-341C87C5F3A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BF868F90-AF42-49BA-B01E-FB8CC08553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CD039B69-E538-42FE-BD6C-4AE25925CC4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24F6FC4A-821C-4AE0-A07A-0EA23127E3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85D70801-D536-4046-9205-8EC8EE5257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A6D2A28E-E28E-4F51-9118-BF6C4FBE72AD}"/>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EF563F-9835-4865-B773-64ECF6A7156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65414044-1C55-4564-AFD0-41087F4DEC12}"/>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id="{F97AFFA8-55E4-4854-AFFD-58054EB37C35}"/>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id="{8DC7E08C-804B-4F9A-B745-FC111AC52796}"/>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2CE879A9-4323-4CD2-BA49-2B1FD65875D9}"/>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id="{0241770B-84D1-472F-A6CF-9B72060E4416}"/>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id="{DEB426EA-1E5C-401B-860F-A51F75CEFC48}"/>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id="{E00FBA8F-A49A-445C-A2AF-7209980DB163}"/>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id="{F15164AD-6AD3-404E-B80D-FF05F1DBBE0A}"/>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a:extLst>
            <a:ext uri="{FF2B5EF4-FFF2-40B4-BE49-F238E27FC236}">
              <a16:creationId xmlns:a16="http://schemas.microsoft.com/office/drawing/2014/main" id="{40C31FD8-9F00-41BB-91A9-707ACC4A09BB}"/>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F512B8F-E98A-46B8-9251-81019300DE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672066C-E4ED-49D3-8142-AEE94042FC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6130242-7773-433F-8C81-17ACA3799E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ADCE8CF-E81E-432B-B280-54737072A3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7CC0AD6-8E86-45C7-882D-57547F1A11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46082</xdr:rowOff>
    </xdr:from>
    <xdr:to>
      <xdr:col>20</xdr:col>
      <xdr:colOff>38100</xdr:colOff>
      <xdr:row>84</xdr:row>
      <xdr:rowOff>147682</xdr:rowOff>
    </xdr:to>
    <xdr:sp macro="" textlink="">
      <xdr:nvSpPr>
        <xdr:cNvPr id="293" name="楕円 292">
          <a:extLst>
            <a:ext uri="{FF2B5EF4-FFF2-40B4-BE49-F238E27FC236}">
              <a16:creationId xmlns:a16="http://schemas.microsoft.com/office/drawing/2014/main" id="{AE2D02FB-5D18-4070-BB38-2A6E52821D56}"/>
            </a:ext>
          </a:extLst>
        </xdr:cNvPr>
        <xdr:cNvSpPr/>
      </xdr:nvSpPr>
      <xdr:spPr>
        <a:xfrm>
          <a:off x="3746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21589</xdr:rowOff>
    </xdr:from>
    <xdr:to>
      <xdr:col>15</xdr:col>
      <xdr:colOff>101600</xdr:colOff>
      <xdr:row>84</xdr:row>
      <xdr:rowOff>123189</xdr:rowOff>
    </xdr:to>
    <xdr:sp macro="" textlink="">
      <xdr:nvSpPr>
        <xdr:cNvPr id="294" name="楕円 293">
          <a:extLst>
            <a:ext uri="{FF2B5EF4-FFF2-40B4-BE49-F238E27FC236}">
              <a16:creationId xmlns:a16="http://schemas.microsoft.com/office/drawing/2014/main" id="{7794CA88-DD56-44C5-9657-710FB8104DDF}"/>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96882</xdr:rowOff>
    </xdr:to>
    <xdr:cxnSp macro="">
      <xdr:nvCxnSpPr>
        <xdr:cNvPr id="295" name="直線コネクタ 294">
          <a:extLst>
            <a:ext uri="{FF2B5EF4-FFF2-40B4-BE49-F238E27FC236}">
              <a16:creationId xmlns:a16="http://schemas.microsoft.com/office/drawing/2014/main" id="{FD28BF3F-69A0-468F-9372-CDD2AA900B5B}"/>
            </a:ext>
          </a:extLst>
        </xdr:cNvPr>
        <xdr:cNvCxnSpPr/>
      </xdr:nvCxnSpPr>
      <xdr:spPr>
        <a:xfrm>
          <a:off x="2908300" y="144741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52614</xdr:rowOff>
    </xdr:from>
    <xdr:to>
      <xdr:col>10</xdr:col>
      <xdr:colOff>165100</xdr:colOff>
      <xdr:row>84</xdr:row>
      <xdr:rowOff>154214</xdr:rowOff>
    </xdr:to>
    <xdr:sp macro="" textlink="">
      <xdr:nvSpPr>
        <xdr:cNvPr id="296" name="楕円 295">
          <a:extLst>
            <a:ext uri="{FF2B5EF4-FFF2-40B4-BE49-F238E27FC236}">
              <a16:creationId xmlns:a16="http://schemas.microsoft.com/office/drawing/2014/main" id="{B75408A4-C86B-4AA6-B36F-D1E381A6A994}"/>
            </a:ext>
          </a:extLst>
        </xdr:cNvPr>
        <xdr:cNvSpPr/>
      </xdr:nvSpPr>
      <xdr:spPr>
        <a:xfrm>
          <a:off x="196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103414</xdr:rowOff>
    </xdr:to>
    <xdr:cxnSp macro="">
      <xdr:nvCxnSpPr>
        <xdr:cNvPr id="297" name="直線コネクタ 296">
          <a:extLst>
            <a:ext uri="{FF2B5EF4-FFF2-40B4-BE49-F238E27FC236}">
              <a16:creationId xmlns:a16="http://schemas.microsoft.com/office/drawing/2014/main" id="{C3488872-6478-48EC-AB9B-632FFEBF94CA}"/>
            </a:ext>
          </a:extLst>
        </xdr:cNvPr>
        <xdr:cNvCxnSpPr/>
      </xdr:nvCxnSpPr>
      <xdr:spPr>
        <a:xfrm flipV="1">
          <a:off x="2019300" y="1447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80373</xdr:rowOff>
    </xdr:from>
    <xdr:to>
      <xdr:col>6</xdr:col>
      <xdr:colOff>38100</xdr:colOff>
      <xdr:row>85</xdr:row>
      <xdr:rowOff>10523</xdr:rowOff>
    </xdr:to>
    <xdr:sp macro="" textlink="">
      <xdr:nvSpPr>
        <xdr:cNvPr id="298" name="楕円 297">
          <a:extLst>
            <a:ext uri="{FF2B5EF4-FFF2-40B4-BE49-F238E27FC236}">
              <a16:creationId xmlns:a16="http://schemas.microsoft.com/office/drawing/2014/main" id="{0462C7EF-2684-46E4-ABC7-0DEEEA855C26}"/>
            </a:ext>
          </a:extLst>
        </xdr:cNvPr>
        <xdr:cNvSpPr/>
      </xdr:nvSpPr>
      <xdr:spPr>
        <a:xfrm>
          <a:off x="1079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103414</xdr:rowOff>
    </xdr:from>
    <xdr:to>
      <xdr:col>10</xdr:col>
      <xdr:colOff>114300</xdr:colOff>
      <xdr:row>84</xdr:row>
      <xdr:rowOff>131173</xdr:rowOff>
    </xdr:to>
    <xdr:cxnSp macro="">
      <xdr:nvCxnSpPr>
        <xdr:cNvPr id="299" name="直線コネクタ 298">
          <a:extLst>
            <a:ext uri="{FF2B5EF4-FFF2-40B4-BE49-F238E27FC236}">
              <a16:creationId xmlns:a16="http://schemas.microsoft.com/office/drawing/2014/main" id="{FC99C105-EAAF-4F89-B935-BF1136220A19}"/>
            </a:ext>
          </a:extLst>
        </xdr:cNvPr>
        <xdr:cNvCxnSpPr/>
      </xdr:nvCxnSpPr>
      <xdr:spPr>
        <a:xfrm flipV="1">
          <a:off x="1130300" y="145052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0" name="n_1aveValue【公営住宅】&#10;有形固定資産減価償却率">
          <a:extLst>
            <a:ext uri="{FF2B5EF4-FFF2-40B4-BE49-F238E27FC236}">
              <a16:creationId xmlns:a16="http://schemas.microsoft.com/office/drawing/2014/main" id="{2B2CE207-6A48-4FE6-8162-BF28A383FB75}"/>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1" name="n_2aveValue【公営住宅】&#10;有形固定資産減価償却率">
          <a:extLst>
            <a:ext uri="{FF2B5EF4-FFF2-40B4-BE49-F238E27FC236}">
              <a16:creationId xmlns:a16="http://schemas.microsoft.com/office/drawing/2014/main" id="{F3B8F804-5CB6-4784-8FE4-292952BBC2B0}"/>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2" name="n_3aveValue【公営住宅】&#10;有形固定資産減価償却率">
          <a:extLst>
            <a:ext uri="{FF2B5EF4-FFF2-40B4-BE49-F238E27FC236}">
              <a16:creationId xmlns:a16="http://schemas.microsoft.com/office/drawing/2014/main" id="{F7C196D2-F6FA-4252-9C65-2A5E7664335D}"/>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3" name="n_4aveValue【公営住宅】&#10;有形固定資産減価償却率">
          <a:extLst>
            <a:ext uri="{FF2B5EF4-FFF2-40B4-BE49-F238E27FC236}">
              <a16:creationId xmlns:a16="http://schemas.microsoft.com/office/drawing/2014/main" id="{B465DDFC-D077-42A3-93B0-D1AABC0D2957}"/>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138809</xdr:rowOff>
    </xdr:from>
    <xdr:ext cx="405111" cy="259045"/>
    <xdr:sp macro="" textlink="">
      <xdr:nvSpPr>
        <xdr:cNvPr id="304" name="n_1mainValue【公営住宅】&#10;有形固定資産減価償却率">
          <a:extLst>
            <a:ext uri="{FF2B5EF4-FFF2-40B4-BE49-F238E27FC236}">
              <a16:creationId xmlns:a16="http://schemas.microsoft.com/office/drawing/2014/main" id="{198E92C1-313B-43E2-8535-8C32747FF73F}"/>
            </a:ext>
          </a:extLst>
        </xdr:cNvPr>
        <xdr:cNvSpPr txBox="1"/>
      </xdr:nvSpPr>
      <xdr:spPr>
        <a:xfrm>
          <a:off x="3582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05" name="n_2mainValue【公営住宅】&#10;有形固定資産減価償却率">
          <a:extLst>
            <a:ext uri="{FF2B5EF4-FFF2-40B4-BE49-F238E27FC236}">
              <a16:creationId xmlns:a16="http://schemas.microsoft.com/office/drawing/2014/main" id="{169E6159-F484-408D-B08F-106E63BAD5A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145341</xdr:rowOff>
    </xdr:from>
    <xdr:ext cx="405111" cy="259045"/>
    <xdr:sp macro="" textlink="">
      <xdr:nvSpPr>
        <xdr:cNvPr id="306" name="n_3mainValue【公営住宅】&#10;有形固定資産減価償却率">
          <a:extLst>
            <a:ext uri="{FF2B5EF4-FFF2-40B4-BE49-F238E27FC236}">
              <a16:creationId xmlns:a16="http://schemas.microsoft.com/office/drawing/2014/main" id="{0A435AF4-21D1-43E4-A893-730C1D149B2B}"/>
            </a:ext>
          </a:extLst>
        </xdr:cNvPr>
        <xdr:cNvSpPr txBox="1"/>
      </xdr:nvSpPr>
      <xdr:spPr>
        <a:xfrm>
          <a:off x="1816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1650</xdr:rowOff>
    </xdr:from>
    <xdr:ext cx="405111" cy="259045"/>
    <xdr:sp macro="" textlink="">
      <xdr:nvSpPr>
        <xdr:cNvPr id="307" name="n_4mainValue【公営住宅】&#10;有形固定資産減価償却率">
          <a:extLst>
            <a:ext uri="{FF2B5EF4-FFF2-40B4-BE49-F238E27FC236}">
              <a16:creationId xmlns:a16="http://schemas.microsoft.com/office/drawing/2014/main" id="{F333D24C-8E2A-4A61-9421-240D086BBC05}"/>
            </a:ext>
          </a:extLst>
        </xdr:cNvPr>
        <xdr:cNvSpPr txBox="1"/>
      </xdr:nvSpPr>
      <xdr:spPr>
        <a:xfrm>
          <a:off x="927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C6F00189-87FA-4EA8-851F-F224E6955C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022C1C0-5852-4146-B4B0-A989201ED0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025AC27-33BB-4C47-B19A-FCBBEAB4D2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AD3582C6-D090-40FA-8779-F6C2D72C22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B0AFF8CB-09C3-4FEF-9E2C-83C15A5EF2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6B9E891B-2FA1-4C52-BFEE-25D9B7E26D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4484DC5F-B770-4D8A-8304-D48459E6C0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4483F02-1625-4A02-A67A-3BA5D64F80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8DA2AA31-800D-4D01-B2BE-0485B5E0EF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264C463-7468-4A3D-A5C0-9434C4E997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7C3DD94D-2E9A-4531-8F1B-24CF7F6512D7}"/>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F0058EA5-620D-490A-A238-2ADC14C99A8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9F4CC6E0-EEAF-4D18-BDE6-DDBC9CEE209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5916FD86-EB06-42B0-91E8-B5DEACD2C5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A1C94E8F-A744-45B2-B94A-CDE5B76DAD8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F4A57ABC-0BD0-4B9D-AE2B-D55CCB73102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1EAD3320-F2F1-46F7-B8A8-F2C9AD27ED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8F85D322-4023-49BD-9695-51F5AD4416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5C63773D-9CB9-4984-B288-909B202F4B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id="{4A786433-B44C-4701-8BF2-505EA806CB2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id="{D61C6A5C-ABDB-4B43-AC5B-ABF1AE527B18}"/>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id="{466D5EC7-E8D6-41F0-875F-4BBEAE2A723F}"/>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id="{D57DD064-89D0-4B31-94DD-FEC0472E45FD}"/>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id="{EA72FFAB-A399-4183-BD5F-1E30B0EE6571}"/>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2" name="【公営住宅】&#10;一人当たり面積平均値テキスト">
          <a:extLst>
            <a:ext uri="{FF2B5EF4-FFF2-40B4-BE49-F238E27FC236}">
              <a16:creationId xmlns:a16="http://schemas.microsoft.com/office/drawing/2014/main" id="{989956F6-6993-4798-A92D-4DCB3E319292}"/>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id="{2452254E-3D5C-4388-957B-E2FB80DD3729}"/>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id="{286CBD9A-6B5F-4293-A096-6AC751759EB4}"/>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id="{05C9D2A5-9686-4C1C-BA8D-304913A1FC64}"/>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id="{6883C953-F63E-4216-8C9B-1D26CF45A549}"/>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a:extLst>
            <a:ext uri="{FF2B5EF4-FFF2-40B4-BE49-F238E27FC236}">
              <a16:creationId xmlns:a16="http://schemas.microsoft.com/office/drawing/2014/main" id="{B133ABAF-4C3A-449E-BF6C-2157A580F62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890C8E8-76A5-440C-93C0-3D1F3CE944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74AB54CB-6053-46ED-8581-FF5D011C4FB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BEF9D7E-0283-44C5-BCC7-8CD0D0E025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BB7D257-E94F-4DC1-AA69-C10E6F165A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675507F-733F-4E0A-B08E-F9F0C056ED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136461</xdr:rowOff>
    </xdr:from>
    <xdr:to>
      <xdr:col>50</xdr:col>
      <xdr:colOff>165100</xdr:colOff>
      <xdr:row>84</xdr:row>
      <xdr:rowOff>66611</xdr:rowOff>
    </xdr:to>
    <xdr:sp macro="" textlink="">
      <xdr:nvSpPr>
        <xdr:cNvPr id="343" name="楕円 342">
          <a:extLst>
            <a:ext uri="{FF2B5EF4-FFF2-40B4-BE49-F238E27FC236}">
              <a16:creationId xmlns:a16="http://schemas.microsoft.com/office/drawing/2014/main" id="{9EECE81C-55F1-4DB7-8F09-03FB5264DE35}"/>
            </a:ext>
          </a:extLst>
        </xdr:cNvPr>
        <xdr:cNvSpPr/>
      </xdr:nvSpPr>
      <xdr:spPr>
        <a:xfrm>
          <a:off x="9588500" y="14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141033</xdr:rowOff>
    </xdr:from>
    <xdr:to>
      <xdr:col>46</xdr:col>
      <xdr:colOff>38100</xdr:colOff>
      <xdr:row>84</xdr:row>
      <xdr:rowOff>71183</xdr:rowOff>
    </xdr:to>
    <xdr:sp macro="" textlink="">
      <xdr:nvSpPr>
        <xdr:cNvPr id="344" name="楕円 343">
          <a:extLst>
            <a:ext uri="{FF2B5EF4-FFF2-40B4-BE49-F238E27FC236}">
              <a16:creationId xmlns:a16="http://schemas.microsoft.com/office/drawing/2014/main" id="{A98C75BC-D814-44C9-8A86-E1FC41B5A26F}"/>
            </a:ext>
          </a:extLst>
        </xdr:cNvPr>
        <xdr:cNvSpPr/>
      </xdr:nvSpPr>
      <xdr:spPr>
        <a:xfrm>
          <a:off x="8699500" y="143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xdr:rowOff>
    </xdr:from>
    <xdr:to>
      <xdr:col>50</xdr:col>
      <xdr:colOff>114300</xdr:colOff>
      <xdr:row>84</xdr:row>
      <xdr:rowOff>20383</xdr:rowOff>
    </xdr:to>
    <xdr:cxnSp macro="">
      <xdr:nvCxnSpPr>
        <xdr:cNvPr id="345" name="直線コネクタ 344">
          <a:extLst>
            <a:ext uri="{FF2B5EF4-FFF2-40B4-BE49-F238E27FC236}">
              <a16:creationId xmlns:a16="http://schemas.microsoft.com/office/drawing/2014/main" id="{80088C13-0D54-4965-9500-C29655E84903}"/>
            </a:ext>
          </a:extLst>
        </xdr:cNvPr>
        <xdr:cNvCxnSpPr/>
      </xdr:nvCxnSpPr>
      <xdr:spPr>
        <a:xfrm flipV="1">
          <a:off x="8750300" y="144176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170751</xdr:rowOff>
    </xdr:from>
    <xdr:to>
      <xdr:col>41</xdr:col>
      <xdr:colOff>101600</xdr:colOff>
      <xdr:row>84</xdr:row>
      <xdr:rowOff>100901</xdr:rowOff>
    </xdr:to>
    <xdr:sp macro="" textlink="">
      <xdr:nvSpPr>
        <xdr:cNvPr id="346" name="楕円 345">
          <a:extLst>
            <a:ext uri="{FF2B5EF4-FFF2-40B4-BE49-F238E27FC236}">
              <a16:creationId xmlns:a16="http://schemas.microsoft.com/office/drawing/2014/main" id="{0A16AE28-BDC9-4644-B7D7-2E9C36E9FDF9}"/>
            </a:ext>
          </a:extLst>
        </xdr:cNvPr>
        <xdr:cNvSpPr/>
      </xdr:nvSpPr>
      <xdr:spPr>
        <a:xfrm>
          <a:off x="7810500" y="14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20383</xdr:rowOff>
    </xdr:from>
    <xdr:to>
      <xdr:col>45</xdr:col>
      <xdr:colOff>177800</xdr:colOff>
      <xdr:row>84</xdr:row>
      <xdr:rowOff>50101</xdr:rowOff>
    </xdr:to>
    <xdr:cxnSp macro="">
      <xdr:nvCxnSpPr>
        <xdr:cNvPr id="347" name="直線コネクタ 346">
          <a:extLst>
            <a:ext uri="{FF2B5EF4-FFF2-40B4-BE49-F238E27FC236}">
              <a16:creationId xmlns:a16="http://schemas.microsoft.com/office/drawing/2014/main" id="{B4EF2DC3-18BE-479A-BB1F-A61F14B56C08}"/>
            </a:ext>
          </a:extLst>
        </xdr:cNvPr>
        <xdr:cNvCxnSpPr/>
      </xdr:nvCxnSpPr>
      <xdr:spPr>
        <a:xfrm flipV="1">
          <a:off x="7861300" y="1442218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19875</xdr:rowOff>
    </xdr:from>
    <xdr:to>
      <xdr:col>36</xdr:col>
      <xdr:colOff>165100</xdr:colOff>
      <xdr:row>84</xdr:row>
      <xdr:rowOff>121475</xdr:rowOff>
    </xdr:to>
    <xdr:sp macro="" textlink="">
      <xdr:nvSpPr>
        <xdr:cNvPr id="348" name="楕円 347">
          <a:extLst>
            <a:ext uri="{FF2B5EF4-FFF2-40B4-BE49-F238E27FC236}">
              <a16:creationId xmlns:a16="http://schemas.microsoft.com/office/drawing/2014/main" id="{2D15EEB3-C33E-4838-B2A6-267FB7D090D0}"/>
            </a:ext>
          </a:extLst>
        </xdr:cNvPr>
        <xdr:cNvSpPr/>
      </xdr:nvSpPr>
      <xdr:spPr>
        <a:xfrm>
          <a:off x="6921500" y="14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50101</xdr:rowOff>
    </xdr:from>
    <xdr:to>
      <xdr:col>41</xdr:col>
      <xdr:colOff>50800</xdr:colOff>
      <xdr:row>84</xdr:row>
      <xdr:rowOff>70675</xdr:rowOff>
    </xdr:to>
    <xdr:cxnSp macro="">
      <xdr:nvCxnSpPr>
        <xdr:cNvPr id="349" name="直線コネクタ 348">
          <a:extLst>
            <a:ext uri="{FF2B5EF4-FFF2-40B4-BE49-F238E27FC236}">
              <a16:creationId xmlns:a16="http://schemas.microsoft.com/office/drawing/2014/main" id="{C9B04962-43CF-4300-A355-DC2F5BF7F49B}"/>
            </a:ext>
          </a:extLst>
        </xdr:cNvPr>
        <xdr:cNvCxnSpPr/>
      </xdr:nvCxnSpPr>
      <xdr:spPr>
        <a:xfrm flipV="1">
          <a:off x="6972300" y="144519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0" name="n_1aveValue【公営住宅】&#10;一人当たり面積">
          <a:extLst>
            <a:ext uri="{FF2B5EF4-FFF2-40B4-BE49-F238E27FC236}">
              <a16:creationId xmlns:a16="http://schemas.microsoft.com/office/drawing/2014/main" id="{E4B3EED2-EBC4-4BC3-BB3A-6E203370AA5C}"/>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1" name="n_2aveValue【公営住宅】&#10;一人当たり面積">
          <a:extLst>
            <a:ext uri="{FF2B5EF4-FFF2-40B4-BE49-F238E27FC236}">
              <a16:creationId xmlns:a16="http://schemas.microsoft.com/office/drawing/2014/main" id="{43FE5237-A0D0-4BCF-BEDB-313238A75458}"/>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2" name="n_3aveValue【公営住宅】&#10;一人当たり面積">
          <a:extLst>
            <a:ext uri="{FF2B5EF4-FFF2-40B4-BE49-F238E27FC236}">
              <a16:creationId xmlns:a16="http://schemas.microsoft.com/office/drawing/2014/main" id="{316B4799-EF6E-46B4-9FE9-D41CC3B1E543}"/>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3" name="n_4aveValue【公営住宅】&#10;一人当たり面積">
          <a:extLst>
            <a:ext uri="{FF2B5EF4-FFF2-40B4-BE49-F238E27FC236}">
              <a16:creationId xmlns:a16="http://schemas.microsoft.com/office/drawing/2014/main" id="{64792F1B-547F-488D-AE54-5A9E5C9FB0C3}"/>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57738</xdr:rowOff>
    </xdr:from>
    <xdr:ext cx="469744" cy="259045"/>
    <xdr:sp macro="" textlink="">
      <xdr:nvSpPr>
        <xdr:cNvPr id="354" name="n_1mainValue【公営住宅】&#10;一人当たり面積">
          <a:extLst>
            <a:ext uri="{FF2B5EF4-FFF2-40B4-BE49-F238E27FC236}">
              <a16:creationId xmlns:a16="http://schemas.microsoft.com/office/drawing/2014/main" id="{66AFCE9D-3844-4F20-B86F-AB17A9B36786}"/>
            </a:ext>
          </a:extLst>
        </xdr:cNvPr>
        <xdr:cNvSpPr txBox="1"/>
      </xdr:nvSpPr>
      <xdr:spPr>
        <a:xfrm>
          <a:off x="9391727" y="1445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62310</xdr:rowOff>
    </xdr:from>
    <xdr:ext cx="469744" cy="259045"/>
    <xdr:sp macro="" textlink="">
      <xdr:nvSpPr>
        <xdr:cNvPr id="355" name="n_2mainValue【公営住宅】&#10;一人当たり面積">
          <a:extLst>
            <a:ext uri="{FF2B5EF4-FFF2-40B4-BE49-F238E27FC236}">
              <a16:creationId xmlns:a16="http://schemas.microsoft.com/office/drawing/2014/main" id="{0DD03804-3B77-406B-8F49-054721499CEB}"/>
            </a:ext>
          </a:extLst>
        </xdr:cNvPr>
        <xdr:cNvSpPr txBox="1"/>
      </xdr:nvSpPr>
      <xdr:spPr>
        <a:xfrm>
          <a:off x="8515427" y="1446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92028</xdr:rowOff>
    </xdr:from>
    <xdr:ext cx="469744" cy="259045"/>
    <xdr:sp macro="" textlink="">
      <xdr:nvSpPr>
        <xdr:cNvPr id="356" name="n_3mainValue【公営住宅】&#10;一人当たり面積">
          <a:extLst>
            <a:ext uri="{FF2B5EF4-FFF2-40B4-BE49-F238E27FC236}">
              <a16:creationId xmlns:a16="http://schemas.microsoft.com/office/drawing/2014/main" id="{A68E52D1-951F-43C6-B2FA-20F52F5C49FC}"/>
            </a:ext>
          </a:extLst>
        </xdr:cNvPr>
        <xdr:cNvSpPr txBox="1"/>
      </xdr:nvSpPr>
      <xdr:spPr>
        <a:xfrm>
          <a:off x="7626427" y="14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112602</xdr:rowOff>
    </xdr:from>
    <xdr:ext cx="469744" cy="259045"/>
    <xdr:sp macro="" textlink="">
      <xdr:nvSpPr>
        <xdr:cNvPr id="357" name="n_4mainValue【公営住宅】&#10;一人当たり面積">
          <a:extLst>
            <a:ext uri="{FF2B5EF4-FFF2-40B4-BE49-F238E27FC236}">
              <a16:creationId xmlns:a16="http://schemas.microsoft.com/office/drawing/2014/main" id="{238A6DC8-9BD7-42AF-9992-C133E9E74B37}"/>
            </a:ext>
          </a:extLst>
        </xdr:cNvPr>
        <xdr:cNvSpPr txBox="1"/>
      </xdr:nvSpPr>
      <xdr:spPr>
        <a:xfrm>
          <a:off x="6737427" y="1451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37CCD77E-1738-45CC-AD34-3527C6C761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CC699B00-CE65-4F1A-B65A-B9CD49C69A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B65552E1-6F51-470E-B609-250CD92EC3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ED15C593-8DA8-4DBD-8386-70CD6F9972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2D68A443-B1B3-4A1E-9C3A-E4BBD1C732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516807BA-1081-4635-AD65-62CD541031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390B2EA8-AC99-454E-87E6-796F0848D1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27AEA426-8C18-42D0-9163-F5F18824A74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6BC206F1-BBF5-4522-8B1A-586970E2409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2D9D695B-AC90-4860-9636-DF08EAF60F1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833E704E-6490-47EA-A0D2-FC7D5B183F2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id="{93ADA2DA-13A2-4671-BA0F-29633B443FD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2946B1DC-413F-4FC4-94C0-301A4DAA9AA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id="{4B73912B-550F-4386-A13B-9E59B6E4CB1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a:extLst>
            <a:ext uri="{FF2B5EF4-FFF2-40B4-BE49-F238E27FC236}">
              <a16:creationId xmlns:a16="http://schemas.microsoft.com/office/drawing/2014/main" id="{13C07E66-E884-4DEF-91B2-EA5ED85274E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id="{CAF1E013-4097-4B45-B6A8-2D7D62A8B44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a:extLst>
            <a:ext uri="{FF2B5EF4-FFF2-40B4-BE49-F238E27FC236}">
              <a16:creationId xmlns:a16="http://schemas.microsoft.com/office/drawing/2014/main" id="{D701B1DB-A801-406E-9CFB-6CB704DDEE7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id="{1713AE45-BFC7-4FF3-A491-ECB412ED94B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a:extLst>
            <a:ext uri="{FF2B5EF4-FFF2-40B4-BE49-F238E27FC236}">
              <a16:creationId xmlns:a16="http://schemas.microsoft.com/office/drawing/2014/main" id="{EBF41C1F-02EF-4B7B-B5F5-613356F9B39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id="{FCB37C62-E535-400C-AD6A-083D605713A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a:extLst>
            <a:ext uri="{FF2B5EF4-FFF2-40B4-BE49-F238E27FC236}">
              <a16:creationId xmlns:a16="http://schemas.microsoft.com/office/drawing/2014/main" id="{0AE25545-1A8D-465A-9D13-BCBF7ACC857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462A3B1B-6259-4E7C-8756-738E431B06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a:extLst>
            <a:ext uri="{FF2B5EF4-FFF2-40B4-BE49-F238E27FC236}">
              <a16:creationId xmlns:a16="http://schemas.microsoft.com/office/drawing/2014/main" id="{55CD0438-82CF-44B6-A050-610F7981878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CB4CB4FC-CEE7-4EFC-88B5-F887FE8BAD6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a:extLst>
            <a:ext uri="{FF2B5EF4-FFF2-40B4-BE49-F238E27FC236}">
              <a16:creationId xmlns:a16="http://schemas.microsoft.com/office/drawing/2014/main" id="{92B9661D-4950-4B71-AAAF-FAE8FEE46A6E}"/>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3124B927-6F08-4690-AE19-C30B43BFBC2B}"/>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a:extLst>
            <a:ext uri="{FF2B5EF4-FFF2-40B4-BE49-F238E27FC236}">
              <a16:creationId xmlns:a16="http://schemas.microsoft.com/office/drawing/2014/main" id="{2622BE87-6C47-4D11-96CB-FC4B254DCCFC}"/>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5" name="【港湾・漁港】&#10;有形固定資産減価償却率最大値テキスト">
          <a:extLst>
            <a:ext uri="{FF2B5EF4-FFF2-40B4-BE49-F238E27FC236}">
              <a16:creationId xmlns:a16="http://schemas.microsoft.com/office/drawing/2014/main" id="{F4B80B22-8779-4DB2-A35E-F0B34D9FB9B7}"/>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a:extLst>
            <a:ext uri="{FF2B5EF4-FFF2-40B4-BE49-F238E27FC236}">
              <a16:creationId xmlns:a16="http://schemas.microsoft.com/office/drawing/2014/main" id="{66B8E8A8-C677-41C9-9575-1394E706A9CE}"/>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3805C0EC-0557-4278-88AC-CBCF0DF817E8}"/>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a:extLst>
            <a:ext uri="{FF2B5EF4-FFF2-40B4-BE49-F238E27FC236}">
              <a16:creationId xmlns:a16="http://schemas.microsoft.com/office/drawing/2014/main" id="{C2C3D2CC-CBA4-4CB5-A16D-A331080B7DAC}"/>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89" name="フローチャート: 判断 388">
          <a:extLst>
            <a:ext uri="{FF2B5EF4-FFF2-40B4-BE49-F238E27FC236}">
              <a16:creationId xmlns:a16="http://schemas.microsoft.com/office/drawing/2014/main" id="{90E95552-4251-42DA-9810-14F1FB63C8D9}"/>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0" name="フローチャート: 判断 389">
          <a:extLst>
            <a:ext uri="{FF2B5EF4-FFF2-40B4-BE49-F238E27FC236}">
              <a16:creationId xmlns:a16="http://schemas.microsoft.com/office/drawing/2014/main" id="{D25BB8C5-CED6-4BEF-AD57-77F216B32933}"/>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1" name="フローチャート: 判断 390">
          <a:extLst>
            <a:ext uri="{FF2B5EF4-FFF2-40B4-BE49-F238E27FC236}">
              <a16:creationId xmlns:a16="http://schemas.microsoft.com/office/drawing/2014/main" id="{DC13323E-5845-46DB-9E00-779FEFACC6F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a:extLst>
            <a:ext uri="{FF2B5EF4-FFF2-40B4-BE49-F238E27FC236}">
              <a16:creationId xmlns:a16="http://schemas.microsoft.com/office/drawing/2014/main" id="{C1384AEE-ACE4-46A7-AAB4-7DF39DD4D8B1}"/>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C68BBA9D-FAC4-46EC-8DE1-FE4A792053D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B303B7F1-88BC-4228-809D-EC49CA26BA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D49695A-0412-44FA-8AFF-AE516BAAE4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76F16BC0-9D9D-4B07-9CC3-A991444BD5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28AB259-9940-4120-951A-54EA3A1A7F1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63500</xdr:rowOff>
    </xdr:from>
    <xdr:to>
      <xdr:col>20</xdr:col>
      <xdr:colOff>38100</xdr:colOff>
      <xdr:row>106</xdr:row>
      <xdr:rowOff>165100</xdr:rowOff>
    </xdr:to>
    <xdr:sp macro="" textlink="">
      <xdr:nvSpPr>
        <xdr:cNvPr id="398" name="楕円 397">
          <a:extLst>
            <a:ext uri="{FF2B5EF4-FFF2-40B4-BE49-F238E27FC236}">
              <a16:creationId xmlns:a16="http://schemas.microsoft.com/office/drawing/2014/main" id="{F9E2011D-B6F5-42F1-803F-9A7BA020AA60}"/>
            </a:ext>
          </a:extLst>
        </xdr:cNvPr>
        <xdr:cNvSpPr/>
      </xdr:nvSpPr>
      <xdr:spPr>
        <a:xfrm>
          <a:off x="3746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55880</xdr:rowOff>
    </xdr:from>
    <xdr:to>
      <xdr:col>15</xdr:col>
      <xdr:colOff>101600</xdr:colOff>
      <xdr:row>106</xdr:row>
      <xdr:rowOff>157480</xdr:rowOff>
    </xdr:to>
    <xdr:sp macro="" textlink="">
      <xdr:nvSpPr>
        <xdr:cNvPr id="399" name="楕円 398">
          <a:extLst>
            <a:ext uri="{FF2B5EF4-FFF2-40B4-BE49-F238E27FC236}">
              <a16:creationId xmlns:a16="http://schemas.microsoft.com/office/drawing/2014/main" id="{A7183152-9A8B-403D-A5DD-770B20A25181}"/>
            </a:ext>
          </a:extLst>
        </xdr:cNvPr>
        <xdr:cNvSpPr/>
      </xdr:nvSpPr>
      <xdr:spPr>
        <a:xfrm>
          <a:off x="2857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106680</xdr:rowOff>
    </xdr:from>
    <xdr:to>
      <xdr:col>19</xdr:col>
      <xdr:colOff>177800</xdr:colOff>
      <xdr:row>106</xdr:row>
      <xdr:rowOff>114300</xdr:rowOff>
    </xdr:to>
    <xdr:cxnSp macro="">
      <xdr:nvCxnSpPr>
        <xdr:cNvPr id="400" name="直線コネクタ 399">
          <a:extLst>
            <a:ext uri="{FF2B5EF4-FFF2-40B4-BE49-F238E27FC236}">
              <a16:creationId xmlns:a16="http://schemas.microsoft.com/office/drawing/2014/main" id="{2D70B1FF-B13C-40B5-8D4F-49307628213E}"/>
            </a:ext>
          </a:extLst>
        </xdr:cNvPr>
        <xdr:cNvCxnSpPr/>
      </xdr:nvCxnSpPr>
      <xdr:spPr>
        <a:xfrm>
          <a:off x="2908300" y="1828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01" name="楕円 400">
          <a:extLst>
            <a:ext uri="{FF2B5EF4-FFF2-40B4-BE49-F238E27FC236}">
              <a16:creationId xmlns:a16="http://schemas.microsoft.com/office/drawing/2014/main" id="{F6600686-8A05-4110-B628-9BEE5AB85536}"/>
            </a:ext>
          </a:extLst>
        </xdr:cNvPr>
        <xdr:cNvSpPr/>
      </xdr:nvSpPr>
      <xdr:spPr>
        <a:xfrm>
          <a:off x="196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106680</xdr:rowOff>
    </xdr:to>
    <xdr:cxnSp macro="">
      <xdr:nvCxnSpPr>
        <xdr:cNvPr id="402" name="直線コネクタ 401">
          <a:extLst>
            <a:ext uri="{FF2B5EF4-FFF2-40B4-BE49-F238E27FC236}">
              <a16:creationId xmlns:a16="http://schemas.microsoft.com/office/drawing/2014/main" id="{BD95DA36-0BC4-4FDD-B70A-084B6C82116F}"/>
            </a:ext>
          </a:extLst>
        </xdr:cNvPr>
        <xdr:cNvCxnSpPr/>
      </xdr:nvCxnSpPr>
      <xdr:spPr>
        <a:xfrm>
          <a:off x="2019300" y="18238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143511</xdr:rowOff>
    </xdr:from>
    <xdr:to>
      <xdr:col>6</xdr:col>
      <xdr:colOff>38100</xdr:colOff>
      <xdr:row>106</xdr:row>
      <xdr:rowOff>73661</xdr:rowOff>
    </xdr:to>
    <xdr:sp macro="" textlink="">
      <xdr:nvSpPr>
        <xdr:cNvPr id="403" name="楕円 402">
          <a:extLst>
            <a:ext uri="{FF2B5EF4-FFF2-40B4-BE49-F238E27FC236}">
              <a16:creationId xmlns:a16="http://schemas.microsoft.com/office/drawing/2014/main" id="{DE2BCED6-B38E-4381-9080-55F6FC4C675C}"/>
            </a:ext>
          </a:extLst>
        </xdr:cNvPr>
        <xdr:cNvSpPr/>
      </xdr:nvSpPr>
      <xdr:spPr>
        <a:xfrm>
          <a:off x="107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22861</xdr:rowOff>
    </xdr:from>
    <xdr:to>
      <xdr:col>10</xdr:col>
      <xdr:colOff>114300</xdr:colOff>
      <xdr:row>106</xdr:row>
      <xdr:rowOff>64770</xdr:rowOff>
    </xdr:to>
    <xdr:cxnSp macro="">
      <xdr:nvCxnSpPr>
        <xdr:cNvPr id="404" name="直線コネクタ 403">
          <a:extLst>
            <a:ext uri="{FF2B5EF4-FFF2-40B4-BE49-F238E27FC236}">
              <a16:creationId xmlns:a16="http://schemas.microsoft.com/office/drawing/2014/main" id="{D3A20794-DEC0-4A34-9F74-FCDE582C0D87}"/>
            </a:ext>
          </a:extLst>
        </xdr:cNvPr>
        <xdr:cNvCxnSpPr/>
      </xdr:nvCxnSpPr>
      <xdr:spPr>
        <a:xfrm>
          <a:off x="1130300" y="18196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05" name="n_1aveValue【港湾・漁港】&#10;有形固定資産減価償却率">
          <a:extLst>
            <a:ext uri="{FF2B5EF4-FFF2-40B4-BE49-F238E27FC236}">
              <a16:creationId xmlns:a16="http://schemas.microsoft.com/office/drawing/2014/main" id="{12BA5B75-4C14-493F-BFD0-0BDEFD9E8532}"/>
            </a:ext>
          </a:extLst>
        </xdr:cNvPr>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06" name="n_2aveValue【港湾・漁港】&#10;有形固定資産減価償却率">
          <a:extLst>
            <a:ext uri="{FF2B5EF4-FFF2-40B4-BE49-F238E27FC236}">
              <a16:creationId xmlns:a16="http://schemas.microsoft.com/office/drawing/2014/main" id="{74FB6BA7-A838-4238-930A-A5901BF8D521}"/>
            </a:ext>
          </a:extLst>
        </xdr:cNvPr>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07" name="n_3aveValue【港湾・漁港】&#10;有形固定資産減価償却率">
          <a:extLst>
            <a:ext uri="{FF2B5EF4-FFF2-40B4-BE49-F238E27FC236}">
              <a16:creationId xmlns:a16="http://schemas.microsoft.com/office/drawing/2014/main" id="{EE7A20EA-931D-4C4F-B0CD-D6F2D844DE2D}"/>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8" name="n_4aveValue【港湾・漁港】&#10;有形固定資産減価償却率">
          <a:extLst>
            <a:ext uri="{FF2B5EF4-FFF2-40B4-BE49-F238E27FC236}">
              <a16:creationId xmlns:a16="http://schemas.microsoft.com/office/drawing/2014/main" id="{50CCCF0B-7CB2-4578-9A17-636A6E059F3F}"/>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156227</xdr:rowOff>
    </xdr:from>
    <xdr:ext cx="405111" cy="259045"/>
    <xdr:sp macro="" textlink="">
      <xdr:nvSpPr>
        <xdr:cNvPr id="409" name="n_1mainValue【港湾・漁港】&#10;有形固定資産減価償却率">
          <a:extLst>
            <a:ext uri="{FF2B5EF4-FFF2-40B4-BE49-F238E27FC236}">
              <a16:creationId xmlns:a16="http://schemas.microsoft.com/office/drawing/2014/main" id="{D5887F01-AD76-47E9-A0ED-FF1DD1CD1CE3}"/>
            </a:ext>
          </a:extLst>
        </xdr:cNvPr>
        <xdr:cNvSpPr txBox="1"/>
      </xdr:nvSpPr>
      <xdr:spPr>
        <a:xfrm>
          <a:off x="3582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148607</xdr:rowOff>
    </xdr:from>
    <xdr:ext cx="405111" cy="259045"/>
    <xdr:sp macro="" textlink="">
      <xdr:nvSpPr>
        <xdr:cNvPr id="410" name="n_2mainValue【港湾・漁港】&#10;有形固定資産減価償却率">
          <a:extLst>
            <a:ext uri="{FF2B5EF4-FFF2-40B4-BE49-F238E27FC236}">
              <a16:creationId xmlns:a16="http://schemas.microsoft.com/office/drawing/2014/main" id="{82DD796E-26A5-4B11-B54E-615A92E3AA8E}"/>
            </a:ext>
          </a:extLst>
        </xdr:cNvPr>
        <xdr:cNvSpPr txBox="1"/>
      </xdr:nvSpPr>
      <xdr:spPr>
        <a:xfrm>
          <a:off x="2705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411" name="n_3mainValue【港湾・漁港】&#10;有形固定資産減価償却率">
          <a:extLst>
            <a:ext uri="{FF2B5EF4-FFF2-40B4-BE49-F238E27FC236}">
              <a16:creationId xmlns:a16="http://schemas.microsoft.com/office/drawing/2014/main" id="{CB0A4D45-58C8-49E4-88C4-9E12F745BEC9}"/>
            </a:ext>
          </a:extLst>
        </xdr:cNvPr>
        <xdr:cNvSpPr txBox="1"/>
      </xdr:nvSpPr>
      <xdr:spPr>
        <a:xfrm>
          <a:off x="1816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64788</xdr:rowOff>
    </xdr:from>
    <xdr:ext cx="405111" cy="259045"/>
    <xdr:sp macro="" textlink="">
      <xdr:nvSpPr>
        <xdr:cNvPr id="412" name="n_4mainValue【港湾・漁港】&#10;有形固定資産減価償却率">
          <a:extLst>
            <a:ext uri="{FF2B5EF4-FFF2-40B4-BE49-F238E27FC236}">
              <a16:creationId xmlns:a16="http://schemas.microsoft.com/office/drawing/2014/main" id="{AF2F8E00-F56F-4D64-A932-B330AE787345}"/>
            </a:ext>
          </a:extLst>
        </xdr:cNvPr>
        <xdr:cNvSpPr txBox="1"/>
      </xdr:nvSpPr>
      <xdr:spPr>
        <a:xfrm>
          <a:off x="927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E2D4E9B1-7C9E-48EF-8B05-0E2C6747B6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98E4A412-8035-4D14-95FF-11D4461433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C234F2AA-091D-4E0A-9787-76B86F3294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2F9A4618-BB59-4EF0-BC60-77C9B313A2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A15B74F0-6A17-4729-8430-58ACDA0B40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9A2D0D30-90E1-4FC1-B23A-B6A1D20F678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B407073C-27D4-46FF-B639-5AEB4B2D6B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5F887621-DAA8-43ED-9C4E-57E94CD8F7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35CD9F68-2A46-4877-84EF-ACA8637E104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79C7A80D-4E41-4900-BF7F-E8F2DD8C08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201A4C07-7676-4B2C-BE8D-BCA96CDFE55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a:extLst>
            <a:ext uri="{FF2B5EF4-FFF2-40B4-BE49-F238E27FC236}">
              <a16:creationId xmlns:a16="http://schemas.microsoft.com/office/drawing/2014/main" id="{AC597844-C8DC-48F6-B611-CDE9E2839C4F}"/>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240A464F-2C0B-48C9-BC06-1E6DAA5EE02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a:extLst>
            <a:ext uri="{FF2B5EF4-FFF2-40B4-BE49-F238E27FC236}">
              <a16:creationId xmlns:a16="http://schemas.microsoft.com/office/drawing/2014/main" id="{56E68DEE-8C4B-4CE6-B37D-CFE485B84946}"/>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DCA1A4F6-240F-466B-803E-065FB8B4DDF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a:extLst>
            <a:ext uri="{FF2B5EF4-FFF2-40B4-BE49-F238E27FC236}">
              <a16:creationId xmlns:a16="http://schemas.microsoft.com/office/drawing/2014/main" id="{0AE2C64D-C530-46A8-A370-781416779E47}"/>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85FCC385-59EE-48D7-BE7E-D58692B9377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a:extLst>
            <a:ext uri="{FF2B5EF4-FFF2-40B4-BE49-F238E27FC236}">
              <a16:creationId xmlns:a16="http://schemas.microsoft.com/office/drawing/2014/main" id="{6E65EF08-A9AB-4095-BD11-EF59E03B926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2683E50D-EF09-4140-AF80-46512E95E0F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a:extLst>
            <a:ext uri="{FF2B5EF4-FFF2-40B4-BE49-F238E27FC236}">
              <a16:creationId xmlns:a16="http://schemas.microsoft.com/office/drawing/2014/main" id="{F2C2AD23-2953-4E0A-9450-FFBC1AC4402F}"/>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a:extLst>
            <a:ext uri="{FF2B5EF4-FFF2-40B4-BE49-F238E27FC236}">
              <a16:creationId xmlns:a16="http://schemas.microsoft.com/office/drawing/2014/main" id="{1B0955B7-4175-4122-A8FA-FE45F4C9CED8}"/>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a:extLst>
            <a:ext uri="{FF2B5EF4-FFF2-40B4-BE49-F238E27FC236}">
              <a16:creationId xmlns:a16="http://schemas.microsoft.com/office/drawing/2014/main" id="{76C57152-47F1-4AEF-8738-FF7D2B5258F4}"/>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a:extLst>
            <a:ext uri="{FF2B5EF4-FFF2-40B4-BE49-F238E27FC236}">
              <a16:creationId xmlns:a16="http://schemas.microsoft.com/office/drawing/2014/main" id="{570AF1D4-8F66-4086-9D9B-407ADA75BA88}"/>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a:extLst>
            <a:ext uri="{FF2B5EF4-FFF2-40B4-BE49-F238E27FC236}">
              <a16:creationId xmlns:a16="http://schemas.microsoft.com/office/drawing/2014/main" id="{C7FAE013-E434-48E4-8043-48E622FE33E9}"/>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15516</xdr:rowOff>
    </xdr:from>
    <xdr:ext cx="599010" cy="259045"/>
    <xdr:sp macro="" textlink="">
      <xdr:nvSpPr>
        <xdr:cNvPr id="437" name="【港湾・漁港】&#10;一人当たり有形固定資産（償却資産）額平均値テキスト">
          <a:extLst>
            <a:ext uri="{FF2B5EF4-FFF2-40B4-BE49-F238E27FC236}">
              <a16:creationId xmlns:a16="http://schemas.microsoft.com/office/drawing/2014/main" id="{F6E3FDE9-6D1C-4A69-B682-F0CDE56EA615}"/>
            </a:ext>
          </a:extLst>
        </xdr:cNvPr>
        <xdr:cNvSpPr txBox="1"/>
      </xdr:nvSpPr>
      <xdr:spPr>
        <a:xfrm>
          <a:off x="10515600" y="1818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a:extLst>
            <a:ext uri="{FF2B5EF4-FFF2-40B4-BE49-F238E27FC236}">
              <a16:creationId xmlns:a16="http://schemas.microsoft.com/office/drawing/2014/main" id="{C4F21630-3225-4372-9D79-20C3B52FDE24}"/>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a:extLst>
            <a:ext uri="{FF2B5EF4-FFF2-40B4-BE49-F238E27FC236}">
              <a16:creationId xmlns:a16="http://schemas.microsoft.com/office/drawing/2014/main" id="{2FB973DB-3735-403A-8F81-4AEE973B41A1}"/>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a:extLst>
            <a:ext uri="{FF2B5EF4-FFF2-40B4-BE49-F238E27FC236}">
              <a16:creationId xmlns:a16="http://schemas.microsoft.com/office/drawing/2014/main" id="{186FDC82-2FA6-405F-9101-C21838D93260}"/>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a:extLst>
            <a:ext uri="{FF2B5EF4-FFF2-40B4-BE49-F238E27FC236}">
              <a16:creationId xmlns:a16="http://schemas.microsoft.com/office/drawing/2014/main" id="{AFDCFE11-E16E-45F7-9E74-9D6984B491BB}"/>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a:extLst>
            <a:ext uri="{FF2B5EF4-FFF2-40B4-BE49-F238E27FC236}">
              <a16:creationId xmlns:a16="http://schemas.microsoft.com/office/drawing/2014/main" id="{4486C227-0D00-493E-8BF8-EAED1E05F710}"/>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F9C85E1-D0D1-42BF-88EB-7E0522ED80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C6F68DF1-5E0F-4BB2-A1F3-DFFAD1B278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C320817-C7CC-4DBC-99E3-1C90376B37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1A882D9C-9047-46F8-A728-D42EF815F9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01F43A1-A582-4099-A750-B7FB33C23AA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169844</xdr:rowOff>
    </xdr:from>
    <xdr:to>
      <xdr:col>50</xdr:col>
      <xdr:colOff>165100</xdr:colOff>
      <xdr:row>107</xdr:row>
      <xdr:rowOff>99994</xdr:rowOff>
    </xdr:to>
    <xdr:sp macro="" textlink="">
      <xdr:nvSpPr>
        <xdr:cNvPr id="448" name="楕円 447">
          <a:extLst>
            <a:ext uri="{FF2B5EF4-FFF2-40B4-BE49-F238E27FC236}">
              <a16:creationId xmlns:a16="http://schemas.microsoft.com/office/drawing/2014/main" id="{7272333F-7B6A-44C9-A023-C75D3AB866F7}"/>
            </a:ext>
          </a:extLst>
        </xdr:cNvPr>
        <xdr:cNvSpPr/>
      </xdr:nvSpPr>
      <xdr:spPr>
        <a:xfrm>
          <a:off x="9588500" y="183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1287</xdr:rowOff>
    </xdr:from>
    <xdr:to>
      <xdr:col>46</xdr:col>
      <xdr:colOff>38100</xdr:colOff>
      <xdr:row>107</xdr:row>
      <xdr:rowOff>102887</xdr:rowOff>
    </xdr:to>
    <xdr:sp macro="" textlink="">
      <xdr:nvSpPr>
        <xdr:cNvPr id="449" name="楕円 448">
          <a:extLst>
            <a:ext uri="{FF2B5EF4-FFF2-40B4-BE49-F238E27FC236}">
              <a16:creationId xmlns:a16="http://schemas.microsoft.com/office/drawing/2014/main" id="{7755D40A-19E3-4106-8B3F-FC94164BC269}"/>
            </a:ext>
          </a:extLst>
        </xdr:cNvPr>
        <xdr:cNvSpPr/>
      </xdr:nvSpPr>
      <xdr:spPr>
        <a:xfrm>
          <a:off x="8699500" y="18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49194</xdr:rowOff>
    </xdr:from>
    <xdr:to>
      <xdr:col>50</xdr:col>
      <xdr:colOff>114300</xdr:colOff>
      <xdr:row>107</xdr:row>
      <xdr:rowOff>52087</xdr:rowOff>
    </xdr:to>
    <xdr:cxnSp macro="">
      <xdr:nvCxnSpPr>
        <xdr:cNvPr id="450" name="直線コネクタ 449">
          <a:extLst>
            <a:ext uri="{FF2B5EF4-FFF2-40B4-BE49-F238E27FC236}">
              <a16:creationId xmlns:a16="http://schemas.microsoft.com/office/drawing/2014/main" id="{962483C5-2688-46F8-A322-379D84687B0C}"/>
            </a:ext>
          </a:extLst>
        </xdr:cNvPr>
        <xdr:cNvCxnSpPr/>
      </xdr:nvCxnSpPr>
      <xdr:spPr>
        <a:xfrm flipV="1">
          <a:off x="8750300" y="18394344"/>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2541</xdr:rowOff>
    </xdr:from>
    <xdr:to>
      <xdr:col>41</xdr:col>
      <xdr:colOff>101600</xdr:colOff>
      <xdr:row>107</xdr:row>
      <xdr:rowOff>104141</xdr:rowOff>
    </xdr:to>
    <xdr:sp macro="" textlink="">
      <xdr:nvSpPr>
        <xdr:cNvPr id="451" name="楕円 450">
          <a:extLst>
            <a:ext uri="{FF2B5EF4-FFF2-40B4-BE49-F238E27FC236}">
              <a16:creationId xmlns:a16="http://schemas.microsoft.com/office/drawing/2014/main" id="{799939B7-554A-49ED-822E-90EDD21C9A21}"/>
            </a:ext>
          </a:extLst>
        </xdr:cNvPr>
        <xdr:cNvSpPr/>
      </xdr:nvSpPr>
      <xdr:spPr>
        <a:xfrm>
          <a:off x="7810500" y="183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52087</xdr:rowOff>
    </xdr:from>
    <xdr:to>
      <xdr:col>45</xdr:col>
      <xdr:colOff>177800</xdr:colOff>
      <xdr:row>107</xdr:row>
      <xdr:rowOff>53341</xdr:rowOff>
    </xdr:to>
    <xdr:cxnSp macro="">
      <xdr:nvCxnSpPr>
        <xdr:cNvPr id="452" name="直線コネクタ 451">
          <a:extLst>
            <a:ext uri="{FF2B5EF4-FFF2-40B4-BE49-F238E27FC236}">
              <a16:creationId xmlns:a16="http://schemas.microsoft.com/office/drawing/2014/main" id="{8B0C7806-8516-4BA3-8E33-F32D29F964BB}"/>
            </a:ext>
          </a:extLst>
        </xdr:cNvPr>
        <xdr:cNvCxnSpPr/>
      </xdr:nvCxnSpPr>
      <xdr:spPr>
        <a:xfrm flipV="1">
          <a:off x="7861300" y="18397237"/>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3747</xdr:rowOff>
    </xdr:from>
    <xdr:to>
      <xdr:col>36</xdr:col>
      <xdr:colOff>165100</xdr:colOff>
      <xdr:row>107</xdr:row>
      <xdr:rowOff>105347</xdr:rowOff>
    </xdr:to>
    <xdr:sp macro="" textlink="">
      <xdr:nvSpPr>
        <xdr:cNvPr id="453" name="楕円 452">
          <a:extLst>
            <a:ext uri="{FF2B5EF4-FFF2-40B4-BE49-F238E27FC236}">
              <a16:creationId xmlns:a16="http://schemas.microsoft.com/office/drawing/2014/main" id="{76242FF0-2C7A-4B44-9E1A-585765C8D39E}"/>
            </a:ext>
          </a:extLst>
        </xdr:cNvPr>
        <xdr:cNvSpPr/>
      </xdr:nvSpPr>
      <xdr:spPr>
        <a:xfrm>
          <a:off x="6921500" y="183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53341</xdr:rowOff>
    </xdr:from>
    <xdr:to>
      <xdr:col>41</xdr:col>
      <xdr:colOff>50800</xdr:colOff>
      <xdr:row>107</xdr:row>
      <xdr:rowOff>54547</xdr:rowOff>
    </xdr:to>
    <xdr:cxnSp macro="">
      <xdr:nvCxnSpPr>
        <xdr:cNvPr id="454" name="直線コネクタ 453">
          <a:extLst>
            <a:ext uri="{FF2B5EF4-FFF2-40B4-BE49-F238E27FC236}">
              <a16:creationId xmlns:a16="http://schemas.microsoft.com/office/drawing/2014/main" id="{BB4F56EE-99A0-425D-8CCA-CD2ECC84A703}"/>
            </a:ext>
          </a:extLst>
        </xdr:cNvPr>
        <xdr:cNvCxnSpPr/>
      </xdr:nvCxnSpPr>
      <xdr:spPr>
        <a:xfrm flipV="1">
          <a:off x="6972300" y="1839849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724CC48B-AC73-45CC-BBC3-D300EDC75117}"/>
            </a:ext>
          </a:extLst>
        </xdr:cNvPr>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92450D4F-B9B2-499E-9363-794CA3A4FB49}"/>
            </a:ext>
          </a:extLst>
        </xdr:cNvPr>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F9498987-F882-4FB2-865F-3B24A4E254C5}"/>
            </a:ext>
          </a:extLst>
        </xdr:cNvPr>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5E926A43-9434-4F70-A725-5ABF6C21EA29}"/>
            </a:ext>
          </a:extLst>
        </xdr:cNvPr>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91121</xdr:rowOff>
    </xdr:from>
    <xdr:ext cx="599010" cy="259045"/>
    <xdr:sp macro="" textlink="">
      <xdr:nvSpPr>
        <xdr:cNvPr id="459" name="n_1mainValue【港湾・漁港】&#10;一人当たり有形固定資産（償却資産）額">
          <a:extLst>
            <a:ext uri="{FF2B5EF4-FFF2-40B4-BE49-F238E27FC236}">
              <a16:creationId xmlns:a16="http://schemas.microsoft.com/office/drawing/2014/main" id="{1D3D28CC-EBF7-4A49-A645-19503DC70CD5}"/>
            </a:ext>
          </a:extLst>
        </xdr:cNvPr>
        <xdr:cNvSpPr txBox="1"/>
      </xdr:nvSpPr>
      <xdr:spPr>
        <a:xfrm>
          <a:off x="9327095" y="184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94014</xdr:rowOff>
    </xdr:from>
    <xdr:ext cx="599010" cy="259045"/>
    <xdr:sp macro="" textlink="">
      <xdr:nvSpPr>
        <xdr:cNvPr id="460" name="n_2mainValue【港湾・漁港】&#10;一人当たり有形固定資産（償却資産）額">
          <a:extLst>
            <a:ext uri="{FF2B5EF4-FFF2-40B4-BE49-F238E27FC236}">
              <a16:creationId xmlns:a16="http://schemas.microsoft.com/office/drawing/2014/main" id="{C6929B9D-B72E-4BB9-B7FE-303D06B769F0}"/>
            </a:ext>
          </a:extLst>
        </xdr:cNvPr>
        <xdr:cNvSpPr txBox="1"/>
      </xdr:nvSpPr>
      <xdr:spPr>
        <a:xfrm>
          <a:off x="8450795" y="1843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95268</xdr:rowOff>
    </xdr:from>
    <xdr:ext cx="599010" cy="259045"/>
    <xdr:sp macro="" textlink="">
      <xdr:nvSpPr>
        <xdr:cNvPr id="461" name="n_3mainValue【港湾・漁港】&#10;一人当たり有形固定資産（償却資産）額">
          <a:extLst>
            <a:ext uri="{FF2B5EF4-FFF2-40B4-BE49-F238E27FC236}">
              <a16:creationId xmlns:a16="http://schemas.microsoft.com/office/drawing/2014/main" id="{4BB5E6E1-833E-4BC4-9F34-28B7D64CAA75}"/>
            </a:ext>
          </a:extLst>
        </xdr:cNvPr>
        <xdr:cNvSpPr txBox="1"/>
      </xdr:nvSpPr>
      <xdr:spPr>
        <a:xfrm>
          <a:off x="7561795" y="184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96474</xdr:rowOff>
    </xdr:from>
    <xdr:ext cx="599010" cy="259045"/>
    <xdr:sp macro="" textlink="">
      <xdr:nvSpPr>
        <xdr:cNvPr id="462" name="n_4mainValue【港湾・漁港】&#10;一人当たり有形固定資産（償却資産）額">
          <a:extLst>
            <a:ext uri="{FF2B5EF4-FFF2-40B4-BE49-F238E27FC236}">
              <a16:creationId xmlns:a16="http://schemas.microsoft.com/office/drawing/2014/main" id="{1452BCD7-366B-48ED-AC92-3D63CBC8C0D1}"/>
            </a:ext>
          </a:extLst>
        </xdr:cNvPr>
        <xdr:cNvSpPr txBox="1"/>
      </xdr:nvSpPr>
      <xdr:spPr>
        <a:xfrm>
          <a:off x="6672795" y="1844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9BFF83AA-6106-4770-988B-23A6153B2F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1B866F5C-45BD-4FDE-BF76-A849B2CCDF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B23D638A-D324-47A2-82D7-90134D95FC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7238D745-A398-4E40-B99E-F8922722CC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FD1F88B5-DB88-48C7-959A-A588179D5F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AA773A4E-47DB-4107-B692-4E80B175E1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23988DA5-C641-4959-BEC3-2BF3C89A41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4432C0C6-4D77-404E-968E-8ADEC2CD95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A4850FDB-8A9C-4A0C-8CC9-10FC5205A4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D131DCB9-EC78-4846-8E23-734B093D69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B260B7AE-FD68-429B-99D8-89F9187DF3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5BF11D6B-707C-43DA-B712-925780E1296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D6A3AAD7-6EE3-46C3-8261-A5BA61E31E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FB83B3D5-F907-4AFC-92CC-82ABA3FABC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6ABBC478-77C5-47B4-8259-72B628514FE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2FF0AAFA-122D-4484-B9A2-A21A6370B8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768EEB07-AF55-4C00-A48E-276AD1EE13F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871A3DE4-D262-4BB9-AA35-3BBB421A88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C6DBF31A-1272-4B5C-A6B3-142736E06BF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9EBF2CD1-838E-476F-842B-9B52352B60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61CF9392-0B87-414C-9497-8937395D7C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8EBC01D8-BC9B-4C68-B51B-8B12710D6A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013F3DAB-928C-4398-9F13-998A42771DF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a:extLst>
            <a:ext uri="{FF2B5EF4-FFF2-40B4-BE49-F238E27FC236}">
              <a16:creationId xmlns:a16="http://schemas.microsoft.com/office/drawing/2014/main" id="{30FC647D-9C2B-44A5-83F9-8DCF101B0D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a:extLst>
            <a:ext uri="{FF2B5EF4-FFF2-40B4-BE49-F238E27FC236}">
              <a16:creationId xmlns:a16="http://schemas.microsoft.com/office/drawing/2014/main" id="{D0847EAF-0D8C-47DC-A2F7-412F98C32A23}"/>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a:extLst>
            <a:ext uri="{FF2B5EF4-FFF2-40B4-BE49-F238E27FC236}">
              <a16:creationId xmlns:a16="http://schemas.microsoft.com/office/drawing/2014/main" id="{C9DECD8F-0F8C-4C52-9933-287AF47FE377}"/>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a:extLst>
            <a:ext uri="{FF2B5EF4-FFF2-40B4-BE49-F238E27FC236}">
              <a16:creationId xmlns:a16="http://schemas.microsoft.com/office/drawing/2014/main" id="{5BDF701A-1CAD-429B-9BB1-F94311DF648B}"/>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a:extLst>
            <a:ext uri="{FF2B5EF4-FFF2-40B4-BE49-F238E27FC236}">
              <a16:creationId xmlns:a16="http://schemas.microsoft.com/office/drawing/2014/main" id="{00F7C9C4-93FB-4ACA-9488-7DBB32CCC90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a:extLst>
            <a:ext uri="{FF2B5EF4-FFF2-40B4-BE49-F238E27FC236}">
              <a16:creationId xmlns:a16="http://schemas.microsoft.com/office/drawing/2014/main" id="{ADE6A49A-798C-4D9F-A06F-F6D2131F9937}"/>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92" name="【認定こども園・幼稚園・保育所】&#10;有形固定資産減価償却率平均値テキスト">
          <a:extLst>
            <a:ext uri="{FF2B5EF4-FFF2-40B4-BE49-F238E27FC236}">
              <a16:creationId xmlns:a16="http://schemas.microsoft.com/office/drawing/2014/main" id="{C92D4333-37B2-46B3-9F95-9B6341082AD6}"/>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a:extLst>
            <a:ext uri="{FF2B5EF4-FFF2-40B4-BE49-F238E27FC236}">
              <a16:creationId xmlns:a16="http://schemas.microsoft.com/office/drawing/2014/main" id="{98DC3C05-79E9-4AF0-BE22-6ABFD79C469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a:extLst>
            <a:ext uri="{FF2B5EF4-FFF2-40B4-BE49-F238E27FC236}">
              <a16:creationId xmlns:a16="http://schemas.microsoft.com/office/drawing/2014/main" id="{3B48BF1F-4FD1-4135-80A8-22565E64A80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a:extLst>
            <a:ext uri="{FF2B5EF4-FFF2-40B4-BE49-F238E27FC236}">
              <a16:creationId xmlns:a16="http://schemas.microsoft.com/office/drawing/2014/main" id="{6AA4BD43-6E4B-48B6-A251-33D4833521B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a:extLst>
            <a:ext uri="{FF2B5EF4-FFF2-40B4-BE49-F238E27FC236}">
              <a16:creationId xmlns:a16="http://schemas.microsoft.com/office/drawing/2014/main" id="{5FD4F002-97FB-4F90-90C3-E5F02083F869}"/>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a:extLst>
            <a:ext uri="{FF2B5EF4-FFF2-40B4-BE49-F238E27FC236}">
              <a16:creationId xmlns:a16="http://schemas.microsoft.com/office/drawing/2014/main" id="{6AF466C1-3A34-48A6-81B8-C555502B89DD}"/>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A65B0D8D-8339-421E-BFA5-407337274A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7EF267ED-B93D-4C0F-A67A-206A68EED1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0121F72-CCCA-486B-B473-49826B0CA4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E78B10F-2CE0-4199-8DA2-CB85E7AA29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5DFAB355-18EF-445F-A40C-C48B93275F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503" name="楕円 502">
          <a:extLst>
            <a:ext uri="{FF2B5EF4-FFF2-40B4-BE49-F238E27FC236}">
              <a16:creationId xmlns:a16="http://schemas.microsoft.com/office/drawing/2014/main" id="{66055BAF-1161-4F96-A5E6-861EE40DAF0D}"/>
            </a:ext>
          </a:extLst>
        </xdr:cNvPr>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139700</xdr:rowOff>
    </xdr:from>
    <xdr:to>
      <xdr:col>76</xdr:col>
      <xdr:colOff>165100</xdr:colOff>
      <xdr:row>35</xdr:row>
      <xdr:rowOff>69850</xdr:rowOff>
    </xdr:to>
    <xdr:sp macro="" textlink="">
      <xdr:nvSpPr>
        <xdr:cNvPr id="504" name="楕円 503">
          <a:extLst>
            <a:ext uri="{FF2B5EF4-FFF2-40B4-BE49-F238E27FC236}">
              <a16:creationId xmlns:a16="http://schemas.microsoft.com/office/drawing/2014/main" id="{EDB2DF81-25DC-464F-98A9-ACAF28B6198E}"/>
            </a:ext>
          </a:extLst>
        </xdr:cNvPr>
        <xdr:cNvSpPr/>
      </xdr:nvSpPr>
      <xdr:spPr>
        <a:xfrm>
          <a:off x="1454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xdr:rowOff>
    </xdr:from>
    <xdr:to>
      <xdr:col>81</xdr:col>
      <xdr:colOff>50800</xdr:colOff>
      <xdr:row>35</xdr:row>
      <xdr:rowOff>19050</xdr:rowOff>
    </xdr:to>
    <xdr:cxnSp macro="">
      <xdr:nvCxnSpPr>
        <xdr:cNvPr id="505" name="直線コネクタ 504">
          <a:extLst>
            <a:ext uri="{FF2B5EF4-FFF2-40B4-BE49-F238E27FC236}">
              <a16:creationId xmlns:a16="http://schemas.microsoft.com/office/drawing/2014/main" id="{D0A692D5-9AEB-43E3-924A-9EE1B7D72F7C}"/>
            </a:ext>
          </a:extLst>
        </xdr:cNvPr>
        <xdr:cNvCxnSpPr/>
      </xdr:nvCxnSpPr>
      <xdr:spPr>
        <a:xfrm flipV="1">
          <a:off x="14592300" y="6004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78740</xdr:rowOff>
    </xdr:from>
    <xdr:to>
      <xdr:col>72</xdr:col>
      <xdr:colOff>38100</xdr:colOff>
      <xdr:row>35</xdr:row>
      <xdr:rowOff>8890</xdr:rowOff>
    </xdr:to>
    <xdr:sp macro="" textlink="">
      <xdr:nvSpPr>
        <xdr:cNvPr id="506" name="楕円 505">
          <a:extLst>
            <a:ext uri="{FF2B5EF4-FFF2-40B4-BE49-F238E27FC236}">
              <a16:creationId xmlns:a16="http://schemas.microsoft.com/office/drawing/2014/main" id="{82D5C838-6500-48CB-BC6A-F9C4190A19D6}"/>
            </a:ext>
          </a:extLst>
        </xdr:cNvPr>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35</xdr:row>
      <xdr:rowOff>19050</xdr:rowOff>
    </xdr:to>
    <xdr:cxnSp macro="">
      <xdr:nvCxnSpPr>
        <xdr:cNvPr id="507" name="直線コネクタ 506">
          <a:extLst>
            <a:ext uri="{FF2B5EF4-FFF2-40B4-BE49-F238E27FC236}">
              <a16:creationId xmlns:a16="http://schemas.microsoft.com/office/drawing/2014/main" id="{1FE30E5D-46EA-4B85-9861-5680A61071A9}"/>
            </a:ext>
          </a:extLst>
        </xdr:cNvPr>
        <xdr:cNvCxnSpPr/>
      </xdr:nvCxnSpPr>
      <xdr:spPr>
        <a:xfrm>
          <a:off x="13703300" y="5958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4445</xdr:rowOff>
    </xdr:from>
    <xdr:to>
      <xdr:col>67</xdr:col>
      <xdr:colOff>101600</xdr:colOff>
      <xdr:row>34</xdr:row>
      <xdr:rowOff>106045</xdr:rowOff>
    </xdr:to>
    <xdr:sp macro="" textlink="">
      <xdr:nvSpPr>
        <xdr:cNvPr id="508" name="楕円 507">
          <a:extLst>
            <a:ext uri="{FF2B5EF4-FFF2-40B4-BE49-F238E27FC236}">
              <a16:creationId xmlns:a16="http://schemas.microsoft.com/office/drawing/2014/main" id="{05C9EE7A-4A8F-402A-8C9F-ABBFC2501A95}"/>
            </a:ext>
          </a:extLst>
        </xdr:cNvPr>
        <xdr:cNvSpPr/>
      </xdr:nvSpPr>
      <xdr:spPr>
        <a:xfrm>
          <a:off x="12763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55245</xdr:rowOff>
    </xdr:from>
    <xdr:to>
      <xdr:col>71</xdr:col>
      <xdr:colOff>177800</xdr:colOff>
      <xdr:row>34</xdr:row>
      <xdr:rowOff>129540</xdr:rowOff>
    </xdr:to>
    <xdr:cxnSp macro="">
      <xdr:nvCxnSpPr>
        <xdr:cNvPr id="509" name="直線コネクタ 508">
          <a:extLst>
            <a:ext uri="{FF2B5EF4-FFF2-40B4-BE49-F238E27FC236}">
              <a16:creationId xmlns:a16="http://schemas.microsoft.com/office/drawing/2014/main" id="{A40A4557-A833-47E6-A716-7FD3078F5C31}"/>
            </a:ext>
          </a:extLst>
        </xdr:cNvPr>
        <xdr:cNvCxnSpPr/>
      </xdr:nvCxnSpPr>
      <xdr:spPr>
        <a:xfrm>
          <a:off x="12814300" y="58845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F420A560-967D-4380-AA93-C901F13B446B}"/>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2C81F817-0606-49D3-95A6-129A5C111D01}"/>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C2B7686B-87F5-41E0-88DF-E43D7F9F45AB}"/>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3078FF0A-0220-480A-828E-D2112A8B7E35}"/>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1AEB02A9-00F0-4DAD-8008-CA414F38BB59}"/>
            </a:ext>
          </a:extLst>
        </xdr:cNvPr>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86377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187314EE-242A-4AEC-86A1-81F8EBBF05BA}"/>
            </a:ext>
          </a:extLst>
        </xdr:cNvPr>
        <xdr:cNvSpPr txBox="1"/>
      </xdr:nvSpPr>
      <xdr:spPr>
        <a:xfrm>
          <a:off x="14389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25417</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9CF20D4B-0DC4-4016-AA8C-6A65FB078B68}"/>
            </a:ext>
          </a:extLst>
        </xdr:cNvPr>
        <xdr:cNvSpPr txBox="1"/>
      </xdr:nvSpPr>
      <xdr:spPr>
        <a:xfrm>
          <a:off x="13500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122572</xdr:rowOff>
    </xdr:from>
    <xdr:ext cx="405111" cy="259045"/>
    <xdr:sp macro="" textlink="">
      <xdr:nvSpPr>
        <xdr:cNvPr id="517" name="n_4mainValue【認定こども園・幼稚園・保育所】&#10;有形固定資産減価償却率">
          <a:extLst>
            <a:ext uri="{FF2B5EF4-FFF2-40B4-BE49-F238E27FC236}">
              <a16:creationId xmlns:a16="http://schemas.microsoft.com/office/drawing/2014/main" id="{FA736BCD-1FAE-4898-8076-C719F61859C6}"/>
            </a:ext>
          </a:extLst>
        </xdr:cNvPr>
        <xdr:cNvSpPr txBox="1"/>
      </xdr:nvSpPr>
      <xdr:spPr>
        <a:xfrm>
          <a:off x="12611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771565F5-670B-43A9-9B43-2C24C92C727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529A60F0-12F1-48FE-8E95-E7CDDB58B0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D1C8DB97-981D-49AC-B946-F7427D5648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19FA7357-82C6-4E8D-B01E-EBABE927F8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492EC2D-C87A-43AB-8B60-3851F946ED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404E1C2A-5A03-441C-9446-5C0B61D2DE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C5EF7FBC-4320-4E62-836A-DD5AA389F3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9F99CB39-892E-4BC2-97B5-E98A2CBD06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5C4FC818-705C-4B19-B39A-AA701178A0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C9356035-4A74-44B0-8DDC-CA45031889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a:extLst>
            <a:ext uri="{FF2B5EF4-FFF2-40B4-BE49-F238E27FC236}">
              <a16:creationId xmlns:a16="http://schemas.microsoft.com/office/drawing/2014/main" id="{88B474F9-8412-4FFC-9C27-0329303156C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a:extLst>
            <a:ext uri="{FF2B5EF4-FFF2-40B4-BE49-F238E27FC236}">
              <a16:creationId xmlns:a16="http://schemas.microsoft.com/office/drawing/2014/main" id="{EDD38D5C-30B6-42C8-8FF9-261EA01D1BD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a:extLst>
            <a:ext uri="{FF2B5EF4-FFF2-40B4-BE49-F238E27FC236}">
              <a16:creationId xmlns:a16="http://schemas.microsoft.com/office/drawing/2014/main" id="{A9294D8D-9B59-4B6D-939D-67E28EB9003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a:extLst>
            <a:ext uri="{FF2B5EF4-FFF2-40B4-BE49-F238E27FC236}">
              <a16:creationId xmlns:a16="http://schemas.microsoft.com/office/drawing/2014/main" id="{3A09373E-EB2B-400E-96A7-67F0E8DE380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a:extLst>
            <a:ext uri="{FF2B5EF4-FFF2-40B4-BE49-F238E27FC236}">
              <a16:creationId xmlns:a16="http://schemas.microsoft.com/office/drawing/2014/main" id="{69DB7A27-A6BE-4C82-984A-5B9EEA386E0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a:extLst>
            <a:ext uri="{FF2B5EF4-FFF2-40B4-BE49-F238E27FC236}">
              <a16:creationId xmlns:a16="http://schemas.microsoft.com/office/drawing/2014/main" id="{E7B617FF-6880-449A-B23D-405FC43B303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a:extLst>
            <a:ext uri="{FF2B5EF4-FFF2-40B4-BE49-F238E27FC236}">
              <a16:creationId xmlns:a16="http://schemas.microsoft.com/office/drawing/2014/main" id="{1F19EAA0-7F0D-42B1-83F5-2BF746A6706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a:extLst>
            <a:ext uri="{FF2B5EF4-FFF2-40B4-BE49-F238E27FC236}">
              <a16:creationId xmlns:a16="http://schemas.microsoft.com/office/drawing/2014/main" id="{3B3E5801-3E15-47C9-8959-38084A81AB0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35F67C77-3672-4C70-AE8B-8BFC07E576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a:extLst>
            <a:ext uri="{FF2B5EF4-FFF2-40B4-BE49-F238E27FC236}">
              <a16:creationId xmlns:a16="http://schemas.microsoft.com/office/drawing/2014/main" id="{ED44F4DA-3998-47F8-B810-777319B6D83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a:extLst>
            <a:ext uri="{FF2B5EF4-FFF2-40B4-BE49-F238E27FC236}">
              <a16:creationId xmlns:a16="http://schemas.microsoft.com/office/drawing/2014/main" id="{5AE976EA-8AD5-46B4-B950-7C5836245E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9" name="直線コネクタ 538">
          <a:extLst>
            <a:ext uri="{FF2B5EF4-FFF2-40B4-BE49-F238E27FC236}">
              <a16:creationId xmlns:a16="http://schemas.microsoft.com/office/drawing/2014/main" id="{705958A3-F927-4DD7-A925-636C7B38F5F7}"/>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a:extLst>
            <a:ext uri="{FF2B5EF4-FFF2-40B4-BE49-F238E27FC236}">
              <a16:creationId xmlns:a16="http://schemas.microsoft.com/office/drawing/2014/main" id="{7B4EE9D9-4C81-41C4-AC20-07B8B40742D6}"/>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a:extLst>
            <a:ext uri="{FF2B5EF4-FFF2-40B4-BE49-F238E27FC236}">
              <a16:creationId xmlns:a16="http://schemas.microsoft.com/office/drawing/2014/main" id="{E914E6FE-30E5-4647-A3D5-B004EB1C4952}"/>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2" name="【認定こども園・幼稚園・保育所】&#10;一人当たり面積最大値テキスト">
          <a:extLst>
            <a:ext uri="{FF2B5EF4-FFF2-40B4-BE49-F238E27FC236}">
              <a16:creationId xmlns:a16="http://schemas.microsoft.com/office/drawing/2014/main" id="{77ADE09A-12FB-4CD5-843D-6C38140D4DC6}"/>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3" name="直線コネクタ 542">
          <a:extLst>
            <a:ext uri="{FF2B5EF4-FFF2-40B4-BE49-F238E27FC236}">
              <a16:creationId xmlns:a16="http://schemas.microsoft.com/office/drawing/2014/main" id="{1C28AE60-D42D-4F70-B757-E096FA3FCD7F}"/>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44" name="【認定こども園・幼稚園・保育所】&#10;一人当たり面積平均値テキスト">
          <a:extLst>
            <a:ext uri="{FF2B5EF4-FFF2-40B4-BE49-F238E27FC236}">
              <a16:creationId xmlns:a16="http://schemas.microsoft.com/office/drawing/2014/main" id="{5B865A74-188E-4128-B041-E4B4B87653FC}"/>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5" name="フローチャート: 判断 544">
          <a:extLst>
            <a:ext uri="{FF2B5EF4-FFF2-40B4-BE49-F238E27FC236}">
              <a16:creationId xmlns:a16="http://schemas.microsoft.com/office/drawing/2014/main" id="{A0D571D9-8AFF-44E5-8412-02F447920209}"/>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6" name="フローチャート: 判断 545">
          <a:extLst>
            <a:ext uri="{FF2B5EF4-FFF2-40B4-BE49-F238E27FC236}">
              <a16:creationId xmlns:a16="http://schemas.microsoft.com/office/drawing/2014/main" id="{3584B7E3-99FB-409B-8DC7-AC2D10C9E841}"/>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a:extLst>
            <a:ext uri="{FF2B5EF4-FFF2-40B4-BE49-F238E27FC236}">
              <a16:creationId xmlns:a16="http://schemas.microsoft.com/office/drawing/2014/main" id="{40E776A4-28FD-43BF-9EB1-491CC3404722}"/>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48" name="フローチャート: 判断 547">
          <a:extLst>
            <a:ext uri="{FF2B5EF4-FFF2-40B4-BE49-F238E27FC236}">
              <a16:creationId xmlns:a16="http://schemas.microsoft.com/office/drawing/2014/main" id="{5039D116-31B4-4415-890B-EC7DD56B32B8}"/>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9" name="フローチャート: 判断 548">
          <a:extLst>
            <a:ext uri="{FF2B5EF4-FFF2-40B4-BE49-F238E27FC236}">
              <a16:creationId xmlns:a16="http://schemas.microsoft.com/office/drawing/2014/main" id="{14E43EE7-00F5-40DA-8561-1F5C4D7472DB}"/>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E9BB95B5-891A-4DA2-B3D1-8CC4535229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AA0DC5EC-73B2-44E4-B0E5-FCB489358A6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BD81851F-6200-4685-9014-6E425A0ACF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186F693E-F6BC-498A-96D1-BEB1AF9133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350DF954-CD35-439A-84BE-7EF8D3EFC7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555" name="楕円 554">
          <a:extLst>
            <a:ext uri="{FF2B5EF4-FFF2-40B4-BE49-F238E27FC236}">
              <a16:creationId xmlns:a16="http://schemas.microsoft.com/office/drawing/2014/main" id="{55D7407C-8649-4FC8-A719-0D62209A8F31}"/>
            </a:ext>
          </a:extLst>
        </xdr:cNvPr>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89408</xdr:rowOff>
    </xdr:from>
    <xdr:to>
      <xdr:col>107</xdr:col>
      <xdr:colOff>101600</xdr:colOff>
      <xdr:row>37</xdr:row>
      <xdr:rowOff>19558</xdr:rowOff>
    </xdr:to>
    <xdr:sp macro="" textlink="">
      <xdr:nvSpPr>
        <xdr:cNvPr id="556" name="楕円 555">
          <a:extLst>
            <a:ext uri="{FF2B5EF4-FFF2-40B4-BE49-F238E27FC236}">
              <a16:creationId xmlns:a16="http://schemas.microsoft.com/office/drawing/2014/main" id="{0BCFC7E7-62AF-48AD-AA03-7D8F3B094AC8}"/>
            </a:ext>
          </a:extLst>
        </xdr:cNvPr>
        <xdr:cNvSpPr/>
      </xdr:nvSpPr>
      <xdr:spPr>
        <a:xfrm>
          <a:off x="20383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140208</xdr:rowOff>
    </xdr:from>
    <xdr:to>
      <xdr:col>111</xdr:col>
      <xdr:colOff>177800</xdr:colOff>
      <xdr:row>37</xdr:row>
      <xdr:rowOff>51054</xdr:rowOff>
    </xdr:to>
    <xdr:cxnSp macro="">
      <xdr:nvCxnSpPr>
        <xdr:cNvPr id="557" name="直線コネクタ 556">
          <a:extLst>
            <a:ext uri="{FF2B5EF4-FFF2-40B4-BE49-F238E27FC236}">
              <a16:creationId xmlns:a16="http://schemas.microsoft.com/office/drawing/2014/main" id="{017ADDCB-A250-4DE0-84CB-576BF7450E40}"/>
            </a:ext>
          </a:extLst>
        </xdr:cNvPr>
        <xdr:cNvCxnSpPr/>
      </xdr:nvCxnSpPr>
      <xdr:spPr>
        <a:xfrm>
          <a:off x="20434300" y="63124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73406</xdr:rowOff>
    </xdr:from>
    <xdr:to>
      <xdr:col>102</xdr:col>
      <xdr:colOff>165100</xdr:colOff>
      <xdr:row>37</xdr:row>
      <xdr:rowOff>3556</xdr:rowOff>
    </xdr:to>
    <xdr:sp macro="" textlink="">
      <xdr:nvSpPr>
        <xdr:cNvPr id="558" name="楕円 557">
          <a:extLst>
            <a:ext uri="{FF2B5EF4-FFF2-40B4-BE49-F238E27FC236}">
              <a16:creationId xmlns:a16="http://schemas.microsoft.com/office/drawing/2014/main" id="{A4135D6C-1353-432E-ACFC-A17CF7D642DC}"/>
            </a:ext>
          </a:extLst>
        </xdr:cNvPr>
        <xdr:cNvSpPr/>
      </xdr:nvSpPr>
      <xdr:spPr>
        <a:xfrm>
          <a:off x="19494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124206</xdr:rowOff>
    </xdr:from>
    <xdr:to>
      <xdr:col>107</xdr:col>
      <xdr:colOff>50800</xdr:colOff>
      <xdr:row>36</xdr:row>
      <xdr:rowOff>140208</xdr:rowOff>
    </xdr:to>
    <xdr:cxnSp macro="">
      <xdr:nvCxnSpPr>
        <xdr:cNvPr id="559" name="直線コネクタ 558">
          <a:extLst>
            <a:ext uri="{FF2B5EF4-FFF2-40B4-BE49-F238E27FC236}">
              <a16:creationId xmlns:a16="http://schemas.microsoft.com/office/drawing/2014/main" id="{92A1F5EE-9853-4A3C-AE59-ACEBBF89A3D3}"/>
            </a:ext>
          </a:extLst>
        </xdr:cNvPr>
        <xdr:cNvCxnSpPr/>
      </xdr:nvCxnSpPr>
      <xdr:spPr>
        <a:xfrm>
          <a:off x="19545300" y="62964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87122</xdr:rowOff>
    </xdr:from>
    <xdr:to>
      <xdr:col>98</xdr:col>
      <xdr:colOff>38100</xdr:colOff>
      <xdr:row>37</xdr:row>
      <xdr:rowOff>17272</xdr:rowOff>
    </xdr:to>
    <xdr:sp macro="" textlink="">
      <xdr:nvSpPr>
        <xdr:cNvPr id="560" name="楕円 559">
          <a:extLst>
            <a:ext uri="{FF2B5EF4-FFF2-40B4-BE49-F238E27FC236}">
              <a16:creationId xmlns:a16="http://schemas.microsoft.com/office/drawing/2014/main" id="{9D32A0BB-898F-492A-BF9E-922654784C1C}"/>
            </a:ext>
          </a:extLst>
        </xdr:cNvPr>
        <xdr:cNvSpPr/>
      </xdr:nvSpPr>
      <xdr:spPr>
        <a:xfrm>
          <a:off x="18605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124206</xdr:rowOff>
    </xdr:from>
    <xdr:to>
      <xdr:col>102</xdr:col>
      <xdr:colOff>114300</xdr:colOff>
      <xdr:row>36</xdr:row>
      <xdr:rowOff>137922</xdr:rowOff>
    </xdr:to>
    <xdr:cxnSp macro="">
      <xdr:nvCxnSpPr>
        <xdr:cNvPr id="561" name="直線コネクタ 560">
          <a:extLst>
            <a:ext uri="{FF2B5EF4-FFF2-40B4-BE49-F238E27FC236}">
              <a16:creationId xmlns:a16="http://schemas.microsoft.com/office/drawing/2014/main" id="{8D85B8C8-D65A-445B-83C3-F12DB5B2BD9C}"/>
            </a:ext>
          </a:extLst>
        </xdr:cNvPr>
        <xdr:cNvCxnSpPr/>
      </xdr:nvCxnSpPr>
      <xdr:spPr>
        <a:xfrm flipV="1">
          <a:off x="18656300" y="62964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C506F407-18A7-4FA1-ABC9-773DD11CE551}"/>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6937F0BA-17D3-4A2A-98DA-CDEAC2A95BC6}"/>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B72A1654-30DF-4A4B-87DA-6BAF974077AB}"/>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A62096D5-81A2-45A7-9CE0-FCA9B0BD793F}"/>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EDE67303-A615-4782-8502-92CF56E0C032}"/>
            </a:ext>
          </a:extLst>
        </xdr:cNvPr>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36085</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48FE99F7-BF57-441B-A8D1-A27FCEDFED78}"/>
            </a:ext>
          </a:extLst>
        </xdr:cNvPr>
        <xdr:cNvSpPr txBox="1"/>
      </xdr:nvSpPr>
      <xdr:spPr>
        <a:xfrm>
          <a:off x="20199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20083</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61840884-330A-4C3C-BC8F-3BC773CBC232}"/>
            </a:ext>
          </a:extLst>
        </xdr:cNvPr>
        <xdr:cNvSpPr txBox="1"/>
      </xdr:nvSpPr>
      <xdr:spPr>
        <a:xfrm>
          <a:off x="19310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33799</xdr:rowOff>
    </xdr:from>
    <xdr:ext cx="469744" cy="259045"/>
    <xdr:sp macro="" textlink="">
      <xdr:nvSpPr>
        <xdr:cNvPr id="569" name="n_4mainValue【認定こども園・幼稚園・保育所】&#10;一人当たり面積">
          <a:extLst>
            <a:ext uri="{FF2B5EF4-FFF2-40B4-BE49-F238E27FC236}">
              <a16:creationId xmlns:a16="http://schemas.microsoft.com/office/drawing/2014/main" id="{BED6A87E-4A56-4BD2-831F-24813A05D135}"/>
            </a:ext>
          </a:extLst>
        </xdr:cNvPr>
        <xdr:cNvSpPr txBox="1"/>
      </xdr:nvSpPr>
      <xdr:spPr>
        <a:xfrm>
          <a:off x="18421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5ACA938D-E434-4AC4-BEE4-84DD417A39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196523E0-7373-48F8-8BA1-494A13F085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C07EE430-6927-4C7C-900A-B48EFD31AB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AE4FFB68-2FCF-447E-86D0-BD50EC7C08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E5FB8689-E672-4F57-8854-49718CAEEDB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12A8A12F-DFA7-4C72-9F86-637C79DE76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A43C8842-43C4-4E99-B074-6CCFA154B8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953051B4-CC23-4E48-AD7F-E97D381A5B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B3384BE1-FD86-47F8-9544-E7DB222E3E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6B7AE5DD-DC38-47A2-9DC0-9A3BCF3754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1F4AC514-DCEE-416A-9FBD-76D62F900E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44564D19-4821-4058-9441-571D5DA589C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3681D1CB-BBE1-425D-BDA5-55C35CF0738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D5020964-5E8F-4A55-851D-327D578FADA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31A379D0-0E65-4996-AF60-E82D610BC8A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C03F5BE6-CAC0-43DE-B51B-AB778E49E79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9A28260C-4083-4104-B474-C7C9C203AA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CE923806-E1AD-4096-A2DF-271558D6988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D1E862EF-5962-407C-9B88-F6EC70602D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1C1252C9-2958-4555-AF35-3017BFB14CB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C36C3269-34BC-4503-8664-72076184D56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CD631BD1-EF55-491F-BDF2-C32672DE53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6BB272F9-67EA-4C69-9356-0A85636DE8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3" name="直線コネクタ 592">
          <a:extLst>
            <a:ext uri="{FF2B5EF4-FFF2-40B4-BE49-F238E27FC236}">
              <a16:creationId xmlns:a16="http://schemas.microsoft.com/office/drawing/2014/main" id="{9E9C2E8D-0869-4D25-8518-7CE1940FE09D}"/>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EDF56D7F-C495-4FA5-AE43-3A95DD2FA65B}"/>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a:extLst>
            <a:ext uri="{FF2B5EF4-FFF2-40B4-BE49-F238E27FC236}">
              <a16:creationId xmlns:a16="http://schemas.microsoft.com/office/drawing/2014/main" id="{0BED7E6F-F70D-42E7-80F3-839697EB7F5F}"/>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6" name="【学校施設】&#10;有形固定資産減価償却率最大値テキスト">
          <a:extLst>
            <a:ext uri="{FF2B5EF4-FFF2-40B4-BE49-F238E27FC236}">
              <a16:creationId xmlns:a16="http://schemas.microsoft.com/office/drawing/2014/main" id="{1703777E-1712-47DA-9906-362919C462BF}"/>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7" name="直線コネクタ 596">
          <a:extLst>
            <a:ext uri="{FF2B5EF4-FFF2-40B4-BE49-F238E27FC236}">
              <a16:creationId xmlns:a16="http://schemas.microsoft.com/office/drawing/2014/main" id="{92EDCDB1-9810-4972-899F-1648DB92D62D}"/>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A1654435-9D18-461E-86B1-BF99B5879902}"/>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a:extLst>
            <a:ext uri="{FF2B5EF4-FFF2-40B4-BE49-F238E27FC236}">
              <a16:creationId xmlns:a16="http://schemas.microsoft.com/office/drawing/2014/main" id="{B4EF2B14-ED35-4359-85D2-9BD64060752C}"/>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a:extLst>
            <a:ext uri="{FF2B5EF4-FFF2-40B4-BE49-F238E27FC236}">
              <a16:creationId xmlns:a16="http://schemas.microsoft.com/office/drawing/2014/main" id="{F26916D3-8333-4E3E-993D-2B87EA8A694A}"/>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a:extLst>
            <a:ext uri="{FF2B5EF4-FFF2-40B4-BE49-F238E27FC236}">
              <a16:creationId xmlns:a16="http://schemas.microsoft.com/office/drawing/2014/main" id="{C4BE8075-69F4-4137-B853-2358AA8F0A2D}"/>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a:extLst>
            <a:ext uri="{FF2B5EF4-FFF2-40B4-BE49-F238E27FC236}">
              <a16:creationId xmlns:a16="http://schemas.microsoft.com/office/drawing/2014/main" id="{BE8C7724-C250-4108-B599-17DAE8886F09}"/>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a:extLst>
            <a:ext uri="{FF2B5EF4-FFF2-40B4-BE49-F238E27FC236}">
              <a16:creationId xmlns:a16="http://schemas.microsoft.com/office/drawing/2014/main" id="{4E4FC9CB-13E7-478C-BE8F-596A33F3F54C}"/>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AFA1DDB-B6F7-4CC0-901C-802565CED4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E3B1ED6-A9B7-48FD-ADC7-A5B5B2E3D9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EF5E32E-43AB-43A1-8CF2-4946E5418A1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98FFB12-8CC1-49AC-B693-B620044B02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5CF79F1-5C29-4ECE-BC49-2A7A724C24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09" name="楕円 608">
          <a:extLst>
            <a:ext uri="{FF2B5EF4-FFF2-40B4-BE49-F238E27FC236}">
              <a16:creationId xmlns:a16="http://schemas.microsoft.com/office/drawing/2014/main" id="{E37BB814-CD60-4AD0-ADED-87D2BB58540F}"/>
            </a:ext>
          </a:extLst>
        </xdr:cNvPr>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109220</xdr:rowOff>
    </xdr:from>
    <xdr:to>
      <xdr:col>76</xdr:col>
      <xdr:colOff>165100</xdr:colOff>
      <xdr:row>63</xdr:row>
      <xdr:rowOff>39370</xdr:rowOff>
    </xdr:to>
    <xdr:sp macro="" textlink="">
      <xdr:nvSpPr>
        <xdr:cNvPr id="610" name="楕円 609">
          <a:extLst>
            <a:ext uri="{FF2B5EF4-FFF2-40B4-BE49-F238E27FC236}">
              <a16:creationId xmlns:a16="http://schemas.microsoft.com/office/drawing/2014/main" id="{E78591B1-2641-43C6-8852-99C4B7C89CA2}"/>
            </a:ext>
          </a:extLst>
        </xdr:cNvPr>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22860</xdr:rowOff>
    </xdr:to>
    <xdr:cxnSp macro="">
      <xdr:nvCxnSpPr>
        <xdr:cNvPr id="611" name="直線コネクタ 610">
          <a:extLst>
            <a:ext uri="{FF2B5EF4-FFF2-40B4-BE49-F238E27FC236}">
              <a16:creationId xmlns:a16="http://schemas.microsoft.com/office/drawing/2014/main" id="{8F6C782B-477C-426E-93B8-4DB31C732126}"/>
            </a:ext>
          </a:extLst>
        </xdr:cNvPr>
        <xdr:cNvCxnSpPr/>
      </xdr:nvCxnSpPr>
      <xdr:spPr>
        <a:xfrm>
          <a:off x="14592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84455</xdr:rowOff>
    </xdr:from>
    <xdr:to>
      <xdr:col>72</xdr:col>
      <xdr:colOff>38100</xdr:colOff>
      <xdr:row>63</xdr:row>
      <xdr:rowOff>14605</xdr:rowOff>
    </xdr:to>
    <xdr:sp macro="" textlink="">
      <xdr:nvSpPr>
        <xdr:cNvPr id="612" name="楕円 611">
          <a:extLst>
            <a:ext uri="{FF2B5EF4-FFF2-40B4-BE49-F238E27FC236}">
              <a16:creationId xmlns:a16="http://schemas.microsoft.com/office/drawing/2014/main" id="{EF85A405-695D-42A0-B74B-EB9A02B7CA88}"/>
            </a:ext>
          </a:extLst>
        </xdr:cNvPr>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135255</xdr:rowOff>
    </xdr:from>
    <xdr:to>
      <xdr:col>76</xdr:col>
      <xdr:colOff>114300</xdr:colOff>
      <xdr:row>62</xdr:row>
      <xdr:rowOff>160020</xdr:rowOff>
    </xdr:to>
    <xdr:cxnSp macro="">
      <xdr:nvCxnSpPr>
        <xdr:cNvPr id="613" name="直線コネクタ 612">
          <a:extLst>
            <a:ext uri="{FF2B5EF4-FFF2-40B4-BE49-F238E27FC236}">
              <a16:creationId xmlns:a16="http://schemas.microsoft.com/office/drawing/2014/main" id="{C8695934-E4FC-4C7E-98DB-6AE86D48C0D4}"/>
            </a:ext>
          </a:extLst>
        </xdr:cNvPr>
        <xdr:cNvCxnSpPr/>
      </xdr:nvCxnSpPr>
      <xdr:spPr>
        <a:xfrm>
          <a:off x="13703300" y="10765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50165</xdr:rowOff>
    </xdr:from>
    <xdr:to>
      <xdr:col>67</xdr:col>
      <xdr:colOff>101600</xdr:colOff>
      <xdr:row>62</xdr:row>
      <xdr:rowOff>151765</xdr:rowOff>
    </xdr:to>
    <xdr:sp macro="" textlink="">
      <xdr:nvSpPr>
        <xdr:cNvPr id="614" name="楕円 613">
          <a:extLst>
            <a:ext uri="{FF2B5EF4-FFF2-40B4-BE49-F238E27FC236}">
              <a16:creationId xmlns:a16="http://schemas.microsoft.com/office/drawing/2014/main" id="{6F73E88C-1A18-40FE-A2BA-67AD04B8B122}"/>
            </a:ext>
          </a:extLst>
        </xdr:cNvPr>
        <xdr:cNvSpPr/>
      </xdr:nvSpPr>
      <xdr:spPr>
        <a:xfrm>
          <a:off x="12763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100965</xdr:rowOff>
    </xdr:from>
    <xdr:to>
      <xdr:col>71</xdr:col>
      <xdr:colOff>177800</xdr:colOff>
      <xdr:row>62</xdr:row>
      <xdr:rowOff>135255</xdr:rowOff>
    </xdr:to>
    <xdr:cxnSp macro="">
      <xdr:nvCxnSpPr>
        <xdr:cNvPr id="615" name="直線コネクタ 614">
          <a:extLst>
            <a:ext uri="{FF2B5EF4-FFF2-40B4-BE49-F238E27FC236}">
              <a16:creationId xmlns:a16="http://schemas.microsoft.com/office/drawing/2014/main" id="{BED3132C-37F6-4703-9125-7D49EDE5055E}"/>
            </a:ext>
          </a:extLst>
        </xdr:cNvPr>
        <xdr:cNvCxnSpPr/>
      </xdr:nvCxnSpPr>
      <xdr:spPr>
        <a:xfrm>
          <a:off x="12814300" y="10730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616" name="n_1aveValue【学校施設】&#10;有形固定資産減価償却率">
          <a:extLst>
            <a:ext uri="{FF2B5EF4-FFF2-40B4-BE49-F238E27FC236}">
              <a16:creationId xmlns:a16="http://schemas.microsoft.com/office/drawing/2014/main" id="{0AD6AB94-BCDA-4C17-B4FC-369A5CBC145D}"/>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17" name="n_2aveValue【学校施設】&#10;有形固定資産減価償却率">
          <a:extLst>
            <a:ext uri="{FF2B5EF4-FFF2-40B4-BE49-F238E27FC236}">
              <a16:creationId xmlns:a16="http://schemas.microsoft.com/office/drawing/2014/main" id="{6BF18AF3-90A6-4A12-8417-06BEE8E9D318}"/>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18" name="n_3aveValue【学校施設】&#10;有形固定資産減価償却率">
          <a:extLst>
            <a:ext uri="{FF2B5EF4-FFF2-40B4-BE49-F238E27FC236}">
              <a16:creationId xmlns:a16="http://schemas.microsoft.com/office/drawing/2014/main" id="{3853EE30-3437-43FB-B18A-4CCFCA3BB1C6}"/>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19" name="n_4aveValue【学校施設】&#10;有形固定資産減価償却率">
          <a:extLst>
            <a:ext uri="{FF2B5EF4-FFF2-40B4-BE49-F238E27FC236}">
              <a16:creationId xmlns:a16="http://schemas.microsoft.com/office/drawing/2014/main" id="{682EFB55-3284-4F16-B8EE-1637F4A5333D}"/>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20" name="n_1mainValue【学校施設】&#10;有形固定資産減価償却率">
          <a:extLst>
            <a:ext uri="{FF2B5EF4-FFF2-40B4-BE49-F238E27FC236}">
              <a16:creationId xmlns:a16="http://schemas.microsoft.com/office/drawing/2014/main" id="{1390395E-B874-4A19-BC89-F4F781EDD1CC}"/>
            </a:ext>
          </a:extLst>
        </xdr:cNvPr>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621" name="n_2mainValue【学校施設】&#10;有形固定資産減価償却率">
          <a:extLst>
            <a:ext uri="{FF2B5EF4-FFF2-40B4-BE49-F238E27FC236}">
              <a16:creationId xmlns:a16="http://schemas.microsoft.com/office/drawing/2014/main" id="{D0D5287B-2C39-4396-AE3B-1E2BE07BE11B}"/>
            </a:ext>
          </a:extLst>
        </xdr:cNvPr>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5732</xdr:rowOff>
    </xdr:from>
    <xdr:ext cx="405111" cy="259045"/>
    <xdr:sp macro="" textlink="">
      <xdr:nvSpPr>
        <xdr:cNvPr id="622" name="n_3mainValue【学校施設】&#10;有形固定資産減価償却率">
          <a:extLst>
            <a:ext uri="{FF2B5EF4-FFF2-40B4-BE49-F238E27FC236}">
              <a16:creationId xmlns:a16="http://schemas.microsoft.com/office/drawing/2014/main" id="{E86DDC83-854D-4AF8-8A35-664432DA0223}"/>
            </a:ext>
          </a:extLst>
        </xdr:cNvPr>
        <xdr:cNvSpPr txBox="1"/>
      </xdr:nvSpPr>
      <xdr:spPr>
        <a:xfrm>
          <a:off x="13500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142892</xdr:rowOff>
    </xdr:from>
    <xdr:ext cx="405111" cy="259045"/>
    <xdr:sp macro="" textlink="">
      <xdr:nvSpPr>
        <xdr:cNvPr id="623" name="n_4mainValue【学校施設】&#10;有形固定資産減価償却率">
          <a:extLst>
            <a:ext uri="{FF2B5EF4-FFF2-40B4-BE49-F238E27FC236}">
              <a16:creationId xmlns:a16="http://schemas.microsoft.com/office/drawing/2014/main" id="{A79A8B28-07D6-4549-9F78-7F3D94306C7B}"/>
            </a:ext>
          </a:extLst>
        </xdr:cNvPr>
        <xdr:cNvSpPr txBox="1"/>
      </xdr:nvSpPr>
      <xdr:spPr>
        <a:xfrm>
          <a:off x="12611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7E188B71-493C-4A61-B591-FA187CCE42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E21D8F88-C4D5-4FD4-BA20-878B95D1C0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AB566AFB-5026-4182-8A4D-6781485AF2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F173444-D771-424A-9C3E-8D722F8470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6FD39740-C91B-4265-ABA4-59EAFDDA1A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5F6792E3-892F-4494-AB6B-B743064B2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2A45152F-9CBA-457B-8345-980C143C85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E81059C7-9D75-447B-BA34-340A0747B5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6F781E2F-7EA0-495B-9259-C556B98EE0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7F726F09-B165-454D-8A3E-1DFC6E6BA9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B4F640CD-D8B3-4D81-865C-94701D8D479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A22A4E6B-C68A-46D8-85DA-53BBFAD3A7F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C1301E0B-C06A-466C-A53D-93128AA95E2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3CA4624A-94C7-4F38-83E7-0F273A181C9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945A4E33-60DB-419F-81D4-849B5BFBE5E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DEF73C10-9DF5-465D-889F-E66FA59564C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5AFA91C1-59FD-4B87-908E-B7F31FB4C7A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62411CE8-9732-482E-8CB2-D4101F14E97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79560854-FF96-4B7A-9CAA-1D045FA9E49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3" name="テキスト ボックス 642">
          <a:extLst>
            <a:ext uri="{FF2B5EF4-FFF2-40B4-BE49-F238E27FC236}">
              <a16:creationId xmlns:a16="http://schemas.microsoft.com/office/drawing/2014/main" id="{86000DCC-9B56-4381-A1C4-33533317DFB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5CFDB855-981A-430A-B1BA-C1CCC6EAD5D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5" name="テキスト ボックス 644">
          <a:extLst>
            <a:ext uri="{FF2B5EF4-FFF2-40B4-BE49-F238E27FC236}">
              <a16:creationId xmlns:a16="http://schemas.microsoft.com/office/drawing/2014/main" id="{D3A78192-B6C4-4B53-990E-7C110122C16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52376E42-D33F-4C95-906D-C612D1F689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7" name="テキスト ボックス 646">
          <a:extLst>
            <a:ext uri="{FF2B5EF4-FFF2-40B4-BE49-F238E27FC236}">
              <a16:creationId xmlns:a16="http://schemas.microsoft.com/office/drawing/2014/main" id="{4F1F2EF9-4670-4EA7-AC8E-E7E3627EA5B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a:extLst>
            <a:ext uri="{FF2B5EF4-FFF2-40B4-BE49-F238E27FC236}">
              <a16:creationId xmlns:a16="http://schemas.microsoft.com/office/drawing/2014/main" id="{9E7C5C2C-79EB-494F-B6EA-6433D96AF2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49" name="直線コネクタ 648">
          <a:extLst>
            <a:ext uri="{FF2B5EF4-FFF2-40B4-BE49-F238E27FC236}">
              <a16:creationId xmlns:a16="http://schemas.microsoft.com/office/drawing/2014/main" id="{BBFB5B68-DEB5-45DB-9E37-82B997D58FA9}"/>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0" name="【学校施設】&#10;一人当たり面積最小値テキスト">
          <a:extLst>
            <a:ext uri="{FF2B5EF4-FFF2-40B4-BE49-F238E27FC236}">
              <a16:creationId xmlns:a16="http://schemas.microsoft.com/office/drawing/2014/main" id="{7ACD0E85-A6FD-4DED-A874-AA61373DF29B}"/>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1" name="直線コネクタ 650">
          <a:extLst>
            <a:ext uri="{FF2B5EF4-FFF2-40B4-BE49-F238E27FC236}">
              <a16:creationId xmlns:a16="http://schemas.microsoft.com/office/drawing/2014/main" id="{AB05D30D-64BB-4D38-AEB6-272C5758511B}"/>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2" name="【学校施設】&#10;一人当たり面積最大値テキスト">
          <a:extLst>
            <a:ext uri="{FF2B5EF4-FFF2-40B4-BE49-F238E27FC236}">
              <a16:creationId xmlns:a16="http://schemas.microsoft.com/office/drawing/2014/main" id="{D6675B1C-8026-43F7-A7CA-F5EC873E4E8E}"/>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3" name="直線コネクタ 652">
          <a:extLst>
            <a:ext uri="{FF2B5EF4-FFF2-40B4-BE49-F238E27FC236}">
              <a16:creationId xmlns:a16="http://schemas.microsoft.com/office/drawing/2014/main" id="{CCEF1231-AA27-4D12-AC6B-762460286AA6}"/>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54" name="【学校施設】&#10;一人当たり面積平均値テキスト">
          <a:extLst>
            <a:ext uri="{FF2B5EF4-FFF2-40B4-BE49-F238E27FC236}">
              <a16:creationId xmlns:a16="http://schemas.microsoft.com/office/drawing/2014/main" id="{83BE9B97-3013-4F47-B6F4-41358DBF5259}"/>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5" name="フローチャート: 判断 654">
          <a:extLst>
            <a:ext uri="{FF2B5EF4-FFF2-40B4-BE49-F238E27FC236}">
              <a16:creationId xmlns:a16="http://schemas.microsoft.com/office/drawing/2014/main" id="{095D640A-490A-4F95-9095-35BDC90735DF}"/>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6" name="フローチャート: 判断 655">
          <a:extLst>
            <a:ext uri="{FF2B5EF4-FFF2-40B4-BE49-F238E27FC236}">
              <a16:creationId xmlns:a16="http://schemas.microsoft.com/office/drawing/2014/main" id="{DABABD0D-5258-41F5-B19C-1794861E1877}"/>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7" name="フローチャート: 判断 656">
          <a:extLst>
            <a:ext uri="{FF2B5EF4-FFF2-40B4-BE49-F238E27FC236}">
              <a16:creationId xmlns:a16="http://schemas.microsoft.com/office/drawing/2014/main" id="{3743452E-C42D-45A7-96B9-7D199F10159C}"/>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58" name="フローチャート: 判断 657">
          <a:extLst>
            <a:ext uri="{FF2B5EF4-FFF2-40B4-BE49-F238E27FC236}">
              <a16:creationId xmlns:a16="http://schemas.microsoft.com/office/drawing/2014/main" id="{98FA650A-FE43-4156-B46A-5349046D4BD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59" name="フローチャート: 判断 658">
          <a:extLst>
            <a:ext uri="{FF2B5EF4-FFF2-40B4-BE49-F238E27FC236}">
              <a16:creationId xmlns:a16="http://schemas.microsoft.com/office/drawing/2014/main" id="{3CAD23EB-B405-4CA8-BE2F-E85EF89C21BF}"/>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FAFCD6E2-A444-449D-9C2D-C63F3186E9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158876BA-7031-42C2-A0B5-073FFA2A53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116F24E6-F39C-40D6-9E65-FF57727B4D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EA78B8D5-6B12-427B-A807-84CE2DB266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EE5E5DCA-2900-4FEF-95DB-1A428A4062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149061</xdr:rowOff>
    </xdr:from>
    <xdr:to>
      <xdr:col>112</xdr:col>
      <xdr:colOff>38100</xdr:colOff>
      <xdr:row>63</xdr:row>
      <xdr:rowOff>79211</xdr:rowOff>
    </xdr:to>
    <xdr:sp macro="" textlink="">
      <xdr:nvSpPr>
        <xdr:cNvPr id="665" name="楕円 664">
          <a:extLst>
            <a:ext uri="{FF2B5EF4-FFF2-40B4-BE49-F238E27FC236}">
              <a16:creationId xmlns:a16="http://schemas.microsoft.com/office/drawing/2014/main" id="{90563CE9-E526-4B13-A6F2-EAEE48D0A6B9}"/>
            </a:ext>
          </a:extLst>
        </xdr:cNvPr>
        <xdr:cNvSpPr/>
      </xdr:nvSpPr>
      <xdr:spPr>
        <a:xfrm>
          <a:off x="21272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143945</xdr:rowOff>
    </xdr:from>
    <xdr:to>
      <xdr:col>107</xdr:col>
      <xdr:colOff>101600</xdr:colOff>
      <xdr:row>63</xdr:row>
      <xdr:rowOff>74095</xdr:rowOff>
    </xdr:to>
    <xdr:sp macro="" textlink="">
      <xdr:nvSpPr>
        <xdr:cNvPr id="666" name="楕円 665">
          <a:extLst>
            <a:ext uri="{FF2B5EF4-FFF2-40B4-BE49-F238E27FC236}">
              <a16:creationId xmlns:a16="http://schemas.microsoft.com/office/drawing/2014/main" id="{5271D962-7941-427F-BD04-4721ED98F5E4}"/>
            </a:ext>
          </a:extLst>
        </xdr:cNvPr>
        <xdr:cNvSpPr/>
      </xdr:nvSpPr>
      <xdr:spPr>
        <a:xfrm>
          <a:off x="20383500" y="107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23295</xdr:rowOff>
    </xdr:from>
    <xdr:to>
      <xdr:col>111</xdr:col>
      <xdr:colOff>177800</xdr:colOff>
      <xdr:row>63</xdr:row>
      <xdr:rowOff>28411</xdr:rowOff>
    </xdr:to>
    <xdr:cxnSp macro="">
      <xdr:nvCxnSpPr>
        <xdr:cNvPr id="667" name="直線コネクタ 666">
          <a:extLst>
            <a:ext uri="{FF2B5EF4-FFF2-40B4-BE49-F238E27FC236}">
              <a16:creationId xmlns:a16="http://schemas.microsoft.com/office/drawing/2014/main" id="{C33C0AC9-F3DB-4200-A136-C10C4D7F1694}"/>
            </a:ext>
          </a:extLst>
        </xdr:cNvPr>
        <xdr:cNvCxnSpPr/>
      </xdr:nvCxnSpPr>
      <xdr:spPr>
        <a:xfrm>
          <a:off x="20434300" y="10824645"/>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156028</xdr:rowOff>
    </xdr:from>
    <xdr:to>
      <xdr:col>102</xdr:col>
      <xdr:colOff>165100</xdr:colOff>
      <xdr:row>63</xdr:row>
      <xdr:rowOff>86178</xdr:rowOff>
    </xdr:to>
    <xdr:sp macro="" textlink="">
      <xdr:nvSpPr>
        <xdr:cNvPr id="668" name="楕円 667">
          <a:extLst>
            <a:ext uri="{FF2B5EF4-FFF2-40B4-BE49-F238E27FC236}">
              <a16:creationId xmlns:a16="http://schemas.microsoft.com/office/drawing/2014/main" id="{9530F6E0-A1DE-46C9-A870-299C8E47FCD5}"/>
            </a:ext>
          </a:extLst>
        </xdr:cNvPr>
        <xdr:cNvSpPr/>
      </xdr:nvSpPr>
      <xdr:spPr>
        <a:xfrm>
          <a:off x="19494500" y="107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23295</xdr:rowOff>
    </xdr:from>
    <xdr:to>
      <xdr:col>107</xdr:col>
      <xdr:colOff>50800</xdr:colOff>
      <xdr:row>63</xdr:row>
      <xdr:rowOff>35378</xdr:rowOff>
    </xdr:to>
    <xdr:cxnSp macro="">
      <xdr:nvCxnSpPr>
        <xdr:cNvPr id="669" name="直線コネクタ 668">
          <a:extLst>
            <a:ext uri="{FF2B5EF4-FFF2-40B4-BE49-F238E27FC236}">
              <a16:creationId xmlns:a16="http://schemas.microsoft.com/office/drawing/2014/main" id="{570B4C36-24B8-4AEF-B717-0A5427179986}"/>
            </a:ext>
          </a:extLst>
        </xdr:cNvPr>
        <xdr:cNvCxnSpPr/>
      </xdr:nvCxnSpPr>
      <xdr:spPr>
        <a:xfrm flipV="1">
          <a:off x="19545300" y="1082464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12773</xdr:rowOff>
    </xdr:from>
    <xdr:to>
      <xdr:col>98</xdr:col>
      <xdr:colOff>38100</xdr:colOff>
      <xdr:row>63</xdr:row>
      <xdr:rowOff>114373</xdr:rowOff>
    </xdr:to>
    <xdr:sp macro="" textlink="">
      <xdr:nvSpPr>
        <xdr:cNvPr id="670" name="楕円 669">
          <a:extLst>
            <a:ext uri="{FF2B5EF4-FFF2-40B4-BE49-F238E27FC236}">
              <a16:creationId xmlns:a16="http://schemas.microsoft.com/office/drawing/2014/main" id="{E876DE65-1DE4-4719-8897-F6B0C5244DF1}"/>
            </a:ext>
          </a:extLst>
        </xdr:cNvPr>
        <xdr:cNvSpPr/>
      </xdr:nvSpPr>
      <xdr:spPr>
        <a:xfrm>
          <a:off x="18605500" y="108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35378</xdr:rowOff>
    </xdr:from>
    <xdr:to>
      <xdr:col>102</xdr:col>
      <xdr:colOff>114300</xdr:colOff>
      <xdr:row>63</xdr:row>
      <xdr:rowOff>63573</xdr:rowOff>
    </xdr:to>
    <xdr:cxnSp macro="">
      <xdr:nvCxnSpPr>
        <xdr:cNvPr id="671" name="直線コネクタ 670">
          <a:extLst>
            <a:ext uri="{FF2B5EF4-FFF2-40B4-BE49-F238E27FC236}">
              <a16:creationId xmlns:a16="http://schemas.microsoft.com/office/drawing/2014/main" id="{21C9EA27-B060-47CF-BAEB-482FE02D9714}"/>
            </a:ext>
          </a:extLst>
        </xdr:cNvPr>
        <xdr:cNvCxnSpPr/>
      </xdr:nvCxnSpPr>
      <xdr:spPr>
        <a:xfrm flipV="1">
          <a:off x="18656300" y="10836728"/>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72" name="n_1aveValue【学校施設】&#10;一人当たり面積">
          <a:extLst>
            <a:ext uri="{FF2B5EF4-FFF2-40B4-BE49-F238E27FC236}">
              <a16:creationId xmlns:a16="http://schemas.microsoft.com/office/drawing/2014/main" id="{86F3080A-7FA7-450E-B9BF-F84D9D441BEC}"/>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73" name="n_2aveValue【学校施設】&#10;一人当たり面積">
          <a:extLst>
            <a:ext uri="{FF2B5EF4-FFF2-40B4-BE49-F238E27FC236}">
              <a16:creationId xmlns:a16="http://schemas.microsoft.com/office/drawing/2014/main" id="{3974019C-CBE7-48A3-B58F-109760A6EAC8}"/>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74" name="n_3aveValue【学校施設】&#10;一人当たり面積">
          <a:extLst>
            <a:ext uri="{FF2B5EF4-FFF2-40B4-BE49-F238E27FC236}">
              <a16:creationId xmlns:a16="http://schemas.microsoft.com/office/drawing/2014/main" id="{25832A70-585D-4B03-8C48-E2734E227D1D}"/>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75" name="n_4aveValue【学校施設】&#10;一人当たり面積">
          <a:extLst>
            <a:ext uri="{FF2B5EF4-FFF2-40B4-BE49-F238E27FC236}">
              <a16:creationId xmlns:a16="http://schemas.microsoft.com/office/drawing/2014/main" id="{4AA31F05-9C9A-4B0E-966E-EA5B473129C7}"/>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95738</xdr:rowOff>
    </xdr:from>
    <xdr:ext cx="469744" cy="259045"/>
    <xdr:sp macro="" textlink="">
      <xdr:nvSpPr>
        <xdr:cNvPr id="676" name="n_1mainValue【学校施設】&#10;一人当たり面積">
          <a:extLst>
            <a:ext uri="{FF2B5EF4-FFF2-40B4-BE49-F238E27FC236}">
              <a16:creationId xmlns:a16="http://schemas.microsoft.com/office/drawing/2014/main" id="{47D0D662-E84C-4B12-A502-4EC007B64AA5}"/>
            </a:ext>
          </a:extLst>
        </xdr:cNvPr>
        <xdr:cNvSpPr txBox="1"/>
      </xdr:nvSpPr>
      <xdr:spPr>
        <a:xfrm>
          <a:off x="21075727" y="10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90622</xdr:rowOff>
    </xdr:from>
    <xdr:ext cx="469744" cy="259045"/>
    <xdr:sp macro="" textlink="">
      <xdr:nvSpPr>
        <xdr:cNvPr id="677" name="n_2mainValue【学校施設】&#10;一人当たり面積">
          <a:extLst>
            <a:ext uri="{FF2B5EF4-FFF2-40B4-BE49-F238E27FC236}">
              <a16:creationId xmlns:a16="http://schemas.microsoft.com/office/drawing/2014/main" id="{EBC9A29C-E82B-475E-BE12-F140D508C676}"/>
            </a:ext>
          </a:extLst>
        </xdr:cNvPr>
        <xdr:cNvSpPr txBox="1"/>
      </xdr:nvSpPr>
      <xdr:spPr>
        <a:xfrm>
          <a:off x="20199427" y="10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102705</xdr:rowOff>
    </xdr:from>
    <xdr:ext cx="469744" cy="259045"/>
    <xdr:sp macro="" textlink="">
      <xdr:nvSpPr>
        <xdr:cNvPr id="678" name="n_3mainValue【学校施設】&#10;一人当たり面積">
          <a:extLst>
            <a:ext uri="{FF2B5EF4-FFF2-40B4-BE49-F238E27FC236}">
              <a16:creationId xmlns:a16="http://schemas.microsoft.com/office/drawing/2014/main" id="{32A70E47-B701-41D8-A441-B58A7B77292B}"/>
            </a:ext>
          </a:extLst>
        </xdr:cNvPr>
        <xdr:cNvSpPr txBox="1"/>
      </xdr:nvSpPr>
      <xdr:spPr>
        <a:xfrm>
          <a:off x="19310427" y="10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130900</xdr:rowOff>
    </xdr:from>
    <xdr:ext cx="469744" cy="259045"/>
    <xdr:sp macro="" textlink="">
      <xdr:nvSpPr>
        <xdr:cNvPr id="679" name="n_4mainValue【学校施設】&#10;一人当たり面積">
          <a:extLst>
            <a:ext uri="{FF2B5EF4-FFF2-40B4-BE49-F238E27FC236}">
              <a16:creationId xmlns:a16="http://schemas.microsoft.com/office/drawing/2014/main" id="{79A6609D-8906-42D6-AB30-BAF6A2B49DF4}"/>
            </a:ext>
          </a:extLst>
        </xdr:cNvPr>
        <xdr:cNvSpPr txBox="1"/>
      </xdr:nvSpPr>
      <xdr:spPr>
        <a:xfrm>
          <a:off x="18421427" y="1058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BF8E5100-7C86-4855-87D1-616CA4A8A8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5D67E4E6-DC97-43EF-BC48-2FE9FA647A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208F1E1F-1856-4B22-9898-E6124A7F0C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4CAA7F02-9144-454D-9654-906B894EBE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47FB925-C191-4E93-9E47-26CAD715E5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A228B90-A65B-4354-AA51-D9CC70093C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E3CB78D8-2519-4458-AD2B-EF3BA54055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11E7025A-67DE-4E3B-BA8D-8F449A7796C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364760AA-AD8A-446D-ACB0-F66FA562B7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476E44F5-B04D-49F9-BEF7-FBF9E7DCC3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C2E7A3C1-904E-472E-8163-2B8B8FB0DF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B02C272D-EAA3-472B-B7D5-5E92B200F1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E821D827-96B4-4462-9D8C-74DEB619E1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642C4F0F-83BE-495F-9196-00DDCC98B3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C772ABD3-9A33-4BD6-9300-28AD5CADDD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761C5479-F188-4AED-AB47-F41AC39C3E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283B7E32-20B7-4BB1-B726-C8905E68BA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0101DEB9-6017-4CCD-A3F4-FB3BEE5992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C088807E-D585-46F3-89FB-030B3DB36C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836E7F8E-9186-4CD0-8241-2207BFBC01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132EB664-73D5-4B3F-B204-9BB72134D1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B5001E60-1AB4-4260-9BCC-49D3C9330B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7F3F4307-FAE6-4FC2-B117-56B488A42D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839A5699-A35E-4602-BD5C-1A580A72C3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63A8633E-E3DD-4588-AA65-E6142356FC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201B0034-277C-41AD-A1E5-FCC0B22DC7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00911006-5633-4DA8-A9F6-57F3E1E3CE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A1D8B6C8-34FB-4776-B707-9B9037204B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81299B88-9AED-469E-BCC9-2992FE5587A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E6EA7DF2-4DBF-474C-8763-640AA7E79A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859A2E94-4B5B-463C-B656-06BBC7B374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AAF6D06C-EC2F-46BE-9246-0D7DE5DDD0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DB684D71-84EA-4B29-8CD6-5F16032352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668A645C-2E66-4F90-9791-68548794E2E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8796814B-DD68-42E5-95BC-2961A93FF72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DA139741-DF75-416D-A757-03C839865B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44D696E1-2256-4AD1-923C-6CD560F0C9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5E12E3C5-CC5D-48C9-8387-06E8DBB093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D937EBBB-8AD3-46A1-843A-B345CB06F7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8C7DDBEA-8590-4BA5-A638-78EE1EEB96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公民館】&#10;有形固定資産減価償却率グラフ枠">
          <a:extLst>
            <a:ext uri="{FF2B5EF4-FFF2-40B4-BE49-F238E27FC236}">
              <a16:creationId xmlns:a16="http://schemas.microsoft.com/office/drawing/2014/main" id="{E2A89D09-8B83-4AD6-8839-FBDF3600A1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1" name="直線コネクタ 720">
          <a:extLst>
            <a:ext uri="{FF2B5EF4-FFF2-40B4-BE49-F238E27FC236}">
              <a16:creationId xmlns:a16="http://schemas.microsoft.com/office/drawing/2014/main" id="{7AB214A2-4B38-496F-B382-E8FE9215B07C}"/>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2" name="【公民館】&#10;有形固定資産減価償却率最小値テキスト">
          <a:extLst>
            <a:ext uri="{FF2B5EF4-FFF2-40B4-BE49-F238E27FC236}">
              <a16:creationId xmlns:a16="http://schemas.microsoft.com/office/drawing/2014/main" id="{4975147A-261A-4D27-AD08-8C0183CD2B19}"/>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3" name="直線コネクタ 722">
          <a:extLst>
            <a:ext uri="{FF2B5EF4-FFF2-40B4-BE49-F238E27FC236}">
              <a16:creationId xmlns:a16="http://schemas.microsoft.com/office/drawing/2014/main" id="{DFF6A974-7515-4EE8-A385-BFE8C018BA1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4" name="【公民館】&#10;有形固定資産減価償却率最大値テキスト">
          <a:extLst>
            <a:ext uri="{FF2B5EF4-FFF2-40B4-BE49-F238E27FC236}">
              <a16:creationId xmlns:a16="http://schemas.microsoft.com/office/drawing/2014/main" id="{65AF8F96-56C0-409B-BE93-0AA1640BE024}"/>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5" name="直線コネクタ 724">
          <a:extLst>
            <a:ext uri="{FF2B5EF4-FFF2-40B4-BE49-F238E27FC236}">
              <a16:creationId xmlns:a16="http://schemas.microsoft.com/office/drawing/2014/main" id="{99C80576-2A11-41F4-BC88-A2F68ED62464}"/>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26" name="【公民館】&#10;有形固定資産減価償却率平均値テキスト">
          <a:extLst>
            <a:ext uri="{FF2B5EF4-FFF2-40B4-BE49-F238E27FC236}">
              <a16:creationId xmlns:a16="http://schemas.microsoft.com/office/drawing/2014/main" id="{1FBF24DF-9368-4A7C-9DE8-4662F5C760ED}"/>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27" name="フローチャート: 判断 726">
          <a:extLst>
            <a:ext uri="{FF2B5EF4-FFF2-40B4-BE49-F238E27FC236}">
              <a16:creationId xmlns:a16="http://schemas.microsoft.com/office/drawing/2014/main" id="{EA24D7AA-CC09-4FC5-9BC4-21654B4C01A1}"/>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28" name="フローチャート: 判断 727">
          <a:extLst>
            <a:ext uri="{FF2B5EF4-FFF2-40B4-BE49-F238E27FC236}">
              <a16:creationId xmlns:a16="http://schemas.microsoft.com/office/drawing/2014/main" id="{160AF344-30D8-4A30-A900-4A187B139BE5}"/>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29" name="フローチャート: 判断 728">
          <a:extLst>
            <a:ext uri="{FF2B5EF4-FFF2-40B4-BE49-F238E27FC236}">
              <a16:creationId xmlns:a16="http://schemas.microsoft.com/office/drawing/2014/main" id="{E92EEF30-EC7D-459D-B81D-CBDF2787D075}"/>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0" name="フローチャート: 判断 729">
          <a:extLst>
            <a:ext uri="{FF2B5EF4-FFF2-40B4-BE49-F238E27FC236}">
              <a16:creationId xmlns:a16="http://schemas.microsoft.com/office/drawing/2014/main" id="{1B330022-308F-4DC0-BC31-CDB35FAA1BB8}"/>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1" name="フローチャート: 判断 730">
          <a:extLst>
            <a:ext uri="{FF2B5EF4-FFF2-40B4-BE49-F238E27FC236}">
              <a16:creationId xmlns:a16="http://schemas.microsoft.com/office/drawing/2014/main" id="{D446B8E9-FB25-432E-9714-6D07931F0468}"/>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8B4CFAB-AE9F-4E69-B4A9-0262DE99B2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09584E6-5E40-450E-BEE9-DB3E8B9284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CEC0892-5576-403C-9DE7-57F7F4747D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0FDF753-0310-4C1E-B48E-959D936E01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4BF15F6-B0B6-4581-ADA8-014678F09F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10705</xdr:rowOff>
    </xdr:from>
    <xdr:to>
      <xdr:col>81</xdr:col>
      <xdr:colOff>101600</xdr:colOff>
      <xdr:row>107</xdr:row>
      <xdr:rowOff>112305</xdr:rowOff>
    </xdr:to>
    <xdr:sp macro="" textlink="">
      <xdr:nvSpPr>
        <xdr:cNvPr id="737" name="楕円 736">
          <a:extLst>
            <a:ext uri="{FF2B5EF4-FFF2-40B4-BE49-F238E27FC236}">
              <a16:creationId xmlns:a16="http://schemas.microsoft.com/office/drawing/2014/main" id="{4DDB2E64-71D6-4FA1-8763-C1D4AE5FF7C1}"/>
            </a:ext>
          </a:extLst>
        </xdr:cNvPr>
        <xdr:cNvSpPr/>
      </xdr:nvSpPr>
      <xdr:spPr>
        <a:xfrm>
          <a:off x="1543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738" name="楕円 737">
          <a:extLst>
            <a:ext uri="{FF2B5EF4-FFF2-40B4-BE49-F238E27FC236}">
              <a16:creationId xmlns:a16="http://schemas.microsoft.com/office/drawing/2014/main" id="{B43697EF-C8DF-4706-815F-EE095D6A9937}"/>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61505</xdr:rowOff>
    </xdr:to>
    <xdr:cxnSp macro="">
      <xdr:nvCxnSpPr>
        <xdr:cNvPr id="739" name="直線コネクタ 738">
          <a:extLst>
            <a:ext uri="{FF2B5EF4-FFF2-40B4-BE49-F238E27FC236}">
              <a16:creationId xmlns:a16="http://schemas.microsoft.com/office/drawing/2014/main" id="{4E5FA905-810C-4025-A6C8-55A27BBD7670}"/>
            </a:ext>
          </a:extLst>
        </xdr:cNvPr>
        <xdr:cNvCxnSpPr/>
      </xdr:nvCxnSpPr>
      <xdr:spPr>
        <a:xfrm>
          <a:off x="14592300" y="183756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40" name="楕円 739">
          <a:extLst>
            <a:ext uri="{FF2B5EF4-FFF2-40B4-BE49-F238E27FC236}">
              <a16:creationId xmlns:a16="http://schemas.microsoft.com/office/drawing/2014/main" id="{9B163569-F960-4552-962B-7F9895E59401}"/>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30480</xdr:rowOff>
    </xdr:to>
    <xdr:cxnSp macro="">
      <xdr:nvCxnSpPr>
        <xdr:cNvPr id="741" name="直線コネクタ 740">
          <a:extLst>
            <a:ext uri="{FF2B5EF4-FFF2-40B4-BE49-F238E27FC236}">
              <a16:creationId xmlns:a16="http://schemas.microsoft.com/office/drawing/2014/main" id="{7FC499B0-B05D-45EC-88C2-458CCB280434}"/>
            </a:ext>
          </a:extLst>
        </xdr:cNvPr>
        <xdr:cNvCxnSpPr/>
      </xdr:nvCxnSpPr>
      <xdr:spPr>
        <a:xfrm>
          <a:off x="13703300" y="1836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742" name="楕円 741">
          <a:extLst>
            <a:ext uri="{FF2B5EF4-FFF2-40B4-BE49-F238E27FC236}">
              <a16:creationId xmlns:a16="http://schemas.microsoft.com/office/drawing/2014/main" id="{0E0C6A81-FA0D-468D-8134-5A0A2ACDF670}"/>
            </a:ext>
          </a:extLst>
        </xdr:cNvPr>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19050</xdr:rowOff>
    </xdr:to>
    <xdr:cxnSp macro="">
      <xdr:nvCxnSpPr>
        <xdr:cNvPr id="743" name="直線コネクタ 742">
          <a:extLst>
            <a:ext uri="{FF2B5EF4-FFF2-40B4-BE49-F238E27FC236}">
              <a16:creationId xmlns:a16="http://schemas.microsoft.com/office/drawing/2014/main" id="{A5C4EEC5-AF6F-4DB1-9D8A-5E4ADD3E0B44}"/>
            </a:ext>
          </a:extLst>
        </xdr:cNvPr>
        <xdr:cNvCxnSpPr/>
      </xdr:nvCxnSpPr>
      <xdr:spPr>
        <a:xfrm>
          <a:off x="12814300" y="1833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44" name="n_1aveValue【公民館】&#10;有形固定資産減価償却率">
          <a:extLst>
            <a:ext uri="{FF2B5EF4-FFF2-40B4-BE49-F238E27FC236}">
              <a16:creationId xmlns:a16="http://schemas.microsoft.com/office/drawing/2014/main" id="{259245C0-5D20-4CF1-ADA5-507498A9F0B8}"/>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45" name="n_2aveValue【公民館】&#10;有形固定資産減価償却率">
          <a:extLst>
            <a:ext uri="{FF2B5EF4-FFF2-40B4-BE49-F238E27FC236}">
              <a16:creationId xmlns:a16="http://schemas.microsoft.com/office/drawing/2014/main" id="{1642DD71-9D48-422B-BE5B-FB4C76313C1B}"/>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46" name="n_3aveValue【公民館】&#10;有形固定資産減価償却率">
          <a:extLst>
            <a:ext uri="{FF2B5EF4-FFF2-40B4-BE49-F238E27FC236}">
              <a16:creationId xmlns:a16="http://schemas.microsoft.com/office/drawing/2014/main" id="{41165E25-CE38-4E28-B529-F3731F0310FD}"/>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47" name="n_4aveValue【公民館】&#10;有形固定資産減価償却率">
          <a:extLst>
            <a:ext uri="{FF2B5EF4-FFF2-40B4-BE49-F238E27FC236}">
              <a16:creationId xmlns:a16="http://schemas.microsoft.com/office/drawing/2014/main" id="{DEA1A23B-D76E-4F52-A159-15A13431FD13}"/>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103432</xdr:rowOff>
    </xdr:from>
    <xdr:ext cx="405111" cy="259045"/>
    <xdr:sp macro="" textlink="">
      <xdr:nvSpPr>
        <xdr:cNvPr id="748" name="n_1mainValue【公民館】&#10;有形固定資産減価償却率">
          <a:extLst>
            <a:ext uri="{FF2B5EF4-FFF2-40B4-BE49-F238E27FC236}">
              <a16:creationId xmlns:a16="http://schemas.microsoft.com/office/drawing/2014/main" id="{9F3482E5-7BD9-4366-BA81-A172560DD394}"/>
            </a:ext>
          </a:extLst>
        </xdr:cNvPr>
        <xdr:cNvSpPr txBox="1"/>
      </xdr:nvSpPr>
      <xdr:spPr>
        <a:xfrm>
          <a:off x="15266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749" name="n_2mainValue【公民館】&#10;有形固定資産減価償却率">
          <a:extLst>
            <a:ext uri="{FF2B5EF4-FFF2-40B4-BE49-F238E27FC236}">
              <a16:creationId xmlns:a16="http://schemas.microsoft.com/office/drawing/2014/main" id="{9C5B687B-4421-4CA5-BAFF-BB4F9B71C2AA}"/>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50" name="n_3mainValue【公民館】&#10;有形固定資産減価償却率">
          <a:extLst>
            <a:ext uri="{FF2B5EF4-FFF2-40B4-BE49-F238E27FC236}">
              <a16:creationId xmlns:a16="http://schemas.microsoft.com/office/drawing/2014/main" id="{E01B6830-6F6F-4A4F-8DF3-162927ACCE0E}"/>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751" name="n_4mainValue【公民館】&#10;有形固定資産減価償却率">
          <a:extLst>
            <a:ext uri="{FF2B5EF4-FFF2-40B4-BE49-F238E27FC236}">
              <a16:creationId xmlns:a16="http://schemas.microsoft.com/office/drawing/2014/main" id="{B33D7EFC-94EB-4F5D-BFF4-A40C20C18208}"/>
            </a:ext>
          </a:extLst>
        </xdr:cNvPr>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13FEE01E-9C3B-4DF5-AEB7-2039A3BE34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75391388-D1CB-4227-8416-FAC6E78113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866D2A87-830D-4C89-9C81-3A8D7D523A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CC7BB633-5F61-4AFC-A305-1BF3B25A65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2F1F1119-A483-4A29-8B92-C21EDD6BE1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70F63E1E-E063-4027-9847-1CA32AC6F8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9E4D8E51-BB60-48AB-880F-43E3D2EA50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6EE55305-72DE-470C-856C-71F57452E1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4AD19B93-F48F-4985-85A8-52B97E729B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E9B8112C-5D59-4D9D-A6BD-DFAD62929D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2" name="直線コネクタ 761">
          <a:extLst>
            <a:ext uri="{FF2B5EF4-FFF2-40B4-BE49-F238E27FC236}">
              <a16:creationId xmlns:a16="http://schemas.microsoft.com/office/drawing/2014/main" id="{B7C61588-53D3-4495-ABDA-F363484D8CC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8C3F859C-3758-40F1-A865-44B59A9157A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4" name="直線コネクタ 763">
          <a:extLst>
            <a:ext uri="{FF2B5EF4-FFF2-40B4-BE49-F238E27FC236}">
              <a16:creationId xmlns:a16="http://schemas.microsoft.com/office/drawing/2014/main" id="{44573443-F293-424E-9195-6C1AE08E3B7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5" name="テキスト ボックス 764">
          <a:extLst>
            <a:ext uri="{FF2B5EF4-FFF2-40B4-BE49-F238E27FC236}">
              <a16:creationId xmlns:a16="http://schemas.microsoft.com/office/drawing/2014/main" id="{4C5F0A2B-BCBB-40AA-84BC-F3B2A6C1A3B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6" name="直線コネクタ 765">
          <a:extLst>
            <a:ext uri="{FF2B5EF4-FFF2-40B4-BE49-F238E27FC236}">
              <a16:creationId xmlns:a16="http://schemas.microsoft.com/office/drawing/2014/main" id="{FF6D5298-8FA7-4897-AD08-EF18DCF8129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7" name="テキスト ボックス 766">
          <a:extLst>
            <a:ext uri="{FF2B5EF4-FFF2-40B4-BE49-F238E27FC236}">
              <a16:creationId xmlns:a16="http://schemas.microsoft.com/office/drawing/2014/main" id="{2AEAB8B0-4AA3-4823-9C90-2895C258BEA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8" name="直線コネクタ 767">
          <a:extLst>
            <a:ext uri="{FF2B5EF4-FFF2-40B4-BE49-F238E27FC236}">
              <a16:creationId xmlns:a16="http://schemas.microsoft.com/office/drawing/2014/main" id="{BE097A39-FE15-46EB-96B2-688B724527E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9" name="テキスト ボックス 768">
          <a:extLst>
            <a:ext uri="{FF2B5EF4-FFF2-40B4-BE49-F238E27FC236}">
              <a16:creationId xmlns:a16="http://schemas.microsoft.com/office/drawing/2014/main" id="{1DAB26CB-191A-4285-AC8A-687E6BDC85C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E9A85325-1376-41DC-A102-52548F3D2C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id="{E4B64B17-80C6-40AB-B9E4-AD62380A43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a:extLst>
            <a:ext uri="{FF2B5EF4-FFF2-40B4-BE49-F238E27FC236}">
              <a16:creationId xmlns:a16="http://schemas.microsoft.com/office/drawing/2014/main" id="{AD4A812D-72C9-4D87-8475-15EC7650BB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3" name="直線コネクタ 772">
          <a:extLst>
            <a:ext uri="{FF2B5EF4-FFF2-40B4-BE49-F238E27FC236}">
              <a16:creationId xmlns:a16="http://schemas.microsoft.com/office/drawing/2014/main" id="{7A973E51-CFBE-4429-8BFC-465B95C114BB}"/>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4" name="【公民館】&#10;一人当たり面積最小値テキスト">
          <a:extLst>
            <a:ext uri="{FF2B5EF4-FFF2-40B4-BE49-F238E27FC236}">
              <a16:creationId xmlns:a16="http://schemas.microsoft.com/office/drawing/2014/main" id="{39395804-2CCD-44FD-8C4C-5803A1348DEB}"/>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5" name="直線コネクタ 774">
          <a:extLst>
            <a:ext uri="{FF2B5EF4-FFF2-40B4-BE49-F238E27FC236}">
              <a16:creationId xmlns:a16="http://schemas.microsoft.com/office/drawing/2014/main" id="{38D94A85-1BAF-4EC6-97CB-705CE3E5CBFB}"/>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6" name="【公民館】&#10;一人当たり面積最大値テキスト">
          <a:extLst>
            <a:ext uri="{FF2B5EF4-FFF2-40B4-BE49-F238E27FC236}">
              <a16:creationId xmlns:a16="http://schemas.microsoft.com/office/drawing/2014/main" id="{5A313682-680B-457F-B302-242CEE23E4B2}"/>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7" name="直線コネクタ 776">
          <a:extLst>
            <a:ext uri="{FF2B5EF4-FFF2-40B4-BE49-F238E27FC236}">
              <a16:creationId xmlns:a16="http://schemas.microsoft.com/office/drawing/2014/main" id="{890EFEA9-2CD3-4706-8BFD-5C26358CBDC2}"/>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78" name="【公民館】&#10;一人当たり面積平均値テキスト">
          <a:extLst>
            <a:ext uri="{FF2B5EF4-FFF2-40B4-BE49-F238E27FC236}">
              <a16:creationId xmlns:a16="http://schemas.microsoft.com/office/drawing/2014/main" id="{E1050D60-F558-481F-9728-7A681E9E5CC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79" name="フローチャート: 判断 778">
          <a:extLst>
            <a:ext uri="{FF2B5EF4-FFF2-40B4-BE49-F238E27FC236}">
              <a16:creationId xmlns:a16="http://schemas.microsoft.com/office/drawing/2014/main" id="{C408A5C4-DB63-4EF6-AB78-764D66D73BD6}"/>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0" name="フローチャート: 判断 779">
          <a:extLst>
            <a:ext uri="{FF2B5EF4-FFF2-40B4-BE49-F238E27FC236}">
              <a16:creationId xmlns:a16="http://schemas.microsoft.com/office/drawing/2014/main" id="{17DAD0BB-5325-4D05-9170-754CA7BA9C81}"/>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1" name="フローチャート: 判断 780">
          <a:extLst>
            <a:ext uri="{FF2B5EF4-FFF2-40B4-BE49-F238E27FC236}">
              <a16:creationId xmlns:a16="http://schemas.microsoft.com/office/drawing/2014/main" id="{A05CEDD2-1DFB-4DBB-8FA3-3B9138B43A72}"/>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2" name="フローチャート: 判断 781">
          <a:extLst>
            <a:ext uri="{FF2B5EF4-FFF2-40B4-BE49-F238E27FC236}">
              <a16:creationId xmlns:a16="http://schemas.microsoft.com/office/drawing/2014/main" id="{FFCCE4F5-9E91-4DF1-BCB2-F9C86098237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3" name="フローチャート: 判断 782">
          <a:extLst>
            <a:ext uri="{FF2B5EF4-FFF2-40B4-BE49-F238E27FC236}">
              <a16:creationId xmlns:a16="http://schemas.microsoft.com/office/drawing/2014/main" id="{BE13F7D4-F4A8-41A8-8EB8-9CABCB30B04A}"/>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E035C3A-DC43-46D9-87FB-808DFFDABB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491BAC97-24D5-4726-A5FF-628D19A298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6F5FF9E7-F1A3-4ADC-94DC-A177DCB8B3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DA7F70E-2374-4FBF-8AD5-F2E43BFA08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54401AC9-527B-4561-884F-67D04F52DF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789" name="楕円 788">
          <a:extLst>
            <a:ext uri="{FF2B5EF4-FFF2-40B4-BE49-F238E27FC236}">
              <a16:creationId xmlns:a16="http://schemas.microsoft.com/office/drawing/2014/main" id="{198108DD-3D25-43F7-A0D7-FF9A21D9594D}"/>
            </a:ext>
          </a:extLst>
        </xdr:cNvPr>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121413</xdr:rowOff>
    </xdr:from>
    <xdr:to>
      <xdr:col>107</xdr:col>
      <xdr:colOff>101600</xdr:colOff>
      <xdr:row>107</xdr:row>
      <xdr:rowOff>51563</xdr:rowOff>
    </xdr:to>
    <xdr:sp macro="" textlink="">
      <xdr:nvSpPr>
        <xdr:cNvPr id="790" name="楕円 789">
          <a:extLst>
            <a:ext uri="{FF2B5EF4-FFF2-40B4-BE49-F238E27FC236}">
              <a16:creationId xmlns:a16="http://schemas.microsoft.com/office/drawing/2014/main" id="{CF03F772-3FA8-41E3-80D1-D74622D2EC0B}"/>
            </a:ext>
          </a:extLst>
        </xdr:cNvPr>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763</xdr:rowOff>
    </xdr:to>
    <xdr:cxnSp macro="">
      <xdr:nvCxnSpPr>
        <xdr:cNvPr id="791" name="直線コネクタ 790">
          <a:extLst>
            <a:ext uri="{FF2B5EF4-FFF2-40B4-BE49-F238E27FC236}">
              <a16:creationId xmlns:a16="http://schemas.microsoft.com/office/drawing/2014/main" id="{C94B1139-BB87-421F-A019-D444C29EB729}"/>
            </a:ext>
          </a:extLst>
        </xdr:cNvPr>
        <xdr:cNvCxnSpPr/>
      </xdr:nvCxnSpPr>
      <xdr:spPr>
        <a:xfrm flipV="1">
          <a:off x="20434300" y="1834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792" name="楕円 791">
          <a:extLst>
            <a:ext uri="{FF2B5EF4-FFF2-40B4-BE49-F238E27FC236}">
              <a16:creationId xmlns:a16="http://schemas.microsoft.com/office/drawing/2014/main" id="{164DB716-BA99-4205-9DC4-4F2DF331516A}"/>
            </a:ext>
          </a:extLst>
        </xdr:cNvPr>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5335</xdr:rowOff>
    </xdr:to>
    <xdr:cxnSp macro="">
      <xdr:nvCxnSpPr>
        <xdr:cNvPr id="793" name="直線コネクタ 792">
          <a:extLst>
            <a:ext uri="{FF2B5EF4-FFF2-40B4-BE49-F238E27FC236}">
              <a16:creationId xmlns:a16="http://schemas.microsoft.com/office/drawing/2014/main" id="{2F139F68-A074-4587-A7DF-30901F93E622}"/>
            </a:ext>
          </a:extLst>
        </xdr:cNvPr>
        <xdr:cNvCxnSpPr/>
      </xdr:nvCxnSpPr>
      <xdr:spPr>
        <a:xfrm flipV="1">
          <a:off x="19545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794" name="楕円 793">
          <a:extLst>
            <a:ext uri="{FF2B5EF4-FFF2-40B4-BE49-F238E27FC236}">
              <a16:creationId xmlns:a16="http://schemas.microsoft.com/office/drawing/2014/main" id="{3A84D806-EE91-455F-9C85-8F59438CB4E8}"/>
            </a:ext>
          </a:extLst>
        </xdr:cNvPr>
        <xdr:cNvSpPr/>
      </xdr:nvSpPr>
      <xdr:spPr>
        <a:xfrm>
          <a:off x="18605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9906</xdr:rowOff>
    </xdr:to>
    <xdr:cxnSp macro="">
      <xdr:nvCxnSpPr>
        <xdr:cNvPr id="795" name="直線コネクタ 794">
          <a:extLst>
            <a:ext uri="{FF2B5EF4-FFF2-40B4-BE49-F238E27FC236}">
              <a16:creationId xmlns:a16="http://schemas.microsoft.com/office/drawing/2014/main" id="{A9DCD7B0-3931-4D2B-BD1C-60371880B894}"/>
            </a:ext>
          </a:extLst>
        </xdr:cNvPr>
        <xdr:cNvCxnSpPr/>
      </xdr:nvCxnSpPr>
      <xdr:spPr>
        <a:xfrm flipV="1">
          <a:off x="18656300" y="1835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96" name="n_1aveValue【公民館】&#10;一人当たり面積">
          <a:extLst>
            <a:ext uri="{FF2B5EF4-FFF2-40B4-BE49-F238E27FC236}">
              <a16:creationId xmlns:a16="http://schemas.microsoft.com/office/drawing/2014/main" id="{BDFAE189-FDDB-404C-BB7F-BBE7F43BEB3F}"/>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97" name="n_2aveValue【公民館】&#10;一人当たり面積">
          <a:extLst>
            <a:ext uri="{FF2B5EF4-FFF2-40B4-BE49-F238E27FC236}">
              <a16:creationId xmlns:a16="http://schemas.microsoft.com/office/drawing/2014/main" id="{78F838EF-EC88-4AFB-8560-1B25F4C096FF}"/>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98" name="n_3aveValue【公民館】&#10;一人当たり面積">
          <a:extLst>
            <a:ext uri="{FF2B5EF4-FFF2-40B4-BE49-F238E27FC236}">
              <a16:creationId xmlns:a16="http://schemas.microsoft.com/office/drawing/2014/main" id="{66EE667C-6682-4C61-9E20-BA17F64C604B}"/>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99" name="n_4aveValue【公民館】&#10;一人当たり面積">
          <a:extLst>
            <a:ext uri="{FF2B5EF4-FFF2-40B4-BE49-F238E27FC236}">
              <a16:creationId xmlns:a16="http://schemas.microsoft.com/office/drawing/2014/main" id="{338C870A-9358-414D-91EA-79657F3389B3}"/>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800" name="n_1mainValue【公民館】&#10;一人当たり面積">
          <a:extLst>
            <a:ext uri="{FF2B5EF4-FFF2-40B4-BE49-F238E27FC236}">
              <a16:creationId xmlns:a16="http://schemas.microsoft.com/office/drawing/2014/main" id="{C009BF92-555F-4C34-A171-0EAB12FF1390}"/>
            </a:ext>
          </a:extLst>
        </xdr:cNvPr>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801" name="n_2mainValue【公民館】&#10;一人当たり面積">
          <a:extLst>
            <a:ext uri="{FF2B5EF4-FFF2-40B4-BE49-F238E27FC236}">
              <a16:creationId xmlns:a16="http://schemas.microsoft.com/office/drawing/2014/main" id="{63AC7F65-5600-4A54-8C01-D821CFD0A71B}"/>
            </a:ext>
          </a:extLst>
        </xdr:cNvPr>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802" name="n_3mainValue【公民館】&#10;一人当たり面積">
          <a:extLst>
            <a:ext uri="{FF2B5EF4-FFF2-40B4-BE49-F238E27FC236}">
              <a16:creationId xmlns:a16="http://schemas.microsoft.com/office/drawing/2014/main" id="{B5F31F31-9F20-4452-8E49-55852B8A4118}"/>
            </a:ext>
          </a:extLst>
        </xdr:cNvPr>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803" name="n_4mainValue【公民館】&#10;一人当たり面積">
          <a:extLst>
            <a:ext uri="{FF2B5EF4-FFF2-40B4-BE49-F238E27FC236}">
              <a16:creationId xmlns:a16="http://schemas.microsoft.com/office/drawing/2014/main" id="{7A22BA35-99D9-4933-A3C4-9BD0AB88FDF5}"/>
            </a:ext>
          </a:extLst>
        </xdr:cNvPr>
        <xdr:cNvSpPr txBox="1"/>
      </xdr:nvSpPr>
      <xdr:spPr>
        <a:xfrm>
          <a:off x="18421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a:extLst>
            <a:ext uri="{FF2B5EF4-FFF2-40B4-BE49-F238E27FC236}">
              <a16:creationId xmlns:a16="http://schemas.microsoft.com/office/drawing/2014/main" id="{C5A12942-6FE8-4344-84D2-0BA5725F28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a:extLst>
            <a:ext uri="{FF2B5EF4-FFF2-40B4-BE49-F238E27FC236}">
              <a16:creationId xmlns:a16="http://schemas.microsoft.com/office/drawing/2014/main" id="{712B4355-94AC-4166-9C70-57009A9A8A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a:extLst>
            <a:ext uri="{FF2B5EF4-FFF2-40B4-BE49-F238E27FC236}">
              <a16:creationId xmlns:a16="http://schemas.microsoft.com/office/drawing/2014/main" id="{FC71C89D-27E4-460D-8ABD-19BB41959A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年度に該当数値のある１４施設類型のうち９類型において、類似団体平均値を上回っている。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道路、橋りょう・トンネル、港湾・漁港、公民館の有形固定資産減価償却率において類似団体平均を上回っているが、これは合併に伴う面積の広域化及び有形固定資産の増加が施設の更新サイクル等に影響しているものと考えられ、今後も効率的かつ効果的な改修及び維持管理による施設の長寿命化や施設保有量の最適化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認定こども園・幼稚園・保育所については、近年の公立の保育所・幼稚園等の統廃合に伴う施設の新設により、有形固定資産減価償却率は類似団体平均を下回っているが、一人当たり面積は類似団体平均を上回っている。維持管理にかかる経費の増加に留意しつつ、引き続き、子育て環境の整備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E13335-305D-4DEF-98BC-8B5A87E150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550712-A90E-4A94-ABD5-EACABDC339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E5545D-3012-4D33-BFDE-F634D58FEB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1A17B1-74B0-4B5F-9C26-D29CD67535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3AD534-A416-463B-B3CB-1D2F022017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36BB7B-E5CA-4070-A359-143C410FEE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47B27D-B538-4B64-8424-239BCF43E6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23E1C9-381A-4E07-BF33-8FA7A18F1A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E87CCF-C6EC-42D7-BAC8-857452A9DE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0D684A-B140-458F-8807-C65D66571C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9C105D-F85E-41FB-9BC4-6F74DE6EDF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3E961B-AC2C-4CF0-9263-F7ADF24AC1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FD0926-14B0-43E6-8804-D32B10E95A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E1D11A-75E7-416A-9EE4-298C7BCEF6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CBA898-1C0B-45CF-AE09-0D78EB3134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57909F-75C9-4608-8E26-341041E8F6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4F36F0-47C7-43AD-8499-7F33D64DF4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63067C-67E5-44BC-8DFE-24669C0799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18B146-3F29-42AD-BB8F-BD089311D4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E0BA2A-4A49-4658-99E0-D04A56E6CB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1F025D-D88C-4AE6-82DB-F6F8BBBAB8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8A3A64-609A-447D-BD24-CC7D2151E2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BC77D7-26CB-4395-AFCB-6A9CBCCCE7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71B070-2D50-4738-BF92-625984AE8D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D8A7CE-479E-4921-BAD9-7BAF9AAC71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BA03CD-70F4-4A36-9784-AECCE64645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E5BEC6-0C7B-40EA-A294-8D62AF27A2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CF8396-5FA7-4648-9F97-44A96D889B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48A811-17FE-4422-8A57-A3E62076B4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019953B-A5BE-4839-B7AA-B725FC2EA8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8577B2-B946-41DB-95F1-12D7815A77C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D8EB29-144E-4FB2-B13D-100614BAE7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B6B07C-B81A-4371-B8A3-A95D9F8952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E3E221-0CB3-4410-9BF0-0A836C9C67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1D5154-6EAA-4DF4-8CE4-DEB2141004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E26277-3D4D-472E-8C33-BED204EEAB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745E0C-81E2-4D5E-BF81-30C7C246BC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530A89-C741-4A10-A7C6-D1F147EB9A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FCFB09-6A9A-4693-AAC6-054270BA64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B6B01A-8A68-4E07-AC3C-B1541FAA8D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EA3304-EDFA-41C9-A6CB-9BF1E44B4E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41DCE36-E4E3-4AA6-A273-875CDACFF4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185F2B-DBC0-48C4-B04C-B029738123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DC5FB5-B5FB-40AC-AE91-DED4348C47C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BE90F8-1F3C-4945-AE32-D6EC948FD6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40EEE3-D342-44FC-9054-7AC03FC7FED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A6CA0A2-9EE7-4D48-9030-5F25D8A3042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1046049-1553-4DC6-8447-108334F780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47DFFCC-9AE0-4C8E-A982-DB3B2A12961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F13A7FD-97A5-438B-BD1F-855A8EA595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7B48B1-33DE-468B-A6DB-0F76DE71D3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9144C5E-6056-462D-A6E0-FD6DDBF6DD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B7D1C0-9189-407D-B55D-2F4BD6D99D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9CBC39-EA42-4980-8925-84B015CAFA6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D3E283-DD06-49C1-911A-0E10E717F4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FCCF7C8-9F25-4245-A213-386EB254F9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89426BE-CFF9-423A-A189-E511080C266B}"/>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34F3B6A-9B39-4E76-9E41-179D5FFBD1C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094AB17-BE7C-4E74-ADE0-758C2A0EE9C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C97815BD-5DBE-4810-9561-F7910E6B9C6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315513B1-9C04-477D-A1FC-6FA8402FDF3F}"/>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5D99A680-313D-4429-A0DA-6D1FC7FF52B9}"/>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0642DB2F-18A1-4D28-A5B5-9AAB0A5F8BFB}"/>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B30D0110-2EF1-4B1E-B68E-2854A38372E7}"/>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EDE0F7AC-199C-497C-80EE-5A67EE65D561}"/>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907BD515-927E-4C87-961A-EC998C051E06}"/>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1687DDE2-18D0-4B6D-A1CF-E4659646CA32}"/>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80C1A1-65E1-4563-BB12-8F24C60841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B7A99D-B482-448F-A513-7237610365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F53C13-BB67-4DFB-ACD9-9AB9BD8DCE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3EDF9F-19D1-4100-8368-795333B2DE3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DF50990-7446-43F5-8B8B-700B109431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4" name="楕円 73">
          <a:extLst>
            <a:ext uri="{FF2B5EF4-FFF2-40B4-BE49-F238E27FC236}">
              <a16:creationId xmlns:a16="http://schemas.microsoft.com/office/drawing/2014/main" id="{5AB67975-DA30-4368-8003-8099E0615AA8}"/>
            </a:ext>
          </a:extLst>
        </xdr:cNvPr>
        <xdr:cNvSpPr/>
      </xdr:nvSpPr>
      <xdr:spPr>
        <a:xfrm>
          <a:off x="3746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102144</xdr:rowOff>
    </xdr:from>
    <xdr:to>
      <xdr:col>15</xdr:col>
      <xdr:colOff>101600</xdr:colOff>
      <xdr:row>37</xdr:row>
      <xdr:rowOff>32294</xdr:rowOff>
    </xdr:to>
    <xdr:sp macro="" textlink="">
      <xdr:nvSpPr>
        <xdr:cNvPr id="75" name="楕円 74">
          <a:extLst>
            <a:ext uri="{FF2B5EF4-FFF2-40B4-BE49-F238E27FC236}">
              <a16:creationId xmlns:a16="http://schemas.microsoft.com/office/drawing/2014/main" id="{B4CC4F70-7347-456A-8591-E6BF18E662BF}"/>
            </a:ext>
          </a:extLst>
        </xdr:cNvPr>
        <xdr:cNvSpPr/>
      </xdr:nvSpPr>
      <xdr:spPr>
        <a:xfrm>
          <a:off x="2857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14151</xdr:rowOff>
    </xdr:to>
    <xdr:cxnSp macro="">
      <xdr:nvCxnSpPr>
        <xdr:cNvPr id="76" name="直線コネクタ 75">
          <a:extLst>
            <a:ext uri="{FF2B5EF4-FFF2-40B4-BE49-F238E27FC236}">
              <a16:creationId xmlns:a16="http://schemas.microsoft.com/office/drawing/2014/main" id="{1DCA0911-532E-43EF-8B85-74E4F4141C75}"/>
            </a:ext>
          </a:extLst>
        </xdr:cNvPr>
        <xdr:cNvCxnSpPr/>
      </xdr:nvCxnSpPr>
      <xdr:spPr>
        <a:xfrm>
          <a:off x="2908300" y="63251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69487</xdr:rowOff>
    </xdr:from>
    <xdr:to>
      <xdr:col>10</xdr:col>
      <xdr:colOff>165100</xdr:colOff>
      <xdr:row>36</xdr:row>
      <xdr:rowOff>171087</xdr:rowOff>
    </xdr:to>
    <xdr:sp macro="" textlink="">
      <xdr:nvSpPr>
        <xdr:cNvPr id="77" name="楕円 76">
          <a:extLst>
            <a:ext uri="{FF2B5EF4-FFF2-40B4-BE49-F238E27FC236}">
              <a16:creationId xmlns:a16="http://schemas.microsoft.com/office/drawing/2014/main" id="{46259766-0B51-459A-9759-D5C7B0FA0086}"/>
            </a:ext>
          </a:extLst>
        </xdr:cNvPr>
        <xdr:cNvSpPr/>
      </xdr:nvSpPr>
      <xdr:spPr>
        <a:xfrm>
          <a:off x="1968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120287</xdr:rowOff>
    </xdr:from>
    <xdr:to>
      <xdr:col>15</xdr:col>
      <xdr:colOff>50800</xdr:colOff>
      <xdr:row>36</xdr:row>
      <xdr:rowOff>152944</xdr:rowOff>
    </xdr:to>
    <xdr:cxnSp macro="">
      <xdr:nvCxnSpPr>
        <xdr:cNvPr id="78" name="直線コネクタ 77">
          <a:extLst>
            <a:ext uri="{FF2B5EF4-FFF2-40B4-BE49-F238E27FC236}">
              <a16:creationId xmlns:a16="http://schemas.microsoft.com/office/drawing/2014/main" id="{6C790E1C-402C-492E-9E44-FC010F058E92}"/>
            </a:ext>
          </a:extLst>
        </xdr:cNvPr>
        <xdr:cNvCxnSpPr/>
      </xdr:nvCxnSpPr>
      <xdr:spPr>
        <a:xfrm>
          <a:off x="2019300" y="629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36830</xdr:rowOff>
    </xdr:from>
    <xdr:to>
      <xdr:col>6</xdr:col>
      <xdr:colOff>38100</xdr:colOff>
      <xdr:row>36</xdr:row>
      <xdr:rowOff>138430</xdr:rowOff>
    </xdr:to>
    <xdr:sp macro="" textlink="">
      <xdr:nvSpPr>
        <xdr:cNvPr id="79" name="楕円 78">
          <a:extLst>
            <a:ext uri="{FF2B5EF4-FFF2-40B4-BE49-F238E27FC236}">
              <a16:creationId xmlns:a16="http://schemas.microsoft.com/office/drawing/2014/main" id="{C3613E1E-A9F7-491A-BF87-0DBD4C847E87}"/>
            </a:ext>
          </a:extLst>
        </xdr:cNvPr>
        <xdr:cNvSpPr/>
      </xdr:nvSpPr>
      <xdr:spPr>
        <a:xfrm>
          <a:off x="1079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87630</xdr:rowOff>
    </xdr:from>
    <xdr:to>
      <xdr:col>10</xdr:col>
      <xdr:colOff>114300</xdr:colOff>
      <xdr:row>36</xdr:row>
      <xdr:rowOff>120287</xdr:rowOff>
    </xdr:to>
    <xdr:cxnSp macro="">
      <xdr:nvCxnSpPr>
        <xdr:cNvPr id="80" name="直線コネクタ 79">
          <a:extLst>
            <a:ext uri="{FF2B5EF4-FFF2-40B4-BE49-F238E27FC236}">
              <a16:creationId xmlns:a16="http://schemas.microsoft.com/office/drawing/2014/main" id="{73C92BC3-7690-4A09-8BD3-4228AD7C68DB}"/>
            </a:ext>
          </a:extLst>
        </xdr:cNvPr>
        <xdr:cNvCxnSpPr/>
      </xdr:nvCxnSpPr>
      <xdr:spPr>
        <a:xfrm>
          <a:off x="1130300" y="62598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1" name="n_1aveValue【図書館】&#10;有形固定資産減価償却率">
          <a:extLst>
            <a:ext uri="{FF2B5EF4-FFF2-40B4-BE49-F238E27FC236}">
              <a16:creationId xmlns:a16="http://schemas.microsoft.com/office/drawing/2014/main" id="{DF1C1BE2-7F4B-4A41-9B33-20EBFE561FD2}"/>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2" name="n_2aveValue【図書館】&#10;有形固定資産減価償却率">
          <a:extLst>
            <a:ext uri="{FF2B5EF4-FFF2-40B4-BE49-F238E27FC236}">
              <a16:creationId xmlns:a16="http://schemas.microsoft.com/office/drawing/2014/main" id="{7061E8B1-1B29-4BFE-870E-BDCB740BCECF}"/>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3" name="n_3aveValue【図書館】&#10;有形固定資産減価償却率">
          <a:extLst>
            <a:ext uri="{FF2B5EF4-FFF2-40B4-BE49-F238E27FC236}">
              <a16:creationId xmlns:a16="http://schemas.microsoft.com/office/drawing/2014/main" id="{A78E2965-7F01-4392-974A-D875E7969EEC}"/>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4" name="n_4aveValue【図書館】&#10;有形固定資産減価償却率">
          <a:extLst>
            <a:ext uri="{FF2B5EF4-FFF2-40B4-BE49-F238E27FC236}">
              <a16:creationId xmlns:a16="http://schemas.microsoft.com/office/drawing/2014/main" id="{BF9D6179-DC0B-4E1D-A925-09101D419E76}"/>
            </a:ext>
          </a:extLst>
        </xdr:cNvPr>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81478</xdr:rowOff>
    </xdr:from>
    <xdr:ext cx="405111" cy="259045"/>
    <xdr:sp macro="" textlink="">
      <xdr:nvSpPr>
        <xdr:cNvPr id="85" name="n_1mainValue【図書館】&#10;有形固定資産減価償却率">
          <a:extLst>
            <a:ext uri="{FF2B5EF4-FFF2-40B4-BE49-F238E27FC236}">
              <a16:creationId xmlns:a16="http://schemas.microsoft.com/office/drawing/2014/main" id="{4BD45DAD-E582-4AE8-AC31-BEDEA6545032}"/>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6" name="n_2mainValue【図書館】&#10;有形固定資産減価償却率">
          <a:extLst>
            <a:ext uri="{FF2B5EF4-FFF2-40B4-BE49-F238E27FC236}">
              <a16:creationId xmlns:a16="http://schemas.microsoft.com/office/drawing/2014/main" id="{63622CE8-5635-493A-83EF-170B3922BA90}"/>
            </a:ext>
          </a:extLst>
        </xdr:cNvPr>
        <xdr:cNvSpPr txBox="1"/>
      </xdr:nvSpPr>
      <xdr:spPr>
        <a:xfrm>
          <a:off x="2705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16164</xdr:rowOff>
    </xdr:from>
    <xdr:ext cx="405111" cy="259045"/>
    <xdr:sp macro="" textlink="">
      <xdr:nvSpPr>
        <xdr:cNvPr id="87" name="n_3mainValue【図書館】&#10;有形固定資産減価償却率">
          <a:extLst>
            <a:ext uri="{FF2B5EF4-FFF2-40B4-BE49-F238E27FC236}">
              <a16:creationId xmlns:a16="http://schemas.microsoft.com/office/drawing/2014/main" id="{8D95E24C-0A92-4647-A848-6E894227E885}"/>
            </a:ext>
          </a:extLst>
        </xdr:cNvPr>
        <xdr:cNvSpPr txBox="1"/>
      </xdr:nvSpPr>
      <xdr:spPr>
        <a:xfrm>
          <a:off x="1816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154957</xdr:rowOff>
    </xdr:from>
    <xdr:ext cx="405111" cy="259045"/>
    <xdr:sp macro="" textlink="">
      <xdr:nvSpPr>
        <xdr:cNvPr id="88" name="n_4mainValue【図書館】&#10;有形固定資産減価償却率">
          <a:extLst>
            <a:ext uri="{FF2B5EF4-FFF2-40B4-BE49-F238E27FC236}">
              <a16:creationId xmlns:a16="http://schemas.microsoft.com/office/drawing/2014/main" id="{11DF0C92-A281-4B7B-BBC6-5870D8EC4AA7}"/>
            </a:ext>
          </a:extLst>
        </xdr:cNvPr>
        <xdr:cNvSpPr txBox="1"/>
      </xdr:nvSpPr>
      <xdr:spPr>
        <a:xfrm>
          <a:off x="927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0469637-0908-4E7A-8A32-FE809A5B15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07531D8-8241-48F2-97DD-05369BE546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F06CC62-229B-46C1-AEA0-8905122D92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707BA4A-A839-4F61-B2EF-261A15F770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81AA257-EEDB-41F7-BEA1-73BA394FAB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EB662EF-1511-40CC-B454-29DFFD7AE2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3627AD3-68A4-4FAA-BB9A-A80290843E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6FD5A5-D70E-4506-8C10-209AC3BD22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AB0CF2D9-C409-40F2-A174-5DE21EB819F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EE67B06-EEEB-4349-9283-EA57E6BD0F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4FAAFC8-46DF-4AFA-9456-8E1F280AD2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9BD9766-1FDE-41E0-8B37-4697FA0BAE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2A32397-1CDE-4D7E-B04D-D5A495D78E6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674F619-4A00-442F-865C-0B133A9C4F0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C7D0D7E-136D-4528-A415-139797852D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9987F95D-BBAD-4543-9FFA-81314AEF426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3945395-83DA-4390-81AD-407BFB5067E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7892B9E-8767-43D2-9529-0BF8480C296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FCB0876-0EDE-468F-88EC-13029EA3A1A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F4971D61-4378-4FF2-8233-0A9AF856CC1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DFD9F76-17E0-4700-A83B-547D088340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838E57F-30DD-43FF-AAA5-6E574AE741F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A532C6F-3590-411E-B6C7-8273025C92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AA3A7FF2-D84C-458F-BB42-3E4C1F035F64}"/>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8D8AEB1D-B030-4988-BCC9-9C00EC3D852B}"/>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90938D91-1CF5-4D5C-A771-4C62F94EFF55}"/>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52C13F1E-A485-4F72-9FF4-B6ED254475D8}"/>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C7A757D3-EE81-4509-92D4-9B2FF4FA562A}"/>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D787D15A-9EAF-4249-B4A0-36B710665712}"/>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A50F07D4-A8D9-4C1E-AD30-F219DB7592E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0023424F-BC47-4429-B4DF-580867E1F13A}"/>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465B3E96-0DA6-4131-8D57-9FA967CE9679}"/>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EA1BE663-74F2-4C1B-BF08-0D7BDD9A4CD9}"/>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id="{E8B92A13-0FD8-44A3-972A-D2F6A079177D}"/>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569AE58-901C-47E4-AFD3-9A539E3A87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DADA802-78C4-4844-9BA1-B56BD3860D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E71B5E-84EB-4B10-8508-561EDC1E6F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E466BA1-7864-474C-BD49-17A082F332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B0860CD-96D9-4A1A-94A5-DA109ACD50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8" name="楕円 127">
          <a:extLst>
            <a:ext uri="{FF2B5EF4-FFF2-40B4-BE49-F238E27FC236}">
              <a16:creationId xmlns:a16="http://schemas.microsoft.com/office/drawing/2014/main" id="{70EDCE8A-AD22-4CAA-BD83-90C7980455BF}"/>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9" name="楕円 128">
          <a:extLst>
            <a:ext uri="{FF2B5EF4-FFF2-40B4-BE49-F238E27FC236}">
              <a16:creationId xmlns:a16="http://schemas.microsoft.com/office/drawing/2014/main" id="{B5A20703-9420-4ABC-88A9-32B6A78788F6}"/>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30" name="直線コネクタ 129">
          <a:extLst>
            <a:ext uri="{FF2B5EF4-FFF2-40B4-BE49-F238E27FC236}">
              <a16:creationId xmlns:a16="http://schemas.microsoft.com/office/drawing/2014/main" id="{48927098-DD0E-47BB-96A4-B28973BFD5FF}"/>
            </a:ext>
          </a:extLst>
        </xdr:cNvPr>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1" name="楕円 130">
          <a:extLst>
            <a:ext uri="{FF2B5EF4-FFF2-40B4-BE49-F238E27FC236}">
              <a16:creationId xmlns:a16="http://schemas.microsoft.com/office/drawing/2014/main" id="{12F8075D-1F78-48D5-AED3-283176047AB1}"/>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152400</xdr:rowOff>
    </xdr:to>
    <xdr:cxnSp macro="">
      <xdr:nvCxnSpPr>
        <xdr:cNvPr id="132" name="直線コネクタ 131">
          <a:extLst>
            <a:ext uri="{FF2B5EF4-FFF2-40B4-BE49-F238E27FC236}">
              <a16:creationId xmlns:a16="http://schemas.microsoft.com/office/drawing/2014/main" id="{09583BA8-0BB2-496D-83FF-715C1A80D959}"/>
            </a:ext>
          </a:extLst>
        </xdr:cNvPr>
        <xdr:cNvCxnSpPr/>
      </xdr:nvCxnSpPr>
      <xdr:spPr>
        <a:xfrm flipV="1">
          <a:off x="7861300" y="664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3" name="楕円 132">
          <a:extLst>
            <a:ext uri="{FF2B5EF4-FFF2-40B4-BE49-F238E27FC236}">
              <a16:creationId xmlns:a16="http://schemas.microsoft.com/office/drawing/2014/main" id="{DD1A4A3D-F94D-439E-A603-53B401ECC371}"/>
            </a:ext>
          </a:extLst>
        </xdr:cNvPr>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34" name="直線コネクタ 133">
          <a:extLst>
            <a:ext uri="{FF2B5EF4-FFF2-40B4-BE49-F238E27FC236}">
              <a16:creationId xmlns:a16="http://schemas.microsoft.com/office/drawing/2014/main" id="{3994DCF6-1156-45A2-AC08-192B30A8FFB2}"/>
            </a:ext>
          </a:extLst>
        </xdr:cNvPr>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5" name="n_1aveValue【図書館】&#10;一人当たり面積">
          <a:extLst>
            <a:ext uri="{FF2B5EF4-FFF2-40B4-BE49-F238E27FC236}">
              <a16:creationId xmlns:a16="http://schemas.microsoft.com/office/drawing/2014/main" id="{C262E90D-60BE-4DA3-8E7E-DF7196E3FB03}"/>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6" name="n_2aveValue【図書館】&#10;一人当たり面積">
          <a:extLst>
            <a:ext uri="{FF2B5EF4-FFF2-40B4-BE49-F238E27FC236}">
              <a16:creationId xmlns:a16="http://schemas.microsoft.com/office/drawing/2014/main" id="{BF71DF2B-A821-410B-A91E-9128F4B4F944}"/>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7" name="n_3aveValue【図書館】&#10;一人当たり面積">
          <a:extLst>
            <a:ext uri="{FF2B5EF4-FFF2-40B4-BE49-F238E27FC236}">
              <a16:creationId xmlns:a16="http://schemas.microsoft.com/office/drawing/2014/main" id="{3410B14A-BEF6-4A81-A8F3-54F2FC1536D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8" name="n_4aveValue【図書館】&#10;一人当たり面積">
          <a:extLst>
            <a:ext uri="{FF2B5EF4-FFF2-40B4-BE49-F238E27FC236}">
              <a16:creationId xmlns:a16="http://schemas.microsoft.com/office/drawing/2014/main" id="{50CACB63-08CC-49C6-938A-B67DFB4AF49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3827</xdr:rowOff>
    </xdr:from>
    <xdr:ext cx="469744" cy="259045"/>
    <xdr:sp macro="" textlink="">
      <xdr:nvSpPr>
        <xdr:cNvPr id="139" name="n_1mainValue【図書館】&#10;一人当たり面積">
          <a:extLst>
            <a:ext uri="{FF2B5EF4-FFF2-40B4-BE49-F238E27FC236}">
              <a16:creationId xmlns:a16="http://schemas.microsoft.com/office/drawing/2014/main" id="{C68EECB6-948A-4B1E-BF08-8ACE4F43D64F}"/>
            </a:ext>
          </a:extLst>
        </xdr:cNvPr>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3827</xdr:rowOff>
    </xdr:from>
    <xdr:ext cx="469744" cy="259045"/>
    <xdr:sp macro="" textlink="">
      <xdr:nvSpPr>
        <xdr:cNvPr id="140" name="n_2mainValue【図書館】&#10;一人当たり面積">
          <a:extLst>
            <a:ext uri="{FF2B5EF4-FFF2-40B4-BE49-F238E27FC236}">
              <a16:creationId xmlns:a16="http://schemas.microsoft.com/office/drawing/2014/main" id="{DE666CF9-B7E7-4203-AC95-4155BABB5205}"/>
            </a:ext>
          </a:extLst>
        </xdr:cNvPr>
        <xdr:cNvSpPr txBox="1"/>
      </xdr:nvSpPr>
      <xdr:spPr>
        <a:xfrm>
          <a:off x="85154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1" name="n_3mainValue【図書館】&#10;一人当たり面積">
          <a:extLst>
            <a:ext uri="{FF2B5EF4-FFF2-40B4-BE49-F238E27FC236}">
              <a16:creationId xmlns:a16="http://schemas.microsoft.com/office/drawing/2014/main" id="{9C00558F-7594-4AE5-84E9-4699C32769CF}"/>
            </a:ext>
          </a:extLst>
        </xdr:cNvPr>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2" name="n_4mainValue【図書館】&#10;一人当たり面積">
          <a:extLst>
            <a:ext uri="{FF2B5EF4-FFF2-40B4-BE49-F238E27FC236}">
              <a16:creationId xmlns:a16="http://schemas.microsoft.com/office/drawing/2014/main" id="{44CE9803-C40C-45DD-A248-3B806F8E0BB3}"/>
            </a:ext>
          </a:extLst>
        </xdr:cNvPr>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EBB9BF6-77CD-4489-922F-CCD8761945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92CAE9B-9C04-4415-BB6E-33336F0F6D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9F471DA7-FEF9-4486-A5F3-251124FFB7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37008DB-2725-4E4E-97DE-76311916A1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AF99FDFA-EBCA-42CC-9B2A-7CDF6141FC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971A32B-E3CF-4F78-975D-9B902D6972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1A55094-A505-4DB0-BAEB-56AE9516E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476FCE0F-FDC5-4C09-B6CA-269FA53F83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7D7B18A-7489-474D-A75C-9AFF261456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9C05E86-E6D8-4CD3-A044-D861F4A38E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91C8D98-4664-4758-9B6E-1B03812B5C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EFF2B43A-3FE3-4CFC-91B5-816B06CFCF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F00CBE73-CE38-4170-8EB5-93C7D323D1F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6F987E25-3268-4E9D-982C-34709F1510C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5819F6D3-3111-41D7-8C57-A68A16B4081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C341DAA-2BA7-4D16-B86B-1750DA39C7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C0597AC3-1EA9-4C75-A682-1D7F8C0EBF4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7E1A2FB5-1EC2-4C72-AC49-6F87FCA301C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11A020FD-4CCC-4DE8-AFB5-3C94DA81B1F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B8FAAD10-8DD5-42C8-867F-34E3820EAB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8112E442-0466-4D02-B054-EED1E890346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259BB21F-4F53-40CC-9775-6B2683062E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521A4DB-38A0-42C8-8DD0-756F2F30B0D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BCABF2A9-224D-4079-AE27-D3B7DD93B9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35E2E023-F038-4C27-995B-DBDB2F5571B2}"/>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D7A301CD-9561-4A5D-AAFF-FA0AB85AD7B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DDB85BF4-CFA5-4450-8684-872721BB6D4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91CC0E77-8DEA-4733-84D1-CB39A0F6D29D}"/>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7A65D6B6-6DF4-47EA-AD52-1748E2A4A57A}"/>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8060AB0D-B7C6-47F1-8B38-2470125F546A}"/>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61412762-25D4-45E2-BEBC-3371E38589CC}"/>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58350252-BB91-4417-A1C1-EFD6ADDD70DF}"/>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E2057F47-A8E2-4977-AE90-9BEFE00B1DCA}"/>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B8C570F5-833C-4402-8555-E2BFE316C591}"/>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id="{97CA2942-DE87-4663-8F08-642EC38AB1DC}"/>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4387B1C-3E79-4717-9E7C-B15F3785F6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649B733-D343-4129-8CB0-52E4FBB834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7765F55-43FD-42FF-8B01-8578D4DA6F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286013A-160F-468E-B89F-CEF7686286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4C56CD0-08E9-49FC-9B57-C752C766F4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3" name="楕円 182">
          <a:extLst>
            <a:ext uri="{FF2B5EF4-FFF2-40B4-BE49-F238E27FC236}">
              <a16:creationId xmlns:a16="http://schemas.microsoft.com/office/drawing/2014/main" id="{AAAF776A-99FF-44DF-BD8B-4C4D602926E3}"/>
            </a:ext>
          </a:extLst>
        </xdr:cNvPr>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84" name="楕円 183">
          <a:extLst>
            <a:ext uri="{FF2B5EF4-FFF2-40B4-BE49-F238E27FC236}">
              <a16:creationId xmlns:a16="http://schemas.microsoft.com/office/drawing/2014/main" id="{3DA6E5CF-25B9-4CBC-9F6D-D90941BCA695}"/>
            </a:ext>
          </a:extLst>
        </xdr:cNvPr>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156210</xdr:rowOff>
    </xdr:to>
    <xdr:cxnSp macro="">
      <xdr:nvCxnSpPr>
        <xdr:cNvPr id="185" name="直線コネクタ 184">
          <a:extLst>
            <a:ext uri="{FF2B5EF4-FFF2-40B4-BE49-F238E27FC236}">
              <a16:creationId xmlns:a16="http://schemas.microsoft.com/office/drawing/2014/main" id="{A08F36DD-C590-4A33-871C-96C26EB2BE8B}"/>
            </a:ext>
          </a:extLst>
        </xdr:cNvPr>
        <xdr:cNvCxnSpPr/>
      </xdr:nvCxnSpPr>
      <xdr:spPr>
        <a:xfrm>
          <a:off x="2908300" y="10393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6" name="楕円 185">
          <a:extLst>
            <a:ext uri="{FF2B5EF4-FFF2-40B4-BE49-F238E27FC236}">
              <a16:creationId xmlns:a16="http://schemas.microsoft.com/office/drawing/2014/main" id="{A2573B82-77E3-441E-9323-7C1C936CD5FE}"/>
            </a:ext>
          </a:extLst>
        </xdr:cNvPr>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106680</xdr:rowOff>
    </xdr:to>
    <xdr:cxnSp macro="">
      <xdr:nvCxnSpPr>
        <xdr:cNvPr id="187" name="直線コネクタ 186">
          <a:extLst>
            <a:ext uri="{FF2B5EF4-FFF2-40B4-BE49-F238E27FC236}">
              <a16:creationId xmlns:a16="http://schemas.microsoft.com/office/drawing/2014/main" id="{81034EA5-606E-4CF5-88AD-1F30635A4A8E}"/>
            </a:ext>
          </a:extLst>
        </xdr:cNvPr>
        <xdr:cNvCxnSpPr/>
      </xdr:nvCxnSpPr>
      <xdr:spPr>
        <a:xfrm>
          <a:off x="2019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88" name="楕円 187">
          <a:extLst>
            <a:ext uri="{FF2B5EF4-FFF2-40B4-BE49-F238E27FC236}">
              <a16:creationId xmlns:a16="http://schemas.microsoft.com/office/drawing/2014/main" id="{9932F12F-7040-4735-BBD1-E8FD0948C065}"/>
            </a:ext>
          </a:extLst>
        </xdr:cNvPr>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95250</xdr:rowOff>
    </xdr:to>
    <xdr:cxnSp macro="">
      <xdr:nvCxnSpPr>
        <xdr:cNvPr id="189" name="直線コネクタ 188">
          <a:extLst>
            <a:ext uri="{FF2B5EF4-FFF2-40B4-BE49-F238E27FC236}">
              <a16:creationId xmlns:a16="http://schemas.microsoft.com/office/drawing/2014/main" id="{E9E6B62D-65DF-4AB7-940E-B15B6CA64959}"/>
            </a:ext>
          </a:extLst>
        </xdr:cNvPr>
        <xdr:cNvCxnSpPr/>
      </xdr:nvCxnSpPr>
      <xdr:spPr>
        <a:xfrm>
          <a:off x="1130300" y="1034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0" name="n_1aveValue【体育館・プール】&#10;有形固定資産減価償却率">
          <a:extLst>
            <a:ext uri="{FF2B5EF4-FFF2-40B4-BE49-F238E27FC236}">
              <a16:creationId xmlns:a16="http://schemas.microsoft.com/office/drawing/2014/main" id="{68D1D7FC-B5FF-4A1F-9E4F-E8AE34110FA4}"/>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1" name="n_2aveValue【体育館・プール】&#10;有形固定資産減価償却率">
          <a:extLst>
            <a:ext uri="{FF2B5EF4-FFF2-40B4-BE49-F238E27FC236}">
              <a16:creationId xmlns:a16="http://schemas.microsoft.com/office/drawing/2014/main" id="{FA83473A-3B24-4E67-9CED-DB221759446D}"/>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2" name="n_3aveValue【体育館・プール】&#10;有形固定資産減価償却率">
          <a:extLst>
            <a:ext uri="{FF2B5EF4-FFF2-40B4-BE49-F238E27FC236}">
              <a16:creationId xmlns:a16="http://schemas.microsoft.com/office/drawing/2014/main" id="{B1230363-A71F-4BF1-B262-0A38208CBB7E}"/>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3" name="n_4aveValue【体育館・プール】&#10;有形固定資産減価償却率">
          <a:extLst>
            <a:ext uri="{FF2B5EF4-FFF2-40B4-BE49-F238E27FC236}">
              <a16:creationId xmlns:a16="http://schemas.microsoft.com/office/drawing/2014/main" id="{E3CA79DA-648C-4273-9D36-5BBFE0E8C171}"/>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194" name="n_1mainValue【体育館・プール】&#10;有形固定資産減価償却率">
          <a:extLst>
            <a:ext uri="{FF2B5EF4-FFF2-40B4-BE49-F238E27FC236}">
              <a16:creationId xmlns:a16="http://schemas.microsoft.com/office/drawing/2014/main" id="{85902960-6E8F-4ACF-8B3D-C0988EAD9EA9}"/>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195" name="n_2mainValue【体育館・プール】&#10;有形固定資産減価償却率">
          <a:extLst>
            <a:ext uri="{FF2B5EF4-FFF2-40B4-BE49-F238E27FC236}">
              <a16:creationId xmlns:a16="http://schemas.microsoft.com/office/drawing/2014/main" id="{C1C39B28-13C1-4CAA-9C69-028436532847}"/>
            </a:ext>
          </a:extLst>
        </xdr:cNvPr>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6" name="n_3mainValue【体育館・プール】&#10;有形固定資産減価償却率">
          <a:extLst>
            <a:ext uri="{FF2B5EF4-FFF2-40B4-BE49-F238E27FC236}">
              <a16:creationId xmlns:a16="http://schemas.microsoft.com/office/drawing/2014/main" id="{96F6FDF4-7D0D-4833-82B8-DADD1DED86DD}"/>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197" name="n_4mainValue【体育館・プール】&#10;有形固定資産減価償却率">
          <a:extLst>
            <a:ext uri="{FF2B5EF4-FFF2-40B4-BE49-F238E27FC236}">
              <a16:creationId xmlns:a16="http://schemas.microsoft.com/office/drawing/2014/main" id="{26995803-F466-4845-8998-71BF29B75165}"/>
            </a:ext>
          </a:extLst>
        </xdr:cNvPr>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61C8F307-B547-4A70-AAFB-35E16EF36C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9E5CFD47-E65B-4801-A752-5CD8EB12F2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5D4BF631-073B-4BBA-98C1-B457C6EC22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4BB595C-2F6C-4EB1-8629-0E2260B201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61E2BA9-3F04-4BB5-B0A6-D5C9358E73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E7106F0-FD7E-4617-A9A2-00E7C1F6EC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77044382-7176-4BAF-9561-CFB4EF1AC6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7C309134-4FBF-4B3B-8600-45119F81D2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FBA5F8D0-0DC9-414D-A05F-9CFD0D1A52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A5D98581-357B-428C-BF4D-9FF29F239A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A336C033-DB6F-437D-ADFC-7C9FD490753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2B4E4E26-5D87-44F6-A129-B90DE5533C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7E646D9-1202-4A68-9248-F024D26788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EFECC257-A813-42C1-BA1F-94B9A56D3D7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8D0BA50B-D9D6-4D76-A274-110FAC6A2EE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3661588F-8C1F-4050-AC61-1DF4969C944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4C769546-969D-4BFE-AD2C-E7E665826AB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3F9C525D-786D-4776-8729-68A71CED13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4F00573-32F8-47E9-A3FF-525EE017A2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3874177A-A71E-47E1-BA11-D38BEFF45E3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EDC1F91-8D31-485A-999A-FBAA47203B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B14360EF-64EE-4B52-93FE-4C27D5CDB7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2EFD1570-A390-4E25-A3CA-F6D2789202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507DC965-F5E0-453A-9AC5-49E2EB6E506E}"/>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A4660B8D-017F-476C-9E64-14617C1E8ECA}"/>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E2B9E7AD-E1B6-498C-AFDE-463CEEF51E1B}"/>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5132BD56-45E3-443A-955B-62B587151D04}"/>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3AD3A634-0696-498B-B7E4-695B80FEE31D}"/>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id="{6B7CCBEE-7025-4435-A8C8-7C56FBBB04EB}"/>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60E9E6AF-69BF-4B76-A118-124A0CF1930E}"/>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56D9556A-73CB-41C3-8574-1BD3F335BE72}"/>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2C6DB55E-19DD-4CE8-AB00-9325F417C52E}"/>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32ED1FD8-FAFE-40A7-AA2F-06649AF94D5F}"/>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id="{9BB11DFC-A248-4CD1-84AB-E83B044D8844}"/>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048D678-2412-49FA-B4B2-F2E02BD282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2F5E549-69F9-47BA-97A2-6E6421BE2A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0E93B3B-2300-4E89-A58D-0FDF990E9D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F4D63F8-5AC1-4AE1-A8F8-82B020FED5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103007F-EBFF-4021-88D5-3384193EAB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64770</xdr:rowOff>
    </xdr:from>
    <xdr:to>
      <xdr:col>50</xdr:col>
      <xdr:colOff>165100</xdr:colOff>
      <xdr:row>61</xdr:row>
      <xdr:rowOff>166370</xdr:rowOff>
    </xdr:to>
    <xdr:sp macro="" textlink="">
      <xdr:nvSpPr>
        <xdr:cNvPr id="237" name="楕円 236">
          <a:extLst>
            <a:ext uri="{FF2B5EF4-FFF2-40B4-BE49-F238E27FC236}">
              <a16:creationId xmlns:a16="http://schemas.microsoft.com/office/drawing/2014/main" id="{F172E802-985A-43ED-88D2-7B56965E7C77}"/>
            </a:ext>
          </a:extLst>
        </xdr:cNvPr>
        <xdr:cNvSpPr/>
      </xdr:nvSpPr>
      <xdr:spPr>
        <a:xfrm>
          <a:off x="9588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38" name="楕円 237">
          <a:extLst>
            <a:ext uri="{FF2B5EF4-FFF2-40B4-BE49-F238E27FC236}">
              <a16:creationId xmlns:a16="http://schemas.microsoft.com/office/drawing/2014/main" id="{50D0B4E2-7BC7-4689-80A1-00DAA6E99BA5}"/>
            </a:ext>
          </a:extLst>
        </xdr:cNvPr>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115570</xdr:rowOff>
    </xdr:from>
    <xdr:to>
      <xdr:col>50</xdr:col>
      <xdr:colOff>114300</xdr:colOff>
      <xdr:row>61</xdr:row>
      <xdr:rowOff>129540</xdr:rowOff>
    </xdr:to>
    <xdr:cxnSp macro="">
      <xdr:nvCxnSpPr>
        <xdr:cNvPr id="239" name="直線コネクタ 238">
          <a:extLst>
            <a:ext uri="{FF2B5EF4-FFF2-40B4-BE49-F238E27FC236}">
              <a16:creationId xmlns:a16="http://schemas.microsoft.com/office/drawing/2014/main" id="{628290B4-7203-44F8-8B67-8B527FEF2CA7}"/>
            </a:ext>
          </a:extLst>
        </xdr:cNvPr>
        <xdr:cNvCxnSpPr/>
      </xdr:nvCxnSpPr>
      <xdr:spPr>
        <a:xfrm flipV="1">
          <a:off x="8750300" y="105740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40" name="楕円 239">
          <a:extLst>
            <a:ext uri="{FF2B5EF4-FFF2-40B4-BE49-F238E27FC236}">
              <a16:creationId xmlns:a16="http://schemas.microsoft.com/office/drawing/2014/main" id="{472303F4-E930-4085-8E1B-0637B70CFFC4}"/>
            </a:ext>
          </a:extLst>
        </xdr:cNvPr>
        <xdr:cNvSpPr/>
      </xdr:nvSpPr>
      <xdr:spPr>
        <a:xfrm>
          <a:off x="781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167640</xdr:rowOff>
    </xdr:to>
    <xdr:cxnSp macro="">
      <xdr:nvCxnSpPr>
        <xdr:cNvPr id="241" name="直線コネクタ 240">
          <a:extLst>
            <a:ext uri="{FF2B5EF4-FFF2-40B4-BE49-F238E27FC236}">
              <a16:creationId xmlns:a16="http://schemas.microsoft.com/office/drawing/2014/main" id="{0A54AEC9-E608-4A0E-9C9C-17B53BE3195E}"/>
            </a:ext>
          </a:extLst>
        </xdr:cNvPr>
        <xdr:cNvCxnSpPr/>
      </xdr:nvCxnSpPr>
      <xdr:spPr>
        <a:xfrm flipV="1">
          <a:off x="7861300" y="10587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123190</xdr:rowOff>
    </xdr:from>
    <xdr:to>
      <xdr:col>36</xdr:col>
      <xdr:colOff>165100</xdr:colOff>
      <xdr:row>62</xdr:row>
      <xdr:rowOff>53340</xdr:rowOff>
    </xdr:to>
    <xdr:sp macro="" textlink="">
      <xdr:nvSpPr>
        <xdr:cNvPr id="242" name="楕円 241">
          <a:extLst>
            <a:ext uri="{FF2B5EF4-FFF2-40B4-BE49-F238E27FC236}">
              <a16:creationId xmlns:a16="http://schemas.microsoft.com/office/drawing/2014/main" id="{3D91A36E-B332-4181-B232-2C7121433003}"/>
            </a:ext>
          </a:extLst>
        </xdr:cNvPr>
        <xdr:cNvSpPr/>
      </xdr:nvSpPr>
      <xdr:spPr>
        <a:xfrm>
          <a:off x="6921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2540</xdr:rowOff>
    </xdr:to>
    <xdr:cxnSp macro="">
      <xdr:nvCxnSpPr>
        <xdr:cNvPr id="243" name="直線コネクタ 242">
          <a:extLst>
            <a:ext uri="{FF2B5EF4-FFF2-40B4-BE49-F238E27FC236}">
              <a16:creationId xmlns:a16="http://schemas.microsoft.com/office/drawing/2014/main" id="{D93AFF2B-5F38-49B8-A16A-CE7C40E16892}"/>
            </a:ext>
          </a:extLst>
        </xdr:cNvPr>
        <xdr:cNvCxnSpPr/>
      </xdr:nvCxnSpPr>
      <xdr:spPr>
        <a:xfrm flipV="1">
          <a:off x="6972300" y="106260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4" name="n_1aveValue【体育館・プール】&#10;一人当たり面積">
          <a:extLst>
            <a:ext uri="{FF2B5EF4-FFF2-40B4-BE49-F238E27FC236}">
              <a16:creationId xmlns:a16="http://schemas.microsoft.com/office/drawing/2014/main" id="{9F3197A6-EE77-4FA5-B9C7-2C09E619CAE3}"/>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5" name="n_2aveValue【体育館・プール】&#10;一人当たり面積">
          <a:extLst>
            <a:ext uri="{FF2B5EF4-FFF2-40B4-BE49-F238E27FC236}">
              <a16:creationId xmlns:a16="http://schemas.microsoft.com/office/drawing/2014/main" id="{BF30198E-23E4-4D5E-8187-5CB4E211BB03}"/>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6" name="n_3aveValue【体育館・プール】&#10;一人当たり面積">
          <a:extLst>
            <a:ext uri="{FF2B5EF4-FFF2-40B4-BE49-F238E27FC236}">
              <a16:creationId xmlns:a16="http://schemas.microsoft.com/office/drawing/2014/main" id="{9A6ACF27-23C0-4E63-BE42-1229BE8EED05}"/>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47" name="n_4aveValue【体育館・プール】&#10;一人当たり面積">
          <a:extLst>
            <a:ext uri="{FF2B5EF4-FFF2-40B4-BE49-F238E27FC236}">
              <a16:creationId xmlns:a16="http://schemas.microsoft.com/office/drawing/2014/main" id="{F27DACAC-258E-4A23-A938-832572B250AB}"/>
            </a:ext>
          </a:extLst>
        </xdr:cNvPr>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11447</xdr:rowOff>
    </xdr:from>
    <xdr:ext cx="469744" cy="259045"/>
    <xdr:sp macro="" textlink="">
      <xdr:nvSpPr>
        <xdr:cNvPr id="248" name="n_1mainValue【体育館・プール】&#10;一人当たり面積">
          <a:extLst>
            <a:ext uri="{FF2B5EF4-FFF2-40B4-BE49-F238E27FC236}">
              <a16:creationId xmlns:a16="http://schemas.microsoft.com/office/drawing/2014/main" id="{937BC766-6F5E-4B15-854C-93E17A13C5F8}"/>
            </a:ext>
          </a:extLst>
        </xdr:cNvPr>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49" name="n_2mainValue【体育館・プール】&#10;一人当たり面積">
          <a:extLst>
            <a:ext uri="{FF2B5EF4-FFF2-40B4-BE49-F238E27FC236}">
              <a16:creationId xmlns:a16="http://schemas.microsoft.com/office/drawing/2014/main" id="{F983ABFB-A9B2-4698-B51B-0785482A65C5}"/>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63517</xdr:rowOff>
    </xdr:from>
    <xdr:ext cx="469744" cy="259045"/>
    <xdr:sp macro="" textlink="">
      <xdr:nvSpPr>
        <xdr:cNvPr id="250" name="n_3mainValue【体育館・プール】&#10;一人当たり面積">
          <a:extLst>
            <a:ext uri="{FF2B5EF4-FFF2-40B4-BE49-F238E27FC236}">
              <a16:creationId xmlns:a16="http://schemas.microsoft.com/office/drawing/2014/main" id="{EEED92E7-341B-4E21-B9EA-FCA1080B4ABD}"/>
            </a:ext>
          </a:extLst>
        </xdr:cNvPr>
        <xdr:cNvSpPr txBox="1"/>
      </xdr:nvSpPr>
      <xdr:spPr>
        <a:xfrm>
          <a:off x="7626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69867</xdr:rowOff>
    </xdr:from>
    <xdr:ext cx="469744" cy="259045"/>
    <xdr:sp macro="" textlink="">
      <xdr:nvSpPr>
        <xdr:cNvPr id="251" name="n_4mainValue【体育館・プール】&#10;一人当たり面積">
          <a:extLst>
            <a:ext uri="{FF2B5EF4-FFF2-40B4-BE49-F238E27FC236}">
              <a16:creationId xmlns:a16="http://schemas.microsoft.com/office/drawing/2014/main" id="{0D333D2B-6B49-47A1-B2EC-066BB5DFD921}"/>
            </a:ext>
          </a:extLst>
        </xdr:cNvPr>
        <xdr:cNvSpPr txBox="1"/>
      </xdr:nvSpPr>
      <xdr:spPr>
        <a:xfrm>
          <a:off x="6737427" y="103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706D55E4-37CF-4917-BB70-94FF504877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8B6244AD-FD0A-4FEE-8C23-5DB28A4BA5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9849A1C8-544F-489B-B39A-3F5698058B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60326E3-5FE2-47BE-90CD-7D20E175F0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241F66C2-CB50-4723-AA22-78E982C939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95C2D965-115F-436B-837F-C54D09B9AE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4720603-2A60-4EA3-A259-9C92C816FB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5098084-7C28-42E7-BC89-E09FFA3023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A926DCC4-3893-4BBD-989F-0DEFEBF5A9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EFF1FD49-1037-4736-9E74-2329AAA9F2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915B8D42-A464-42D6-A966-55790516E2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DF84C83D-2902-45F3-8F29-303AB61BD5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92EEC69B-7457-4A89-AF92-CA9FF9A3971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F928AD95-63A1-4BFD-A2D7-871530DC4AF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9D7DA8C2-EDDC-4D20-88E2-13910E80CE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824BCD27-32F1-45AA-8585-BE0945E478A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95631E5-AA80-4AC6-BF09-C074D701732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EAC7180C-6E28-4483-B92B-F3C27E9E32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CD11BB54-6ACB-4357-8306-28216814B07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496233C1-D71C-4756-AC79-EA4E860DA42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EA28EF30-28C0-487C-9F85-D7A116D9826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BB5903EC-5068-4E83-A1BB-B6E7B19BF37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C414603F-B09E-457E-BA94-F2D186C997F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6740FA4F-97CC-4830-899B-D71AC09A67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4E7ABD7D-225E-4E03-A302-BA115DB92C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A8350048-494D-4028-B6C9-4918337CF1D5}"/>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8179A813-2B76-49A1-B04D-8F1A0B0638A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2F5F7400-0D0F-42E6-80B1-19750943478C}"/>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7F58B8F2-F9D5-431E-BEFB-CFD4EFAECECC}"/>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id="{16C0615A-A68E-4FA5-A017-7ED720467569}"/>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97F9D1F6-C16F-45AA-882B-69BAFABBCBE1}"/>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id="{76311069-F3EE-460C-806F-630E3BAC512D}"/>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id="{C56448DF-9872-46DB-AAF3-DEAC06A4D6F6}"/>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id="{9F278902-2B37-4BCA-9D7C-248A40BEBBA7}"/>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id="{6188A430-BC16-4197-AAD4-4D0B6E756BEC}"/>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a:extLst>
            <a:ext uri="{FF2B5EF4-FFF2-40B4-BE49-F238E27FC236}">
              <a16:creationId xmlns:a16="http://schemas.microsoft.com/office/drawing/2014/main" id="{8B515E29-EBA7-4C18-A9F4-2EA30488B99E}"/>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99606B2-559E-4109-AF92-657AD3CEC4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4F0FC5B-C7B2-48A0-9C4C-4DA1051915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F8199EE-5384-4782-B88F-1D9C0FA2E0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E37377E-91E3-415A-97F3-AEEBB38E95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B35E266-D4AE-45BD-A8C9-FC3F13291C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116295</xdr:rowOff>
    </xdr:from>
    <xdr:to>
      <xdr:col>20</xdr:col>
      <xdr:colOff>38100</xdr:colOff>
      <xdr:row>87</xdr:row>
      <xdr:rowOff>46445</xdr:rowOff>
    </xdr:to>
    <xdr:sp macro="" textlink="">
      <xdr:nvSpPr>
        <xdr:cNvPr id="293" name="楕円 292">
          <a:extLst>
            <a:ext uri="{FF2B5EF4-FFF2-40B4-BE49-F238E27FC236}">
              <a16:creationId xmlns:a16="http://schemas.microsoft.com/office/drawing/2014/main" id="{6FD931DA-1AC1-4822-BB5B-A4FFD6C93467}"/>
            </a:ext>
          </a:extLst>
        </xdr:cNvPr>
        <xdr:cNvSpPr/>
      </xdr:nvSpPr>
      <xdr:spPr>
        <a:xfrm>
          <a:off x="3746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109764</xdr:rowOff>
    </xdr:from>
    <xdr:to>
      <xdr:col>15</xdr:col>
      <xdr:colOff>101600</xdr:colOff>
      <xdr:row>87</xdr:row>
      <xdr:rowOff>39914</xdr:rowOff>
    </xdr:to>
    <xdr:sp macro="" textlink="">
      <xdr:nvSpPr>
        <xdr:cNvPr id="294" name="楕円 293">
          <a:extLst>
            <a:ext uri="{FF2B5EF4-FFF2-40B4-BE49-F238E27FC236}">
              <a16:creationId xmlns:a16="http://schemas.microsoft.com/office/drawing/2014/main" id="{072751B5-E9B2-4E07-8C2B-595EC4278066}"/>
            </a:ext>
          </a:extLst>
        </xdr:cNvPr>
        <xdr:cNvSpPr/>
      </xdr:nvSpPr>
      <xdr:spPr>
        <a:xfrm>
          <a:off x="2857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160564</xdr:rowOff>
    </xdr:from>
    <xdr:to>
      <xdr:col>19</xdr:col>
      <xdr:colOff>177800</xdr:colOff>
      <xdr:row>86</xdr:row>
      <xdr:rowOff>167095</xdr:rowOff>
    </xdr:to>
    <xdr:cxnSp macro="">
      <xdr:nvCxnSpPr>
        <xdr:cNvPr id="295" name="直線コネクタ 294">
          <a:extLst>
            <a:ext uri="{FF2B5EF4-FFF2-40B4-BE49-F238E27FC236}">
              <a16:creationId xmlns:a16="http://schemas.microsoft.com/office/drawing/2014/main" id="{089EE88C-44AC-4A97-AD61-919EFD8554BE}"/>
            </a:ext>
          </a:extLst>
        </xdr:cNvPr>
        <xdr:cNvCxnSpPr/>
      </xdr:nvCxnSpPr>
      <xdr:spPr>
        <a:xfrm>
          <a:off x="2908300" y="149052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103232</xdr:rowOff>
    </xdr:from>
    <xdr:to>
      <xdr:col>10</xdr:col>
      <xdr:colOff>165100</xdr:colOff>
      <xdr:row>87</xdr:row>
      <xdr:rowOff>33382</xdr:rowOff>
    </xdr:to>
    <xdr:sp macro="" textlink="">
      <xdr:nvSpPr>
        <xdr:cNvPr id="296" name="楕円 295">
          <a:extLst>
            <a:ext uri="{FF2B5EF4-FFF2-40B4-BE49-F238E27FC236}">
              <a16:creationId xmlns:a16="http://schemas.microsoft.com/office/drawing/2014/main" id="{7F1F7258-274B-4E56-8BC3-87BA74804E98}"/>
            </a:ext>
          </a:extLst>
        </xdr:cNvPr>
        <xdr:cNvSpPr/>
      </xdr:nvSpPr>
      <xdr:spPr>
        <a:xfrm>
          <a:off x="1968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154032</xdr:rowOff>
    </xdr:from>
    <xdr:to>
      <xdr:col>15</xdr:col>
      <xdr:colOff>50800</xdr:colOff>
      <xdr:row>86</xdr:row>
      <xdr:rowOff>160564</xdr:rowOff>
    </xdr:to>
    <xdr:cxnSp macro="">
      <xdr:nvCxnSpPr>
        <xdr:cNvPr id="297" name="直線コネクタ 296">
          <a:extLst>
            <a:ext uri="{FF2B5EF4-FFF2-40B4-BE49-F238E27FC236}">
              <a16:creationId xmlns:a16="http://schemas.microsoft.com/office/drawing/2014/main" id="{F02670C6-4BD5-4C89-A5F8-A901CF5F8C1A}"/>
            </a:ext>
          </a:extLst>
        </xdr:cNvPr>
        <xdr:cNvCxnSpPr/>
      </xdr:nvCxnSpPr>
      <xdr:spPr>
        <a:xfrm>
          <a:off x="2019300" y="148987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298" name="楕円 297">
          <a:extLst>
            <a:ext uri="{FF2B5EF4-FFF2-40B4-BE49-F238E27FC236}">
              <a16:creationId xmlns:a16="http://schemas.microsoft.com/office/drawing/2014/main" id="{A3018C70-23E3-4A7F-97D9-9D1B34929916}"/>
            </a:ext>
          </a:extLst>
        </xdr:cNvPr>
        <xdr:cNvSpPr/>
      </xdr:nvSpPr>
      <xdr:spPr>
        <a:xfrm>
          <a:off x="1079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147501</xdr:rowOff>
    </xdr:from>
    <xdr:to>
      <xdr:col>10</xdr:col>
      <xdr:colOff>114300</xdr:colOff>
      <xdr:row>86</xdr:row>
      <xdr:rowOff>154032</xdr:rowOff>
    </xdr:to>
    <xdr:cxnSp macro="">
      <xdr:nvCxnSpPr>
        <xdr:cNvPr id="299" name="直線コネクタ 298">
          <a:extLst>
            <a:ext uri="{FF2B5EF4-FFF2-40B4-BE49-F238E27FC236}">
              <a16:creationId xmlns:a16="http://schemas.microsoft.com/office/drawing/2014/main" id="{B15AE52D-517F-4D4C-A36B-A5C03DFAC0A3}"/>
            </a:ext>
          </a:extLst>
        </xdr:cNvPr>
        <xdr:cNvCxnSpPr/>
      </xdr:nvCxnSpPr>
      <xdr:spPr>
        <a:xfrm>
          <a:off x="1130300" y="148922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0" name="n_1aveValue【福祉施設】&#10;有形固定資産減価償却率">
          <a:extLst>
            <a:ext uri="{FF2B5EF4-FFF2-40B4-BE49-F238E27FC236}">
              <a16:creationId xmlns:a16="http://schemas.microsoft.com/office/drawing/2014/main" id="{83446569-68D8-4698-8879-A8AA527E75C7}"/>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1" name="n_2aveValue【福祉施設】&#10;有形固定資産減価償却率">
          <a:extLst>
            <a:ext uri="{FF2B5EF4-FFF2-40B4-BE49-F238E27FC236}">
              <a16:creationId xmlns:a16="http://schemas.microsoft.com/office/drawing/2014/main" id="{8A393018-1004-49AA-B4EB-F176D372000A}"/>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2" name="n_3aveValue【福祉施設】&#10;有形固定資産減価償却率">
          <a:extLst>
            <a:ext uri="{FF2B5EF4-FFF2-40B4-BE49-F238E27FC236}">
              <a16:creationId xmlns:a16="http://schemas.microsoft.com/office/drawing/2014/main" id="{589B3652-4BE2-4C1E-97DB-EC093B93B7F5}"/>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3" name="n_4aveValue【福祉施設】&#10;有形固定資産減価償却率">
          <a:extLst>
            <a:ext uri="{FF2B5EF4-FFF2-40B4-BE49-F238E27FC236}">
              <a16:creationId xmlns:a16="http://schemas.microsoft.com/office/drawing/2014/main" id="{0F250D63-AC46-48A9-912A-B7D2EA17E801}"/>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37572</xdr:rowOff>
    </xdr:from>
    <xdr:ext cx="405111" cy="259045"/>
    <xdr:sp macro="" textlink="">
      <xdr:nvSpPr>
        <xdr:cNvPr id="304" name="n_1mainValue【福祉施設】&#10;有形固定資産減価償却率">
          <a:extLst>
            <a:ext uri="{FF2B5EF4-FFF2-40B4-BE49-F238E27FC236}">
              <a16:creationId xmlns:a16="http://schemas.microsoft.com/office/drawing/2014/main" id="{33F2E376-F642-4364-B3E0-227D32A51FC1}"/>
            </a:ext>
          </a:extLst>
        </xdr:cNvPr>
        <xdr:cNvSpPr txBox="1"/>
      </xdr:nvSpPr>
      <xdr:spPr>
        <a:xfrm>
          <a:off x="35820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31041</xdr:rowOff>
    </xdr:from>
    <xdr:ext cx="405111" cy="259045"/>
    <xdr:sp macro="" textlink="">
      <xdr:nvSpPr>
        <xdr:cNvPr id="305" name="n_2mainValue【福祉施設】&#10;有形固定資産減価償却率">
          <a:extLst>
            <a:ext uri="{FF2B5EF4-FFF2-40B4-BE49-F238E27FC236}">
              <a16:creationId xmlns:a16="http://schemas.microsoft.com/office/drawing/2014/main" id="{4442CFDC-1154-40D1-A971-334C47AB0EF2}"/>
            </a:ext>
          </a:extLst>
        </xdr:cNvPr>
        <xdr:cNvSpPr txBox="1"/>
      </xdr:nvSpPr>
      <xdr:spPr>
        <a:xfrm>
          <a:off x="2705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24509</xdr:rowOff>
    </xdr:from>
    <xdr:ext cx="405111" cy="259045"/>
    <xdr:sp macro="" textlink="">
      <xdr:nvSpPr>
        <xdr:cNvPr id="306" name="n_3mainValue【福祉施設】&#10;有形固定資産減価償却率">
          <a:extLst>
            <a:ext uri="{FF2B5EF4-FFF2-40B4-BE49-F238E27FC236}">
              <a16:creationId xmlns:a16="http://schemas.microsoft.com/office/drawing/2014/main" id="{8F1E2EB6-6349-4EA9-A467-1ED50CCC5FAB}"/>
            </a:ext>
          </a:extLst>
        </xdr:cNvPr>
        <xdr:cNvSpPr txBox="1"/>
      </xdr:nvSpPr>
      <xdr:spPr>
        <a:xfrm>
          <a:off x="1816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307" name="n_4mainValue【福祉施設】&#10;有形固定資産減価償却率">
          <a:extLst>
            <a:ext uri="{FF2B5EF4-FFF2-40B4-BE49-F238E27FC236}">
              <a16:creationId xmlns:a16="http://schemas.microsoft.com/office/drawing/2014/main" id="{68DA661D-B2AF-4EBF-96EB-72ADF0E2E4C5}"/>
            </a:ext>
          </a:extLst>
        </xdr:cNvPr>
        <xdr:cNvSpPr txBox="1"/>
      </xdr:nvSpPr>
      <xdr:spPr>
        <a:xfrm>
          <a:off x="927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9D29C21-7F76-4DED-B6B5-DC01F6CA79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4C82536-D1BA-4E82-BAE9-D5FF0343C7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54D17BBA-DCF0-476C-955F-21A5DA1083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63AF887-535C-4CD3-A85F-BC42EFC401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46933B7-FDEA-4AB0-8CCA-AE3DFEBD34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84153606-2CF1-4434-B550-91D75A7B6C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9DEE0A43-BE94-4810-A800-24B01BA299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B24359F9-6E76-430C-9B34-0141B60C0A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69EE356-B6EB-4D57-95E6-0891B89CCD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BFFD5BA-918E-4EE9-B956-786DD34CBE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385EAB14-98BE-4DEA-800E-237F80A3A54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3C64B8C-31B5-4919-973C-5DC862C34E2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AF345E72-A5DE-4600-AE1D-C5BAA941E0A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24904560-2B27-48EB-833F-A26ADE615A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9AC23AC8-81AF-4F1C-9197-1D280ACB9D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8D7D0AE5-88C9-4B57-B0A5-B75FFB73B4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1A0E8764-B1A1-4CD0-ADA3-B13F72682EC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ABE9C1FF-54F0-48F2-A7DC-D5283543AA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50F9B8B3-51F8-474E-8719-C6A578C0D7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5574D0DC-D065-4B6D-B332-CBC145DA089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36871342-5201-45EB-B641-AAE73D0928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383E81C8-0350-46A3-8187-6B5C200F90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8581C675-878D-404A-86B2-0EB4ACBF61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id="{9BCDD7BE-16F9-4982-910E-AA21DACF9A8C}"/>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id="{C8EF61CE-2F52-495C-9455-0661FF199B9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id="{B9FB97C6-AA51-4F1C-BC4E-7A386C7C691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id="{A46E832A-23CF-4F9D-B886-27C39DE711BA}"/>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id="{4018012B-90B4-496B-9576-561300336FBC}"/>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a:extLst>
            <a:ext uri="{FF2B5EF4-FFF2-40B4-BE49-F238E27FC236}">
              <a16:creationId xmlns:a16="http://schemas.microsoft.com/office/drawing/2014/main" id="{869C9A1B-BA02-4373-A444-E66C1E2C5FC3}"/>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id="{998E6A82-8972-4E27-991A-0143F653EC74}"/>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id="{F87235F1-FCB1-41BF-9BF0-2E4B6B198B58}"/>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id="{F509B5AB-0EA6-420B-9E7A-3506B4322A8C}"/>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id="{AE01EC9D-7B76-48B5-80DD-472A1F3563D2}"/>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a:extLst>
            <a:ext uri="{FF2B5EF4-FFF2-40B4-BE49-F238E27FC236}">
              <a16:creationId xmlns:a16="http://schemas.microsoft.com/office/drawing/2014/main" id="{387678F7-1B5B-47AA-849F-E2E6780F66BE}"/>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6D05EF1-09F3-4FCF-B223-1459ACDCBD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08404CA-FD9E-416F-AF73-A586660421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099E52D-7027-4D68-8D28-2616E8B158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AFCBC61-465E-4DF6-B7C0-2CFC6E7516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9CA2B46-F26F-483E-BB0B-A5CBE2B08D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47" name="楕円 346">
          <a:extLst>
            <a:ext uri="{FF2B5EF4-FFF2-40B4-BE49-F238E27FC236}">
              <a16:creationId xmlns:a16="http://schemas.microsoft.com/office/drawing/2014/main" id="{E9DAABA5-7D15-4F78-B8BB-D3F5A380DE0E}"/>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48" name="楕円 347">
          <a:extLst>
            <a:ext uri="{FF2B5EF4-FFF2-40B4-BE49-F238E27FC236}">
              <a16:creationId xmlns:a16="http://schemas.microsoft.com/office/drawing/2014/main" id="{84C270D8-9D20-4D3C-B307-ED1AE2E83DE3}"/>
            </a:ext>
          </a:extLst>
        </xdr:cNvPr>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49" name="直線コネクタ 348">
          <a:extLst>
            <a:ext uri="{FF2B5EF4-FFF2-40B4-BE49-F238E27FC236}">
              <a16:creationId xmlns:a16="http://schemas.microsoft.com/office/drawing/2014/main" id="{65E59CA5-9664-4945-821D-62F00E9F9049}"/>
            </a:ext>
          </a:extLst>
        </xdr:cNvPr>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350" name="楕円 349">
          <a:extLst>
            <a:ext uri="{FF2B5EF4-FFF2-40B4-BE49-F238E27FC236}">
              <a16:creationId xmlns:a16="http://schemas.microsoft.com/office/drawing/2014/main" id="{ADF4322B-2CC9-4868-9DE6-E20F9669ADA1}"/>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41911</xdr:rowOff>
    </xdr:to>
    <xdr:cxnSp macro="">
      <xdr:nvCxnSpPr>
        <xdr:cNvPr id="351" name="直線コネクタ 350">
          <a:extLst>
            <a:ext uri="{FF2B5EF4-FFF2-40B4-BE49-F238E27FC236}">
              <a16:creationId xmlns:a16="http://schemas.microsoft.com/office/drawing/2014/main" id="{6572D8A3-FAD0-465A-B933-0DD62061412D}"/>
            </a:ext>
          </a:extLst>
        </xdr:cNvPr>
        <xdr:cNvCxnSpPr/>
      </xdr:nvCxnSpPr>
      <xdr:spPr>
        <a:xfrm flipV="1">
          <a:off x="7861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352" name="楕円 351">
          <a:extLst>
            <a:ext uri="{FF2B5EF4-FFF2-40B4-BE49-F238E27FC236}">
              <a16:creationId xmlns:a16="http://schemas.microsoft.com/office/drawing/2014/main" id="{DD75A301-D1CD-4843-90D6-B117A254FE71}"/>
            </a:ext>
          </a:extLst>
        </xdr:cNvPr>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41911</xdr:rowOff>
    </xdr:from>
    <xdr:to>
      <xdr:col>41</xdr:col>
      <xdr:colOff>50800</xdr:colOff>
      <xdr:row>86</xdr:row>
      <xdr:rowOff>41911</xdr:rowOff>
    </xdr:to>
    <xdr:cxnSp macro="">
      <xdr:nvCxnSpPr>
        <xdr:cNvPr id="353" name="直線コネクタ 352">
          <a:extLst>
            <a:ext uri="{FF2B5EF4-FFF2-40B4-BE49-F238E27FC236}">
              <a16:creationId xmlns:a16="http://schemas.microsoft.com/office/drawing/2014/main" id="{BBD49DC9-94D0-4C45-9861-02E62F0A922E}"/>
            </a:ext>
          </a:extLst>
        </xdr:cNvPr>
        <xdr:cNvCxnSpPr/>
      </xdr:nvCxnSpPr>
      <xdr:spPr>
        <a:xfrm>
          <a:off x="6972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4" name="n_1aveValue【福祉施設】&#10;一人当たり面積">
          <a:extLst>
            <a:ext uri="{FF2B5EF4-FFF2-40B4-BE49-F238E27FC236}">
              <a16:creationId xmlns:a16="http://schemas.microsoft.com/office/drawing/2014/main" id="{BA7CC96E-BA93-455D-BEAE-67807BDFE299}"/>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5" name="n_2aveValue【福祉施設】&#10;一人当たり面積">
          <a:extLst>
            <a:ext uri="{FF2B5EF4-FFF2-40B4-BE49-F238E27FC236}">
              <a16:creationId xmlns:a16="http://schemas.microsoft.com/office/drawing/2014/main" id="{1F3476F9-62E3-4DEE-9A11-4C1890C2941E}"/>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6" name="n_3aveValue【福祉施設】&#10;一人当たり面積">
          <a:extLst>
            <a:ext uri="{FF2B5EF4-FFF2-40B4-BE49-F238E27FC236}">
              <a16:creationId xmlns:a16="http://schemas.microsoft.com/office/drawing/2014/main" id="{19983AE2-4A51-4DB3-8C46-CCF175D6ED2F}"/>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7" name="n_4aveValue【福祉施設】&#10;一人当たり面積">
          <a:extLst>
            <a:ext uri="{FF2B5EF4-FFF2-40B4-BE49-F238E27FC236}">
              <a16:creationId xmlns:a16="http://schemas.microsoft.com/office/drawing/2014/main" id="{A02AA1C6-866F-4C5B-816C-867E30994DA1}"/>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58" name="n_1mainValue【福祉施設】&#10;一人当たり面積">
          <a:extLst>
            <a:ext uri="{FF2B5EF4-FFF2-40B4-BE49-F238E27FC236}">
              <a16:creationId xmlns:a16="http://schemas.microsoft.com/office/drawing/2014/main" id="{8EB065BF-614F-4DB7-B07A-C09D23BC1A5F}"/>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59" name="n_2mainValue【福祉施設】&#10;一人当たり面積">
          <a:extLst>
            <a:ext uri="{FF2B5EF4-FFF2-40B4-BE49-F238E27FC236}">
              <a16:creationId xmlns:a16="http://schemas.microsoft.com/office/drawing/2014/main" id="{1ED6E51E-DD8D-4EC1-A97E-A54AFCDC1D50}"/>
            </a:ext>
          </a:extLst>
        </xdr:cNvPr>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360" name="n_3mainValue【福祉施設】&#10;一人当たり面積">
          <a:extLst>
            <a:ext uri="{FF2B5EF4-FFF2-40B4-BE49-F238E27FC236}">
              <a16:creationId xmlns:a16="http://schemas.microsoft.com/office/drawing/2014/main" id="{A706C9AF-D281-46BE-9065-FD95E3F9F23D}"/>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361" name="n_4mainValue【福祉施設】&#10;一人当たり面積">
          <a:extLst>
            <a:ext uri="{FF2B5EF4-FFF2-40B4-BE49-F238E27FC236}">
              <a16:creationId xmlns:a16="http://schemas.microsoft.com/office/drawing/2014/main" id="{99BBDA0A-DB4A-4D63-AF4E-09749E1D8E5A}"/>
            </a:ext>
          </a:extLst>
        </xdr:cNvPr>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EB361670-FFA7-4D19-825A-9DCDEE9BCE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7157CB17-70A3-41DE-8A9E-6AE17A9807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66DDCE1E-CC6A-4AE7-A2AB-2533339AFC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45FE2A44-387D-4FDA-878A-DA77E34838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C51C5B83-8648-441F-AEF9-6EC9B79F8E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1AEEF3C7-57DC-446E-864A-39BDBCB697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CD1C1A98-698A-4919-9D7F-3830E2CED9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747D5F3D-0EFB-4EAE-9847-C10176B9089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B6B66186-300C-4312-954C-DAAC59A5762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7339728B-D48D-4221-B63C-410A17AB908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5CD4198B-903B-4BE4-9E30-92AEF224B5D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63BD1CAF-4D1F-49BC-A02D-38BAC2B6511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AC842703-B2D7-4196-8B92-B990A92E240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6017002F-0DC9-4029-A2D5-89423B75D3D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6C9B17F2-D33F-48C0-9772-CF7063C9B14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1FEBAEEC-3ED2-42CC-9751-8C4904BFB82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275824DA-0A69-45F6-AF56-913130D0FC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9597B414-1E8F-4792-A4BC-3B533C9D8AD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F784073D-F23E-4F27-B9A1-7B5DB6F39E4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69B75F63-A3CF-459C-84F3-7CF4F77481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ED6E1B67-2658-4CFA-B10D-81E721BA698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3B952AD1-020E-458B-8796-B0C2EF2BC1F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F42A1104-2A4E-495E-AAFB-70DC79335A0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9B63D608-9284-4E1E-8211-F93BD325C5D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5B038F0A-653D-42CE-A088-08A5F2FC72D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842A29FC-D2E3-4CED-83C1-C7F122C78FF5}"/>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41D1C5C4-CB16-4923-8F74-87E9B1CDDE7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A0496C3D-1FCC-4045-B9A5-8290450CC8C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CC2D3676-AF0D-46E3-ABE2-79CCCF466889}"/>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id="{8DF5DF80-9BAB-4DB5-AE70-25999AA7798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221EE9E5-84CE-4304-8D08-0F1300C29744}"/>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id="{200CB103-C857-4EE7-99F9-30C772344CA5}"/>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id="{FCDCC84A-5F18-4109-859B-CE46A86C939E}"/>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id="{E402B39B-DAD7-474F-A9DE-102D74256B72}"/>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id="{5824CBDF-F1AF-430B-B177-E532A6D17C29}"/>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a:extLst>
            <a:ext uri="{FF2B5EF4-FFF2-40B4-BE49-F238E27FC236}">
              <a16:creationId xmlns:a16="http://schemas.microsoft.com/office/drawing/2014/main" id="{437AB851-6171-489B-9CE5-51914F47114F}"/>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1EB12E6-BDDF-4F00-95A9-14495BD5136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EB530FA3-A82C-4B84-A09D-B238048940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5BFFE302-954B-44AD-A5FB-B3FD54D2C7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6109F61-E1D2-4507-A136-4605AFC04A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6F9D721-5D48-408E-BD88-B54E264209A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403" name="楕円 402">
          <a:extLst>
            <a:ext uri="{FF2B5EF4-FFF2-40B4-BE49-F238E27FC236}">
              <a16:creationId xmlns:a16="http://schemas.microsoft.com/office/drawing/2014/main" id="{C66C1EB0-645F-4826-A36A-2C0938FFE12D}"/>
            </a:ext>
          </a:extLst>
        </xdr:cNvPr>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169092</xdr:rowOff>
    </xdr:from>
    <xdr:to>
      <xdr:col>15</xdr:col>
      <xdr:colOff>101600</xdr:colOff>
      <xdr:row>106</xdr:row>
      <xdr:rowOff>99242</xdr:rowOff>
    </xdr:to>
    <xdr:sp macro="" textlink="">
      <xdr:nvSpPr>
        <xdr:cNvPr id="404" name="楕円 403">
          <a:extLst>
            <a:ext uri="{FF2B5EF4-FFF2-40B4-BE49-F238E27FC236}">
              <a16:creationId xmlns:a16="http://schemas.microsoft.com/office/drawing/2014/main" id="{4E0D876E-CFA8-4F72-81FC-CAB2017965AB}"/>
            </a:ext>
          </a:extLst>
        </xdr:cNvPr>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112123</xdr:rowOff>
    </xdr:to>
    <xdr:cxnSp macro="">
      <xdr:nvCxnSpPr>
        <xdr:cNvPr id="405" name="直線コネクタ 404">
          <a:extLst>
            <a:ext uri="{FF2B5EF4-FFF2-40B4-BE49-F238E27FC236}">
              <a16:creationId xmlns:a16="http://schemas.microsoft.com/office/drawing/2014/main" id="{D0FE4017-A94A-476D-A58E-3696B6FFD16C}"/>
            </a:ext>
          </a:extLst>
        </xdr:cNvPr>
        <xdr:cNvCxnSpPr/>
      </xdr:nvCxnSpPr>
      <xdr:spPr>
        <a:xfrm>
          <a:off x="2908300" y="182221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103777</xdr:rowOff>
    </xdr:from>
    <xdr:to>
      <xdr:col>10</xdr:col>
      <xdr:colOff>165100</xdr:colOff>
      <xdr:row>106</xdr:row>
      <xdr:rowOff>33927</xdr:rowOff>
    </xdr:to>
    <xdr:sp macro="" textlink="">
      <xdr:nvSpPr>
        <xdr:cNvPr id="406" name="楕円 405">
          <a:extLst>
            <a:ext uri="{FF2B5EF4-FFF2-40B4-BE49-F238E27FC236}">
              <a16:creationId xmlns:a16="http://schemas.microsoft.com/office/drawing/2014/main" id="{BA3DF2FC-15B5-4D61-960B-04B2CA4A6114}"/>
            </a:ext>
          </a:extLst>
        </xdr:cNvPr>
        <xdr:cNvSpPr/>
      </xdr:nvSpPr>
      <xdr:spPr>
        <a:xfrm>
          <a:off x="1968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106</xdr:row>
      <xdr:rowOff>48442</xdr:rowOff>
    </xdr:to>
    <xdr:cxnSp macro="">
      <xdr:nvCxnSpPr>
        <xdr:cNvPr id="407" name="直線コネクタ 406">
          <a:extLst>
            <a:ext uri="{FF2B5EF4-FFF2-40B4-BE49-F238E27FC236}">
              <a16:creationId xmlns:a16="http://schemas.microsoft.com/office/drawing/2014/main" id="{29722229-78FF-4FE5-9CA3-B97E8568E1E0}"/>
            </a:ext>
          </a:extLst>
        </xdr:cNvPr>
        <xdr:cNvCxnSpPr/>
      </xdr:nvCxnSpPr>
      <xdr:spPr>
        <a:xfrm>
          <a:off x="2019300" y="1815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8" name="楕円 407">
          <a:extLst>
            <a:ext uri="{FF2B5EF4-FFF2-40B4-BE49-F238E27FC236}">
              <a16:creationId xmlns:a16="http://schemas.microsoft.com/office/drawing/2014/main" id="{35A1081B-FE25-4F72-A2D1-F1818557D57B}"/>
            </a:ext>
          </a:extLst>
        </xdr:cNvPr>
        <xdr:cNvSpPr/>
      </xdr:nvSpPr>
      <xdr:spPr>
        <a:xfrm>
          <a:off x="1079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90895</xdr:rowOff>
    </xdr:from>
    <xdr:to>
      <xdr:col>10</xdr:col>
      <xdr:colOff>114300</xdr:colOff>
      <xdr:row>105</xdr:row>
      <xdr:rowOff>154577</xdr:rowOff>
    </xdr:to>
    <xdr:cxnSp macro="">
      <xdr:nvCxnSpPr>
        <xdr:cNvPr id="409" name="直線コネクタ 408">
          <a:extLst>
            <a:ext uri="{FF2B5EF4-FFF2-40B4-BE49-F238E27FC236}">
              <a16:creationId xmlns:a16="http://schemas.microsoft.com/office/drawing/2014/main" id="{D3B98B1C-3C1C-4D11-9208-9C3B649F3D19}"/>
            </a:ext>
          </a:extLst>
        </xdr:cNvPr>
        <xdr:cNvCxnSpPr/>
      </xdr:nvCxnSpPr>
      <xdr:spPr>
        <a:xfrm>
          <a:off x="1130300" y="1809314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0" name="n_1aveValue【市民会館】&#10;有形固定資産減価償却率">
          <a:extLst>
            <a:ext uri="{FF2B5EF4-FFF2-40B4-BE49-F238E27FC236}">
              <a16:creationId xmlns:a16="http://schemas.microsoft.com/office/drawing/2014/main" id="{F96F8EBA-BD08-46C5-8D73-C4477488A86D}"/>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1" name="n_2aveValue【市民会館】&#10;有形固定資産減価償却率">
          <a:extLst>
            <a:ext uri="{FF2B5EF4-FFF2-40B4-BE49-F238E27FC236}">
              <a16:creationId xmlns:a16="http://schemas.microsoft.com/office/drawing/2014/main" id="{1FE56071-8087-4B53-A762-32F4164BBA88}"/>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2" name="n_3aveValue【市民会館】&#10;有形固定資産減価償却率">
          <a:extLst>
            <a:ext uri="{FF2B5EF4-FFF2-40B4-BE49-F238E27FC236}">
              <a16:creationId xmlns:a16="http://schemas.microsoft.com/office/drawing/2014/main" id="{A56A2E85-73FF-4969-8BC9-3F8FFE4795AC}"/>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3" name="n_4aveValue【市民会館】&#10;有形固定資産減価償却率">
          <a:extLst>
            <a:ext uri="{FF2B5EF4-FFF2-40B4-BE49-F238E27FC236}">
              <a16:creationId xmlns:a16="http://schemas.microsoft.com/office/drawing/2014/main" id="{126802D7-B319-4E2B-BD4E-0BC350A46C57}"/>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414" name="n_1mainValue【市民会館】&#10;有形固定資産減価償却率">
          <a:extLst>
            <a:ext uri="{FF2B5EF4-FFF2-40B4-BE49-F238E27FC236}">
              <a16:creationId xmlns:a16="http://schemas.microsoft.com/office/drawing/2014/main" id="{260594EB-0296-4C0F-B958-DD34E7991DB6}"/>
            </a:ext>
          </a:extLst>
        </xdr:cNvPr>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415" name="n_2mainValue【市民会館】&#10;有形固定資産減価償却率">
          <a:extLst>
            <a:ext uri="{FF2B5EF4-FFF2-40B4-BE49-F238E27FC236}">
              <a16:creationId xmlns:a16="http://schemas.microsoft.com/office/drawing/2014/main" id="{4CDC81FE-13FC-4E55-BF55-BAB2CDB376E4}"/>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25054</xdr:rowOff>
    </xdr:from>
    <xdr:ext cx="405111" cy="259045"/>
    <xdr:sp macro="" textlink="">
      <xdr:nvSpPr>
        <xdr:cNvPr id="416" name="n_3mainValue【市民会館】&#10;有形固定資産減価償却率">
          <a:extLst>
            <a:ext uri="{FF2B5EF4-FFF2-40B4-BE49-F238E27FC236}">
              <a16:creationId xmlns:a16="http://schemas.microsoft.com/office/drawing/2014/main" id="{80779F1F-9B9D-44FB-8EB8-9759662CCB25}"/>
            </a:ext>
          </a:extLst>
        </xdr:cNvPr>
        <xdr:cNvSpPr txBox="1"/>
      </xdr:nvSpPr>
      <xdr:spPr>
        <a:xfrm>
          <a:off x="1816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132822</xdr:rowOff>
    </xdr:from>
    <xdr:ext cx="405111" cy="259045"/>
    <xdr:sp macro="" textlink="">
      <xdr:nvSpPr>
        <xdr:cNvPr id="417" name="n_4mainValue【市民会館】&#10;有形固定資産減価償却率">
          <a:extLst>
            <a:ext uri="{FF2B5EF4-FFF2-40B4-BE49-F238E27FC236}">
              <a16:creationId xmlns:a16="http://schemas.microsoft.com/office/drawing/2014/main" id="{3C2B26BB-BFB5-44F8-B127-2CC98E000265}"/>
            </a:ext>
          </a:extLst>
        </xdr:cNvPr>
        <xdr:cNvSpPr txBox="1"/>
      </xdr:nvSpPr>
      <xdr:spPr>
        <a:xfrm>
          <a:off x="927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4E1C6EC7-EA34-4627-9A05-118755E90E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4B88C791-E4FE-47D7-B57B-F1C0142B06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226968B2-9067-4F04-AE2C-19A3B32E5B7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80835DF6-D0A9-42F3-923F-2F47E61B60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4C82B28D-D2D7-4D9D-B787-FF0D2B10B7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96FDCF9-19DC-4BB1-B50E-783982DD57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4E833C-9405-46BB-B6C1-E817558848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C6A638E4-FBA5-4EBD-89AB-B099A016B4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61AA591D-6D9C-4EBB-9CC3-74FD16D921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31046299-28B2-45B2-818B-D5D93BFF4A7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032BC4E9-B0F8-4985-B9CD-13BF69A24F3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19C294B3-2287-4692-A3F5-E7F68EBC11A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92E05CA6-B958-44ED-A456-75E43646935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779AFFF3-502F-4F0A-8D8D-767753DB29D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5689BD53-DA70-4061-8B5A-3BC47763629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AB147DDD-1A40-4A66-98F3-44D7B31A9CB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36CF7DA7-B72F-44E2-A39C-1128EEE22FE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1FF77CEB-179F-4F5F-92BF-7A17F6B282F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DFFCE6BE-6D86-44FC-85BF-D57E1A87483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51687C55-FEFF-483C-A75A-4B82F4CE423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5B1C1A4A-8E79-446E-863A-DDEE20460C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a:extLst>
            <a:ext uri="{FF2B5EF4-FFF2-40B4-BE49-F238E27FC236}">
              <a16:creationId xmlns:a16="http://schemas.microsoft.com/office/drawing/2014/main" id="{7E614D67-569F-4E0E-8A25-E2660A2339CD}"/>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a:extLst>
            <a:ext uri="{FF2B5EF4-FFF2-40B4-BE49-F238E27FC236}">
              <a16:creationId xmlns:a16="http://schemas.microsoft.com/office/drawing/2014/main" id="{B9CE92C3-614F-41DD-8A98-4141D98EFAB4}"/>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a:extLst>
            <a:ext uri="{FF2B5EF4-FFF2-40B4-BE49-F238E27FC236}">
              <a16:creationId xmlns:a16="http://schemas.microsoft.com/office/drawing/2014/main" id="{DFCE6B2C-83B7-426A-916B-817C71588EA1}"/>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a:extLst>
            <a:ext uri="{FF2B5EF4-FFF2-40B4-BE49-F238E27FC236}">
              <a16:creationId xmlns:a16="http://schemas.microsoft.com/office/drawing/2014/main" id="{8145938D-B163-41AE-8BB0-035258ED1D9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a:extLst>
            <a:ext uri="{FF2B5EF4-FFF2-40B4-BE49-F238E27FC236}">
              <a16:creationId xmlns:a16="http://schemas.microsoft.com/office/drawing/2014/main" id="{E30EFDBD-5E57-4408-B4CE-2BECD2ADDBA2}"/>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a:extLst>
            <a:ext uri="{FF2B5EF4-FFF2-40B4-BE49-F238E27FC236}">
              <a16:creationId xmlns:a16="http://schemas.microsoft.com/office/drawing/2014/main" id="{0849038E-86C0-4EBD-BAE7-431DC2459EDD}"/>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a:extLst>
            <a:ext uri="{FF2B5EF4-FFF2-40B4-BE49-F238E27FC236}">
              <a16:creationId xmlns:a16="http://schemas.microsoft.com/office/drawing/2014/main" id="{6C596FE3-A436-478D-8803-B2545A71E8D4}"/>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a:extLst>
            <a:ext uri="{FF2B5EF4-FFF2-40B4-BE49-F238E27FC236}">
              <a16:creationId xmlns:a16="http://schemas.microsoft.com/office/drawing/2014/main" id="{9A6BAAA1-22CD-44E3-8DBC-DCC49A595EF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a:extLst>
            <a:ext uri="{FF2B5EF4-FFF2-40B4-BE49-F238E27FC236}">
              <a16:creationId xmlns:a16="http://schemas.microsoft.com/office/drawing/2014/main" id="{11C585D4-86D9-4C59-8D46-4892807732D5}"/>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a:extLst>
            <a:ext uri="{FF2B5EF4-FFF2-40B4-BE49-F238E27FC236}">
              <a16:creationId xmlns:a16="http://schemas.microsoft.com/office/drawing/2014/main" id="{B04C2593-165C-4D18-9ED8-CCA855430D4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a:extLst>
            <a:ext uri="{FF2B5EF4-FFF2-40B4-BE49-F238E27FC236}">
              <a16:creationId xmlns:a16="http://schemas.microsoft.com/office/drawing/2014/main" id="{065B0D71-C069-4403-A16B-741588CBF73C}"/>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9EF63FA-8982-4031-9C0D-7D1CACF5BB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D0E264E-0FD8-48A0-A1D1-05923E6C490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1955B75-10FE-4B9A-B8B2-323E038692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D363C732-E909-41EB-867E-B51FB9A381B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D05C270D-A71D-476B-9E7B-828567F8564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160274</xdr:rowOff>
    </xdr:from>
    <xdr:to>
      <xdr:col>50</xdr:col>
      <xdr:colOff>165100</xdr:colOff>
      <xdr:row>108</xdr:row>
      <xdr:rowOff>90424</xdr:rowOff>
    </xdr:to>
    <xdr:sp macro="" textlink="">
      <xdr:nvSpPr>
        <xdr:cNvPr id="455" name="楕円 454">
          <a:extLst>
            <a:ext uri="{FF2B5EF4-FFF2-40B4-BE49-F238E27FC236}">
              <a16:creationId xmlns:a16="http://schemas.microsoft.com/office/drawing/2014/main" id="{65F258C8-5ECB-4E77-80B8-A95CE6215945}"/>
            </a:ext>
          </a:extLst>
        </xdr:cNvPr>
        <xdr:cNvSpPr/>
      </xdr:nvSpPr>
      <xdr:spPr>
        <a:xfrm>
          <a:off x="9588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160274</xdr:rowOff>
    </xdr:from>
    <xdr:to>
      <xdr:col>46</xdr:col>
      <xdr:colOff>38100</xdr:colOff>
      <xdr:row>108</xdr:row>
      <xdr:rowOff>90424</xdr:rowOff>
    </xdr:to>
    <xdr:sp macro="" textlink="">
      <xdr:nvSpPr>
        <xdr:cNvPr id="456" name="楕円 455">
          <a:extLst>
            <a:ext uri="{FF2B5EF4-FFF2-40B4-BE49-F238E27FC236}">
              <a16:creationId xmlns:a16="http://schemas.microsoft.com/office/drawing/2014/main" id="{7D8313EC-4AFC-4948-9146-0E2AEE183579}"/>
            </a:ext>
          </a:extLst>
        </xdr:cNvPr>
        <xdr:cNvSpPr/>
      </xdr:nvSpPr>
      <xdr:spPr>
        <a:xfrm>
          <a:off x="8699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39624</xdr:rowOff>
    </xdr:from>
    <xdr:to>
      <xdr:col>50</xdr:col>
      <xdr:colOff>114300</xdr:colOff>
      <xdr:row>108</xdr:row>
      <xdr:rowOff>39624</xdr:rowOff>
    </xdr:to>
    <xdr:cxnSp macro="">
      <xdr:nvCxnSpPr>
        <xdr:cNvPr id="457" name="直線コネクタ 456">
          <a:extLst>
            <a:ext uri="{FF2B5EF4-FFF2-40B4-BE49-F238E27FC236}">
              <a16:creationId xmlns:a16="http://schemas.microsoft.com/office/drawing/2014/main" id="{C9B986AC-DFA6-405E-B18D-8C579644738C}"/>
            </a:ext>
          </a:extLst>
        </xdr:cNvPr>
        <xdr:cNvCxnSpPr/>
      </xdr:nvCxnSpPr>
      <xdr:spPr>
        <a:xfrm>
          <a:off x="8750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160274</xdr:rowOff>
    </xdr:from>
    <xdr:to>
      <xdr:col>41</xdr:col>
      <xdr:colOff>101600</xdr:colOff>
      <xdr:row>108</xdr:row>
      <xdr:rowOff>90424</xdr:rowOff>
    </xdr:to>
    <xdr:sp macro="" textlink="">
      <xdr:nvSpPr>
        <xdr:cNvPr id="458" name="楕円 457">
          <a:extLst>
            <a:ext uri="{FF2B5EF4-FFF2-40B4-BE49-F238E27FC236}">
              <a16:creationId xmlns:a16="http://schemas.microsoft.com/office/drawing/2014/main" id="{0192A1A6-B2C1-40E7-BA20-38D32C442A49}"/>
            </a:ext>
          </a:extLst>
        </xdr:cNvPr>
        <xdr:cNvSpPr/>
      </xdr:nvSpPr>
      <xdr:spPr>
        <a:xfrm>
          <a:off x="7810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39624</xdr:rowOff>
    </xdr:from>
    <xdr:to>
      <xdr:col>45</xdr:col>
      <xdr:colOff>177800</xdr:colOff>
      <xdr:row>108</xdr:row>
      <xdr:rowOff>39624</xdr:rowOff>
    </xdr:to>
    <xdr:cxnSp macro="">
      <xdr:nvCxnSpPr>
        <xdr:cNvPr id="459" name="直線コネクタ 458">
          <a:extLst>
            <a:ext uri="{FF2B5EF4-FFF2-40B4-BE49-F238E27FC236}">
              <a16:creationId xmlns:a16="http://schemas.microsoft.com/office/drawing/2014/main" id="{69C7E580-56FA-4878-AD85-974DF6339D60}"/>
            </a:ext>
          </a:extLst>
        </xdr:cNvPr>
        <xdr:cNvCxnSpPr/>
      </xdr:nvCxnSpPr>
      <xdr:spPr>
        <a:xfrm>
          <a:off x="7861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160274</xdr:rowOff>
    </xdr:from>
    <xdr:to>
      <xdr:col>36</xdr:col>
      <xdr:colOff>165100</xdr:colOff>
      <xdr:row>108</xdr:row>
      <xdr:rowOff>90424</xdr:rowOff>
    </xdr:to>
    <xdr:sp macro="" textlink="">
      <xdr:nvSpPr>
        <xdr:cNvPr id="460" name="楕円 459">
          <a:extLst>
            <a:ext uri="{FF2B5EF4-FFF2-40B4-BE49-F238E27FC236}">
              <a16:creationId xmlns:a16="http://schemas.microsoft.com/office/drawing/2014/main" id="{19E54958-A056-4DA5-B5E3-45C0E9B478AC}"/>
            </a:ext>
          </a:extLst>
        </xdr:cNvPr>
        <xdr:cNvSpPr/>
      </xdr:nvSpPr>
      <xdr:spPr>
        <a:xfrm>
          <a:off x="6921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39624</xdr:rowOff>
    </xdr:from>
    <xdr:to>
      <xdr:col>41</xdr:col>
      <xdr:colOff>50800</xdr:colOff>
      <xdr:row>108</xdr:row>
      <xdr:rowOff>39624</xdr:rowOff>
    </xdr:to>
    <xdr:cxnSp macro="">
      <xdr:nvCxnSpPr>
        <xdr:cNvPr id="461" name="直線コネクタ 460">
          <a:extLst>
            <a:ext uri="{FF2B5EF4-FFF2-40B4-BE49-F238E27FC236}">
              <a16:creationId xmlns:a16="http://schemas.microsoft.com/office/drawing/2014/main" id="{DAE64981-8F81-4DA7-93E0-502C3036FEAB}"/>
            </a:ext>
          </a:extLst>
        </xdr:cNvPr>
        <xdr:cNvCxnSpPr/>
      </xdr:nvCxnSpPr>
      <xdr:spPr>
        <a:xfrm>
          <a:off x="6972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2" name="n_1aveValue【市民会館】&#10;一人当たり面積">
          <a:extLst>
            <a:ext uri="{FF2B5EF4-FFF2-40B4-BE49-F238E27FC236}">
              <a16:creationId xmlns:a16="http://schemas.microsoft.com/office/drawing/2014/main" id="{12614CF0-DC17-4ABF-A2F9-BCA3EE6BC7E4}"/>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3" name="n_2aveValue【市民会館】&#10;一人当たり面積">
          <a:extLst>
            <a:ext uri="{FF2B5EF4-FFF2-40B4-BE49-F238E27FC236}">
              <a16:creationId xmlns:a16="http://schemas.microsoft.com/office/drawing/2014/main" id="{7CB8FD99-6846-4066-910F-F1916DC7E66B}"/>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4" name="n_3aveValue【市民会館】&#10;一人当たり面積">
          <a:extLst>
            <a:ext uri="{FF2B5EF4-FFF2-40B4-BE49-F238E27FC236}">
              <a16:creationId xmlns:a16="http://schemas.microsoft.com/office/drawing/2014/main" id="{C806E9A1-3841-42F8-8E68-96638F4E701A}"/>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5" name="n_4aveValue【市民会館】&#10;一人当たり面積">
          <a:extLst>
            <a:ext uri="{FF2B5EF4-FFF2-40B4-BE49-F238E27FC236}">
              <a16:creationId xmlns:a16="http://schemas.microsoft.com/office/drawing/2014/main" id="{7D336AA9-A976-4479-A221-EF7B4F14F6CC}"/>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81551</xdr:rowOff>
    </xdr:from>
    <xdr:ext cx="469744" cy="259045"/>
    <xdr:sp macro="" textlink="">
      <xdr:nvSpPr>
        <xdr:cNvPr id="466" name="n_1mainValue【市民会館】&#10;一人当たり面積">
          <a:extLst>
            <a:ext uri="{FF2B5EF4-FFF2-40B4-BE49-F238E27FC236}">
              <a16:creationId xmlns:a16="http://schemas.microsoft.com/office/drawing/2014/main" id="{8CD43E56-85F6-4E97-AF17-D241C59395A9}"/>
            </a:ext>
          </a:extLst>
        </xdr:cNvPr>
        <xdr:cNvSpPr txBox="1"/>
      </xdr:nvSpPr>
      <xdr:spPr>
        <a:xfrm>
          <a:off x="93917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81551</xdr:rowOff>
    </xdr:from>
    <xdr:ext cx="469744" cy="259045"/>
    <xdr:sp macro="" textlink="">
      <xdr:nvSpPr>
        <xdr:cNvPr id="467" name="n_2mainValue【市民会館】&#10;一人当たり面積">
          <a:extLst>
            <a:ext uri="{FF2B5EF4-FFF2-40B4-BE49-F238E27FC236}">
              <a16:creationId xmlns:a16="http://schemas.microsoft.com/office/drawing/2014/main" id="{24824E74-BDCB-4659-991F-16F46115B11A}"/>
            </a:ext>
          </a:extLst>
        </xdr:cNvPr>
        <xdr:cNvSpPr txBox="1"/>
      </xdr:nvSpPr>
      <xdr:spPr>
        <a:xfrm>
          <a:off x="8515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81551</xdr:rowOff>
    </xdr:from>
    <xdr:ext cx="469744" cy="259045"/>
    <xdr:sp macro="" textlink="">
      <xdr:nvSpPr>
        <xdr:cNvPr id="468" name="n_3mainValue【市民会館】&#10;一人当たり面積">
          <a:extLst>
            <a:ext uri="{FF2B5EF4-FFF2-40B4-BE49-F238E27FC236}">
              <a16:creationId xmlns:a16="http://schemas.microsoft.com/office/drawing/2014/main" id="{DB30D1AD-A793-4AFD-B0CC-6F7E24C80D1C}"/>
            </a:ext>
          </a:extLst>
        </xdr:cNvPr>
        <xdr:cNvSpPr txBox="1"/>
      </xdr:nvSpPr>
      <xdr:spPr>
        <a:xfrm>
          <a:off x="7626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81551</xdr:rowOff>
    </xdr:from>
    <xdr:ext cx="469744" cy="259045"/>
    <xdr:sp macro="" textlink="">
      <xdr:nvSpPr>
        <xdr:cNvPr id="469" name="n_4mainValue【市民会館】&#10;一人当たり面積">
          <a:extLst>
            <a:ext uri="{FF2B5EF4-FFF2-40B4-BE49-F238E27FC236}">
              <a16:creationId xmlns:a16="http://schemas.microsoft.com/office/drawing/2014/main" id="{F16B4297-D673-4E51-856E-8F2E17241282}"/>
            </a:ext>
          </a:extLst>
        </xdr:cNvPr>
        <xdr:cNvSpPr txBox="1"/>
      </xdr:nvSpPr>
      <xdr:spPr>
        <a:xfrm>
          <a:off x="6737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1BE4A8BA-6C5E-418F-B852-CAD810194D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6D1F40D2-E55E-493B-B8EB-8C04299F4F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F7D9CC6C-7021-4FA1-857D-74C62A4460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E1F91845-7A6C-438D-8E85-26DECBFEB9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ED27F0DA-982B-4460-9FCE-1565B024D5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A479DEEE-5765-4B51-AC86-08E83964DD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9FB54DFF-0C97-40E3-A875-B492D9EB8C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6D56FF94-B27F-4AF4-816B-C5021D5D19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A9B44708-6157-4EC5-9654-BBE43140D3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A1F4C055-DB40-4856-9879-F60432C802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67A52EC9-5326-4C2A-842E-C773A74829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a:extLst>
            <a:ext uri="{FF2B5EF4-FFF2-40B4-BE49-F238E27FC236}">
              <a16:creationId xmlns:a16="http://schemas.microsoft.com/office/drawing/2014/main" id="{70A6EDE7-7AC3-4932-87EC-24310B4F78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B3AE2FF6-B99B-45F3-95D2-75479CA8138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a:extLst>
            <a:ext uri="{FF2B5EF4-FFF2-40B4-BE49-F238E27FC236}">
              <a16:creationId xmlns:a16="http://schemas.microsoft.com/office/drawing/2014/main" id="{EE46BC50-8359-4C44-89A2-C7E76D5683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a:extLst>
            <a:ext uri="{FF2B5EF4-FFF2-40B4-BE49-F238E27FC236}">
              <a16:creationId xmlns:a16="http://schemas.microsoft.com/office/drawing/2014/main" id="{CF8DB64F-3B89-4FA4-A14B-F9888DB431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a:extLst>
            <a:ext uri="{FF2B5EF4-FFF2-40B4-BE49-F238E27FC236}">
              <a16:creationId xmlns:a16="http://schemas.microsoft.com/office/drawing/2014/main" id="{3ABBAC9F-2418-480C-8229-016E0FF622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a:extLst>
            <a:ext uri="{FF2B5EF4-FFF2-40B4-BE49-F238E27FC236}">
              <a16:creationId xmlns:a16="http://schemas.microsoft.com/office/drawing/2014/main" id="{D7CFAED2-BA11-43FF-A678-F37D2AD76F0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a:extLst>
            <a:ext uri="{FF2B5EF4-FFF2-40B4-BE49-F238E27FC236}">
              <a16:creationId xmlns:a16="http://schemas.microsoft.com/office/drawing/2014/main" id="{E4D9367D-0EA2-4AFE-B6C8-2264DD5B41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a:extLst>
            <a:ext uri="{FF2B5EF4-FFF2-40B4-BE49-F238E27FC236}">
              <a16:creationId xmlns:a16="http://schemas.microsoft.com/office/drawing/2014/main" id="{12162BFC-B5DC-4957-AF91-13C52DE793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a:extLst>
            <a:ext uri="{FF2B5EF4-FFF2-40B4-BE49-F238E27FC236}">
              <a16:creationId xmlns:a16="http://schemas.microsoft.com/office/drawing/2014/main" id="{F5A3C0A8-5C3B-474F-8C9E-050962F550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a:extLst>
            <a:ext uri="{FF2B5EF4-FFF2-40B4-BE49-F238E27FC236}">
              <a16:creationId xmlns:a16="http://schemas.microsoft.com/office/drawing/2014/main" id="{0524B7D0-53C7-4ABD-8B81-96C43AD3D3F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a:extLst>
            <a:ext uri="{FF2B5EF4-FFF2-40B4-BE49-F238E27FC236}">
              <a16:creationId xmlns:a16="http://schemas.microsoft.com/office/drawing/2014/main" id="{EA03FC69-8F28-4223-82D7-FCA1F7B103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a:extLst>
            <a:ext uri="{FF2B5EF4-FFF2-40B4-BE49-F238E27FC236}">
              <a16:creationId xmlns:a16="http://schemas.microsoft.com/office/drawing/2014/main" id="{4109A5D0-062A-48B1-A5E5-18E23B665D3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583B387B-F86F-4E8A-9679-4E53DA8EC3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0009DC05-C17D-48A8-8E4D-05627E9D2D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a:extLst>
            <a:ext uri="{FF2B5EF4-FFF2-40B4-BE49-F238E27FC236}">
              <a16:creationId xmlns:a16="http://schemas.microsoft.com/office/drawing/2014/main" id="{C115E0BE-7963-481D-A848-A7956E193444}"/>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3BA90D08-B83A-4364-827A-3406BA3E8993}"/>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a:extLst>
            <a:ext uri="{FF2B5EF4-FFF2-40B4-BE49-F238E27FC236}">
              <a16:creationId xmlns:a16="http://schemas.microsoft.com/office/drawing/2014/main" id="{B2E230B7-E024-4C36-82A8-B1B8306C3652}"/>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a:extLst>
            <a:ext uri="{FF2B5EF4-FFF2-40B4-BE49-F238E27FC236}">
              <a16:creationId xmlns:a16="http://schemas.microsoft.com/office/drawing/2014/main" id="{8B1C34E7-B12B-4BCA-82D5-C0FC79B4C48A}"/>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a:extLst>
            <a:ext uri="{FF2B5EF4-FFF2-40B4-BE49-F238E27FC236}">
              <a16:creationId xmlns:a16="http://schemas.microsoft.com/office/drawing/2014/main" id="{9C0875E0-B3E1-4421-935C-2E2BAA7876B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F2AD2B6C-8F75-4C6E-A7BF-388A408885A8}"/>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a:extLst>
            <a:ext uri="{FF2B5EF4-FFF2-40B4-BE49-F238E27FC236}">
              <a16:creationId xmlns:a16="http://schemas.microsoft.com/office/drawing/2014/main" id="{3D5FB1FD-0A4C-47BC-8773-8E3DD20DC0E2}"/>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a:extLst>
            <a:ext uri="{FF2B5EF4-FFF2-40B4-BE49-F238E27FC236}">
              <a16:creationId xmlns:a16="http://schemas.microsoft.com/office/drawing/2014/main" id="{2584E95F-BD11-49E5-B969-F337F9A9B6C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a:extLst>
            <a:ext uri="{FF2B5EF4-FFF2-40B4-BE49-F238E27FC236}">
              <a16:creationId xmlns:a16="http://schemas.microsoft.com/office/drawing/2014/main" id="{6F00A710-6F26-4603-9816-C92CFC1AB503}"/>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a:extLst>
            <a:ext uri="{FF2B5EF4-FFF2-40B4-BE49-F238E27FC236}">
              <a16:creationId xmlns:a16="http://schemas.microsoft.com/office/drawing/2014/main" id="{DFC37C72-A473-4AF2-A782-2FBC7B733523}"/>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a:extLst>
            <a:ext uri="{FF2B5EF4-FFF2-40B4-BE49-F238E27FC236}">
              <a16:creationId xmlns:a16="http://schemas.microsoft.com/office/drawing/2014/main" id="{5E2E74DF-0174-4359-83F2-FA6155E0996D}"/>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FE321F7-E49A-4B94-A320-15B9C0D81D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2E96925-B88F-4510-BBD9-607B6D4C60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556AE37D-D937-4C40-AB4D-84503B19E6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94B75FA-6EE8-40A2-8C3F-B7DEFE67C6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5BF20D71-E707-4C99-A5A5-1923A3F749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11" name="楕円 510">
          <a:extLst>
            <a:ext uri="{FF2B5EF4-FFF2-40B4-BE49-F238E27FC236}">
              <a16:creationId xmlns:a16="http://schemas.microsoft.com/office/drawing/2014/main" id="{212537C8-D46F-4C86-87B0-35B288FE749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64588</xdr:rowOff>
    </xdr:from>
    <xdr:to>
      <xdr:col>76</xdr:col>
      <xdr:colOff>165100</xdr:colOff>
      <xdr:row>39</xdr:row>
      <xdr:rowOff>166188</xdr:rowOff>
    </xdr:to>
    <xdr:sp macro="" textlink="">
      <xdr:nvSpPr>
        <xdr:cNvPr id="512" name="楕円 511">
          <a:extLst>
            <a:ext uri="{FF2B5EF4-FFF2-40B4-BE49-F238E27FC236}">
              <a16:creationId xmlns:a16="http://schemas.microsoft.com/office/drawing/2014/main" id="{5104ACAA-E0F9-461D-916D-2AE7EAD3ECC0}"/>
            </a:ext>
          </a:extLst>
        </xdr:cNvPr>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156210</xdr:rowOff>
    </xdr:to>
    <xdr:cxnSp macro="">
      <xdr:nvCxnSpPr>
        <xdr:cNvPr id="513" name="直線コネクタ 512">
          <a:extLst>
            <a:ext uri="{FF2B5EF4-FFF2-40B4-BE49-F238E27FC236}">
              <a16:creationId xmlns:a16="http://schemas.microsoft.com/office/drawing/2014/main" id="{232015AB-0DDC-4051-9DE9-FA34333BE6D6}"/>
            </a:ext>
          </a:extLst>
        </xdr:cNvPr>
        <xdr:cNvCxnSpPr/>
      </xdr:nvCxnSpPr>
      <xdr:spPr>
        <a:xfrm>
          <a:off x="14592300" y="68019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514" name="楕円 513">
          <a:extLst>
            <a:ext uri="{FF2B5EF4-FFF2-40B4-BE49-F238E27FC236}">
              <a16:creationId xmlns:a16="http://schemas.microsoft.com/office/drawing/2014/main" id="{966F058D-AF5E-488E-8AC2-D4CC7FCB4748}"/>
            </a:ext>
          </a:extLst>
        </xdr:cNvPr>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115388</xdr:rowOff>
    </xdr:to>
    <xdr:cxnSp macro="">
      <xdr:nvCxnSpPr>
        <xdr:cNvPr id="515" name="直線コネクタ 514">
          <a:extLst>
            <a:ext uri="{FF2B5EF4-FFF2-40B4-BE49-F238E27FC236}">
              <a16:creationId xmlns:a16="http://schemas.microsoft.com/office/drawing/2014/main" id="{9D1294E7-C889-411D-A8DD-2DCD96734E92}"/>
            </a:ext>
          </a:extLst>
        </xdr:cNvPr>
        <xdr:cNvCxnSpPr/>
      </xdr:nvCxnSpPr>
      <xdr:spPr>
        <a:xfrm>
          <a:off x="13703300" y="67594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152763</xdr:rowOff>
    </xdr:from>
    <xdr:to>
      <xdr:col>67</xdr:col>
      <xdr:colOff>101600</xdr:colOff>
      <xdr:row>39</xdr:row>
      <xdr:rowOff>82913</xdr:rowOff>
    </xdr:to>
    <xdr:sp macro="" textlink="">
      <xdr:nvSpPr>
        <xdr:cNvPr id="516" name="楕円 515">
          <a:extLst>
            <a:ext uri="{FF2B5EF4-FFF2-40B4-BE49-F238E27FC236}">
              <a16:creationId xmlns:a16="http://schemas.microsoft.com/office/drawing/2014/main" id="{6369E2AD-9582-4F05-A76C-24E8571EDA19}"/>
            </a:ext>
          </a:extLst>
        </xdr:cNvPr>
        <xdr:cNvSpPr/>
      </xdr:nvSpPr>
      <xdr:spPr>
        <a:xfrm>
          <a:off x="12763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32113</xdr:rowOff>
    </xdr:from>
    <xdr:to>
      <xdr:col>71</xdr:col>
      <xdr:colOff>177800</xdr:colOff>
      <xdr:row>39</xdr:row>
      <xdr:rowOff>72934</xdr:rowOff>
    </xdr:to>
    <xdr:cxnSp macro="">
      <xdr:nvCxnSpPr>
        <xdr:cNvPr id="517" name="直線コネクタ 516">
          <a:extLst>
            <a:ext uri="{FF2B5EF4-FFF2-40B4-BE49-F238E27FC236}">
              <a16:creationId xmlns:a16="http://schemas.microsoft.com/office/drawing/2014/main" id="{BECB24B7-CB76-47CA-AE98-93B6C6002FB0}"/>
            </a:ext>
          </a:extLst>
        </xdr:cNvPr>
        <xdr:cNvCxnSpPr/>
      </xdr:nvCxnSpPr>
      <xdr:spPr>
        <a:xfrm>
          <a:off x="12814300" y="671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391E9450-03FE-4F53-886C-C35E2A47CAC1}"/>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14EDB0E2-C022-4261-A37E-A0C05966603E}"/>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4A994B15-2145-4F14-A848-7433F217B6E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1115C844-8EAF-4E1E-8233-8BE16537CF56}"/>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DA56E4D3-EFB9-40CA-8F0B-195953E742C8}"/>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A6EFB76D-B3C4-4E4C-9203-255D02531F11}"/>
            </a:ext>
          </a:extLst>
        </xdr:cNvPr>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0A1A1B5C-4044-4D14-A3F6-3DAE20A8F87F}"/>
            </a:ext>
          </a:extLst>
        </xdr:cNvPr>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74040</xdr:rowOff>
    </xdr:from>
    <xdr:ext cx="405111" cy="259045"/>
    <xdr:sp macro="" textlink="">
      <xdr:nvSpPr>
        <xdr:cNvPr id="525" name="n_4mainValue【一般廃棄物処理施設】&#10;有形固定資産減価償却率">
          <a:extLst>
            <a:ext uri="{FF2B5EF4-FFF2-40B4-BE49-F238E27FC236}">
              <a16:creationId xmlns:a16="http://schemas.microsoft.com/office/drawing/2014/main" id="{19FC2981-903D-45BC-93AF-1EC9E77CCD76}"/>
            </a:ext>
          </a:extLst>
        </xdr:cNvPr>
        <xdr:cNvSpPr txBox="1"/>
      </xdr:nvSpPr>
      <xdr:spPr>
        <a:xfrm>
          <a:off x="12611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1904A012-6E60-4FD8-B139-C25FF5BA1A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5CF64830-1EAD-4199-8923-06E8F34C2C1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B0F92561-F1C2-44DA-AD06-9385F16E01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22B42C6D-1578-46D4-A8A3-5E06B32895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28FCF490-67EB-4B14-BB21-4AA97B57DF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2A4C7E99-4B47-400D-A642-7140AE8154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4582346C-3A5F-4DF3-B6D3-AD9ACEB96B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334BF312-1E93-4415-BF2D-7B003CD471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14D973DA-A348-4093-8AB5-60E9F8D766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7A62D7C6-0A8A-4AA9-9DD9-1326B39419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524F57AA-4BBF-4614-9DA8-C401FF51E9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6BDF90E0-351F-465A-B77F-0A69A87FD39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9491D281-F2BA-40C8-A3D0-125CD96B8CC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7B12905F-80EB-48BB-91D7-54F7A0635F1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6B0F9DC5-ED18-4989-88DE-652A99E1585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24201D65-F867-4225-B7F0-15982C66497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AC88A4A8-83DB-47DC-A020-077ED3C84D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75265A5E-B609-489C-B3B7-CA239C3A63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49D47E89-E15A-4454-AC65-1D3917CA5A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4E103420-260C-4D36-B35B-B3266AE7EA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D4D92105-69E5-43C4-98D7-8BD46FA526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a:extLst>
            <a:ext uri="{FF2B5EF4-FFF2-40B4-BE49-F238E27FC236}">
              <a16:creationId xmlns:a16="http://schemas.microsoft.com/office/drawing/2014/main" id="{9DF7C646-A1F9-427F-A0C3-E28946BAF7BA}"/>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7444035A-A8AA-40F1-AE73-9AE9D5FF55D6}"/>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a:extLst>
            <a:ext uri="{FF2B5EF4-FFF2-40B4-BE49-F238E27FC236}">
              <a16:creationId xmlns:a16="http://schemas.microsoft.com/office/drawing/2014/main" id="{2E498F9B-C9BB-47DB-88F9-7EADA36D5ECC}"/>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BAEF6D9C-C13E-4D74-A3A6-EEE2E847E03E}"/>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a:extLst>
            <a:ext uri="{FF2B5EF4-FFF2-40B4-BE49-F238E27FC236}">
              <a16:creationId xmlns:a16="http://schemas.microsoft.com/office/drawing/2014/main" id="{90E893F8-C75A-4E9A-BD26-D623B93E2546}"/>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2C5F1DCD-FE01-4B7C-B5EC-D3BEB71AAF5E}"/>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a:extLst>
            <a:ext uri="{FF2B5EF4-FFF2-40B4-BE49-F238E27FC236}">
              <a16:creationId xmlns:a16="http://schemas.microsoft.com/office/drawing/2014/main" id="{2140A17E-25CE-4E6C-95D4-EB87914E7BAC}"/>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a:extLst>
            <a:ext uri="{FF2B5EF4-FFF2-40B4-BE49-F238E27FC236}">
              <a16:creationId xmlns:a16="http://schemas.microsoft.com/office/drawing/2014/main" id="{1C7A8603-2E35-4664-9502-93ADDACC4F31}"/>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a:extLst>
            <a:ext uri="{FF2B5EF4-FFF2-40B4-BE49-F238E27FC236}">
              <a16:creationId xmlns:a16="http://schemas.microsoft.com/office/drawing/2014/main" id="{A89B1E5C-5315-4E4A-AA55-29A3DCEBC37D}"/>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a:extLst>
            <a:ext uri="{FF2B5EF4-FFF2-40B4-BE49-F238E27FC236}">
              <a16:creationId xmlns:a16="http://schemas.microsoft.com/office/drawing/2014/main" id="{40FC983D-772B-4985-A7B2-49546215BA8B}"/>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a:extLst>
            <a:ext uri="{FF2B5EF4-FFF2-40B4-BE49-F238E27FC236}">
              <a16:creationId xmlns:a16="http://schemas.microsoft.com/office/drawing/2014/main" id="{E8B670B2-7347-4ED0-81CB-4A0341ABE61A}"/>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DD083871-41E8-4748-8BDC-07CDDA7739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F16CAE5-18B0-4899-A37C-E0D27EF3B6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28AB74EC-AB44-4521-9E5A-C0C6D504EA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303AA8F6-7034-43DD-A223-E5339625EE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8D83C722-3722-4421-8DD2-271944B336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72217</xdr:rowOff>
    </xdr:from>
    <xdr:to>
      <xdr:col>112</xdr:col>
      <xdr:colOff>38100</xdr:colOff>
      <xdr:row>39</xdr:row>
      <xdr:rowOff>2367</xdr:rowOff>
    </xdr:to>
    <xdr:sp macro="" textlink="">
      <xdr:nvSpPr>
        <xdr:cNvPr id="563" name="楕円 562">
          <a:extLst>
            <a:ext uri="{FF2B5EF4-FFF2-40B4-BE49-F238E27FC236}">
              <a16:creationId xmlns:a16="http://schemas.microsoft.com/office/drawing/2014/main" id="{914721D6-0099-440B-A9ED-1DF1B7BD6F97}"/>
            </a:ext>
          </a:extLst>
        </xdr:cNvPr>
        <xdr:cNvSpPr/>
      </xdr:nvSpPr>
      <xdr:spPr>
        <a:xfrm>
          <a:off x="21272500" y="65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80049</xdr:rowOff>
    </xdr:from>
    <xdr:to>
      <xdr:col>107</xdr:col>
      <xdr:colOff>101600</xdr:colOff>
      <xdr:row>39</xdr:row>
      <xdr:rowOff>10199</xdr:rowOff>
    </xdr:to>
    <xdr:sp macro="" textlink="">
      <xdr:nvSpPr>
        <xdr:cNvPr id="564" name="楕円 563">
          <a:extLst>
            <a:ext uri="{FF2B5EF4-FFF2-40B4-BE49-F238E27FC236}">
              <a16:creationId xmlns:a16="http://schemas.microsoft.com/office/drawing/2014/main" id="{796B8387-8685-4DD5-8FF6-810C5E8479FF}"/>
            </a:ext>
          </a:extLst>
        </xdr:cNvPr>
        <xdr:cNvSpPr/>
      </xdr:nvSpPr>
      <xdr:spPr>
        <a:xfrm>
          <a:off x="20383500" y="6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123017</xdr:rowOff>
    </xdr:from>
    <xdr:to>
      <xdr:col>111</xdr:col>
      <xdr:colOff>177800</xdr:colOff>
      <xdr:row>38</xdr:row>
      <xdr:rowOff>130849</xdr:rowOff>
    </xdr:to>
    <xdr:cxnSp macro="">
      <xdr:nvCxnSpPr>
        <xdr:cNvPr id="565" name="直線コネクタ 564">
          <a:extLst>
            <a:ext uri="{FF2B5EF4-FFF2-40B4-BE49-F238E27FC236}">
              <a16:creationId xmlns:a16="http://schemas.microsoft.com/office/drawing/2014/main" id="{100913DF-8EF3-4AB9-BD1B-39A77F7FD3CD}"/>
            </a:ext>
          </a:extLst>
        </xdr:cNvPr>
        <xdr:cNvCxnSpPr/>
      </xdr:nvCxnSpPr>
      <xdr:spPr>
        <a:xfrm flipV="1">
          <a:off x="20434300" y="6638117"/>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88027</xdr:rowOff>
    </xdr:from>
    <xdr:to>
      <xdr:col>102</xdr:col>
      <xdr:colOff>165100</xdr:colOff>
      <xdr:row>39</xdr:row>
      <xdr:rowOff>18177</xdr:rowOff>
    </xdr:to>
    <xdr:sp macro="" textlink="">
      <xdr:nvSpPr>
        <xdr:cNvPr id="566" name="楕円 565">
          <a:extLst>
            <a:ext uri="{FF2B5EF4-FFF2-40B4-BE49-F238E27FC236}">
              <a16:creationId xmlns:a16="http://schemas.microsoft.com/office/drawing/2014/main" id="{C70FA8BE-3A49-4AE6-B4B3-DCC4F221638E}"/>
            </a:ext>
          </a:extLst>
        </xdr:cNvPr>
        <xdr:cNvSpPr/>
      </xdr:nvSpPr>
      <xdr:spPr>
        <a:xfrm>
          <a:off x="19494500" y="66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130849</xdr:rowOff>
    </xdr:from>
    <xdr:to>
      <xdr:col>107</xdr:col>
      <xdr:colOff>50800</xdr:colOff>
      <xdr:row>38</xdr:row>
      <xdr:rowOff>138827</xdr:rowOff>
    </xdr:to>
    <xdr:cxnSp macro="">
      <xdr:nvCxnSpPr>
        <xdr:cNvPr id="567" name="直線コネクタ 566">
          <a:extLst>
            <a:ext uri="{FF2B5EF4-FFF2-40B4-BE49-F238E27FC236}">
              <a16:creationId xmlns:a16="http://schemas.microsoft.com/office/drawing/2014/main" id="{AF31F3CE-059A-48A7-9837-1DB7B9EAA79C}"/>
            </a:ext>
          </a:extLst>
        </xdr:cNvPr>
        <xdr:cNvCxnSpPr/>
      </xdr:nvCxnSpPr>
      <xdr:spPr>
        <a:xfrm flipV="1">
          <a:off x="19545300" y="6645949"/>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95932</xdr:rowOff>
    </xdr:from>
    <xdr:to>
      <xdr:col>98</xdr:col>
      <xdr:colOff>38100</xdr:colOff>
      <xdr:row>39</xdr:row>
      <xdr:rowOff>26082</xdr:rowOff>
    </xdr:to>
    <xdr:sp macro="" textlink="">
      <xdr:nvSpPr>
        <xdr:cNvPr id="568" name="楕円 567">
          <a:extLst>
            <a:ext uri="{FF2B5EF4-FFF2-40B4-BE49-F238E27FC236}">
              <a16:creationId xmlns:a16="http://schemas.microsoft.com/office/drawing/2014/main" id="{D2D083AF-7460-424A-B61D-3DDAE5CBEF68}"/>
            </a:ext>
          </a:extLst>
        </xdr:cNvPr>
        <xdr:cNvSpPr/>
      </xdr:nvSpPr>
      <xdr:spPr>
        <a:xfrm>
          <a:off x="18605500" y="66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138827</xdr:rowOff>
    </xdr:from>
    <xdr:to>
      <xdr:col>102</xdr:col>
      <xdr:colOff>114300</xdr:colOff>
      <xdr:row>38</xdr:row>
      <xdr:rowOff>146732</xdr:rowOff>
    </xdr:to>
    <xdr:cxnSp macro="">
      <xdr:nvCxnSpPr>
        <xdr:cNvPr id="569" name="直線コネクタ 568">
          <a:extLst>
            <a:ext uri="{FF2B5EF4-FFF2-40B4-BE49-F238E27FC236}">
              <a16:creationId xmlns:a16="http://schemas.microsoft.com/office/drawing/2014/main" id="{EC912ACA-730A-47B7-9FD2-A860FD0C7261}"/>
            </a:ext>
          </a:extLst>
        </xdr:cNvPr>
        <xdr:cNvCxnSpPr/>
      </xdr:nvCxnSpPr>
      <xdr:spPr>
        <a:xfrm flipV="1">
          <a:off x="18656300" y="6653927"/>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0" name="n_1aveValue【一般廃棄物処理施設】&#10;一人当たり有形固定資産（償却資産）額">
          <a:extLst>
            <a:ext uri="{FF2B5EF4-FFF2-40B4-BE49-F238E27FC236}">
              <a16:creationId xmlns:a16="http://schemas.microsoft.com/office/drawing/2014/main" id="{338B454A-1D3C-4C75-9079-2A3AFD55484F}"/>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1" name="n_2aveValue【一般廃棄物処理施設】&#10;一人当たり有形固定資産（償却資産）額">
          <a:extLst>
            <a:ext uri="{FF2B5EF4-FFF2-40B4-BE49-F238E27FC236}">
              <a16:creationId xmlns:a16="http://schemas.microsoft.com/office/drawing/2014/main" id="{921F1EF7-7F9A-4AB9-842F-E4289EABEB96}"/>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2" name="n_3aveValue【一般廃棄物処理施設】&#10;一人当たり有形固定資産（償却資産）額">
          <a:extLst>
            <a:ext uri="{FF2B5EF4-FFF2-40B4-BE49-F238E27FC236}">
              <a16:creationId xmlns:a16="http://schemas.microsoft.com/office/drawing/2014/main" id="{CDADC122-BEDD-4468-B1F3-451D101D7CA6}"/>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573" name="n_4aveValue【一般廃棄物処理施設】&#10;一人当たり有形固定資産（償却資産）額">
          <a:extLst>
            <a:ext uri="{FF2B5EF4-FFF2-40B4-BE49-F238E27FC236}">
              <a16:creationId xmlns:a16="http://schemas.microsoft.com/office/drawing/2014/main" id="{0ACB0CCB-F3DD-4CFB-9324-61FADB0A9F04}"/>
            </a:ext>
          </a:extLst>
        </xdr:cNvPr>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18894</xdr:rowOff>
    </xdr:from>
    <xdr:ext cx="599010" cy="259045"/>
    <xdr:sp macro="" textlink="">
      <xdr:nvSpPr>
        <xdr:cNvPr id="574" name="n_1mainValue【一般廃棄物処理施設】&#10;一人当たり有形固定資産（償却資産）額">
          <a:extLst>
            <a:ext uri="{FF2B5EF4-FFF2-40B4-BE49-F238E27FC236}">
              <a16:creationId xmlns:a16="http://schemas.microsoft.com/office/drawing/2014/main" id="{C7AC637F-5027-427C-90E6-E6377ECB9ED9}"/>
            </a:ext>
          </a:extLst>
        </xdr:cNvPr>
        <xdr:cNvSpPr txBox="1"/>
      </xdr:nvSpPr>
      <xdr:spPr>
        <a:xfrm>
          <a:off x="21011095" y="636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26726</xdr:rowOff>
    </xdr:from>
    <xdr:ext cx="599010" cy="259045"/>
    <xdr:sp macro="" textlink="">
      <xdr:nvSpPr>
        <xdr:cNvPr id="575" name="n_2mainValue【一般廃棄物処理施設】&#10;一人当たり有形固定資産（償却資産）額">
          <a:extLst>
            <a:ext uri="{FF2B5EF4-FFF2-40B4-BE49-F238E27FC236}">
              <a16:creationId xmlns:a16="http://schemas.microsoft.com/office/drawing/2014/main" id="{1A388C77-7E17-47AB-A3E1-A0968742822F}"/>
            </a:ext>
          </a:extLst>
        </xdr:cNvPr>
        <xdr:cNvSpPr txBox="1"/>
      </xdr:nvSpPr>
      <xdr:spPr>
        <a:xfrm>
          <a:off x="20134795" y="637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34704</xdr:rowOff>
    </xdr:from>
    <xdr:ext cx="599010" cy="259045"/>
    <xdr:sp macro="" textlink="">
      <xdr:nvSpPr>
        <xdr:cNvPr id="576" name="n_3mainValue【一般廃棄物処理施設】&#10;一人当たり有形固定資産（償却資産）額">
          <a:extLst>
            <a:ext uri="{FF2B5EF4-FFF2-40B4-BE49-F238E27FC236}">
              <a16:creationId xmlns:a16="http://schemas.microsoft.com/office/drawing/2014/main" id="{B6110137-121C-4A77-8A72-E8E33C3B704E}"/>
            </a:ext>
          </a:extLst>
        </xdr:cNvPr>
        <xdr:cNvSpPr txBox="1"/>
      </xdr:nvSpPr>
      <xdr:spPr>
        <a:xfrm>
          <a:off x="19245795" y="637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42609</xdr:rowOff>
    </xdr:from>
    <xdr:ext cx="599010" cy="259045"/>
    <xdr:sp macro="" textlink="">
      <xdr:nvSpPr>
        <xdr:cNvPr id="577" name="n_4mainValue【一般廃棄物処理施設】&#10;一人当たり有形固定資産（償却資産）額">
          <a:extLst>
            <a:ext uri="{FF2B5EF4-FFF2-40B4-BE49-F238E27FC236}">
              <a16:creationId xmlns:a16="http://schemas.microsoft.com/office/drawing/2014/main" id="{CCFDFF28-01C6-49D4-AA3F-8C22DA9BAF61}"/>
            </a:ext>
          </a:extLst>
        </xdr:cNvPr>
        <xdr:cNvSpPr txBox="1"/>
      </xdr:nvSpPr>
      <xdr:spPr>
        <a:xfrm>
          <a:off x="18356795" y="638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1F71AC9B-723B-48C8-8F01-AC80863FBE4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EB16C77C-5437-4B4D-BAA5-B80D7B37E1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466157CB-8B13-415F-9A4A-E099894F1F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BDA518B7-04C3-4320-978B-E49D6B7347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E70033E0-DB6B-4204-85CD-CB67D25650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6FD50A56-90EF-4552-AA53-3BEDC88861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2C409B70-530D-4146-BF88-9E23A91596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EF41B289-1F76-49F0-B60E-E25A963DEA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D048469F-BDDE-4C66-814E-272CFA1A0F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ADA6E49F-6937-4BC1-A1D8-56431D7561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A17B3E6B-14C0-49F9-AC9F-A26F1A870D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id="{FA476CC0-2AED-45D9-B991-865E957EE4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id="{A91568E3-027F-4046-B89E-5D2D2CD2048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id="{EFE4705D-8347-4CF7-BDAD-7D60CA6C7A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id="{6D4BFE01-547A-45D2-BD0A-E059CDB357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id="{EFAA0253-2671-43E8-B987-B3533C1E5A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id="{35A2A53F-57FE-4981-81E1-68F5B62024A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id="{C386E31D-6C4C-4E87-B58F-E2C9FED2E6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id="{E6314166-F4A5-41A9-8EC0-B768B60DD1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id="{D1203093-B3A4-4836-9FCA-B4C09F344EE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id="{16C85CDE-37B3-41FF-A37A-711BB28B4FD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id="{984615A8-3E58-42D2-9E08-4E77ABB5AD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a:extLst>
            <a:ext uri="{FF2B5EF4-FFF2-40B4-BE49-F238E27FC236}">
              <a16:creationId xmlns:a16="http://schemas.microsoft.com/office/drawing/2014/main" id="{A4FBD2CC-AC9D-4982-B555-8528DEC0CEC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9EB5C34E-7A23-4EE3-8AB9-8CC17E234C3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id="{EC8C7A9E-C22F-4BF2-8FFA-8DFB4C295F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a:extLst>
            <a:ext uri="{FF2B5EF4-FFF2-40B4-BE49-F238E27FC236}">
              <a16:creationId xmlns:a16="http://schemas.microsoft.com/office/drawing/2014/main" id="{FC9E841F-9CC8-46B3-BBA2-319CBAE3F2A8}"/>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id="{AB08EA88-CDC8-4B42-A474-8567DC6CDA9C}"/>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a:extLst>
            <a:ext uri="{FF2B5EF4-FFF2-40B4-BE49-F238E27FC236}">
              <a16:creationId xmlns:a16="http://schemas.microsoft.com/office/drawing/2014/main" id="{A71DA106-C95E-463E-8776-93956848F22B}"/>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a:extLst>
            <a:ext uri="{FF2B5EF4-FFF2-40B4-BE49-F238E27FC236}">
              <a16:creationId xmlns:a16="http://schemas.microsoft.com/office/drawing/2014/main" id="{4BE6F196-0A35-40DC-B4B0-23A7B50AE67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a:extLst>
            <a:ext uri="{FF2B5EF4-FFF2-40B4-BE49-F238E27FC236}">
              <a16:creationId xmlns:a16="http://schemas.microsoft.com/office/drawing/2014/main" id="{1DDE7A4F-2C5B-427C-A654-E32EA421FB86}"/>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id="{2878F90D-1167-48D5-AAED-2BC2044EA35C}"/>
            </a:ext>
          </a:extLst>
        </xdr:cNvPr>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a:extLst>
            <a:ext uri="{FF2B5EF4-FFF2-40B4-BE49-F238E27FC236}">
              <a16:creationId xmlns:a16="http://schemas.microsoft.com/office/drawing/2014/main" id="{ED61FB7E-F6DC-4C77-A56D-8B283D2ADE22}"/>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a:extLst>
            <a:ext uri="{FF2B5EF4-FFF2-40B4-BE49-F238E27FC236}">
              <a16:creationId xmlns:a16="http://schemas.microsoft.com/office/drawing/2014/main" id="{FE2E8441-77D6-4177-AD32-6B5C9735B93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a:extLst>
            <a:ext uri="{FF2B5EF4-FFF2-40B4-BE49-F238E27FC236}">
              <a16:creationId xmlns:a16="http://schemas.microsoft.com/office/drawing/2014/main" id="{F3300510-87F1-42E3-8F1D-C8E3477F353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a:extLst>
            <a:ext uri="{FF2B5EF4-FFF2-40B4-BE49-F238E27FC236}">
              <a16:creationId xmlns:a16="http://schemas.microsoft.com/office/drawing/2014/main" id="{97F0762E-2FC6-4CCA-A9C4-1838FAC3B536}"/>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a:extLst>
            <a:ext uri="{FF2B5EF4-FFF2-40B4-BE49-F238E27FC236}">
              <a16:creationId xmlns:a16="http://schemas.microsoft.com/office/drawing/2014/main" id="{60AE2077-7DA8-4EB5-A9CC-21B8851FCE24}"/>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88CBF264-0D6C-49EB-B40D-9B142421C1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3B66708-3235-431B-837C-C608D661EC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53EC4838-0E4C-4D02-A4CF-F03E6FE615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74597294-28DD-4642-822D-6834695683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5B630AB4-315C-4BFD-BF74-C88B0F1309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107587</xdr:rowOff>
    </xdr:from>
    <xdr:to>
      <xdr:col>81</xdr:col>
      <xdr:colOff>101600</xdr:colOff>
      <xdr:row>60</xdr:row>
      <xdr:rowOff>37737</xdr:rowOff>
    </xdr:to>
    <xdr:sp macro="" textlink="">
      <xdr:nvSpPr>
        <xdr:cNvPr id="619" name="楕円 618">
          <a:extLst>
            <a:ext uri="{FF2B5EF4-FFF2-40B4-BE49-F238E27FC236}">
              <a16:creationId xmlns:a16="http://schemas.microsoft.com/office/drawing/2014/main" id="{FBE1F68F-44D4-497C-8EBC-6A03ED239E86}"/>
            </a:ext>
          </a:extLst>
        </xdr:cNvPr>
        <xdr:cNvSpPr/>
      </xdr:nvSpPr>
      <xdr:spPr>
        <a:xfrm>
          <a:off x="15430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20" name="楕円 619">
          <a:extLst>
            <a:ext uri="{FF2B5EF4-FFF2-40B4-BE49-F238E27FC236}">
              <a16:creationId xmlns:a16="http://schemas.microsoft.com/office/drawing/2014/main" id="{B6F4EB62-0410-40E8-A55F-A58DA266FDDE}"/>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158387</xdr:rowOff>
    </xdr:to>
    <xdr:cxnSp macro="">
      <xdr:nvCxnSpPr>
        <xdr:cNvPr id="621" name="直線コネクタ 620">
          <a:extLst>
            <a:ext uri="{FF2B5EF4-FFF2-40B4-BE49-F238E27FC236}">
              <a16:creationId xmlns:a16="http://schemas.microsoft.com/office/drawing/2014/main" id="{FC30900D-6228-428A-9221-F0D774C6EB8E}"/>
            </a:ext>
          </a:extLst>
        </xdr:cNvPr>
        <xdr:cNvCxnSpPr/>
      </xdr:nvCxnSpPr>
      <xdr:spPr>
        <a:xfrm>
          <a:off x="14592300" y="1024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22" name="楕円 621">
          <a:extLst>
            <a:ext uri="{FF2B5EF4-FFF2-40B4-BE49-F238E27FC236}">
              <a16:creationId xmlns:a16="http://schemas.microsoft.com/office/drawing/2014/main" id="{C77C5DED-161C-4F34-9556-3AE99ACE465F}"/>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125730</xdr:rowOff>
    </xdr:to>
    <xdr:cxnSp macro="">
      <xdr:nvCxnSpPr>
        <xdr:cNvPr id="623" name="直線コネクタ 622">
          <a:extLst>
            <a:ext uri="{FF2B5EF4-FFF2-40B4-BE49-F238E27FC236}">
              <a16:creationId xmlns:a16="http://schemas.microsoft.com/office/drawing/2014/main" id="{BAE535F5-B049-4E58-BBD1-AC730478B810}"/>
            </a:ext>
          </a:extLst>
        </xdr:cNvPr>
        <xdr:cNvCxnSpPr/>
      </xdr:nvCxnSpPr>
      <xdr:spPr>
        <a:xfrm>
          <a:off x="13703300" y="1020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624" name="楕円 623">
          <a:extLst>
            <a:ext uri="{FF2B5EF4-FFF2-40B4-BE49-F238E27FC236}">
              <a16:creationId xmlns:a16="http://schemas.microsoft.com/office/drawing/2014/main" id="{E8AEC8C8-46CD-47AD-B254-41D81562B782}"/>
            </a:ext>
          </a:extLst>
        </xdr:cNvPr>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93073</xdr:rowOff>
    </xdr:to>
    <xdr:cxnSp macro="">
      <xdr:nvCxnSpPr>
        <xdr:cNvPr id="625" name="直線コネクタ 624">
          <a:extLst>
            <a:ext uri="{FF2B5EF4-FFF2-40B4-BE49-F238E27FC236}">
              <a16:creationId xmlns:a16="http://schemas.microsoft.com/office/drawing/2014/main" id="{2742CFCD-E980-4F95-8059-F4799546D845}"/>
            </a:ext>
          </a:extLst>
        </xdr:cNvPr>
        <xdr:cNvCxnSpPr/>
      </xdr:nvCxnSpPr>
      <xdr:spPr>
        <a:xfrm>
          <a:off x="12814300" y="1017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5E2A9A9F-4AAF-4189-B749-25D2AF950F21}"/>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A1E34219-D0CE-40ED-86B5-96393AC5E791}"/>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4644061-13AA-4703-A200-712467BCCBE5}"/>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3BF29D1F-FEC9-4D3A-BEA8-B030B4ADA59A}"/>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28864</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A7F02035-A3AA-426B-9A29-9B920AA2083F}"/>
            </a:ext>
          </a:extLst>
        </xdr:cNvPr>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4152B7A-4B49-4389-97E5-B409A82994C6}"/>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A73F8DC-F3E4-4EE0-AE86-8030F5EA35D6}"/>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102343</xdr:rowOff>
    </xdr:from>
    <xdr:ext cx="405111" cy="259045"/>
    <xdr:sp macro="" textlink="">
      <xdr:nvSpPr>
        <xdr:cNvPr id="633" name="n_4mainValue【保健センター・保健所】&#10;有形固定資産減価償却率">
          <a:extLst>
            <a:ext uri="{FF2B5EF4-FFF2-40B4-BE49-F238E27FC236}">
              <a16:creationId xmlns:a16="http://schemas.microsoft.com/office/drawing/2014/main" id="{B1145EA8-537A-4B14-A80B-0DB67261C25B}"/>
            </a:ext>
          </a:extLst>
        </xdr:cNvPr>
        <xdr:cNvSpPr txBox="1"/>
      </xdr:nvSpPr>
      <xdr:spPr>
        <a:xfrm>
          <a:off x="12611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7E332E3-D188-467D-8B10-5DBE2A24FD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A342C109-DEBF-45B6-B969-592C39D1D8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DAE1AA4C-DAF5-4254-9B09-4B1954FD87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4DAFDD7C-4947-4618-873E-F2E118AF35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99364519-5A76-4C83-8571-B60C3E6C9A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C08A42FC-CE9E-4F26-BFE4-B6496F0FF0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D2280571-8F58-4536-8B6B-445251C223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8ED141B4-EBD4-4A12-9D68-B1E39A447E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DA638AAA-55FB-4A78-8860-732343B143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487A4C7F-74AF-4D4C-819E-1EDA5244D1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5D3ADD08-6DE7-4B94-B1D9-47E880B6F0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97184D50-16DD-4EDF-AA08-9D46F435BD0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861AB22D-BDC0-4001-984F-A0B5C13E674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F0F021A1-5D9B-4DAB-8293-FC80A52E4B8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9CF53A9F-1534-4B96-B957-7D28ECEAC0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BCAC6871-D367-4A4D-923A-ECA40392D1A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D71A5A2A-37CD-4074-9FDD-14CEE4D39F0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1E47FA6C-29AC-407F-8F62-AFB3FC6FB9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18026E1B-327F-463E-8F72-B92D1C94720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CA3D3CDC-D582-4543-9B7C-BC93DC5E1CF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AC856880-F263-4A87-ABC1-44B8611E62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CB2E78C3-4A00-4CDB-BE39-24103CE398C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15EFABF4-EB3B-4C47-9BC2-C4B86E855E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a:extLst>
            <a:ext uri="{FF2B5EF4-FFF2-40B4-BE49-F238E27FC236}">
              <a16:creationId xmlns:a16="http://schemas.microsoft.com/office/drawing/2014/main" id="{65521DDA-3D6B-47E2-84CA-1302A0FF2307}"/>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FE865965-1770-4872-8DF3-E02345DA7BE8}"/>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id="{46FE0942-394A-48FA-A982-90008A5255CB}"/>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AE11CA53-E297-4C38-BAB3-8F645A7319E8}"/>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a:extLst>
            <a:ext uri="{FF2B5EF4-FFF2-40B4-BE49-F238E27FC236}">
              <a16:creationId xmlns:a16="http://schemas.microsoft.com/office/drawing/2014/main" id="{F60D1B6F-8457-4172-878F-15D100B85C4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3E770663-97D4-4481-B935-33929C5F4779}"/>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a:extLst>
            <a:ext uri="{FF2B5EF4-FFF2-40B4-BE49-F238E27FC236}">
              <a16:creationId xmlns:a16="http://schemas.microsoft.com/office/drawing/2014/main" id="{336EAA5E-0396-4478-B401-DB1C73A896BA}"/>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id="{EAFE9140-54C0-49B3-B8F9-15020CDD57D4}"/>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a:extLst>
            <a:ext uri="{FF2B5EF4-FFF2-40B4-BE49-F238E27FC236}">
              <a16:creationId xmlns:a16="http://schemas.microsoft.com/office/drawing/2014/main" id="{30C6112F-5ADF-4AD9-8AB3-41AC7FBB97CD}"/>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a:extLst>
            <a:ext uri="{FF2B5EF4-FFF2-40B4-BE49-F238E27FC236}">
              <a16:creationId xmlns:a16="http://schemas.microsoft.com/office/drawing/2014/main" id="{6D45D8BC-4E3F-448D-8206-877FB9CB6412}"/>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a:extLst>
            <a:ext uri="{FF2B5EF4-FFF2-40B4-BE49-F238E27FC236}">
              <a16:creationId xmlns:a16="http://schemas.microsoft.com/office/drawing/2014/main" id="{F3383FB9-48B0-415E-81D0-911AF6C28F4C}"/>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3239A8FA-E42F-4212-9132-E5F9C25083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C95EB673-EE1C-4987-BAD9-164CFE66E0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B264D77-429B-4CFA-BF00-E93BF9991F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7111BCD1-8E11-43FA-B2AA-7852F0832C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3DC8AFCC-9F56-4656-A208-737D15A9CC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73" name="楕円 672">
          <a:extLst>
            <a:ext uri="{FF2B5EF4-FFF2-40B4-BE49-F238E27FC236}">
              <a16:creationId xmlns:a16="http://schemas.microsoft.com/office/drawing/2014/main" id="{CA790639-184C-40CF-92E2-907F9606B983}"/>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139700</xdr:rowOff>
    </xdr:from>
    <xdr:to>
      <xdr:col>107</xdr:col>
      <xdr:colOff>101600</xdr:colOff>
      <xdr:row>63</xdr:row>
      <xdr:rowOff>69850</xdr:rowOff>
    </xdr:to>
    <xdr:sp macro="" textlink="">
      <xdr:nvSpPr>
        <xdr:cNvPr id="674" name="楕円 673">
          <a:extLst>
            <a:ext uri="{FF2B5EF4-FFF2-40B4-BE49-F238E27FC236}">
              <a16:creationId xmlns:a16="http://schemas.microsoft.com/office/drawing/2014/main" id="{01E88372-61EE-4519-B884-B0B75CF569A7}"/>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19050</xdr:rowOff>
    </xdr:to>
    <xdr:cxnSp macro="">
      <xdr:nvCxnSpPr>
        <xdr:cNvPr id="675" name="直線コネクタ 674">
          <a:extLst>
            <a:ext uri="{FF2B5EF4-FFF2-40B4-BE49-F238E27FC236}">
              <a16:creationId xmlns:a16="http://schemas.microsoft.com/office/drawing/2014/main" id="{59D1FCD3-C7C4-44FC-B9BE-77CFD3533543}"/>
            </a:ext>
          </a:extLst>
        </xdr:cNvPr>
        <xdr:cNvCxnSpPr/>
      </xdr:nvCxnSpPr>
      <xdr:spPr>
        <a:xfrm flipV="1">
          <a:off x="20434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76" name="楕円 675">
          <a:extLst>
            <a:ext uri="{FF2B5EF4-FFF2-40B4-BE49-F238E27FC236}">
              <a16:creationId xmlns:a16="http://schemas.microsoft.com/office/drawing/2014/main" id="{DE46A0A3-7B0A-4D47-BA20-E4399DBF9D2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677" name="直線コネクタ 676">
          <a:extLst>
            <a:ext uri="{FF2B5EF4-FFF2-40B4-BE49-F238E27FC236}">
              <a16:creationId xmlns:a16="http://schemas.microsoft.com/office/drawing/2014/main" id="{DD4FA0EA-13D4-467C-A437-68977582BC6B}"/>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678" name="楕円 677">
          <a:extLst>
            <a:ext uri="{FF2B5EF4-FFF2-40B4-BE49-F238E27FC236}">
              <a16:creationId xmlns:a16="http://schemas.microsoft.com/office/drawing/2014/main" id="{855A9ADC-AAD0-4F69-819A-C8E94E35E65E}"/>
            </a:ext>
          </a:extLst>
        </xdr:cNvPr>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26670</xdr:rowOff>
    </xdr:to>
    <xdr:cxnSp macro="">
      <xdr:nvCxnSpPr>
        <xdr:cNvPr id="679" name="直線コネクタ 678">
          <a:extLst>
            <a:ext uri="{FF2B5EF4-FFF2-40B4-BE49-F238E27FC236}">
              <a16:creationId xmlns:a16="http://schemas.microsoft.com/office/drawing/2014/main" id="{E4BB761B-B51D-4341-A396-AFC79AB48C6A}"/>
            </a:ext>
          </a:extLst>
        </xdr:cNvPr>
        <xdr:cNvCxnSpPr/>
      </xdr:nvCxnSpPr>
      <xdr:spPr>
        <a:xfrm flipV="1">
          <a:off x="18656300" y="1082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0" name="n_1aveValue【保健センター・保健所】&#10;一人当たり面積">
          <a:extLst>
            <a:ext uri="{FF2B5EF4-FFF2-40B4-BE49-F238E27FC236}">
              <a16:creationId xmlns:a16="http://schemas.microsoft.com/office/drawing/2014/main" id="{60C4A154-FE85-4F5C-8099-CCC56E5EF262}"/>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1" name="n_2aveValue【保健センター・保健所】&#10;一人当たり面積">
          <a:extLst>
            <a:ext uri="{FF2B5EF4-FFF2-40B4-BE49-F238E27FC236}">
              <a16:creationId xmlns:a16="http://schemas.microsoft.com/office/drawing/2014/main" id="{6AD1FD48-376A-4587-9619-0D1A88A05C22}"/>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2" name="n_3aveValue【保健センター・保健所】&#10;一人当たり面積">
          <a:extLst>
            <a:ext uri="{FF2B5EF4-FFF2-40B4-BE49-F238E27FC236}">
              <a16:creationId xmlns:a16="http://schemas.microsoft.com/office/drawing/2014/main" id="{589488A5-7291-4AD1-A1EC-380C299CF1EA}"/>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3" name="n_4aveValue【保健センター・保健所】&#10;一人当たり面積">
          <a:extLst>
            <a:ext uri="{FF2B5EF4-FFF2-40B4-BE49-F238E27FC236}">
              <a16:creationId xmlns:a16="http://schemas.microsoft.com/office/drawing/2014/main" id="{04513F14-CF31-418B-B6C7-D55DDE823F54}"/>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84" name="n_1mainValue【保健センター・保健所】&#10;一人当たり面積">
          <a:extLst>
            <a:ext uri="{FF2B5EF4-FFF2-40B4-BE49-F238E27FC236}">
              <a16:creationId xmlns:a16="http://schemas.microsoft.com/office/drawing/2014/main" id="{9ECD876A-EDF7-4478-AE6E-34D7C8ED3143}"/>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85" name="n_2mainValue【保健センター・保健所】&#10;一人当たり面積">
          <a:extLst>
            <a:ext uri="{FF2B5EF4-FFF2-40B4-BE49-F238E27FC236}">
              <a16:creationId xmlns:a16="http://schemas.microsoft.com/office/drawing/2014/main" id="{AC75523B-04BF-4290-A437-987DD5CA0BED}"/>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86" name="n_3mainValue【保健センター・保健所】&#10;一人当たり面積">
          <a:extLst>
            <a:ext uri="{FF2B5EF4-FFF2-40B4-BE49-F238E27FC236}">
              <a16:creationId xmlns:a16="http://schemas.microsoft.com/office/drawing/2014/main" id="{172E464A-7DF1-49C7-9DB0-47B7B6224EC2}"/>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687" name="n_4mainValue【保健センター・保健所】&#10;一人当たり面積">
          <a:extLst>
            <a:ext uri="{FF2B5EF4-FFF2-40B4-BE49-F238E27FC236}">
              <a16:creationId xmlns:a16="http://schemas.microsoft.com/office/drawing/2014/main" id="{26A358C9-D59A-4107-97C0-1A6B59621D71}"/>
            </a:ext>
          </a:extLst>
        </xdr:cNvPr>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B7923B37-45B5-410E-9274-C351141025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9FFC4446-D1A2-4A5B-885F-62595A3F01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9EDB5E25-3769-427A-AE67-65E981A54B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951BE64-1382-441B-89E3-AB6485F7FE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B700D520-8637-4CAB-B2E7-E001E2CA7D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D3226996-6FF9-4A6B-81DD-4C57EF3F7A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72DCFC8B-1412-4BCC-BE66-7B9A84FC63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D3CD1F4C-259A-4966-B1B0-D282B9617D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814DFED9-EAE8-4C17-872D-F7C465FC66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6A7775BE-7153-4840-BB9D-D0C20A4919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F11353D5-5A89-4DC6-B7B5-5DAC2FA456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057E7EC8-26F9-4C57-BA25-B292B51E7F9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CFD4276F-811C-4593-AC61-638B100539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1D6D294F-57B8-4FBE-9197-4C2B04C498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47A01CFB-FF18-439B-8951-35B13978863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1E7DA694-98AA-458F-A7CA-762CAD6BB0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F97273D0-2ECC-4F3A-B9AC-3265494439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7C29AC21-1C97-4F3A-97F9-7FAB8A94066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154DF9A2-3337-4DA1-807E-60A186504B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D68BFD94-B01F-426A-A310-DCBCB7F229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152B754F-C6EE-4588-BACD-5E4D1C12640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B4116781-41B7-44B3-9DCD-61740FEA04C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E2C27870-FB8A-48FB-92A4-810AE0F566B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A1E5D62F-3CF9-41E7-9005-03304F8118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872CE303-2CE1-4689-980E-319FB8BF05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a:extLst>
            <a:ext uri="{FF2B5EF4-FFF2-40B4-BE49-F238E27FC236}">
              <a16:creationId xmlns:a16="http://schemas.microsoft.com/office/drawing/2014/main" id="{E50728DF-9F0E-4F2F-B1D5-E9ED0AE9FA05}"/>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3CF3C9B3-6112-455F-B6F0-9D164B8047B4}"/>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a:extLst>
            <a:ext uri="{FF2B5EF4-FFF2-40B4-BE49-F238E27FC236}">
              <a16:creationId xmlns:a16="http://schemas.microsoft.com/office/drawing/2014/main" id="{ADF76636-D994-4101-B224-BDE266484138}"/>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8746A448-A795-40CB-9810-383787B303B2}"/>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a:extLst>
            <a:ext uri="{FF2B5EF4-FFF2-40B4-BE49-F238E27FC236}">
              <a16:creationId xmlns:a16="http://schemas.microsoft.com/office/drawing/2014/main" id="{00DF69D9-A694-46E6-9743-8CAEDFB4E417}"/>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F9DA5E20-C55B-4555-93CF-F92B5C063C4C}"/>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a:extLst>
            <a:ext uri="{FF2B5EF4-FFF2-40B4-BE49-F238E27FC236}">
              <a16:creationId xmlns:a16="http://schemas.microsoft.com/office/drawing/2014/main" id="{16EC36E0-5A5D-40AF-B38A-DD9C796C71CA}"/>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a:extLst>
            <a:ext uri="{FF2B5EF4-FFF2-40B4-BE49-F238E27FC236}">
              <a16:creationId xmlns:a16="http://schemas.microsoft.com/office/drawing/2014/main" id="{FD1AAC79-3384-4F8B-A48C-3131DA780C37}"/>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a:extLst>
            <a:ext uri="{FF2B5EF4-FFF2-40B4-BE49-F238E27FC236}">
              <a16:creationId xmlns:a16="http://schemas.microsoft.com/office/drawing/2014/main" id="{74F5A154-5BD7-4CB4-B58B-43B960DE830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a:extLst>
            <a:ext uri="{FF2B5EF4-FFF2-40B4-BE49-F238E27FC236}">
              <a16:creationId xmlns:a16="http://schemas.microsoft.com/office/drawing/2014/main" id="{F85332DA-50B6-4FF2-B0E4-26A1168ABE8D}"/>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a:extLst>
            <a:ext uri="{FF2B5EF4-FFF2-40B4-BE49-F238E27FC236}">
              <a16:creationId xmlns:a16="http://schemas.microsoft.com/office/drawing/2014/main" id="{4F4ED561-0086-4E42-845A-44B16A02D3FA}"/>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DD68D176-D4F4-4F56-AE62-473DDC43F14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45D1E23B-A5F8-450D-976A-19900B4C59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1113EA16-6971-43AC-8130-8239A8787D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AB19BDFC-D861-4076-A097-7A893BF971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9E8C9A6E-44AB-48D3-83A4-2CCD3C12E6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729" name="楕円 728">
          <a:extLst>
            <a:ext uri="{FF2B5EF4-FFF2-40B4-BE49-F238E27FC236}">
              <a16:creationId xmlns:a16="http://schemas.microsoft.com/office/drawing/2014/main" id="{76DD1687-A74E-41A1-BC7E-27B52E654671}"/>
            </a:ext>
          </a:extLst>
        </xdr:cNvPr>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18324</xdr:rowOff>
    </xdr:from>
    <xdr:to>
      <xdr:col>76</xdr:col>
      <xdr:colOff>165100</xdr:colOff>
      <xdr:row>84</xdr:row>
      <xdr:rowOff>119924</xdr:rowOff>
    </xdr:to>
    <xdr:sp macro="" textlink="">
      <xdr:nvSpPr>
        <xdr:cNvPr id="730" name="楕円 729">
          <a:extLst>
            <a:ext uri="{FF2B5EF4-FFF2-40B4-BE49-F238E27FC236}">
              <a16:creationId xmlns:a16="http://schemas.microsoft.com/office/drawing/2014/main" id="{5F6B3CA0-172D-4761-ABD5-AEFDD08EFF11}"/>
            </a:ext>
          </a:extLst>
        </xdr:cNvPr>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111579</xdr:rowOff>
    </xdr:to>
    <xdr:cxnSp macro="">
      <xdr:nvCxnSpPr>
        <xdr:cNvPr id="731" name="直線コネクタ 730">
          <a:extLst>
            <a:ext uri="{FF2B5EF4-FFF2-40B4-BE49-F238E27FC236}">
              <a16:creationId xmlns:a16="http://schemas.microsoft.com/office/drawing/2014/main" id="{6C6ABFCB-4458-48D6-A2B0-60541609AB56}"/>
            </a:ext>
          </a:extLst>
        </xdr:cNvPr>
        <xdr:cNvCxnSpPr/>
      </xdr:nvCxnSpPr>
      <xdr:spPr>
        <a:xfrm>
          <a:off x="14592300" y="144709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732" name="楕円 731">
          <a:extLst>
            <a:ext uri="{FF2B5EF4-FFF2-40B4-BE49-F238E27FC236}">
              <a16:creationId xmlns:a16="http://schemas.microsoft.com/office/drawing/2014/main" id="{1A4BA0BA-E33F-458C-AF3F-0FC1DA5C8FDF}"/>
            </a:ext>
          </a:extLst>
        </xdr:cNvPr>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69124</xdr:rowOff>
    </xdr:to>
    <xdr:cxnSp macro="">
      <xdr:nvCxnSpPr>
        <xdr:cNvPr id="733" name="直線コネクタ 732">
          <a:extLst>
            <a:ext uri="{FF2B5EF4-FFF2-40B4-BE49-F238E27FC236}">
              <a16:creationId xmlns:a16="http://schemas.microsoft.com/office/drawing/2014/main" id="{E583E883-3ADF-4626-AD39-56D6B6B43E85}"/>
            </a:ext>
          </a:extLst>
        </xdr:cNvPr>
        <xdr:cNvCxnSpPr/>
      </xdr:nvCxnSpPr>
      <xdr:spPr>
        <a:xfrm>
          <a:off x="13703300" y="144235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98334</xdr:rowOff>
    </xdr:from>
    <xdr:to>
      <xdr:col>67</xdr:col>
      <xdr:colOff>101600</xdr:colOff>
      <xdr:row>84</xdr:row>
      <xdr:rowOff>28484</xdr:rowOff>
    </xdr:to>
    <xdr:sp macro="" textlink="">
      <xdr:nvSpPr>
        <xdr:cNvPr id="734" name="楕円 733">
          <a:extLst>
            <a:ext uri="{FF2B5EF4-FFF2-40B4-BE49-F238E27FC236}">
              <a16:creationId xmlns:a16="http://schemas.microsoft.com/office/drawing/2014/main" id="{2412BAE8-6C83-439E-B193-C08458CE86AA}"/>
            </a:ext>
          </a:extLst>
        </xdr:cNvPr>
        <xdr:cNvSpPr/>
      </xdr:nvSpPr>
      <xdr:spPr>
        <a:xfrm>
          <a:off x="12763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84</xdr:row>
      <xdr:rowOff>21771</xdr:rowOff>
    </xdr:to>
    <xdr:cxnSp macro="">
      <xdr:nvCxnSpPr>
        <xdr:cNvPr id="735" name="直線コネクタ 734">
          <a:extLst>
            <a:ext uri="{FF2B5EF4-FFF2-40B4-BE49-F238E27FC236}">
              <a16:creationId xmlns:a16="http://schemas.microsoft.com/office/drawing/2014/main" id="{4D3F8CC0-47B5-448E-B3FC-F7C7651F77BA}"/>
            </a:ext>
          </a:extLst>
        </xdr:cNvPr>
        <xdr:cNvCxnSpPr/>
      </xdr:nvCxnSpPr>
      <xdr:spPr>
        <a:xfrm>
          <a:off x="12814300" y="143794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6" name="n_1aveValue【消防施設】&#10;有形固定資産減価償却率">
          <a:extLst>
            <a:ext uri="{FF2B5EF4-FFF2-40B4-BE49-F238E27FC236}">
              <a16:creationId xmlns:a16="http://schemas.microsoft.com/office/drawing/2014/main" id="{032A80B4-FF78-4DA8-B55F-1147DBC16721}"/>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7" name="n_2aveValue【消防施設】&#10;有形固定資産減価償却率">
          <a:extLst>
            <a:ext uri="{FF2B5EF4-FFF2-40B4-BE49-F238E27FC236}">
              <a16:creationId xmlns:a16="http://schemas.microsoft.com/office/drawing/2014/main" id="{45BC9347-CF34-40A4-AD0E-45C6AD1D8B97}"/>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8" name="n_3aveValue【消防施設】&#10;有形固定資産減価償却率">
          <a:extLst>
            <a:ext uri="{FF2B5EF4-FFF2-40B4-BE49-F238E27FC236}">
              <a16:creationId xmlns:a16="http://schemas.microsoft.com/office/drawing/2014/main" id="{04C22CE5-4511-4726-BD99-4D9F99FE1CBC}"/>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39" name="n_4aveValue【消防施設】&#10;有形固定資産減価償却率">
          <a:extLst>
            <a:ext uri="{FF2B5EF4-FFF2-40B4-BE49-F238E27FC236}">
              <a16:creationId xmlns:a16="http://schemas.microsoft.com/office/drawing/2014/main" id="{54524D74-8BA1-4141-8670-78C687FA9194}"/>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740" name="n_1mainValue【消防施設】&#10;有形固定資産減価償却率">
          <a:extLst>
            <a:ext uri="{FF2B5EF4-FFF2-40B4-BE49-F238E27FC236}">
              <a16:creationId xmlns:a16="http://schemas.microsoft.com/office/drawing/2014/main" id="{D708140F-DA02-4A9C-A8DB-1492F2204ECD}"/>
            </a:ext>
          </a:extLst>
        </xdr:cNvPr>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741" name="n_2mainValue【消防施設】&#10;有形固定資産減価償却率">
          <a:extLst>
            <a:ext uri="{FF2B5EF4-FFF2-40B4-BE49-F238E27FC236}">
              <a16:creationId xmlns:a16="http://schemas.microsoft.com/office/drawing/2014/main" id="{A885A17B-C3CA-422F-B3AC-038C730A3599}"/>
            </a:ext>
          </a:extLst>
        </xdr:cNvPr>
        <xdr:cNvSpPr txBox="1"/>
      </xdr:nvSpPr>
      <xdr:spPr>
        <a:xfrm>
          <a:off x="14389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742" name="n_3mainValue【消防施設】&#10;有形固定資産減価償却率">
          <a:extLst>
            <a:ext uri="{FF2B5EF4-FFF2-40B4-BE49-F238E27FC236}">
              <a16:creationId xmlns:a16="http://schemas.microsoft.com/office/drawing/2014/main" id="{46BFDF2A-E14C-413C-AE2D-4F99D0171DF6}"/>
            </a:ext>
          </a:extLst>
        </xdr:cNvPr>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19611</xdr:rowOff>
    </xdr:from>
    <xdr:ext cx="405111" cy="259045"/>
    <xdr:sp macro="" textlink="">
      <xdr:nvSpPr>
        <xdr:cNvPr id="743" name="n_4mainValue【消防施設】&#10;有形固定資産減価償却率">
          <a:extLst>
            <a:ext uri="{FF2B5EF4-FFF2-40B4-BE49-F238E27FC236}">
              <a16:creationId xmlns:a16="http://schemas.microsoft.com/office/drawing/2014/main" id="{BAA9A25E-871C-4760-9F38-6F9B9882F9D3}"/>
            </a:ext>
          </a:extLst>
        </xdr:cNvPr>
        <xdr:cNvSpPr txBox="1"/>
      </xdr:nvSpPr>
      <xdr:spPr>
        <a:xfrm>
          <a:off x="12611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403ECFB2-4B1B-4221-A25D-204D1373B9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16939149-EB51-48C0-B6B5-567F5CC24D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98F7E63E-456C-4D3E-873A-B2FBBBA47E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B5B98217-A527-4A80-96D7-EF002010E8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7F0A22E3-23F9-4F2E-B784-0ECAB858D0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BE1F1ACC-942B-42E2-B0F1-6B48FBA165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6A2842BD-164E-4A15-B7AA-5DFF63BB2D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C004449C-2058-4508-AABF-7B1783C2AD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75FB9CAB-4773-4AFC-9A86-33EB27FCB4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5674B1E-B5F1-431B-AA98-58E3CFB8161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C561CF5A-5DA1-451E-A2CF-7A9F666CB6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2026F4FC-7BE9-4D00-8A36-677361E366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35578F2D-434B-4552-A87B-140FACD55E5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E3A72FE3-A271-423E-8049-EA7925BB60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66520D91-D449-4B50-B51A-AB2E7BE58B8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1C2B2B3B-7C7A-4D23-8F85-A105522B68A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B2AF6F6E-0D11-4A31-8B47-2AAC476E02A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DFCB0F09-8CA8-4FA4-9480-7F348A84901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CA23D49B-251E-423B-9BD4-03CD9B50B3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15ADCC14-2113-4DF1-912C-AAE5630352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C6DF3C98-4EC2-4D5F-A459-189B81432E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a:extLst>
            <a:ext uri="{FF2B5EF4-FFF2-40B4-BE49-F238E27FC236}">
              <a16:creationId xmlns:a16="http://schemas.microsoft.com/office/drawing/2014/main" id="{05990011-18A3-4F69-9CA5-ED48FC2507AB}"/>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a:extLst>
            <a:ext uri="{FF2B5EF4-FFF2-40B4-BE49-F238E27FC236}">
              <a16:creationId xmlns:a16="http://schemas.microsoft.com/office/drawing/2014/main" id="{B115308B-1710-47D2-A4E6-31F815326A1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a:extLst>
            <a:ext uri="{FF2B5EF4-FFF2-40B4-BE49-F238E27FC236}">
              <a16:creationId xmlns:a16="http://schemas.microsoft.com/office/drawing/2014/main" id="{E4A0DBF9-654D-43CA-955A-34432C85B747}"/>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a:extLst>
            <a:ext uri="{FF2B5EF4-FFF2-40B4-BE49-F238E27FC236}">
              <a16:creationId xmlns:a16="http://schemas.microsoft.com/office/drawing/2014/main" id="{538A6075-4DD2-4063-BC4A-A4B2AAF3C8DF}"/>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a:extLst>
            <a:ext uri="{FF2B5EF4-FFF2-40B4-BE49-F238E27FC236}">
              <a16:creationId xmlns:a16="http://schemas.microsoft.com/office/drawing/2014/main" id="{1BB22528-119B-4C07-9A3B-98E0F3CB3A03}"/>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a:extLst>
            <a:ext uri="{FF2B5EF4-FFF2-40B4-BE49-F238E27FC236}">
              <a16:creationId xmlns:a16="http://schemas.microsoft.com/office/drawing/2014/main" id="{DEE478FB-7881-4DA1-9DCC-EBF6BE3B86AE}"/>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a:extLst>
            <a:ext uri="{FF2B5EF4-FFF2-40B4-BE49-F238E27FC236}">
              <a16:creationId xmlns:a16="http://schemas.microsoft.com/office/drawing/2014/main" id="{316C4692-FF55-4197-9BF7-606A8304CC2A}"/>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a:extLst>
            <a:ext uri="{FF2B5EF4-FFF2-40B4-BE49-F238E27FC236}">
              <a16:creationId xmlns:a16="http://schemas.microsoft.com/office/drawing/2014/main" id="{97F780D0-B0D6-4017-9512-6D8547ECC9D6}"/>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a:extLst>
            <a:ext uri="{FF2B5EF4-FFF2-40B4-BE49-F238E27FC236}">
              <a16:creationId xmlns:a16="http://schemas.microsoft.com/office/drawing/2014/main" id="{17239929-2E67-4ABC-B7CE-AE7334E8BDD3}"/>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a:extLst>
            <a:ext uri="{FF2B5EF4-FFF2-40B4-BE49-F238E27FC236}">
              <a16:creationId xmlns:a16="http://schemas.microsoft.com/office/drawing/2014/main" id="{761D4C90-A220-4B7B-99E5-3EE0F406D51D}"/>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a:extLst>
            <a:ext uri="{FF2B5EF4-FFF2-40B4-BE49-F238E27FC236}">
              <a16:creationId xmlns:a16="http://schemas.microsoft.com/office/drawing/2014/main" id="{F019B3D7-6BE5-4A8A-81BB-4D38B62723FD}"/>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88907CDD-4ED9-4AA4-89F6-DC1DA36AD3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FC2F49CE-9DD0-43C1-9BCC-9B3320D029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F786134E-A3E4-4577-82B1-3FAADC67249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12A45B76-2F8B-4674-B131-1630815D6F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49C77A35-CF99-4F32-950E-B872474DA7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129032</xdr:rowOff>
    </xdr:from>
    <xdr:to>
      <xdr:col>112</xdr:col>
      <xdr:colOff>38100</xdr:colOff>
      <xdr:row>83</xdr:row>
      <xdr:rowOff>59182</xdr:rowOff>
    </xdr:to>
    <xdr:sp macro="" textlink="">
      <xdr:nvSpPr>
        <xdr:cNvPr id="781" name="楕円 780">
          <a:extLst>
            <a:ext uri="{FF2B5EF4-FFF2-40B4-BE49-F238E27FC236}">
              <a16:creationId xmlns:a16="http://schemas.microsoft.com/office/drawing/2014/main" id="{BB5707A2-AA17-41C3-84CB-5067F0B14B9E}"/>
            </a:ext>
          </a:extLst>
        </xdr:cNvPr>
        <xdr:cNvSpPr/>
      </xdr:nvSpPr>
      <xdr:spPr>
        <a:xfrm>
          <a:off x="21272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133604</xdr:rowOff>
    </xdr:from>
    <xdr:to>
      <xdr:col>107</xdr:col>
      <xdr:colOff>101600</xdr:colOff>
      <xdr:row>83</xdr:row>
      <xdr:rowOff>63754</xdr:rowOff>
    </xdr:to>
    <xdr:sp macro="" textlink="">
      <xdr:nvSpPr>
        <xdr:cNvPr id="782" name="楕円 781">
          <a:extLst>
            <a:ext uri="{FF2B5EF4-FFF2-40B4-BE49-F238E27FC236}">
              <a16:creationId xmlns:a16="http://schemas.microsoft.com/office/drawing/2014/main" id="{D0FC7AD8-ECBA-4DA8-8282-AC98DB4AF9C8}"/>
            </a:ext>
          </a:extLst>
        </xdr:cNvPr>
        <xdr:cNvSpPr/>
      </xdr:nvSpPr>
      <xdr:spPr>
        <a:xfrm>
          <a:off x="20383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xdr:rowOff>
    </xdr:from>
    <xdr:to>
      <xdr:col>111</xdr:col>
      <xdr:colOff>177800</xdr:colOff>
      <xdr:row>83</xdr:row>
      <xdr:rowOff>12954</xdr:rowOff>
    </xdr:to>
    <xdr:cxnSp macro="">
      <xdr:nvCxnSpPr>
        <xdr:cNvPr id="783" name="直線コネクタ 782">
          <a:extLst>
            <a:ext uri="{FF2B5EF4-FFF2-40B4-BE49-F238E27FC236}">
              <a16:creationId xmlns:a16="http://schemas.microsoft.com/office/drawing/2014/main" id="{3B897DCF-CA1B-452B-8A32-CA70B59274CF}"/>
            </a:ext>
          </a:extLst>
        </xdr:cNvPr>
        <xdr:cNvCxnSpPr/>
      </xdr:nvCxnSpPr>
      <xdr:spPr>
        <a:xfrm flipV="1">
          <a:off x="20434300" y="14238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84" name="楕円 783">
          <a:extLst>
            <a:ext uri="{FF2B5EF4-FFF2-40B4-BE49-F238E27FC236}">
              <a16:creationId xmlns:a16="http://schemas.microsoft.com/office/drawing/2014/main" id="{68EE66D0-8FD8-49C1-8213-DFF0AB6AA8CA}"/>
            </a:ext>
          </a:extLst>
        </xdr:cNvPr>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83</xdr:row>
      <xdr:rowOff>12954</xdr:rowOff>
    </xdr:to>
    <xdr:cxnSp macro="">
      <xdr:nvCxnSpPr>
        <xdr:cNvPr id="785" name="直線コネクタ 784">
          <a:extLst>
            <a:ext uri="{FF2B5EF4-FFF2-40B4-BE49-F238E27FC236}">
              <a16:creationId xmlns:a16="http://schemas.microsoft.com/office/drawing/2014/main" id="{2ABCB7D5-2347-4CA5-927E-12A14378BCE1}"/>
            </a:ext>
          </a:extLst>
        </xdr:cNvPr>
        <xdr:cNvCxnSpPr/>
      </xdr:nvCxnSpPr>
      <xdr:spPr>
        <a:xfrm>
          <a:off x="19545300" y="141198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786" name="楕円 785">
          <a:extLst>
            <a:ext uri="{FF2B5EF4-FFF2-40B4-BE49-F238E27FC236}">
              <a16:creationId xmlns:a16="http://schemas.microsoft.com/office/drawing/2014/main" id="{B31EC09C-3936-43C6-BB23-78B080BF752B}"/>
            </a:ext>
          </a:extLst>
        </xdr:cNvPr>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79248</xdr:rowOff>
    </xdr:to>
    <xdr:cxnSp macro="">
      <xdr:nvCxnSpPr>
        <xdr:cNvPr id="787" name="直線コネクタ 786">
          <a:extLst>
            <a:ext uri="{FF2B5EF4-FFF2-40B4-BE49-F238E27FC236}">
              <a16:creationId xmlns:a16="http://schemas.microsoft.com/office/drawing/2014/main" id="{AFE3A11C-756D-4F32-8BD6-D5AA86D471C5}"/>
            </a:ext>
          </a:extLst>
        </xdr:cNvPr>
        <xdr:cNvCxnSpPr/>
      </xdr:nvCxnSpPr>
      <xdr:spPr>
        <a:xfrm flipV="1">
          <a:off x="18656300" y="141198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8" name="n_1aveValue【消防施設】&#10;一人当たり面積">
          <a:extLst>
            <a:ext uri="{FF2B5EF4-FFF2-40B4-BE49-F238E27FC236}">
              <a16:creationId xmlns:a16="http://schemas.microsoft.com/office/drawing/2014/main" id="{0067B9D4-7FE1-4D52-90B5-40BD9DD99B2C}"/>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89" name="n_2aveValue【消防施設】&#10;一人当たり面積">
          <a:extLst>
            <a:ext uri="{FF2B5EF4-FFF2-40B4-BE49-F238E27FC236}">
              <a16:creationId xmlns:a16="http://schemas.microsoft.com/office/drawing/2014/main" id="{B9D10069-A897-47EC-A1C2-E6619F9E4186}"/>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0" name="n_3aveValue【消防施設】&#10;一人当たり面積">
          <a:extLst>
            <a:ext uri="{FF2B5EF4-FFF2-40B4-BE49-F238E27FC236}">
              <a16:creationId xmlns:a16="http://schemas.microsoft.com/office/drawing/2014/main" id="{52E89C1F-A2B5-457F-AB5C-91687A800637}"/>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91" name="n_4aveValue【消防施設】&#10;一人当たり面積">
          <a:extLst>
            <a:ext uri="{FF2B5EF4-FFF2-40B4-BE49-F238E27FC236}">
              <a16:creationId xmlns:a16="http://schemas.microsoft.com/office/drawing/2014/main" id="{508246F4-89AC-415F-AC60-B23B72C60116}"/>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75709</xdr:rowOff>
    </xdr:from>
    <xdr:ext cx="469744" cy="259045"/>
    <xdr:sp macro="" textlink="">
      <xdr:nvSpPr>
        <xdr:cNvPr id="792" name="n_1mainValue【消防施設】&#10;一人当たり面積">
          <a:extLst>
            <a:ext uri="{FF2B5EF4-FFF2-40B4-BE49-F238E27FC236}">
              <a16:creationId xmlns:a16="http://schemas.microsoft.com/office/drawing/2014/main" id="{03956100-09F9-4A3E-B88C-F8598FBCF54D}"/>
            </a:ext>
          </a:extLst>
        </xdr:cNvPr>
        <xdr:cNvSpPr txBox="1"/>
      </xdr:nvSpPr>
      <xdr:spPr>
        <a:xfrm>
          <a:off x="21075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80281</xdr:rowOff>
    </xdr:from>
    <xdr:ext cx="469744" cy="259045"/>
    <xdr:sp macro="" textlink="">
      <xdr:nvSpPr>
        <xdr:cNvPr id="793" name="n_2mainValue【消防施設】&#10;一人当たり面積">
          <a:extLst>
            <a:ext uri="{FF2B5EF4-FFF2-40B4-BE49-F238E27FC236}">
              <a16:creationId xmlns:a16="http://schemas.microsoft.com/office/drawing/2014/main" id="{9A8A982E-10EA-4335-A4D5-174C905C7BC8}"/>
            </a:ext>
          </a:extLst>
        </xdr:cNvPr>
        <xdr:cNvSpPr txBox="1"/>
      </xdr:nvSpPr>
      <xdr:spPr>
        <a:xfrm>
          <a:off x="20199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94" name="n_3mainValue【消防施設】&#10;一人当たり面積">
          <a:extLst>
            <a:ext uri="{FF2B5EF4-FFF2-40B4-BE49-F238E27FC236}">
              <a16:creationId xmlns:a16="http://schemas.microsoft.com/office/drawing/2014/main" id="{23A647C3-E6AE-464C-9DFC-F0E25B5393D5}"/>
            </a:ext>
          </a:extLst>
        </xdr:cNvPr>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795" name="n_4mainValue【消防施設】&#10;一人当たり面積">
          <a:extLst>
            <a:ext uri="{FF2B5EF4-FFF2-40B4-BE49-F238E27FC236}">
              <a16:creationId xmlns:a16="http://schemas.microsoft.com/office/drawing/2014/main" id="{12AA5A61-6C72-4A0E-8D86-1A21FCD8CA31}"/>
            </a:ext>
          </a:extLst>
        </xdr:cNvPr>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3B20FB7A-4466-4F80-8B27-EBE4FAD93B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6367268C-F9EE-4ED5-91CF-FA56EEF854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91F581FC-E2EE-4AF4-BAEC-68C7A2B491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9B6D0D2E-FE4A-4AE8-94CA-5E1703C1EA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D6BEEA3D-9D45-48C5-BA78-AEDD779FBE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8485C128-5994-480F-B01F-1A9167A1B7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42DA8BD4-7EFA-463F-A38D-5FD5C8D96A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8F224099-0C45-44CE-9A3C-59A4776FFD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8022B8A7-F4F8-4E98-B4D5-C9C48A9352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5B57BE5F-A1C5-455B-982C-03197FD27B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71A7FE87-7C64-493A-AAF2-851E1F1477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5353E706-0C10-4499-BC38-4BB38491CA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B1111E96-E0FF-494D-B2CE-58D1BE1CDB5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191F7209-6BC7-4BB8-8329-7264DE1FBB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66117C28-B094-4AA0-B1D3-1F46FAA40B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7BB46BBD-D6B6-41AC-B0FF-DBF0A7F7B7D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7DBD64F5-5D67-4C56-B1B2-E2C6DB70AB9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C0A859B5-7072-46D8-9ABD-1F1C010013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A522B3EC-0E31-422D-8252-950A3BD271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4F108541-C3AF-4F30-AE6C-7344DEA2B9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7F9C1015-538E-42E1-BB8B-C9521DBA9A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F5665481-F6A0-4543-8A61-0DED1FF1A8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05BB0A5F-115F-4423-A69B-54E7A7671C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A8107AF3-BDDA-4E77-B549-F1279D33416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147525F4-58EF-49B0-A9D9-6B06371225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a:extLst>
            <a:ext uri="{FF2B5EF4-FFF2-40B4-BE49-F238E27FC236}">
              <a16:creationId xmlns:a16="http://schemas.microsoft.com/office/drawing/2014/main" id="{8A930526-68C6-4C6A-A602-C50DFC2FF7A4}"/>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a:extLst>
            <a:ext uri="{FF2B5EF4-FFF2-40B4-BE49-F238E27FC236}">
              <a16:creationId xmlns:a16="http://schemas.microsoft.com/office/drawing/2014/main" id="{8B09BED9-3CBA-4007-B8C8-8FE9AA524EB8}"/>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a:extLst>
            <a:ext uri="{FF2B5EF4-FFF2-40B4-BE49-F238E27FC236}">
              <a16:creationId xmlns:a16="http://schemas.microsoft.com/office/drawing/2014/main" id="{91BFC413-CF51-41D4-ACF8-601CF1159335}"/>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a:extLst>
            <a:ext uri="{FF2B5EF4-FFF2-40B4-BE49-F238E27FC236}">
              <a16:creationId xmlns:a16="http://schemas.microsoft.com/office/drawing/2014/main" id="{F89D13ED-C979-491C-80A5-5E8FCA012B35}"/>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a:extLst>
            <a:ext uri="{FF2B5EF4-FFF2-40B4-BE49-F238E27FC236}">
              <a16:creationId xmlns:a16="http://schemas.microsoft.com/office/drawing/2014/main" id="{E34282AE-C8BC-4CC5-8388-9A541DE95486}"/>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26" name="【庁舎】&#10;有形固定資産減価償却率平均値テキスト">
          <a:extLst>
            <a:ext uri="{FF2B5EF4-FFF2-40B4-BE49-F238E27FC236}">
              <a16:creationId xmlns:a16="http://schemas.microsoft.com/office/drawing/2014/main" id="{BD953654-314D-4D04-B4E4-E1AF0FEBBBF9}"/>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a:extLst>
            <a:ext uri="{FF2B5EF4-FFF2-40B4-BE49-F238E27FC236}">
              <a16:creationId xmlns:a16="http://schemas.microsoft.com/office/drawing/2014/main" id="{D8B5EB89-1CBE-4A56-8BBC-EE207116E3FD}"/>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a:extLst>
            <a:ext uri="{FF2B5EF4-FFF2-40B4-BE49-F238E27FC236}">
              <a16:creationId xmlns:a16="http://schemas.microsoft.com/office/drawing/2014/main" id="{EBC6FC2A-C34A-47E4-B8AA-2EDFCD908069}"/>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a:extLst>
            <a:ext uri="{FF2B5EF4-FFF2-40B4-BE49-F238E27FC236}">
              <a16:creationId xmlns:a16="http://schemas.microsoft.com/office/drawing/2014/main" id="{87B5974B-CE21-455C-B75F-204B1844A5CE}"/>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a:extLst>
            <a:ext uri="{FF2B5EF4-FFF2-40B4-BE49-F238E27FC236}">
              <a16:creationId xmlns:a16="http://schemas.microsoft.com/office/drawing/2014/main" id="{50A18FC8-ED0A-4A2D-9654-14F2ADA34AB8}"/>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a:extLst>
            <a:ext uri="{FF2B5EF4-FFF2-40B4-BE49-F238E27FC236}">
              <a16:creationId xmlns:a16="http://schemas.microsoft.com/office/drawing/2014/main" id="{DAA2C6FC-BF21-4FC0-A0A9-A800FC7C8075}"/>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3FEFA77-0308-4147-96A9-E8408D8A31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A08545C-3998-45D6-AE0C-69070BABF0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4FC7A70-1A0F-4296-B764-A665F4E699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8A4EEAE-0DF4-44CA-A2CC-DA9B776DCD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572D9E8-2B0C-47B9-A494-4A49E4AB5D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837" name="楕円 836">
          <a:extLst>
            <a:ext uri="{FF2B5EF4-FFF2-40B4-BE49-F238E27FC236}">
              <a16:creationId xmlns:a16="http://schemas.microsoft.com/office/drawing/2014/main" id="{9361BFFE-8452-4D94-B46A-41522F967D08}"/>
            </a:ext>
          </a:extLst>
        </xdr:cNvPr>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53158</xdr:rowOff>
    </xdr:from>
    <xdr:to>
      <xdr:col>76</xdr:col>
      <xdr:colOff>165100</xdr:colOff>
      <xdr:row>104</xdr:row>
      <xdr:rowOff>154758</xdr:rowOff>
    </xdr:to>
    <xdr:sp macro="" textlink="">
      <xdr:nvSpPr>
        <xdr:cNvPr id="838" name="楕円 837">
          <a:extLst>
            <a:ext uri="{FF2B5EF4-FFF2-40B4-BE49-F238E27FC236}">
              <a16:creationId xmlns:a16="http://schemas.microsoft.com/office/drawing/2014/main" id="{9DECFC83-AD51-420E-BB8C-F0597C4B813E}"/>
            </a:ext>
          </a:extLst>
        </xdr:cNvPr>
        <xdr:cNvSpPr/>
      </xdr:nvSpPr>
      <xdr:spPr>
        <a:xfrm>
          <a:off x="14541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103958</xdr:rowOff>
    </xdr:from>
    <xdr:to>
      <xdr:col>81</xdr:col>
      <xdr:colOff>50800</xdr:colOff>
      <xdr:row>104</xdr:row>
      <xdr:rowOff>159476</xdr:rowOff>
    </xdr:to>
    <xdr:cxnSp macro="">
      <xdr:nvCxnSpPr>
        <xdr:cNvPr id="839" name="直線コネクタ 838">
          <a:extLst>
            <a:ext uri="{FF2B5EF4-FFF2-40B4-BE49-F238E27FC236}">
              <a16:creationId xmlns:a16="http://schemas.microsoft.com/office/drawing/2014/main" id="{3FFCB975-2E4C-43BA-89F5-1523600F7874}"/>
            </a:ext>
          </a:extLst>
        </xdr:cNvPr>
        <xdr:cNvCxnSpPr/>
      </xdr:nvCxnSpPr>
      <xdr:spPr>
        <a:xfrm>
          <a:off x="14592300" y="179347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840" name="楕円 839">
          <a:extLst>
            <a:ext uri="{FF2B5EF4-FFF2-40B4-BE49-F238E27FC236}">
              <a16:creationId xmlns:a16="http://schemas.microsoft.com/office/drawing/2014/main" id="{081B7749-D489-4089-A6F8-CBA87649C907}"/>
            </a:ext>
          </a:extLst>
        </xdr:cNvPr>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103958</xdr:rowOff>
    </xdr:to>
    <xdr:cxnSp macro="">
      <xdr:nvCxnSpPr>
        <xdr:cNvPr id="841" name="直線コネクタ 840">
          <a:extLst>
            <a:ext uri="{FF2B5EF4-FFF2-40B4-BE49-F238E27FC236}">
              <a16:creationId xmlns:a16="http://schemas.microsoft.com/office/drawing/2014/main" id="{078C35CA-F152-4E42-A217-5C2ACA5B2288}"/>
            </a:ext>
          </a:extLst>
        </xdr:cNvPr>
        <xdr:cNvCxnSpPr/>
      </xdr:nvCxnSpPr>
      <xdr:spPr>
        <a:xfrm>
          <a:off x="13703300" y="179135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42" name="楕円 841">
          <a:extLst>
            <a:ext uri="{FF2B5EF4-FFF2-40B4-BE49-F238E27FC236}">
              <a16:creationId xmlns:a16="http://schemas.microsoft.com/office/drawing/2014/main" id="{82EA55A9-8070-44DE-BC40-ECCF1045085E}"/>
            </a:ext>
          </a:extLst>
        </xdr:cNvPr>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82731</xdr:rowOff>
    </xdr:to>
    <xdr:cxnSp macro="">
      <xdr:nvCxnSpPr>
        <xdr:cNvPr id="843" name="直線コネクタ 842">
          <a:extLst>
            <a:ext uri="{FF2B5EF4-FFF2-40B4-BE49-F238E27FC236}">
              <a16:creationId xmlns:a16="http://schemas.microsoft.com/office/drawing/2014/main" id="{4CF67F16-6D51-48BA-97B6-516CE7FFF48F}"/>
            </a:ext>
          </a:extLst>
        </xdr:cNvPr>
        <xdr:cNvCxnSpPr/>
      </xdr:nvCxnSpPr>
      <xdr:spPr>
        <a:xfrm>
          <a:off x="12814300" y="1788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4" name="n_1aveValue【庁舎】&#10;有形固定資産減価償却率">
          <a:extLst>
            <a:ext uri="{FF2B5EF4-FFF2-40B4-BE49-F238E27FC236}">
              <a16:creationId xmlns:a16="http://schemas.microsoft.com/office/drawing/2014/main" id="{44CA7323-0880-4F4C-992E-1EF66AF1D938}"/>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5" name="n_2aveValue【庁舎】&#10;有形固定資産減価償却率">
          <a:extLst>
            <a:ext uri="{FF2B5EF4-FFF2-40B4-BE49-F238E27FC236}">
              <a16:creationId xmlns:a16="http://schemas.microsoft.com/office/drawing/2014/main" id="{ABFAF6F9-84BF-4010-BC9D-22B05B7B91DB}"/>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6" name="n_3aveValue【庁舎】&#10;有形固定資産減価償却率">
          <a:extLst>
            <a:ext uri="{FF2B5EF4-FFF2-40B4-BE49-F238E27FC236}">
              <a16:creationId xmlns:a16="http://schemas.microsoft.com/office/drawing/2014/main" id="{ABA56BB1-B178-4307-AEF3-133A41019A3B}"/>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47" name="n_4aveValue【庁舎】&#10;有形固定資産減価償却率">
          <a:extLst>
            <a:ext uri="{FF2B5EF4-FFF2-40B4-BE49-F238E27FC236}">
              <a16:creationId xmlns:a16="http://schemas.microsoft.com/office/drawing/2014/main" id="{8613532D-A2FD-41A1-AEE1-9882ED984B85}"/>
            </a:ext>
          </a:extLst>
        </xdr:cNvPr>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29953</xdr:rowOff>
    </xdr:from>
    <xdr:ext cx="405111" cy="259045"/>
    <xdr:sp macro="" textlink="">
      <xdr:nvSpPr>
        <xdr:cNvPr id="848" name="n_1mainValue【庁舎】&#10;有形固定資産減価償却率">
          <a:extLst>
            <a:ext uri="{FF2B5EF4-FFF2-40B4-BE49-F238E27FC236}">
              <a16:creationId xmlns:a16="http://schemas.microsoft.com/office/drawing/2014/main" id="{5E542DDB-D2D5-4456-95A5-30B9C9BA524C}"/>
            </a:ext>
          </a:extLst>
        </xdr:cNvPr>
        <xdr:cNvSpPr txBox="1"/>
      </xdr:nvSpPr>
      <xdr:spPr>
        <a:xfrm>
          <a:off x="15266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145885</xdr:rowOff>
    </xdr:from>
    <xdr:ext cx="405111" cy="259045"/>
    <xdr:sp macro="" textlink="">
      <xdr:nvSpPr>
        <xdr:cNvPr id="849" name="n_2mainValue【庁舎】&#10;有形固定資産減価償却率">
          <a:extLst>
            <a:ext uri="{FF2B5EF4-FFF2-40B4-BE49-F238E27FC236}">
              <a16:creationId xmlns:a16="http://schemas.microsoft.com/office/drawing/2014/main" id="{5A185B5C-CECC-45DE-ACC1-12B675AD9DAA}"/>
            </a:ext>
          </a:extLst>
        </xdr:cNvPr>
        <xdr:cNvSpPr txBox="1"/>
      </xdr:nvSpPr>
      <xdr:spPr>
        <a:xfrm>
          <a:off x="14389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124658</xdr:rowOff>
    </xdr:from>
    <xdr:ext cx="405111" cy="259045"/>
    <xdr:sp macro="" textlink="">
      <xdr:nvSpPr>
        <xdr:cNvPr id="850" name="n_3mainValue【庁舎】&#10;有形固定資産減価償却率">
          <a:extLst>
            <a:ext uri="{FF2B5EF4-FFF2-40B4-BE49-F238E27FC236}">
              <a16:creationId xmlns:a16="http://schemas.microsoft.com/office/drawing/2014/main" id="{7445757F-8C1A-4A20-9977-BADD2D830D0C}"/>
            </a:ext>
          </a:extLst>
        </xdr:cNvPr>
        <xdr:cNvSpPr txBox="1"/>
      </xdr:nvSpPr>
      <xdr:spPr>
        <a:xfrm>
          <a:off x="13500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51" name="n_4mainValue【庁舎】&#10;有形固定資産減価償却率">
          <a:extLst>
            <a:ext uri="{FF2B5EF4-FFF2-40B4-BE49-F238E27FC236}">
              <a16:creationId xmlns:a16="http://schemas.microsoft.com/office/drawing/2014/main" id="{5D67E4F8-7CAF-4152-A2C9-CDE3F5093609}"/>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79E18B7E-BE62-497D-B678-EAABC45058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C0E35C26-1FF0-4628-9B6A-C82A5CA544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BE16A303-9B03-453A-A471-1A10CAC08F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8FA3E69D-7AB7-4C46-B4FC-01676E945A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1AEE7F23-3717-42A1-AD37-C4CD329211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F7281302-11D0-4B24-9670-5E2A322CE6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FC5B075C-AA82-4851-9072-0BAA9871FB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8E2094FF-A65D-41C0-BB07-B9CCCA9790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20D71DE8-C9B7-4CC7-9CD5-7A7ADBCC78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96545917-8B5D-45F7-9572-B0604BD050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a:extLst>
            <a:ext uri="{FF2B5EF4-FFF2-40B4-BE49-F238E27FC236}">
              <a16:creationId xmlns:a16="http://schemas.microsoft.com/office/drawing/2014/main" id="{455893FB-E829-4D5C-87A9-50A2E4B0B90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a:extLst>
            <a:ext uri="{FF2B5EF4-FFF2-40B4-BE49-F238E27FC236}">
              <a16:creationId xmlns:a16="http://schemas.microsoft.com/office/drawing/2014/main" id="{2AB6B9BC-4EFC-40D0-9BE5-C19AA0944D2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a:extLst>
            <a:ext uri="{FF2B5EF4-FFF2-40B4-BE49-F238E27FC236}">
              <a16:creationId xmlns:a16="http://schemas.microsoft.com/office/drawing/2014/main" id="{9FB7C421-01C3-45F3-A4FE-44B5EB006D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a:extLst>
            <a:ext uri="{FF2B5EF4-FFF2-40B4-BE49-F238E27FC236}">
              <a16:creationId xmlns:a16="http://schemas.microsoft.com/office/drawing/2014/main" id="{B68665A3-0EFE-4A63-BC7C-6A69C257FA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a:extLst>
            <a:ext uri="{FF2B5EF4-FFF2-40B4-BE49-F238E27FC236}">
              <a16:creationId xmlns:a16="http://schemas.microsoft.com/office/drawing/2014/main" id="{B1E6EC0C-0FA5-4E72-8A37-373ADB4888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a:extLst>
            <a:ext uri="{FF2B5EF4-FFF2-40B4-BE49-F238E27FC236}">
              <a16:creationId xmlns:a16="http://schemas.microsoft.com/office/drawing/2014/main" id="{2E0A6095-3BDF-4F59-BE2C-D21CFEDCF5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a:extLst>
            <a:ext uri="{FF2B5EF4-FFF2-40B4-BE49-F238E27FC236}">
              <a16:creationId xmlns:a16="http://schemas.microsoft.com/office/drawing/2014/main" id="{85FFAB21-76EF-453C-BE1D-8057C31CA2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a:extLst>
            <a:ext uri="{FF2B5EF4-FFF2-40B4-BE49-F238E27FC236}">
              <a16:creationId xmlns:a16="http://schemas.microsoft.com/office/drawing/2014/main" id="{F687ABBA-9950-4C14-B110-42220B48894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a:extLst>
            <a:ext uri="{FF2B5EF4-FFF2-40B4-BE49-F238E27FC236}">
              <a16:creationId xmlns:a16="http://schemas.microsoft.com/office/drawing/2014/main" id="{32C9D387-AA80-47DB-BBF4-8B2391909C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a:extLst>
            <a:ext uri="{FF2B5EF4-FFF2-40B4-BE49-F238E27FC236}">
              <a16:creationId xmlns:a16="http://schemas.microsoft.com/office/drawing/2014/main" id="{52425408-60C7-498C-8166-F1C0A23DA7B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a:extLst>
            <a:ext uri="{FF2B5EF4-FFF2-40B4-BE49-F238E27FC236}">
              <a16:creationId xmlns:a16="http://schemas.microsoft.com/office/drawing/2014/main" id="{A2F60DF9-3721-4C34-B3B5-E5467B1548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a:extLst>
            <a:ext uri="{FF2B5EF4-FFF2-40B4-BE49-F238E27FC236}">
              <a16:creationId xmlns:a16="http://schemas.microsoft.com/office/drawing/2014/main" id="{47CEDB4C-8AEE-4118-9712-DF74BC2D1E2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DCA54CA4-0491-46F6-924B-88909BD8B8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B649583E-4320-48A5-AAE1-770AB60532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F8007DF1-7802-44FF-B577-995FA2A33F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a:extLst>
            <a:ext uri="{FF2B5EF4-FFF2-40B4-BE49-F238E27FC236}">
              <a16:creationId xmlns:a16="http://schemas.microsoft.com/office/drawing/2014/main" id="{8C323582-951D-4E5C-8E96-F7B989ED97B1}"/>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a:extLst>
            <a:ext uri="{FF2B5EF4-FFF2-40B4-BE49-F238E27FC236}">
              <a16:creationId xmlns:a16="http://schemas.microsoft.com/office/drawing/2014/main" id="{A3086089-2940-4F3D-A988-C898AECF41FE}"/>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a:extLst>
            <a:ext uri="{FF2B5EF4-FFF2-40B4-BE49-F238E27FC236}">
              <a16:creationId xmlns:a16="http://schemas.microsoft.com/office/drawing/2014/main" id="{0600134B-7380-4969-8912-3C67FDC7587C}"/>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a:extLst>
            <a:ext uri="{FF2B5EF4-FFF2-40B4-BE49-F238E27FC236}">
              <a16:creationId xmlns:a16="http://schemas.microsoft.com/office/drawing/2014/main" id="{72FAF834-B355-4B07-A30D-22054B95499E}"/>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a:extLst>
            <a:ext uri="{FF2B5EF4-FFF2-40B4-BE49-F238E27FC236}">
              <a16:creationId xmlns:a16="http://schemas.microsoft.com/office/drawing/2014/main" id="{5603210F-0806-4ADA-892F-FFE51D884BCA}"/>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a:extLst>
            <a:ext uri="{FF2B5EF4-FFF2-40B4-BE49-F238E27FC236}">
              <a16:creationId xmlns:a16="http://schemas.microsoft.com/office/drawing/2014/main" id="{EEE9BFE4-65F3-421B-AE5D-06599D0861A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a:extLst>
            <a:ext uri="{FF2B5EF4-FFF2-40B4-BE49-F238E27FC236}">
              <a16:creationId xmlns:a16="http://schemas.microsoft.com/office/drawing/2014/main" id="{F935A0CB-5870-4B4B-BFF2-09F23FF87D06}"/>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a:extLst>
            <a:ext uri="{FF2B5EF4-FFF2-40B4-BE49-F238E27FC236}">
              <a16:creationId xmlns:a16="http://schemas.microsoft.com/office/drawing/2014/main" id="{6D3E90C3-02AC-4E0D-B445-C791650EFEB6}"/>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a:extLst>
            <a:ext uri="{FF2B5EF4-FFF2-40B4-BE49-F238E27FC236}">
              <a16:creationId xmlns:a16="http://schemas.microsoft.com/office/drawing/2014/main" id="{3366CD3C-962A-4E39-AA37-30FABB91011B}"/>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a:extLst>
            <a:ext uri="{FF2B5EF4-FFF2-40B4-BE49-F238E27FC236}">
              <a16:creationId xmlns:a16="http://schemas.microsoft.com/office/drawing/2014/main" id="{5E7053D9-C8CD-4E09-B6AC-94B5D99C58A7}"/>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a:extLst>
            <a:ext uri="{FF2B5EF4-FFF2-40B4-BE49-F238E27FC236}">
              <a16:creationId xmlns:a16="http://schemas.microsoft.com/office/drawing/2014/main" id="{353C4D3D-D69D-4305-A91A-F7C92D43D68E}"/>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E3819670-8FE3-436F-A862-10624744F20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9078E39A-6961-407E-8D11-D2B5C2E3E7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1E3D4D31-3A1D-45F4-8119-05BB1256A4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7F5E5C71-28D5-4916-90B8-73E5FA9F6F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228D2A85-62F9-4441-A5D0-EEE866D1A9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170724</xdr:rowOff>
    </xdr:from>
    <xdr:to>
      <xdr:col>112</xdr:col>
      <xdr:colOff>38100</xdr:colOff>
      <xdr:row>104</xdr:row>
      <xdr:rowOff>100874</xdr:rowOff>
    </xdr:to>
    <xdr:sp macro="" textlink="">
      <xdr:nvSpPr>
        <xdr:cNvPr id="893" name="楕円 892">
          <a:extLst>
            <a:ext uri="{FF2B5EF4-FFF2-40B4-BE49-F238E27FC236}">
              <a16:creationId xmlns:a16="http://schemas.microsoft.com/office/drawing/2014/main" id="{29F6C0B0-10C9-400A-BB9E-48B81B74F215}"/>
            </a:ext>
          </a:extLst>
        </xdr:cNvPr>
        <xdr:cNvSpPr/>
      </xdr:nvSpPr>
      <xdr:spPr>
        <a:xfrm>
          <a:off x="2127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44994</xdr:rowOff>
    </xdr:from>
    <xdr:to>
      <xdr:col>107</xdr:col>
      <xdr:colOff>101600</xdr:colOff>
      <xdr:row>104</xdr:row>
      <xdr:rowOff>146594</xdr:rowOff>
    </xdr:to>
    <xdr:sp macro="" textlink="">
      <xdr:nvSpPr>
        <xdr:cNvPr id="894" name="楕円 893">
          <a:extLst>
            <a:ext uri="{FF2B5EF4-FFF2-40B4-BE49-F238E27FC236}">
              <a16:creationId xmlns:a16="http://schemas.microsoft.com/office/drawing/2014/main" id="{26633B61-69FA-47BB-98F8-9BDAD1A79A7B}"/>
            </a:ext>
          </a:extLst>
        </xdr:cNvPr>
        <xdr:cNvSpPr/>
      </xdr:nvSpPr>
      <xdr:spPr>
        <a:xfrm>
          <a:off x="20383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50074</xdr:rowOff>
    </xdr:from>
    <xdr:to>
      <xdr:col>111</xdr:col>
      <xdr:colOff>177800</xdr:colOff>
      <xdr:row>104</xdr:row>
      <xdr:rowOff>95794</xdr:rowOff>
    </xdr:to>
    <xdr:cxnSp macro="">
      <xdr:nvCxnSpPr>
        <xdr:cNvPr id="895" name="直線コネクタ 894">
          <a:extLst>
            <a:ext uri="{FF2B5EF4-FFF2-40B4-BE49-F238E27FC236}">
              <a16:creationId xmlns:a16="http://schemas.microsoft.com/office/drawing/2014/main" id="{F2E2D52E-5BB9-4184-B27E-101F80A15CAE}"/>
            </a:ext>
          </a:extLst>
        </xdr:cNvPr>
        <xdr:cNvCxnSpPr/>
      </xdr:nvCxnSpPr>
      <xdr:spPr>
        <a:xfrm flipV="1">
          <a:off x="20434300" y="178808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896" name="楕円 895">
          <a:extLst>
            <a:ext uri="{FF2B5EF4-FFF2-40B4-BE49-F238E27FC236}">
              <a16:creationId xmlns:a16="http://schemas.microsoft.com/office/drawing/2014/main" id="{BBCDC545-2A38-4500-9C75-BA46C9842B40}"/>
            </a:ext>
          </a:extLst>
        </xdr:cNvPr>
        <xdr:cNvSpPr/>
      </xdr:nvSpPr>
      <xdr:spPr>
        <a:xfrm>
          <a:off x="19494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95794</xdr:rowOff>
    </xdr:from>
    <xdr:to>
      <xdr:col>107</xdr:col>
      <xdr:colOff>50800</xdr:colOff>
      <xdr:row>106</xdr:row>
      <xdr:rowOff>2721</xdr:rowOff>
    </xdr:to>
    <xdr:cxnSp macro="">
      <xdr:nvCxnSpPr>
        <xdr:cNvPr id="897" name="直線コネクタ 896">
          <a:extLst>
            <a:ext uri="{FF2B5EF4-FFF2-40B4-BE49-F238E27FC236}">
              <a16:creationId xmlns:a16="http://schemas.microsoft.com/office/drawing/2014/main" id="{FB249EEA-652D-4046-908C-7026054897E6}"/>
            </a:ext>
          </a:extLst>
        </xdr:cNvPr>
        <xdr:cNvCxnSpPr/>
      </xdr:nvCxnSpPr>
      <xdr:spPr>
        <a:xfrm flipV="1">
          <a:off x="19545300" y="17926594"/>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898" name="楕円 897">
          <a:extLst>
            <a:ext uri="{FF2B5EF4-FFF2-40B4-BE49-F238E27FC236}">
              <a16:creationId xmlns:a16="http://schemas.microsoft.com/office/drawing/2014/main" id="{C8EEF179-6C5B-4936-958E-F341632B868D}"/>
            </a:ext>
          </a:extLst>
        </xdr:cNvPr>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xdr:rowOff>
    </xdr:from>
    <xdr:to>
      <xdr:col>102</xdr:col>
      <xdr:colOff>114300</xdr:colOff>
      <xdr:row>106</xdr:row>
      <xdr:rowOff>10886</xdr:rowOff>
    </xdr:to>
    <xdr:cxnSp macro="">
      <xdr:nvCxnSpPr>
        <xdr:cNvPr id="899" name="直線コネクタ 898">
          <a:extLst>
            <a:ext uri="{FF2B5EF4-FFF2-40B4-BE49-F238E27FC236}">
              <a16:creationId xmlns:a16="http://schemas.microsoft.com/office/drawing/2014/main" id="{ED982414-FCE2-4708-BCB8-5CDEF6A16904}"/>
            </a:ext>
          </a:extLst>
        </xdr:cNvPr>
        <xdr:cNvCxnSpPr/>
      </xdr:nvCxnSpPr>
      <xdr:spPr>
        <a:xfrm flipV="1">
          <a:off x="18656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0" name="n_1aveValue【庁舎】&#10;一人当たり面積">
          <a:extLst>
            <a:ext uri="{FF2B5EF4-FFF2-40B4-BE49-F238E27FC236}">
              <a16:creationId xmlns:a16="http://schemas.microsoft.com/office/drawing/2014/main" id="{40740838-4E4B-4123-B2E5-B1373E54B6F4}"/>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1" name="n_2aveValue【庁舎】&#10;一人当たり面積">
          <a:extLst>
            <a:ext uri="{FF2B5EF4-FFF2-40B4-BE49-F238E27FC236}">
              <a16:creationId xmlns:a16="http://schemas.microsoft.com/office/drawing/2014/main" id="{6804FE35-023F-4CF3-AECA-9038CE4EEE5B}"/>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2" name="n_3aveValue【庁舎】&#10;一人当たり面積">
          <a:extLst>
            <a:ext uri="{FF2B5EF4-FFF2-40B4-BE49-F238E27FC236}">
              <a16:creationId xmlns:a16="http://schemas.microsoft.com/office/drawing/2014/main" id="{41B27904-246D-458F-A552-3A5B9D5397DC}"/>
            </a:ext>
          </a:extLst>
        </xdr:cNvPr>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03" name="n_4aveValue【庁舎】&#10;一人当たり面積">
          <a:extLst>
            <a:ext uri="{FF2B5EF4-FFF2-40B4-BE49-F238E27FC236}">
              <a16:creationId xmlns:a16="http://schemas.microsoft.com/office/drawing/2014/main" id="{252BD34E-126E-492C-BBB8-71E002630570}"/>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117401</xdr:rowOff>
    </xdr:from>
    <xdr:ext cx="469744" cy="259045"/>
    <xdr:sp macro="" textlink="">
      <xdr:nvSpPr>
        <xdr:cNvPr id="904" name="n_1mainValue【庁舎】&#10;一人当たり面積">
          <a:extLst>
            <a:ext uri="{FF2B5EF4-FFF2-40B4-BE49-F238E27FC236}">
              <a16:creationId xmlns:a16="http://schemas.microsoft.com/office/drawing/2014/main" id="{88261C31-51B1-4467-B993-C5725F9610B7}"/>
            </a:ext>
          </a:extLst>
        </xdr:cNvPr>
        <xdr:cNvSpPr txBox="1"/>
      </xdr:nvSpPr>
      <xdr:spPr>
        <a:xfrm>
          <a:off x="210757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163121</xdr:rowOff>
    </xdr:from>
    <xdr:ext cx="469744" cy="259045"/>
    <xdr:sp macro="" textlink="">
      <xdr:nvSpPr>
        <xdr:cNvPr id="905" name="n_2mainValue【庁舎】&#10;一人当たり面積">
          <a:extLst>
            <a:ext uri="{FF2B5EF4-FFF2-40B4-BE49-F238E27FC236}">
              <a16:creationId xmlns:a16="http://schemas.microsoft.com/office/drawing/2014/main" id="{DCE9A5B5-5943-4683-898D-B53194542C41}"/>
            </a:ext>
          </a:extLst>
        </xdr:cNvPr>
        <xdr:cNvSpPr txBox="1"/>
      </xdr:nvSpPr>
      <xdr:spPr>
        <a:xfrm>
          <a:off x="20199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70048</xdr:rowOff>
    </xdr:from>
    <xdr:ext cx="469744" cy="259045"/>
    <xdr:sp macro="" textlink="">
      <xdr:nvSpPr>
        <xdr:cNvPr id="906" name="n_3mainValue【庁舎】&#10;一人当たり面積">
          <a:extLst>
            <a:ext uri="{FF2B5EF4-FFF2-40B4-BE49-F238E27FC236}">
              <a16:creationId xmlns:a16="http://schemas.microsoft.com/office/drawing/2014/main" id="{3F5799A9-3C1B-48B4-BB1D-E18817F7A46B}"/>
            </a:ext>
          </a:extLst>
        </xdr:cNvPr>
        <xdr:cNvSpPr txBox="1"/>
      </xdr:nvSpPr>
      <xdr:spPr>
        <a:xfrm>
          <a:off x="19310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78213</xdr:rowOff>
    </xdr:from>
    <xdr:ext cx="469744" cy="259045"/>
    <xdr:sp macro="" textlink="">
      <xdr:nvSpPr>
        <xdr:cNvPr id="907" name="n_4mainValue【庁舎】&#10;一人当たり面積">
          <a:extLst>
            <a:ext uri="{FF2B5EF4-FFF2-40B4-BE49-F238E27FC236}">
              <a16:creationId xmlns:a16="http://schemas.microsoft.com/office/drawing/2014/main" id="{C58AEC44-BD7D-438E-B6E1-2BD2AE281191}"/>
            </a:ext>
          </a:extLst>
        </xdr:cNvPr>
        <xdr:cNvSpPr txBox="1"/>
      </xdr:nvSpPr>
      <xdr:spPr>
        <a:xfrm>
          <a:off x="18421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E26C43B2-65CC-43AC-B4D1-3D32E0EE60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8CE8DD34-D570-4B4A-A80A-2C130587A1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C5328304-B506-46F0-A5A9-3A47C3BFBA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年度に該当数値のある１６施設類型のうち１１類型において、類似団体平均値を上回っている。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福祉施設の有形固定資産減価償却率については類似団体平均値を大きく上回っているが、これは該当施設数が少ないうえ、どの施設も減価償却が進んでいることが要因であり、今後も利用状況、維持管理経費、老朽化の度合いなどを総合的に判断し、施設の長寿命化や除却等の検討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その他の類型数値については類似団体平均値と大差はないが、引き続き効率的・効果的な公共施設のマネジメントに努めていく。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となり、類似団体平均を下回っている。前年度と比べ、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私立保育施設入所人員・障害児受入人員の増加による社会福祉費の増加等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により基準財政需要額が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市民税の増加等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により基準財政収入額も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したため、横ばいとなった。今後も社会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障関連経費や市有施設の老朽化に伴う維持経費など様々な増加要素が想定される中、引き続き自主財源である市税の徴収率の向上に努めるとともに、事務事業の最適化や、公共施設の見直しと効率的な維持管理など行財政改革に取り組み、歳入確保と歳出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令和元年度の歳入の経常一般財源額は、普通交付税の減少等により減る一方で、歳出の経常一般財源額は、物件費や企業会計等への繰出金の増加等により増えたことから、経常収支比率は前年度と比べ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今後も市税収入の大きな増収は見込めないことから、引き続き行財政改革を推進し、経常経費の抑制に努めていく。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146231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01828"/>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159113</xdr:rowOff>
    </xdr:from>
    <xdr:to>
      <xdr:col>19</xdr:col>
      <xdr:colOff>133350</xdr:colOff>
      <xdr:row>64</xdr:row>
      <xdr:rowOff>29028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604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63</xdr:row>
      <xdr:rowOff>159113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29537"/>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142603</xdr:rowOff>
    </xdr:from>
    <xdr:to>
      <xdr:col>11</xdr:col>
      <xdr:colOff>31750</xdr:colOff>
      <xdr:row>61</xdr:row>
      <xdr:rowOff>171087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29603"/>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95431</xdr:rowOff>
    </xdr:from>
    <xdr:to>
      <xdr:col>23</xdr:col>
      <xdr:colOff>184150</xdr:colOff>
      <xdr:row>65</xdr:row>
      <xdr:rowOff>25581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67508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120287</xdr:rowOff>
    </xdr:from>
    <xdr:to>
      <xdr:col>11</xdr:col>
      <xdr:colOff>82550</xdr:colOff>
      <xdr:row>62</xdr:row>
      <xdr:rowOff>50437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60614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32130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令和元年度は、職員数の減少や除雪作業委託料の減少等により人件費・維持補修費が減少したものの、旧京丹後市エコエネルギーセンター部分的解体撤去経費や職員用パソコンの</a:t>
          </a:r>
          <a:r>
            <a:rPr kumimoji="1" lang="en-US" altLang="ja-JP" sz="1300">
              <a:latin typeface="ＭＳ Ｐゴシック" panose="020B0600070205080204" pitchFamily="50" charset="-128"/>
              <a:ea typeface="ＭＳ Ｐゴシック" panose="020B0600070205080204" pitchFamily="50" charset="-128"/>
            </a:rPr>
            <a:t>OS</a:t>
          </a:r>
          <a:r>
            <a:rPr kumimoji="1" lang="ja-JP" altLang="en-US" sz="1300">
              <a:latin typeface="ＭＳ Ｐゴシック" panose="020B0600070205080204" pitchFamily="50" charset="-128"/>
              <a:ea typeface="ＭＳ Ｐゴシック" panose="020B0600070205080204" pitchFamily="50" charset="-128"/>
            </a:rPr>
            <a:t>更新経費の増加等により物件費が増加したことから、数値が前年度を上回った。</a:t>
          </a:r>
        </a:p>
        <a:p>
          <a:r>
            <a:rPr kumimoji="1" lang="ja-JP" altLang="en-US" sz="1300">
              <a:latin typeface="ＭＳ Ｐゴシック" panose="020B0600070205080204" pitchFamily="50" charset="-128"/>
              <a:ea typeface="ＭＳ Ｐゴシック" panose="020B0600070205080204" pitchFamily="50" charset="-128"/>
            </a:rPr>
            <a:t>　類似団体平均と差があることから、今後も事務事業や公共施設の見直しなど行財政改革に取り組み、人件費及び物件費等の節減に努めていく。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5485</xdr:rowOff>
    </xdr:from>
    <xdr:to>
      <xdr:col>23</xdr:col>
      <xdr:colOff>133350</xdr:colOff>
      <xdr:row>86</xdr:row>
      <xdr:rowOff>53118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50185"/>
          <a:ext cx="838200" cy="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5485</xdr:rowOff>
    </xdr:from>
    <xdr:to>
      <xdr:col>19</xdr:col>
      <xdr:colOff>133350</xdr:colOff>
      <xdr:row>86</xdr:row>
      <xdr:rowOff>40667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750185"/>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119449</xdr:rowOff>
    </xdr:from>
    <xdr:to>
      <xdr:col>15</xdr:col>
      <xdr:colOff>82550</xdr:colOff>
      <xdr:row>86</xdr:row>
      <xdr:rowOff>40667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92699"/>
          <a:ext cx="889000" cy="9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54375</xdr:rowOff>
    </xdr:from>
    <xdr:to>
      <xdr:col>11</xdr:col>
      <xdr:colOff>31750</xdr:colOff>
      <xdr:row>85</xdr:row>
      <xdr:rowOff>119449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27625"/>
          <a:ext cx="889000" cy="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2318</xdr:rowOff>
    </xdr:from>
    <xdr:to>
      <xdr:col>23</xdr:col>
      <xdr:colOff>184150</xdr:colOff>
      <xdr:row>86</xdr:row>
      <xdr:rowOff>103918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145845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126135</xdr:rowOff>
    </xdr:from>
    <xdr:to>
      <xdr:col>19</xdr:col>
      <xdr:colOff>184150</xdr:colOff>
      <xdr:row>86</xdr:row>
      <xdr:rowOff>56285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41062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161317</xdr:rowOff>
    </xdr:from>
    <xdr:to>
      <xdr:col>15</xdr:col>
      <xdr:colOff>133350</xdr:colOff>
      <xdr:row>86</xdr:row>
      <xdr:rowOff>91467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76244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2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68649</xdr:rowOff>
    </xdr:from>
    <xdr:to>
      <xdr:col>11</xdr:col>
      <xdr:colOff>82550</xdr:colOff>
      <xdr:row>85</xdr:row>
      <xdr:rowOff>170249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155026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2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3575</xdr:rowOff>
    </xdr:from>
    <xdr:to>
      <xdr:col>7</xdr:col>
      <xdr:colOff>31750</xdr:colOff>
      <xdr:row>85</xdr:row>
      <xdr:rowOff>105175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89952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6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京丹後市行財政改革推進計画に基づく職員人件費の抑制により、類似団体の中では低い水準にある。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132443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7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97971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63500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1051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本市においては、合併後、定員適正化計画に基づき職員数の削減に取り組んでいるが、分庁舎方式や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市民局等の設置、複数の同種施設の存続等、本市の組織体制や施策により、職員数が類似団体の職員数を大きく上回っている。</a:t>
          </a:r>
        </a:p>
        <a:p>
          <a:r>
            <a:rPr kumimoji="1" lang="ja-JP" altLang="en-US" sz="1300">
              <a:latin typeface="ＭＳ Ｐゴシック" panose="020B0600070205080204" pitchFamily="50" charset="-128"/>
              <a:ea typeface="ＭＳ Ｐゴシック" panose="020B0600070205080204" pitchFamily="50" charset="-128"/>
            </a:rPr>
            <a:t>　人口が減少傾向にある中で、行政運営の合理化を図る必要があり、引き続き行財政改革とあわせて定員管理計画の遂行に努めていく。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84425</xdr:rowOff>
    </xdr:from>
    <xdr:to>
      <xdr:col>81</xdr:col>
      <xdr:colOff>44450</xdr:colOff>
      <xdr:row>63</xdr:row>
      <xdr:rowOff>92468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88577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85574</xdr:rowOff>
    </xdr:from>
    <xdr:to>
      <xdr:col>77</xdr:col>
      <xdr:colOff>44450</xdr:colOff>
      <xdr:row>63</xdr:row>
      <xdr:rowOff>92468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869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67189</xdr:rowOff>
    </xdr:from>
    <xdr:to>
      <xdr:col>72</xdr:col>
      <xdr:colOff>203200</xdr:colOff>
      <xdr:row>63</xdr:row>
      <xdr:rowOff>85574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6853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67189</xdr:rowOff>
    </xdr:from>
    <xdr:to>
      <xdr:col>68</xdr:col>
      <xdr:colOff>152400</xdr:colOff>
      <xdr:row>63</xdr:row>
      <xdr:rowOff>69487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6853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33625</xdr:rowOff>
    </xdr:from>
    <xdr:to>
      <xdr:col>81</xdr:col>
      <xdr:colOff>95250</xdr:colOff>
      <xdr:row>63</xdr:row>
      <xdr:rowOff>135225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5702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41668</xdr:rowOff>
    </xdr:from>
    <xdr:to>
      <xdr:col>77</xdr:col>
      <xdr:colOff>95250</xdr:colOff>
      <xdr:row>63</xdr:row>
      <xdr:rowOff>143268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128045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2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34774</xdr:rowOff>
    </xdr:from>
    <xdr:to>
      <xdr:col>73</xdr:col>
      <xdr:colOff>44450</xdr:colOff>
      <xdr:row>63</xdr:row>
      <xdr:rowOff>136374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121151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16389</xdr:rowOff>
    </xdr:from>
    <xdr:to>
      <xdr:col>68</xdr:col>
      <xdr:colOff>203200</xdr:colOff>
      <xdr:row>63</xdr:row>
      <xdr:rowOff>117989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102766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令和元年度は、普通交付税の合併特例措置逓減や臨時財政対策債発行可能額の減少等による標準財政規模の減少により、前年度から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今後も大型の普通建設事業が予定されている中で、地方債発行事業については優先度の高いものから計画的に実施するなど、引き続き公債費の適正化に取り組み、財政の健全化に努めていく。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60778</xdr:rowOff>
    </xdr:from>
    <xdr:to>
      <xdr:col>81</xdr:col>
      <xdr:colOff>44450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331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43</xdr:row>
      <xdr:rowOff>60778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151795</xdr:rowOff>
    </xdr:from>
    <xdr:to>
      <xdr:col>72</xdr:col>
      <xdr:colOff>203200</xdr:colOff>
      <xdr:row>43</xdr:row>
      <xdr:rowOff>26307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526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43</xdr:row>
      <xdr:rowOff>129722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35269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べ、年度末地方債の現在高は減少したものの、公営企業債等繰入見込額等の増加による将来負担額の増加、普通交付税の合併特例措置逓減等による標準財政規模の減少により、前年度から</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137.9</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今後も普通交付税算入のある合併特例債など有利な地方債を活用するとともに、行財政改革による歳出抑制に取り組み、将来負担の軽減を図る。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1754</xdr:rowOff>
    </xdr:from>
    <xdr:to>
      <xdr:col>81</xdr:col>
      <xdr:colOff>44450</xdr:colOff>
      <xdr:row>22</xdr:row>
      <xdr:rowOff>125851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377365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16933</xdr:rowOff>
    </xdr:from>
    <xdr:to>
      <xdr:col>77</xdr:col>
      <xdr:colOff>44450</xdr:colOff>
      <xdr:row>22</xdr:row>
      <xdr:rowOff>1754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617383"/>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100149</xdr:rowOff>
    </xdr:from>
    <xdr:to>
      <xdr:col>72</xdr:col>
      <xdr:colOff>203200</xdr:colOff>
      <xdr:row>21</xdr:row>
      <xdr:rowOff>16933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3357699"/>
          <a:ext cx="889000" cy="2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100149</xdr:rowOff>
    </xdr:from>
    <xdr:to>
      <xdr:col>68</xdr:col>
      <xdr:colOff>152400</xdr:colOff>
      <xdr:row>20</xdr:row>
      <xdr:rowOff>1089</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35769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75051</xdr:rowOff>
    </xdr:from>
    <xdr:to>
      <xdr:col>81</xdr:col>
      <xdr:colOff>95250</xdr:colOff>
      <xdr:row>23</xdr:row>
      <xdr:rowOff>5201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8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142378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7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122404</xdr:rowOff>
    </xdr:from>
    <xdr:to>
      <xdr:col>77</xdr:col>
      <xdr:colOff>95250</xdr:colOff>
      <xdr:row>22</xdr:row>
      <xdr:rowOff>52554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37331</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80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137583</xdr:rowOff>
    </xdr:from>
    <xdr:to>
      <xdr:col>73</xdr:col>
      <xdr:colOff>44450</xdr:colOff>
      <xdr:row>21</xdr:row>
      <xdr:rowOff>67733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52510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49349</xdr:rowOff>
    </xdr:from>
    <xdr:to>
      <xdr:col>68</xdr:col>
      <xdr:colOff>203200</xdr:colOff>
      <xdr:row>19</xdr:row>
      <xdr:rowOff>150949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135726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121739</xdr:rowOff>
    </xdr:from>
    <xdr:to>
      <xdr:col>64</xdr:col>
      <xdr:colOff>152400</xdr:colOff>
      <xdr:row>20</xdr:row>
      <xdr:rowOff>51889</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36666</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％であり、職員数の減少やアウトソーシングの推進により数値が下降し、類似団体平均を下回った。</a:t>
          </a:r>
        </a:p>
        <a:p>
          <a:r>
            <a:rPr kumimoji="1" lang="ja-JP" altLang="en-US" sz="1300">
              <a:latin typeface="ＭＳ Ｐゴシック" panose="020B0600070205080204" pitchFamily="50" charset="-128"/>
              <a:ea typeface="ＭＳ Ｐゴシック" panose="020B0600070205080204" pitchFamily="50" charset="-128"/>
            </a:rPr>
            <a:t>　しかし、人口当たり職員数は類似団体を上回っているため、今後も定員管理計画に基づき適正な定員管理に努めるとともに、アウトソーシングの推進や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を活用した業務効率化、事務事業の最適化などに取り組み、人件費抑制に努めていく。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令和元年度は、前年度と比べ、行政情報システム運営に係る情報通信機器等保守委託料、ソフトウェア使用料等が増加したことから数値が上昇したが、類似団体平均は下回った。</a:t>
          </a:r>
        </a:p>
        <a:p>
          <a:r>
            <a:rPr kumimoji="1" lang="ja-JP" altLang="en-US" sz="1300">
              <a:latin typeface="ＭＳ Ｐゴシック" panose="020B0600070205080204" pitchFamily="50" charset="-128"/>
              <a:ea typeface="ＭＳ Ｐゴシック" panose="020B0600070205080204" pitchFamily="50" charset="-128"/>
            </a:rPr>
            <a:t>　今後も行財政改革により施設の統廃合や移譲を進めるとともに、事務事業の最適化や効率化に取り組み、物件費の抑制に努めていく。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278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27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110998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27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令和元年度は、障害福祉サービス介護給付･訓練等給付費や児童扶養手当給付費等の増加により数値が上昇したが、類似団体平均は下回った。</a:t>
          </a:r>
        </a:p>
        <a:p>
          <a:r>
            <a:rPr kumimoji="1" lang="ja-JP" altLang="en-US" sz="1300">
              <a:latin typeface="ＭＳ Ｐゴシック" panose="020B0600070205080204" pitchFamily="50" charset="-128"/>
              <a:ea typeface="ＭＳ Ｐゴシック" panose="020B0600070205080204" pitchFamily="50" charset="-128"/>
            </a:rPr>
            <a:t>　今後も少子高齢化等に伴い、社会保障関係経費の増加が見込まれることから、既存の単独事業の見直しなどによる歳出抑制に取り組む必要がある。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54610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8890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38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8890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令和元年度は、前年度と比べ、水道事業・病院事業への出資金や介護保険事業特別会計繰出金等が増加したことから数値が上昇し、類似団体平均を上回った。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公営企業会計等においては、独立採算の原則に基づき、事務事業の見直し、事業施設の合理化や効率化、料金見直し等により財政健全化を図り、普通会計からの繰出金・出資金の抑制に努めていく。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135165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86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95976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35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63319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5962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747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令和元年度は、出資金への組替えによる水道事業・病院事業への繰出金の減少等により数値が下降し、類似団体平均値を下回った。</a:t>
          </a:r>
        </a:p>
        <a:p>
          <a:r>
            <a:rPr kumimoji="1" lang="ja-JP" altLang="en-US" sz="1300">
              <a:latin typeface="ＭＳ Ｐゴシック" panose="020B0600070205080204" pitchFamily="50" charset="-128"/>
              <a:ea typeface="ＭＳ Ｐゴシック" panose="020B0600070205080204" pitchFamily="50" charset="-128"/>
            </a:rPr>
            <a:t>　今後も市単独補助事業を中心に、各種団体への補助金等の見直しを行うなど、補助費等の抑制に努めていく。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年発生災害復旧事業等の元金償還が始まったことから数値が上昇し、類似団体平均を上回った。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今後も公共施設等の更新などによる大型の普通建設事業が予定されていることから、新たな地方債発行事業については優先度の高いものから計画的に実施するなど、引き続き公債費の適正管理に努めていく。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60052</xdr:rowOff>
    </xdr:from>
    <xdr:to>
      <xdr:col>24</xdr:col>
      <xdr:colOff>25400</xdr:colOff>
      <xdr:row>79</xdr:row>
      <xdr:rowOff>73116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6046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79</xdr:row>
      <xdr:rowOff>60052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58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113937</xdr:rowOff>
    </xdr:from>
    <xdr:to>
      <xdr:col>15</xdr:col>
      <xdr:colOff>98425</xdr:colOff>
      <xdr:row>79</xdr:row>
      <xdr:rowOff>14332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870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78</xdr:row>
      <xdr:rowOff>133531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870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22316</xdr:rowOff>
    </xdr:from>
    <xdr:to>
      <xdr:col>24</xdr:col>
      <xdr:colOff>76200</xdr:colOff>
      <xdr:row>79</xdr:row>
      <xdr:rowOff>123916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165843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134982</xdr:rowOff>
    </xdr:from>
    <xdr:to>
      <xdr:col>15</xdr:col>
      <xdr:colOff>149225</xdr:colOff>
      <xdr:row>79</xdr:row>
      <xdr:rowOff>65132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49909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63137</xdr:rowOff>
    </xdr:from>
    <xdr:to>
      <xdr:col>11</xdr:col>
      <xdr:colOff>60325</xdr:colOff>
      <xdr:row>78</xdr:row>
      <xdr:rowOff>164737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149514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歳出の経常一般財源では、物件費、投資及び出資金等の増加により増加し、歳入では、地方税、地方特例交付金等の増加等により増加した。公債費を除いた経常収支比率は前年度より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74.4</a:t>
          </a:r>
          <a:r>
            <a:rPr kumimoji="1" lang="ja-JP" altLang="en-US" sz="1300">
              <a:latin typeface="ＭＳ Ｐゴシック" panose="020B0600070205080204" pitchFamily="50" charset="-128"/>
              <a:ea typeface="ＭＳ Ｐゴシック" panose="020B0600070205080204" pitchFamily="50" charset="-128"/>
            </a:rPr>
            <a:t>％と類似団体平均レベルの数値となった。</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今後も引き続き行財政改革を推進し、歳入確保と歳出削減を図っていく。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754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108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155161</xdr:rowOff>
    </xdr:from>
    <xdr:to>
      <xdr:col>29</xdr:col>
      <xdr:colOff>127000</xdr:colOff>
      <xdr:row>14</xdr:row>
      <xdr:rowOff>167359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03086"/>
          <a:ext cx="647700" cy="1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167359</xdr:rowOff>
    </xdr:from>
    <xdr:to>
      <xdr:col>26</xdr:col>
      <xdr:colOff>50800</xdr:colOff>
      <xdr:row>15</xdr:row>
      <xdr:rowOff>38706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5284"/>
          <a:ext cx="698500" cy="4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38706</xdr:rowOff>
    </xdr:from>
    <xdr:to>
      <xdr:col>22</xdr:col>
      <xdr:colOff>114300</xdr:colOff>
      <xdr:row>15</xdr:row>
      <xdr:rowOff>71053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8081"/>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71053</xdr:rowOff>
    </xdr:from>
    <xdr:to>
      <xdr:col>18</xdr:col>
      <xdr:colOff>177800</xdr:colOff>
      <xdr:row>15</xdr:row>
      <xdr:rowOff>71249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0428"/>
          <a:ext cx="6985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104361</xdr:rowOff>
    </xdr:from>
    <xdr:to>
      <xdr:col>29</xdr:col>
      <xdr:colOff>177800</xdr:colOff>
      <xdr:row>15</xdr:row>
      <xdr:rowOff>34511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5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120888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116559</xdr:rowOff>
    </xdr:from>
    <xdr:to>
      <xdr:col>26</xdr:col>
      <xdr:colOff>101600</xdr:colOff>
      <xdr:row>15</xdr:row>
      <xdr:rowOff>46709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56886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159356</xdr:rowOff>
    </xdr:from>
    <xdr:to>
      <xdr:col>22</xdr:col>
      <xdr:colOff>165100</xdr:colOff>
      <xdr:row>15</xdr:row>
      <xdr:rowOff>89506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20253</xdr:rowOff>
    </xdr:from>
    <xdr:to>
      <xdr:col>19</xdr:col>
      <xdr:colOff>38100</xdr:colOff>
      <xdr:row>15</xdr:row>
      <xdr:rowOff>121853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132030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20449</xdr:rowOff>
    </xdr:from>
    <xdr:to>
      <xdr:col>15</xdr:col>
      <xdr:colOff>101600</xdr:colOff>
      <xdr:row>15</xdr:row>
      <xdr:rowOff>122049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132226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70124</xdr:rowOff>
    </xdr:from>
    <xdr:to>
      <xdr:col>29</xdr:col>
      <xdr:colOff>127000</xdr:colOff>
      <xdr:row>35</xdr:row>
      <xdr:rowOff>73599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0474"/>
          <a:ext cx="6477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60020</xdr:rowOff>
    </xdr:from>
    <xdr:to>
      <xdr:col>26</xdr:col>
      <xdr:colOff>50800</xdr:colOff>
      <xdr:row>35</xdr:row>
      <xdr:rowOff>73599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70370"/>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60020</xdr:rowOff>
    </xdr:from>
    <xdr:to>
      <xdr:col>22</xdr:col>
      <xdr:colOff>114300</xdr:colOff>
      <xdr:row>35</xdr:row>
      <xdr:rowOff>237482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70370"/>
          <a:ext cx="698500" cy="17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140259</xdr:rowOff>
    </xdr:from>
    <xdr:to>
      <xdr:col>18</xdr:col>
      <xdr:colOff>177800</xdr:colOff>
      <xdr:row>35</xdr:row>
      <xdr:rowOff>237482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50609"/>
          <a:ext cx="698500" cy="9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19324</xdr:rowOff>
    </xdr:from>
    <xdr:to>
      <xdr:col>29</xdr:col>
      <xdr:colOff>177800</xdr:colOff>
      <xdr:row>35</xdr:row>
      <xdr:rowOff>120924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207301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22799</xdr:rowOff>
    </xdr:from>
    <xdr:to>
      <xdr:col>26</xdr:col>
      <xdr:colOff>101600</xdr:colOff>
      <xdr:row>35</xdr:row>
      <xdr:rowOff>124399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3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134576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0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9220</xdr:rowOff>
    </xdr:from>
    <xdr:to>
      <xdr:col>22</xdr:col>
      <xdr:colOff>165100</xdr:colOff>
      <xdr:row>35</xdr:row>
      <xdr:rowOff>110820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120997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8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186682</xdr:rowOff>
    </xdr:from>
    <xdr:to>
      <xdr:col>19</xdr:col>
      <xdr:colOff>38100</xdr:colOff>
      <xdr:row>35</xdr:row>
      <xdr:rowOff>288282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298459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89459</xdr:rowOff>
    </xdr:from>
    <xdr:to>
      <xdr:col>15</xdr:col>
      <xdr:colOff>101600</xdr:colOff>
      <xdr:row>35</xdr:row>
      <xdr:rowOff>191059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201236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20289</xdr:rowOff>
    </xdr:from>
    <xdr:to>
      <xdr:col>24</xdr:col>
      <xdr:colOff>63500</xdr:colOff>
      <xdr:row>34</xdr:row>
      <xdr:rowOff>52652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49589"/>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20289</xdr:rowOff>
    </xdr:from>
    <xdr:to>
      <xdr:col>19</xdr:col>
      <xdr:colOff>177800</xdr:colOff>
      <xdr:row>34</xdr:row>
      <xdr:rowOff>47591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49589"/>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47591</xdr:rowOff>
    </xdr:from>
    <xdr:to>
      <xdr:col>15</xdr:col>
      <xdr:colOff>50800</xdr:colOff>
      <xdr:row>34</xdr:row>
      <xdr:rowOff>71969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6891"/>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71969</xdr:rowOff>
    </xdr:from>
    <xdr:to>
      <xdr:col>10</xdr:col>
      <xdr:colOff>114300</xdr:colOff>
      <xdr:row>34</xdr:row>
      <xdr:rowOff>74304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1269"/>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1852</xdr:rowOff>
    </xdr:from>
    <xdr:to>
      <xdr:col>24</xdr:col>
      <xdr:colOff>114300</xdr:colOff>
      <xdr:row>34</xdr:row>
      <xdr:rowOff>103452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24729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140939</xdr:rowOff>
    </xdr:from>
    <xdr:to>
      <xdr:col>20</xdr:col>
      <xdr:colOff>38100</xdr:colOff>
      <xdr:row>34</xdr:row>
      <xdr:rowOff>71089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87616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168241</xdr:rowOff>
    </xdr:from>
    <xdr:to>
      <xdr:col>15</xdr:col>
      <xdr:colOff>101600</xdr:colOff>
      <xdr:row>34</xdr:row>
      <xdr:rowOff>98391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21169</xdr:rowOff>
    </xdr:from>
    <xdr:to>
      <xdr:col>10</xdr:col>
      <xdr:colOff>165100</xdr:colOff>
      <xdr:row>34</xdr:row>
      <xdr:rowOff>122769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139296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23504</xdr:rowOff>
    </xdr:from>
    <xdr:to>
      <xdr:col>6</xdr:col>
      <xdr:colOff>38100</xdr:colOff>
      <xdr:row>34</xdr:row>
      <xdr:rowOff>125104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141631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28437</xdr:rowOff>
    </xdr:from>
    <xdr:to>
      <xdr:col>24</xdr:col>
      <xdr:colOff>63500</xdr:colOff>
      <xdr:row>54</xdr:row>
      <xdr:rowOff>110603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86737"/>
          <a:ext cx="8382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110603</xdr:rowOff>
    </xdr:from>
    <xdr:to>
      <xdr:col>19</xdr:col>
      <xdr:colOff>177800</xdr:colOff>
      <xdr:row>54</xdr:row>
      <xdr:rowOff>165564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68903"/>
          <a:ext cx="8890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165564</xdr:rowOff>
    </xdr:from>
    <xdr:to>
      <xdr:col>15</xdr:col>
      <xdr:colOff>50800</xdr:colOff>
      <xdr:row>55</xdr:row>
      <xdr:rowOff>10884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23864"/>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10884</xdr:rowOff>
    </xdr:from>
    <xdr:to>
      <xdr:col>10</xdr:col>
      <xdr:colOff>114300</xdr:colOff>
      <xdr:row>55</xdr:row>
      <xdr:rowOff>62678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40634"/>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149087</xdr:rowOff>
    </xdr:from>
    <xdr:to>
      <xdr:col>24</xdr:col>
      <xdr:colOff>114300</xdr:colOff>
      <xdr:row>54</xdr:row>
      <xdr:rowOff>79237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59803</xdr:rowOff>
    </xdr:from>
    <xdr:to>
      <xdr:col>20</xdr:col>
      <xdr:colOff>38100</xdr:colOff>
      <xdr:row>54</xdr:row>
      <xdr:rowOff>161403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6480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114764</xdr:rowOff>
    </xdr:from>
    <xdr:to>
      <xdr:col>15</xdr:col>
      <xdr:colOff>101600</xdr:colOff>
      <xdr:row>55</xdr:row>
      <xdr:rowOff>44914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61441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131534</xdr:rowOff>
    </xdr:from>
    <xdr:to>
      <xdr:col>10</xdr:col>
      <xdr:colOff>165100</xdr:colOff>
      <xdr:row>55</xdr:row>
      <xdr:rowOff>61684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78211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11878</xdr:rowOff>
    </xdr:from>
    <xdr:to>
      <xdr:col>6</xdr:col>
      <xdr:colOff>38100</xdr:colOff>
      <xdr:row>55</xdr:row>
      <xdr:rowOff>113478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130005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167132</xdr:rowOff>
    </xdr:from>
    <xdr:to>
      <xdr:col>24</xdr:col>
      <xdr:colOff>63500</xdr:colOff>
      <xdr:row>77</xdr:row>
      <xdr:rowOff>7707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7332"/>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72492</xdr:rowOff>
    </xdr:from>
    <xdr:to>
      <xdr:col>19</xdr:col>
      <xdr:colOff>177800</xdr:colOff>
      <xdr:row>76</xdr:row>
      <xdr:rowOff>167132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759792"/>
          <a:ext cx="889000" cy="4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72492</xdr:rowOff>
    </xdr:from>
    <xdr:to>
      <xdr:col>15</xdr:col>
      <xdr:colOff>50800</xdr:colOff>
      <xdr:row>76</xdr:row>
      <xdr:rowOff>21696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759792"/>
          <a:ext cx="889000" cy="29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21696</xdr:rowOff>
    </xdr:from>
    <xdr:to>
      <xdr:col>10</xdr:col>
      <xdr:colOff>114300</xdr:colOff>
      <xdr:row>77</xdr:row>
      <xdr:rowOff>4094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51896"/>
          <a:ext cx="889000" cy="1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128357</xdr:rowOff>
    </xdr:from>
    <xdr:to>
      <xdr:col>24</xdr:col>
      <xdr:colOff>114300</xdr:colOff>
      <xdr:row>77</xdr:row>
      <xdr:rowOff>58507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151234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116332</xdr:rowOff>
    </xdr:from>
    <xdr:to>
      <xdr:col>20</xdr:col>
      <xdr:colOff>38100</xdr:colOff>
      <xdr:row>77</xdr:row>
      <xdr:rowOff>46482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37609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21692</xdr:rowOff>
    </xdr:from>
    <xdr:to>
      <xdr:col>15</xdr:col>
      <xdr:colOff>101600</xdr:colOff>
      <xdr:row>74</xdr:row>
      <xdr:rowOff>123292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139819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48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142346</xdr:rowOff>
    </xdr:from>
    <xdr:to>
      <xdr:col>10</xdr:col>
      <xdr:colOff>165100</xdr:colOff>
      <xdr:row>76</xdr:row>
      <xdr:rowOff>72496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89023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124744</xdr:rowOff>
    </xdr:from>
    <xdr:to>
      <xdr:col>6</xdr:col>
      <xdr:colOff>38100</xdr:colOff>
      <xdr:row>77</xdr:row>
      <xdr:rowOff>54894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71421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119583</xdr:rowOff>
    </xdr:from>
    <xdr:to>
      <xdr:col>24</xdr:col>
      <xdr:colOff>63500</xdr:colOff>
      <xdr:row>96</xdr:row>
      <xdr:rowOff>153429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8783"/>
          <a:ext cx="8382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139357</xdr:rowOff>
    </xdr:from>
    <xdr:to>
      <xdr:col>19</xdr:col>
      <xdr:colOff>177800</xdr:colOff>
      <xdr:row>96</xdr:row>
      <xdr:rowOff>153429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98557"/>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125997</xdr:rowOff>
    </xdr:from>
    <xdr:to>
      <xdr:col>15</xdr:col>
      <xdr:colOff>50800</xdr:colOff>
      <xdr:row>96</xdr:row>
      <xdr:rowOff>139357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85197"/>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125997</xdr:rowOff>
    </xdr:from>
    <xdr:to>
      <xdr:col>10</xdr:col>
      <xdr:colOff>114300</xdr:colOff>
      <xdr:row>97</xdr:row>
      <xdr:rowOff>49327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5197"/>
          <a:ext cx="889000" cy="9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68783</xdr:rowOff>
    </xdr:from>
    <xdr:to>
      <xdr:col>24</xdr:col>
      <xdr:colOff>114300</xdr:colOff>
      <xdr:row>96</xdr:row>
      <xdr:rowOff>170383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102629</xdr:rowOff>
    </xdr:from>
    <xdr:to>
      <xdr:col>20</xdr:col>
      <xdr:colOff>38100</xdr:colOff>
      <xdr:row>97</xdr:row>
      <xdr:rowOff>32779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23906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88557</xdr:rowOff>
    </xdr:from>
    <xdr:to>
      <xdr:col>15</xdr:col>
      <xdr:colOff>101600</xdr:colOff>
      <xdr:row>97</xdr:row>
      <xdr:rowOff>18707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75197</xdr:rowOff>
    </xdr:from>
    <xdr:to>
      <xdr:col>10</xdr:col>
      <xdr:colOff>165100</xdr:colOff>
      <xdr:row>97</xdr:row>
      <xdr:rowOff>5347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21874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169977</xdr:rowOff>
    </xdr:from>
    <xdr:to>
      <xdr:col>6</xdr:col>
      <xdr:colOff>38100</xdr:colOff>
      <xdr:row>97</xdr:row>
      <xdr:rowOff>100127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91254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47092</xdr:rowOff>
    </xdr:from>
    <xdr:to>
      <xdr:col>55</xdr:col>
      <xdr:colOff>0</xdr:colOff>
      <xdr:row>35</xdr:row>
      <xdr:rowOff>72911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47842"/>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47092</xdr:rowOff>
    </xdr:from>
    <xdr:to>
      <xdr:col>50</xdr:col>
      <xdr:colOff>114300</xdr:colOff>
      <xdr:row>35</xdr:row>
      <xdr:rowOff>76251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47842"/>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54623</xdr:rowOff>
    </xdr:from>
    <xdr:to>
      <xdr:col>45</xdr:col>
      <xdr:colOff>177800</xdr:colOff>
      <xdr:row>35</xdr:row>
      <xdr:rowOff>76251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55373"/>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25349</xdr:rowOff>
    </xdr:from>
    <xdr:to>
      <xdr:col>41</xdr:col>
      <xdr:colOff>50800</xdr:colOff>
      <xdr:row>35</xdr:row>
      <xdr:rowOff>54623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26099"/>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22111</xdr:rowOff>
    </xdr:from>
    <xdr:to>
      <xdr:col>55</xdr:col>
      <xdr:colOff>50800</xdr:colOff>
      <xdr:row>35</xdr:row>
      <xdr:rowOff>123711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167742</xdr:rowOff>
    </xdr:from>
    <xdr:to>
      <xdr:col>50</xdr:col>
      <xdr:colOff>165100</xdr:colOff>
      <xdr:row>35</xdr:row>
      <xdr:rowOff>97892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114419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25451</xdr:rowOff>
    </xdr:from>
    <xdr:to>
      <xdr:col>46</xdr:col>
      <xdr:colOff>38100</xdr:colOff>
      <xdr:row>35</xdr:row>
      <xdr:rowOff>127051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143578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0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3823</xdr:rowOff>
    </xdr:from>
    <xdr:to>
      <xdr:col>41</xdr:col>
      <xdr:colOff>101600</xdr:colOff>
      <xdr:row>35</xdr:row>
      <xdr:rowOff>105423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121950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7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145999</xdr:rowOff>
    </xdr:from>
    <xdr:to>
      <xdr:col>36</xdr:col>
      <xdr:colOff>165100</xdr:colOff>
      <xdr:row>35</xdr:row>
      <xdr:rowOff>76149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92676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81476</xdr:rowOff>
    </xdr:from>
    <xdr:to>
      <xdr:col>55</xdr:col>
      <xdr:colOff>0</xdr:colOff>
      <xdr:row>55</xdr:row>
      <xdr:rowOff>117686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11226"/>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117686</xdr:rowOff>
    </xdr:from>
    <xdr:to>
      <xdr:col>50</xdr:col>
      <xdr:colOff>114300</xdr:colOff>
      <xdr:row>55</xdr:row>
      <xdr:rowOff>150107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47436"/>
          <a:ext cx="889000" cy="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150107</xdr:rowOff>
    </xdr:from>
    <xdr:to>
      <xdr:col>45</xdr:col>
      <xdr:colOff>177800</xdr:colOff>
      <xdr:row>56</xdr:row>
      <xdr:rowOff>13988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79857"/>
          <a:ext cx="889000" cy="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102924</xdr:rowOff>
    </xdr:from>
    <xdr:to>
      <xdr:col>41</xdr:col>
      <xdr:colOff>50800</xdr:colOff>
      <xdr:row>56</xdr:row>
      <xdr:rowOff>13988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32674"/>
          <a:ext cx="889000" cy="8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30676</xdr:rowOff>
    </xdr:from>
    <xdr:to>
      <xdr:col>55</xdr:col>
      <xdr:colOff>50800</xdr:colOff>
      <xdr:row>55</xdr:row>
      <xdr:rowOff>132276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53553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66886</xdr:rowOff>
    </xdr:from>
    <xdr:to>
      <xdr:col>50</xdr:col>
      <xdr:colOff>165100</xdr:colOff>
      <xdr:row>55</xdr:row>
      <xdr:rowOff>168486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13563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99307</xdr:rowOff>
    </xdr:from>
    <xdr:to>
      <xdr:col>46</xdr:col>
      <xdr:colOff>38100</xdr:colOff>
      <xdr:row>56</xdr:row>
      <xdr:rowOff>29457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20584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134638</xdr:rowOff>
    </xdr:from>
    <xdr:to>
      <xdr:col>41</xdr:col>
      <xdr:colOff>101600</xdr:colOff>
      <xdr:row>56</xdr:row>
      <xdr:rowOff>64788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55915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52124</xdr:rowOff>
    </xdr:from>
    <xdr:to>
      <xdr:col>36</xdr:col>
      <xdr:colOff>165100</xdr:colOff>
      <xdr:row>55</xdr:row>
      <xdr:rowOff>153724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144851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18148</xdr:rowOff>
    </xdr:from>
    <xdr:to>
      <xdr:col>55</xdr:col>
      <xdr:colOff>0</xdr:colOff>
      <xdr:row>79</xdr:row>
      <xdr:rowOff>27139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62698"/>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150788</xdr:rowOff>
    </xdr:from>
    <xdr:to>
      <xdr:col>50</xdr:col>
      <xdr:colOff>114300</xdr:colOff>
      <xdr:row>79</xdr:row>
      <xdr:rowOff>18148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3888"/>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150788</xdr:rowOff>
    </xdr:from>
    <xdr:to>
      <xdr:col>45</xdr:col>
      <xdr:colOff>177800</xdr:colOff>
      <xdr:row>79</xdr:row>
      <xdr:rowOff>15660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23888"/>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13767</xdr:rowOff>
    </xdr:from>
    <xdr:to>
      <xdr:col>41</xdr:col>
      <xdr:colOff>50800</xdr:colOff>
      <xdr:row>79</xdr:row>
      <xdr:rowOff>15660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15417"/>
          <a:ext cx="889000" cy="3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147789</xdr:rowOff>
    </xdr:from>
    <xdr:to>
      <xdr:col>55</xdr:col>
      <xdr:colOff>50800</xdr:colOff>
      <xdr:row>79</xdr:row>
      <xdr:rowOff>77939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62716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138798</xdr:rowOff>
    </xdr:from>
    <xdr:to>
      <xdr:col>50</xdr:col>
      <xdr:colOff>165100</xdr:colOff>
      <xdr:row>79</xdr:row>
      <xdr:rowOff>68948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60075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99988</xdr:rowOff>
    </xdr:from>
    <xdr:to>
      <xdr:col>46</xdr:col>
      <xdr:colOff>38100</xdr:colOff>
      <xdr:row>79</xdr:row>
      <xdr:rowOff>30138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21265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136310</xdr:rowOff>
    </xdr:from>
    <xdr:to>
      <xdr:col>41</xdr:col>
      <xdr:colOff>101600</xdr:colOff>
      <xdr:row>79</xdr:row>
      <xdr:rowOff>66460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134417</xdr:rowOff>
    </xdr:from>
    <xdr:to>
      <xdr:col>36</xdr:col>
      <xdr:colOff>165100</xdr:colOff>
      <xdr:row>77</xdr:row>
      <xdr:rowOff>64567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55694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2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111680</xdr:rowOff>
    </xdr:from>
    <xdr:to>
      <xdr:col>55</xdr:col>
      <xdr:colOff>0</xdr:colOff>
      <xdr:row>95</xdr:row>
      <xdr:rowOff>134649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99430"/>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134649</xdr:rowOff>
    </xdr:from>
    <xdr:to>
      <xdr:col>50</xdr:col>
      <xdr:colOff>114300</xdr:colOff>
      <xdr:row>96</xdr:row>
      <xdr:rowOff>88973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22399"/>
          <a:ext cx="889000" cy="1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88973</xdr:rowOff>
    </xdr:from>
    <xdr:to>
      <xdr:col>45</xdr:col>
      <xdr:colOff>177800</xdr:colOff>
      <xdr:row>96</xdr:row>
      <xdr:rowOff>110722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48173"/>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110722</xdr:rowOff>
    </xdr:from>
    <xdr:to>
      <xdr:col>41</xdr:col>
      <xdr:colOff>50800</xdr:colOff>
      <xdr:row>97</xdr:row>
      <xdr:rowOff>110820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69922"/>
          <a:ext cx="889000" cy="1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60880</xdr:rowOff>
    </xdr:from>
    <xdr:to>
      <xdr:col>55</xdr:col>
      <xdr:colOff>50800</xdr:colOff>
      <xdr:row>95</xdr:row>
      <xdr:rowOff>162480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83757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83849</xdr:rowOff>
    </xdr:from>
    <xdr:to>
      <xdr:col>50</xdr:col>
      <xdr:colOff>165100</xdr:colOff>
      <xdr:row>96</xdr:row>
      <xdr:rowOff>13999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38173</xdr:rowOff>
    </xdr:from>
    <xdr:to>
      <xdr:col>46</xdr:col>
      <xdr:colOff>38100</xdr:colOff>
      <xdr:row>96</xdr:row>
      <xdr:rowOff>139773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156300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59922</xdr:rowOff>
    </xdr:from>
    <xdr:to>
      <xdr:col>41</xdr:col>
      <xdr:colOff>101600</xdr:colOff>
      <xdr:row>96</xdr:row>
      <xdr:rowOff>161522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6599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60020</xdr:rowOff>
    </xdr:from>
    <xdr:to>
      <xdr:col>36</xdr:col>
      <xdr:colOff>165100</xdr:colOff>
      <xdr:row>97</xdr:row>
      <xdr:rowOff>161620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148626</xdr:rowOff>
    </xdr:from>
    <xdr:to>
      <xdr:col>85</xdr:col>
      <xdr:colOff>127000</xdr:colOff>
      <xdr:row>37</xdr:row>
      <xdr:rowOff>162582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492276"/>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148626</xdr:rowOff>
    </xdr:from>
    <xdr:to>
      <xdr:col>81</xdr:col>
      <xdr:colOff>50800</xdr:colOff>
      <xdr:row>38</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492276"/>
          <a:ext cx="889000" cy="17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155016</xdr:rowOff>
    </xdr:from>
    <xdr:to>
      <xdr:col>76</xdr:col>
      <xdr:colOff>114300</xdr:colOff>
      <xdr:row>39</xdr:row>
      <xdr:rowOff>82909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70116"/>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82909</xdr:rowOff>
    </xdr:from>
    <xdr:to>
      <xdr:col>71</xdr:col>
      <xdr:colOff>177800</xdr:colOff>
      <xdr:row>39</xdr:row>
      <xdr:rowOff>90148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694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111782</xdr:rowOff>
    </xdr:from>
    <xdr:to>
      <xdr:col>85</xdr:col>
      <xdr:colOff>177800</xdr:colOff>
      <xdr:row>38</xdr:row>
      <xdr:rowOff>41932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134659</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97826</xdr:rowOff>
    </xdr:from>
    <xdr:to>
      <xdr:col>81</xdr:col>
      <xdr:colOff>101600</xdr:colOff>
      <xdr:row>38</xdr:row>
      <xdr:rowOff>27977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41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44503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104216</xdr:rowOff>
    </xdr:from>
    <xdr:to>
      <xdr:col>76</xdr:col>
      <xdr:colOff>165100</xdr:colOff>
      <xdr:row>39</xdr:row>
      <xdr:rowOff>34366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50893</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32109</xdr:rowOff>
    </xdr:from>
    <xdr:to>
      <xdr:col>72</xdr:col>
      <xdr:colOff>38100</xdr:colOff>
      <xdr:row>39</xdr:row>
      <xdr:rowOff>133709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124836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81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39348</xdr:rowOff>
    </xdr:from>
    <xdr:to>
      <xdr:col>67</xdr:col>
      <xdr:colOff>101600</xdr:colOff>
      <xdr:row>39</xdr:row>
      <xdr:rowOff>140948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132075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1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141288</xdr:rowOff>
    </xdr:from>
    <xdr:to>
      <xdr:col>85</xdr:col>
      <xdr:colOff>127000</xdr:colOff>
      <xdr:row>72</xdr:row>
      <xdr:rowOff>162281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485688"/>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162281</xdr:rowOff>
    </xdr:from>
    <xdr:to>
      <xdr:col>81</xdr:col>
      <xdr:colOff>50800</xdr:colOff>
      <xdr:row>73</xdr:row>
      <xdr:rowOff>29896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506681"/>
          <a:ext cx="8890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29896</xdr:rowOff>
    </xdr:from>
    <xdr:to>
      <xdr:col>76</xdr:col>
      <xdr:colOff>114300</xdr:colOff>
      <xdr:row>73</xdr:row>
      <xdr:rowOff>89522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4574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26568</xdr:rowOff>
    </xdr:from>
    <xdr:to>
      <xdr:col>71</xdr:col>
      <xdr:colOff>177800</xdr:colOff>
      <xdr:row>73</xdr:row>
      <xdr:rowOff>89522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542418"/>
          <a:ext cx="8890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90488</xdr:rowOff>
    </xdr:from>
    <xdr:to>
      <xdr:col>85</xdr:col>
      <xdr:colOff>177800</xdr:colOff>
      <xdr:row>73</xdr:row>
      <xdr:rowOff>20638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113365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111481</xdr:rowOff>
    </xdr:from>
    <xdr:to>
      <xdr:col>81</xdr:col>
      <xdr:colOff>101600</xdr:colOff>
      <xdr:row>73</xdr:row>
      <xdr:rowOff>41631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58158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150546</xdr:rowOff>
    </xdr:from>
    <xdr:to>
      <xdr:col>76</xdr:col>
      <xdr:colOff>165100</xdr:colOff>
      <xdr:row>73</xdr:row>
      <xdr:rowOff>80696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97223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38722</xdr:rowOff>
    </xdr:from>
    <xdr:to>
      <xdr:col>72</xdr:col>
      <xdr:colOff>38100</xdr:colOff>
      <xdr:row>73</xdr:row>
      <xdr:rowOff>140322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156849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147218</xdr:rowOff>
    </xdr:from>
    <xdr:to>
      <xdr:col>67</xdr:col>
      <xdr:colOff>101600</xdr:colOff>
      <xdr:row>73</xdr:row>
      <xdr:rowOff>77368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93895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108404</xdr:rowOff>
    </xdr:from>
    <xdr:to>
      <xdr:col>85</xdr:col>
      <xdr:colOff>127000</xdr:colOff>
      <xdr:row>97</xdr:row>
      <xdr:rowOff>22543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67604"/>
          <a:ext cx="8382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127195</xdr:rowOff>
    </xdr:from>
    <xdr:to>
      <xdr:col>81</xdr:col>
      <xdr:colOff>50800</xdr:colOff>
      <xdr:row>97</xdr:row>
      <xdr:rowOff>22543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586395"/>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116565</xdr:rowOff>
    </xdr:from>
    <xdr:to>
      <xdr:col>76</xdr:col>
      <xdr:colOff>114300</xdr:colOff>
      <xdr:row>96</xdr:row>
      <xdr:rowOff>127195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232865"/>
          <a:ext cx="889000" cy="3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20165</xdr:rowOff>
    </xdr:from>
    <xdr:to>
      <xdr:col>71</xdr:col>
      <xdr:colOff>177800</xdr:colOff>
      <xdr:row>94</xdr:row>
      <xdr:rowOff>116565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36465"/>
          <a:ext cx="8890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57604</xdr:rowOff>
    </xdr:from>
    <xdr:to>
      <xdr:col>85</xdr:col>
      <xdr:colOff>177800</xdr:colOff>
      <xdr:row>96</xdr:row>
      <xdr:rowOff>159204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80481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143193</xdr:rowOff>
    </xdr:from>
    <xdr:to>
      <xdr:col>81</xdr:col>
      <xdr:colOff>101600</xdr:colOff>
      <xdr:row>97</xdr:row>
      <xdr:rowOff>73343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64470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76395</xdr:rowOff>
    </xdr:from>
    <xdr:to>
      <xdr:col>76</xdr:col>
      <xdr:colOff>165100</xdr:colOff>
      <xdr:row>97</xdr:row>
      <xdr:rowOff>6545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65765</xdr:rowOff>
    </xdr:from>
    <xdr:to>
      <xdr:col>72</xdr:col>
      <xdr:colOff>38100</xdr:colOff>
      <xdr:row>94</xdr:row>
      <xdr:rowOff>167365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1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12442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9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140815</xdr:rowOff>
    </xdr:from>
    <xdr:to>
      <xdr:col>67</xdr:col>
      <xdr:colOff>101600</xdr:colOff>
      <xdr:row>94</xdr:row>
      <xdr:rowOff>70965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0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87492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8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57731</xdr:rowOff>
    </xdr:from>
    <xdr:to>
      <xdr:col>116</xdr:col>
      <xdr:colOff>63500</xdr:colOff>
      <xdr:row>37</xdr:row>
      <xdr:rowOff>35306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201231"/>
          <a:ext cx="838200" cy="11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35306</xdr:rowOff>
    </xdr:from>
    <xdr:to>
      <xdr:col>111</xdr:col>
      <xdr:colOff>177800</xdr:colOff>
      <xdr:row>39</xdr:row>
      <xdr:rowOff>23332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78956"/>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101926</xdr:rowOff>
    </xdr:from>
    <xdr:to>
      <xdr:col>107</xdr:col>
      <xdr:colOff>50800</xdr:colOff>
      <xdr:row>39</xdr:row>
      <xdr:rowOff>23332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17026"/>
          <a:ext cx="889000" cy="9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101926</xdr:rowOff>
    </xdr:from>
    <xdr:to>
      <xdr:col>102</xdr:col>
      <xdr:colOff>114300</xdr:colOff>
      <xdr:row>39</xdr:row>
      <xdr:rowOff>59037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17026"/>
          <a:ext cx="889000" cy="1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6931</xdr:rowOff>
    </xdr:from>
    <xdr:to>
      <xdr:col>116</xdr:col>
      <xdr:colOff>114300</xdr:colOff>
      <xdr:row>30</xdr:row>
      <xdr:rowOff>108531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1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131408</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155956</xdr:rowOff>
    </xdr:from>
    <xdr:to>
      <xdr:col>112</xdr:col>
      <xdr:colOff>38100</xdr:colOff>
      <xdr:row>37</xdr:row>
      <xdr:rowOff>86106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102633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143982</xdr:rowOff>
    </xdr:from>
    <xdr:to>
      <xdr:col>107</xdr:col>
      <xdr:colOff>101600</xdr:colOff>
      <xdr:row>39</xdr:row>
      <xdr:rowOff>74132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65259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51126</xdr:rowOff>
    </xdr:from>
    <xdr:to>
      <xdr:col>102</xdr:col>
      <xdr:colOff>165100</xdr:colOff>
      <xdr:row>38</xdr:row>
      <xdr:rowOff>152726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143853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8237</xdr:rowOff>
    </xdr:from>
    <xdr:to>
      <xdr:col>98</xdr:col>
      <xdr:colOff>38100</xdr:colOff>
      <xdr:row>39</xdr:row>
      <xdr:rowOff>109837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100964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21590</xdr:rowOff>
    </xdr:from>
    <xdr:to>
      <xdr:col>116</xdr:col>
      <xdr:colOff>63500</xdr:colOff>
      <xdr:row>59</xdr:row>
      <xdr:rowOff>31344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37140"/>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135852</xdr:rowOff>
    </xdr:from>
    <xdr:to>
      <xdr:col>111</xdr:col>
      <xdr:colOff>177800</xdr:colOff>
      <xdr:row>59</xdr:row>
      <xdr:rowOff>31344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79952"/>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135852</xdr:rowOff>
    </xdr:from>
    <xdr:to>
      <xdr:col>107</xdr:col>
      <xdr:colOff>50800</xdr:colOff>
      <xdr:row>59</xdr:row>
      <xdr:rowOff>30924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79952"/>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30924</xdr:rowOff>
    </xdr:from>
    <xdr:to>
      <xdr:col>102</xdr:col>
      <xdr:colOff>114300</xdr:colOff>
      <xdr:row>59</xdr:row>
      <xdr:rowOff>31191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4647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142240</xdr:rowOff>
    </xdr:from>
    <xdr:to>
      <xdr:col>116</xdr:col>
      <xdr:colOff>114300</xdr:colOff>
      <xdr:row>59</xdr:row>
      <xdr:rowOff>72390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57167</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151994</xdr:rowOff>
    </xdr:from>
    <xdr:to>
      <xdr:col>112</xdr:col>
      <xdr:colOff>38100</xdr:colOff>
      <xdr:row>59</xdr:row>
      <xdr:rowOff>82144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73271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85052</xdr:rowOff>
    </xdr:from>
    <xdr:to>
      <xdr:col>107</xdr:col>
      <xdr:colOff>101600</xdr:colOff>
      <xdr:row>59</xdr:row>
      <xdr:rowOff>15202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6329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151574</xdr:rowOff>
    </xdr:from>
    <xdr:to>
      <xdr:col>102</xdr:col>
      <xdr:colOff>165100</xdr:colOff>
      <xdr:row>59</xdr:row>
      <xdr:rowOff>81724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72851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88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151841</xdr:rowOff>
    </xdr:from>
    <xdr:to>
      <xdr:col>98</xdr:col>
      <xdr:colOff>38100</xdr:colOff>
      <xdr:row>59</xdr:row>
      <xdr:rowOff>81991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73118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159798</xdr:rowOff>
    </xdr:from>
    <xdr:to>
      <xdr:col>116</xdr:col>
      <xdr:colOff>63500</xdr:colOff>
      <xdr:row>73</xdr:row>
      <xdr:rowOff>88589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504198"/>
          <a:ext cx="8382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147910</xdr:rowOff>
    </xdr:from>
    <xdr:to>
      <xdr:col>111</xdr:col>
      <xdr:colOff>177800</xdr:colOff>
      <xdr:row>72</xdr:row>
      <xdr:rowOff>159798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9231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147910</xdr:rowOff>
    </xdr:from>
    <xdr:to>
      <xdr:col>107</xdr:col>
      <xdr:colOff>50800</xdr:colOff>
      <xdr:row>73</xdr:row>
      <xdr:rowOff>41231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9231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41231</xdr:rowOff>
    </xdr:from>
    <xdr:to>
      <xdr:col>102</xdr:col>
      <xdr:colOff>114300</xdr:colOff>
      <xdr:row>73</xdr:row>
      <xdr:rowOff>63767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57081"/>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37789</xdr:rowOff>
    </xdr:from>
    <xdr:to>
      <xdr:col>116</xdr:col>
      <xdr:colOff>114300</xdr:colOff>
      <xdr:row>73</xdr:row>
      <xdr:rowOff>139389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60666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108998</xdr:rowOff>
    </xdr:from>
    <xdr:to>
      <xdr:col>112</xdr:col>
      <xdr:colOff>38100</xdr:colOff>
      <xdr:row>73</xdr:row>
      <xdr:rowOff>39148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55675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97110</xdr:rowOff>
    </xdr:from>
    <xdr:to>
      <xdr:col>107</xdr:col>
      <xdr:colOff>101600</xdr:colOff>
      <xdr:row>73</xdr:row>
      <xdr:rowOff>27260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43787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161881</xdr:rowOff>
    </xdr:from>
    <xdr:to>
      <xdr:col>102</xdr:col>
      <xdr:colOff>165100</xdr:colOff>
      <xdr:row>73</xdr:row>
      <xdr:rowOff>92031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108558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12967</xdr:rowOff>
    </xdr:from>
    <xdr:to>
      <xdr:col>98</xdr:col>
      <xdr:colOff>38100</xdr:colOff>
      <xdr:row>73</xdr:row>
      <xdr:rowOff>114567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131094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住民一人当たりコストについては、本市の人口が減少傾向にあることから、数値が高くなる傾向にある。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べて特に差が見られるのは、人件費、物件費、公債費、投資及び出資金、繰出金である。人件費については、合併後、定員適正化計画に基づき職員数の削減に取り組んでいるが、分庁舎方式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民局等の設置、複数の同種施設の存続等、本市の組織体制や施策により、職員数が類似団体の職員数を大きく上回っている状況であり、類似団体平均を上回っている。物件費については、合併により保有する公共施設が多いことなどから、類似団体平均と比べ高止まりしている。公債費については、合併以前の市債償還に加え、合併後の大型普通建設事業の市債償還が始まっていることもあり、類似団体平均に比べ高い水準で推移している。投資及び出資金、繰出金については、公営企業会計等への出資金及び繰出金が増加していること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引き続き、職員管理計画の遂行、公共施設の見直し、公債費の適正管理及び事務事業の合理化など、歳出抑制に取り組み、持続可能な行財政運営に努めていく。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54,381
53,863
501.44
35,837,229
34,860,491
750,117
19,753,202
38,787,304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163931</xdr:rowOff>
    </xdr:from>
    <xdr:to>
      <xdr:col>24</xdr:col>
      <xdr:colOff>63500</xdr:colOff>
      <xdr:row>32</xdr:row>
      <xdr:rowOff>167132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5033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167132</xdr:rowOff>
    </xdr:from>
    <xdr:to>
      <xdr:col>19</xdr:col>
      <xdr:colOff>177800</xdr:colOff>
      <xdr:row>33</xdr:row>
      <xdr:rowOff>11227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5353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11227</xdr:rowOff>
    </xdr:from>
    <xdr:to>
      <xdr:col>15</xdr:col>
      <xdr:colOff>50800</xdr:colOff>
      <xdr:row>33</xdr:row>
      <xdr:rowOff>34087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69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26772</xdr:rowOff>
    </xdr:from>
    <xdr:to>
      <xdr:col>10</xdr:col>
      <xdr:colOff>114300</xdr:colOff>
      <xdr:row>33</xdr:row>
      <xdr:rowOff>34087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13172"/>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113131</xdr:rowOff>
    </xdr:from>
    <xdr:to>
      <xdr:col>24</xdr:col>
      <xdr:colOff>114300</xdr:colOff>
      <xdr:row>33</xdr:row>
      <xdr:rowOff>43281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136008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116332</xdr:rowOff>
    </xdr:from>
    <xdr:to>
      <xdr:col>20</xdr:col>
      <xdr:colOff>38100</xdr:colOff>
      <xdr:row>33</xdr:row>
      <xdr:rowOff>46482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63009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131877</xdr:rowOff>
    </xdr:from>
    <xdr:to>
      <xdr:col>15</xdr:col>
      <xdr:colOff>101600</xdr:colOff>
      <xdr:row>33</xdr:row>
      <xdr:rowOff>62027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78554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154737</xdr:rowOff>
    </xdr:from>
    <xdr:to>
      <xdr:col>10</xdr:col>
      <xdr:colOff>165100</xdr:colOff>
      <xdr:row>33</xdr:row>
      <xdr:rowOff>84887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147422</xdr:rowOff>
    </xdr:from>
    <xdr:to>
      <xdr:col>6</xdr:col>
      <xdr:colOff>38100</xdr:colOff>
      <xdr:row>32</xdr:row>
      <xdr:rowOff>77572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94099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3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86771</xdr:rowOff>
    </xdr:from>
    <xdr:to>
      <xdr:col>24</xdr:col>
      <xdr:colOff>63500</xdr:colOff>
      <xdr:row>55</xdr:row>
      <xdr:rowOff>130129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16521"/>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130129</xdr:rowOff>
    </xdr:from>
    <xdr:to>
      <xdr:col>19</xdr:col>
      <xdr:colOff>177800</xdr:colOff>
      <xdr:row>55</xdr:row>
      <xdr:rowOff>155710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59879"/>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33630</xdr:rowOff>
    </xdr:from>
    <xdr:to>
      <xdr:col>15</xdr:col>
      <xdr:colOff>50800</xdr:colOff>
      <xdr:row>55</xdr:row>
      <xdr:rowOff>155710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463380"/>
          <a:ext cx="889000" cy="12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150337</xdr:rowOff>
    </xdr:from>
    <xdr:to>
      <xdr:col>10</xdr:col>
      <xdr:colOff>114300</xdr:colOff>
      <xdr:row>55</xdr:row>
      <xdr:rowOff>33630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408637"/>
          <a:ext cx="889000" cy="5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35971</xdr:rowOff>
    </xdr:from>
    <xdr:to>
      <xdr:col>24</xdr:col>
      <xdr:colOff>114300</xdr:colOff>
      <xdr:row>55</xdr:row>
      <xdr:rowOff>137571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58848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79329</xdr:rowOff>
    </xdr:from>
    <xdr:to>
      <xdr:col>20</xdr:col>
      <xdr:colOff>38100</xdr:colOff>
      <xdr:row>56</xdr:row>
      <xdr:rowOff>9479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26006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104910</xdr:rowOff>
    </xdr:from>
    <xdr:to>
      <xdr:col>15</xdr:col>
      <xdr:colOff>101600</xdr:colOff>
      <xdr:row>56</xdr:row>
      <xdr:rowOff>35060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51587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0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154280</xdr:rowOff>
    </xdr:from>
    <xdr:to>
      <xdr:col>10</xdr:col>
      <xdr:colOff>165100</xdr:colOff>
      <xdr:row>55</xdr:row>
      <xdr:rowOff>84430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100957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99537</xdr:rowOff>
    </xdr:from>
    <xdr:to>
      <xdr:col>6</xdr:col>
      <xdr:colOff>38100</xdr:colOff>
      <xdr:row>55</xdr:row>
      <xdr:rowOff>29687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46214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1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2197</xdr:rowOff>
    </xdr:from>
    <xdr:to>
      <xdr:col>24</xdr:col>
      <xdr:colOff>63500</xdr:colOff>
      <xdr:row>75</xdr:row>
      <xdr:rowOff>57328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60947"/>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57328</xdr:rowOff>
    </xdr:from>
    <xdr:to>
      <xdr:col>19</xdr:col>
      <xdr:colOff>177800</xdr:colOff>
      <xdr:row>75</xdr:row>
      <xdr:rowOff>107252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16078"/>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107252</xdr:rowOff>
    </xdr:from>
    <xdr:to>
      <xdr:col>15</xdr:col>
      <xdr:colOff>50800</xdr:colOff>
      <xdr:row>75</xdr:row>
      <xdr:rowOff>112433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66002"/>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112433</xdr:rowOff>
    </xdr:from>
    <xdr:to>
      <xdr:col>10</xdr:col>
      <xdr:colOff>114300</xdr:colOff>
      <xdr:row>76</xdr:row>
      <xdr:rowOff>13322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1183"/>
          <a:ext cx="8890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122847</xdr:rowOff>
    </xdr:from>
    <xdr:to>
      <xdr:col>24</xdr:col>
      <xdr:colOff>114300</xdr:colOff>
      <xdr:row>75</xdr:row>
      <xdr:rowOff>52997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145724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6528</xdr:rowOff>
    </xdr:from>
    <xdr:to>
      <xdr:col>20</xdr:col>
      <xdr:colOff>38100</xdr:colOff>
      <xdr:row>75</xdr:row>
      <xdr:rowOff>108128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56452</xdr:rowOff>
    </xdr:from>
    <xdr:to>
      <xdr:col>15</xdr:col>
      <xdr:colOff>101600</xdr:colOff>
      <xdr:row>75</xdr:row>
      <xdr:rowOff>158052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9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61633</xdr:rowOff>
    </xdr:from>
    <xdr:to>
      <xdr:col>10</xdr:col>
      <xdr:colOff>165100</xdr:colOff>
      <xdr:row>75</xdr:row>
      <xdr:rowOff>163233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133972</xdr:rowOff>
    </xdr:from>
    <xdr:to>
      <xdr:col>6</xdr:col>
      <xdr:colOff>38100</xdr:colOff>
      <xdr:row>76</xdr:row>
      <xdr:rowOff>64123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9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55249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8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36931</xdr:rowOff>
    </xdr:from>
    <xdr:to>
      <xdr:col>24</xdr:col>
      <xdr:colOff>63500</xdr:colOff>
      <xdr:row>93</xdr:row>
      <xdr:rowOff>3811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10331"/>
          <a:ext cx="838200" cy="1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3811</xdr:rowOff>
    </xdr:from>
    <xdr:to>
      <xdr:col>19</xdr:col>
      <xdr:colOff>177800</xdr:colOff>
      <xdr:row>94</xdr:row>
      <xdr:rowOff>41999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48661"/>
          <a:ext cx="889000" cy="20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41999</xdr:rowOff>
    </xdr:from>
    <xdr:to>
      <xdr:col>15</xdr:col>
      <xdr:colOff>50800</xdr:colOff>
      <xdr:row>94</xdr:row>
      <xdr:rowOff>58965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58299"/>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46393</xdr:rowOff>
    </xdr:from>
    <xdr:to>
      <xdr:col>10</xdr:col>
      <xdr:colOff>114300</xdr:colOff>
      <xdr:row>94</xdr:row>
      <xdr:rowOff>58965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62693"/>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157581</xdr:rowOff>
    </xdr:from>
    <xdr:to>
      <xdr:col>24</xdr:col>
      <xdr:colOff>114300</xdr:colOff>
      <xdr:row>92</xdr:row>
      <xdr:rowOff>87731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9008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124461</xdr:rowOff>
    </xdr:from>
    <xdr:to>
      <xdr:col>20</xdr:col>
      <xdr:colOff>38100</xdr:colOff>
      <xdr:row>93</xdr:row>
      <xdr:rowOff>54611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71138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6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162649</xdr:rowOff>
    </xdr:from>
    <xdr:to>
      <xdr:col>15</xdr:col>
      <xdr:colOff>101600</xdr:colOff>
      <xdr:row>94</xdr:row>
      <xdr:rowOff>92799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109326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8165</xdr:rowOff>
    </xdr:from>
    <xdr:to>
      <xdr:col>10</xdr:col>
      <xdr:colOff>165100</xdr:colOff>
      <xdr:row>94</xdr:row>
      <xdr:rowOff>109765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126292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8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167043</xdr:rowOff>
    </xdr:from>
    <xdr:to>
      <xdr:col>6</xdr:col>
      <xdr:colOff>38100</xdr:colOff>
      <xdr:row>94</xdr:row>
      <xdr:rowOff>97193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113720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136271</xdr:rowOff>
    </xdr:from>
    <xdr:to>
      <xdr:col>55</xdr:col>
      <xdr:colOff>0</xdr:colOff>
      <xdr:row>38</xdr:row>
      <xdr:rowOff>35687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79921"/>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136271</xdr:rowOff>
    </xdr:from>
    <xdr:to>
      <xdr:col>50</xdr:col>
      <xdr:colOff>114300</xdr:colOff>
      <xdr:row>38</xdr:row>
      <xdr:rowOff>12446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47992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xdr:rowOff>
    </xdr:from>
    <xdr:to>
      <xdr:col>45</xdr:col>
      <xdr:colOff>177800</xdr:colOff>
      <xdr:row>38</xdr:row>
      <xdr:rowOff>21209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2754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142367</xdr:rowOff>
    </xdr:from>
    <xdr:to>
      <xdr:col>41</xdr:col>
      <xdr:colOff>50800</xdr:colOff>
      <xdr:row>38</xdr:row>
      <xdr:rowOff>21209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8601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156337</xdr:rowOff>
    </xdr:from>
    <xdr:to>
      <xdr:col>55</xdr:col>
      <xdr:colOff>50800</xdr:colOff>
      <xdr:row>38</xdr:row>
      <xdr:rowOff>86487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134764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7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85471</xdr:rowOff>
    </xdr:from>
    <xdr:to>
      <xdr:col>50</xdr:col>
      <xdr:colOff>165100</xdr:colOff>
      <xdr:row>38</xdr:row>
      <xdr:rowOff>15621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133096</xdr:rowOff>
    </xdr:from>
    <xdr:to>
      <xdr:col>46</xdr:col>
      <xdr:colOff>38100</xdr:colOff>
      <xdr:row>38</xdr:row>
      <xdr:rowOff>63246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54373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141859</xdr:rowOff>
    </xdr:from>
    <xdr:to>
      <xdr:col>41</xdr:col>
      <xdr:colOff>101600</xdr:colOff>
      <xdr:row>38</xdr:row>
      <xdr:rowOff>72010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63136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91567</xdr:rowOff>
    </xdr:from>
    <xdr:to>
      <xdr:col>36</xdr:col>
      <xdr:colOff>165100</xdr:colOff>
      <xdr:row>38</xdr:row>
      <xdr:rowOff>21717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12844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2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154197</xdr:rowOff>
    </xdr:from>
    <xdr:to>
      <xdr:col>55</xdr:col>
      <xdr:colOff>0</xdr:colOff>
      <xdr:row>56</xdr:row>
      <xdr:rowOff>28315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83947"/>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155816</xdr:rowOff>
    </xdr:from>
    <xdr:to>
      <xdr:col>50</xdr:col>
      <xdr:colOff>114300</xdr:colOff>
      <xdr:row>56</xdr:row>
      <xdr:rowOff>28315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85566"/>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155816</xdr:rowOff>
    </xdr:from>
    <xdr:to>
      <xdr:col>45</xdr:col>
      <xdr:colOff>177800</xdr:colOff>
      <xdr:row>56</xdr:row>
      <xdr:rowOff>4902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8556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164388</xdr:rowOff>
    </xdr:from>
    <xdr:to>
      <xdr:col>41</xdr:col>
      <xdr:colOff>50800</xdr:colOff>
      <xdr:row>56</xdr:row>
      <xdr:rowOff>4902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94138"/>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103397</xdr:rowOff>
    </xdr:from>
    <xdr:to>
      <xdr:col>55</xdr:col>
      <xdr:colOff>50800</xdr:colOff>
      <xdr:row>56</xdr:row>
      <xdr:rowOff>33547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126274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148965</xdr:rowOff>
    </xdr:from>
    <xdr:to>
      <xdr:col>50</xdr:col>
      <xdr:colOff>165100</xdr:colOff>
      <xdr:row>56</xdr:row>
      <xdr:rowOff>79115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95642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105016</xdr:rowOff>
    </xdr:from>
    <xdr:to>
      <xdr:col>46</xdr:col>
      <xdr:colOff>38100</xdr:colOff>
      <xdr:row>56</xdr:row>
      <xdr:rowOff>35166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51693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125552</xdr:rowOff>
    </xdr:from>
    <xdr:to>
      <xdr:col>41</xdr:col>
      <xdr:colOff>101600</xdr:colOff>
      <xdr:row>56</xdr:row>
      <xdr:rowOff>55702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72229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113588</xdr:rowOff>
    </xdr:from>
    <xdr:to>
      <xdr:col>36</xdr:col>
      <xdr:colOff>165100</xdr:colOff>
      <xdr:row>56</xdr:row>
      <xdr:rowOff>43738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60265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62052</xdr:rowOff>
    </xdr:from>
    <xdr:to>
      <xdr:col>55</xdr:col>
      <xdr:colOff>0</xdr:colOff>
      <xdr:row>75</xdr:row>
      <xdr:rowOff>103886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20802"/>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144081</xdr:rowOff>
    </xdr:from>
    <xdr:to>
      <xdr:col>50</xdr:col>
      <xdr:colOff>114300</xdr:colOff>
      <xdr:row>75</xdr:row>
      <xdr:rowOff>103886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59931"/>
          <a:ext cx="889000" cy="30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139814</xdr:rowOff>
    </xdr:from>
    <xdr:to>
      <xdr:col>45</xdr:col>
      <xdr:colOff>177800</xdr:colOff>
      <xdr:row>73</xdr:row>
      <xdr:rowOff>144081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484214"/>
          <a:ext cx="8890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94018</xdr:rowOff>
    </xdr:from>
    <xdr:to>
      <xdr:col>41</xdr:col>
      <xdr:colOff>50800</xdr:colOff>
      <xdr:row>72</xdr:row>
      <xdr:rowOff>139814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43841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11252</xdr:rowOff>
    </xdr:from>
    <xdr:to>
      <xdr:col>55</xdr:col>
      <xdr:colOff>50800</xdr:colOff>
      <xdr:row>75</xdr:row>
      <xdr:rowOff>112852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34129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53086</xdr:rowOff>
    </xdr:from>
    <xdr:to>
      <xdr:col>50</xdr:col>
      <xdr:colOff>165100</xdr:colOff>
      <xdr:row>75</xdr:row>
      <xdr:rowOff>154685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11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171213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93281</xdr:rowOff>
    </xdr:from>
    <xdr:to>
      <xdr:col>46</xdr:col>
      <xdr:colOff>38100</xdr:colOff>
      <xdr:row>74</xdr:row>
      <xdr:rowOff>23431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39958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3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89014</xdr:rowOff>
    </xdr:from>
    <xdr:to>
      <xdr:col>41</xdr:col>
      <xdr:colOff>101600</xdr:colOff>
      <xdr:row>73</xdr:row>
      <xdr:rowOff>19164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35691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2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43218</xdr:rowOff>
    </xdr:from>
    <xdr:to>
      <xdr:col>36</xdr:col>
      <xdr:colOff>165100</xdr:colOff>
      <xdr:row>72</xdr:row>
      <xdr:rowOff>144818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3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161345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1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49022</xdr:rowOff>
    </xdr:from>
    <xdr:to>
      <xdr:col>55</xdr:col>
      <xdr:colOff>0</xdr:colOff>
      <xdr:row>96</xdr:row>
      <xdr:rowOff>52070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0822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21913</xdr:rowOff>
    </xdr:from>
    <xdr:to>
      <xdr:col>50</xdr:col>
      <xdr:colOff>114300</xdr:colOff>
      <xdr:row>96</xdr:row>
      <xdr:rowOff>52070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09663"/>
          <a:ext cx="889000" cy="20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21913</xdr:rowOff>
    </xdr:from>
    <xdr:to>
      <xdr:col>45</xdr:col>
      <xdr:colOff>177800</xdr:colOff>
      <xdr:row>96</xdr:row>
      <xdr:rowOff>42983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09663"/>
          <a:ext cx="8890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42983</xdr:rowOff>
    </xdr:from>
    <xdr:to>
      <xdr:col>41</xdr:col>
      <xdr:colOff>50800</xdr:colOff>
      <xdr:row>96</xdr:row>
      <xdr:rowOff>105963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02183"/>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169672</xdr:rowOff>
    </xdr:from>
    <xdr:to>
      <xdr:col>55</xdr:col>
      <xdr:colOff>50800</xdr:colOff>
      <xdr:row>96</xdr:row>
      <xdr:rowOff>99822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148099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1270</xdr:rowOff>
    </xdr:from>
    <xdr:to>
      <xdr:col>50</xdr:col>
      <xdr:colOff>165100</xdr:colOff>
      <xdr:row>96</xdr:row>
      <xdr:rowOff>102870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93997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142563</xdr:rowOff>
    </xdr:from>
    <xdr:to>
      <xdr:col>46</xdr:col>
      <xdr:colOff>38100</xdr:colOff>
      <xdr:row>95</xdr:row>
      <xdr:rowOff>72713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89240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163633</xdr:rowOff>
    </xdr:from>
    <xdr:to>
      <xdr:col>41</xdr:col>
      <xdr:colOff>101600</xdr:colOff>
      <xdr:row>96</xdr:row>
      <xdr:rowOff>93783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84910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55163</xdr:rowOff>
    </xdr:from>
    <xdr:to>
      <xdr:col>36</xdr:col>
      <xdr:colOff>165100</xdr:colOff>
      <xdr:row>96</xdr:row>
      <xdr:rowOff>156763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147890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43368</xdr:rowOff>
    </xdr:from>
    <xdr:to>
      <xdr:col>85</xdr:col>
      <xdr:colOff>127000</xdr:colOff>
      <xdr:row>34</xdr:row>
      <xdr:rowOff>95031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01218"/>
          <a:ext cx="8382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43368</xdr:rowOff>
    </xdr:from>
    <xdr:to>
      <xdr:col>81</xdr:col>
      <xdr:colOff>50800</xdr:colOff>
      <xdr:row>35</xdr:row>
      <xdr:rowOff>41128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701218"/>
          <a:ext cx="889000" cy="3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33401</xdr:rowOff>
    </xdr:from>
    <xdr:to>
      <xdr:col>76</xdr:col>
      <xdr:colOff>114300</xdr:colOff>
      <xdr:row>35</xdr:row>
      <xdr:rowOff>41128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34151"/>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33401</xdr:rowOff>
    </xdr:from>
    <xdr:to>
      <xdr:col>71</xdr:col>
      <xdr:colOff>177800</xdr:colOff>
      <xdr:row>36</xdr:row>
      <xdr:rowOff>28875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34151"/>
          <a:ext cx="889000" cy="1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44231</xdr:rowOff>
    </xdr:from>
    <xdr:to>
      <xdr:col>85</xdr:col>
      <xdr:colOff>177800</xdr:colOff>
      <xdr:row>34</xdr:row>
      <xdr:rowOff>145831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67108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164018</xdr:rowOff>
    </xdr:from>
    <xdr:to>
      <xdr:col>81</xdr:col>
      <xdr:colOff>101600</xdr:colOff>
      <xdr:row>33</xdr:row>
      <xdr:rowOff>94168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6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110695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161778</xdr:rowOff>
    </xdr:from>
    <xdr:to>
      <xdr:col>76</xdr:col>
      <xdr:colOff>165100</xdr:colOff>
      <xdr:row>35</xdr:row>
      <xdr:rowOff>91928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108455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154051</xdr:rowOff>
    </xdr:from>
    <xdr:to>
      <xdr:col>72</xdr:col>
      <xdr:colOff>38100</xdr:colOff>
      <xdr:row>35</xdr:row>
      <xdr:rowOff>84201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100728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149525</xdr:rowOff>
    </xdr:from>
    <xdr:to>
      <xdr:col>67</xdr:col>
      <xdr:colOff>101600</xdr:colOff>
      <xdr:row>36</xdr:row>
      <xdr:rowOff>79675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70802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6279</xdr:rowOff>
    </xdr:from>
    <xdr:to>
      <xdr:col>85</xdr:col>
      <xdr:colOff>127000</xdr:colOff>
      <xdr:row>57</xdr:row>
      <xdr:rowOff>9578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78929"/>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6231</xdr:rowOff>
    </xdr:from>
    <xdr:to>
      <xdr:col>81</xdr:col>
      <xdr:colOff>50800</xdr:colOff>
      <xdr:row>57</xdr:row>
      <xdr:rowOff>6279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07431"/>
          <a:ext cx="889000" cy="1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6231</xdr:rowOff>
    </xdr:from>
    <xdr:to>
      <xdr:col>76</xdr:col>
      <xdr:colOff>114300</xdr:colOff>
      <xdr:row>56</xdr:row>
      <xdr:rowOff>152583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07431"/>
          <a:ext cx="889000" cy="1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45304</xdr:rowOff>
    </xdr:from>
    <xdr:to>
      <xdr:col>71</xdr:col>
      <xdr:colOff>177800</xdr:colOff>
      <xdr:row>56</xdr:row>
      <xdr:rowOff>152583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46504"/>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130228</xdr:rowOff>
    </xdr:from>
    <xdr:to>
      <xdr:col>85</xdr:col>
      <xdr:colOff>177800</xdr:colOff>
      <xdr:row>57</xdr:row>
      <xdr:rowOff>60378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108655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126929</xdr:rowOff>
    </xdr:from>
    <xdr:to>
      <xdr:col>81</xdr:col>
      <xdr:colOff>101600</xdr:colOff>
      <xdr:row>57</xdr:row>
      <xdr:rowOff>57079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126881</xdr:rowOff>
    </xdr:from>
    <xdr:to>
      <xdr:col>76</xdr:col>
      <xdr:colOff>165100</xdr:colOff>
      <xdr:row>56</xdr:row>
      <xdr:rowOff>57031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73558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101783</xdr:rowOff>
    </xdr:from>
    <xdr:to>
      <xdr:col>72</xdr:col>
      <xdr:colOff>38100</xdr:colOff>
      <xdr:row>57</xdr:row>
      <xdr:rowOff>31933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23060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165954</xdr:rowOff>
    </xdr:from>
    <xdr:to>
      <xdr:col>67</xdr:col>
      <xdr:colOff>101600</xdr:colOff>
      <xdr:row>56</xdr:row>
      <xdr:rowOff>96104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112631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7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148627</xdr:rowOff>
    </xdr:from>
    <xdr:to>
      <xdr:col>85</xdr:col>
      <xdr:colOff>127000</xdr:colOff>
      <xdr:row>77</xdr:row>
      <xdr:rowOff>162582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50277"/>
          <a:ext cx="838200" cy="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148627</xdr:rowOff>
    </xdr:from>
    <xdr:to>
      <xdr:col>81</xdr:col>
      <xdr:colOff>50800</xdr:colOff>
      <xdr:row>78</xdr:row>
      <xdr:rowOff>155017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50277"/>
          <a:ext cx="889000" cy="17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155017</xdr:rowOff>
    </xdr:from>
    <xdr:to>
      <xdr:col>76</xdr:col>
      <xdr:colOff>114300</xdr:colOff>
      <xdr:row>79</xdr:row>
      <xdr:rowOff>82910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8117"/>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82910</xdr:rowOff>
    </xdr:from>
    <xdr:to>
      <xdr:col>71</xdr:col>
      <xdr:colOff>177800</xdr:colOff>
      <xdr:row>79</xdr:row>
      <xdr:rowOff>90148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2746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111782</xdr:rowOff>
    </xdr:from>
    <xdr:to>
      <xdr:col>85</xdr:col>
      <xdr:colOff>177800</xdr:colOff>
      <xdr:row>78</xdr:row>
      <xdr:rowOff>41932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134659</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97827</xdr:rowOff>
    </xdr:from>
    <xdr:to>
      <xdr:col>81</xdr:col>
      <xdr:colOff>101600</xdr:colOff>
      <xdr:row>78</xdr:row>
      <xdr:rowOff>27977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2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44504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0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104217</xdr:rowOff>
    </xdr:from>
    <xdr:to>
      <xdr:col>76</xdr:col>
      <xdr:colOff>165100</xdr:colOff>
      <xdr:row>79</xdr:row>
      <xdr:rowOff>34367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50894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32110</xdr:rowOff>
    </xdr:from>
    <xdr:to>
      <xdr:col>72</xdr:col>
      <xdr:colOff>38100</xdr:colOff>
      <xdr:row>79</xdr:row>
      <xdr:rowOff>133710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124837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39348</xdr:rowOff>
    </xdr:from>
    <xdr:to>
      <xdr:col>67</xdr:col>
      <xdr:colOff>101600</xdr:colOff>
      <xdr:row>79</xdr:row>
      <xdr:rowOff>140948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132075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141288</xdr:rowOff>
    </xdr:from>
    <xdr:to>
      <xdr:col>85</xdr:col>
      <xdr:colOff>127000</xdr:colOff>
      <xdr:row>92</xdr:row>
      <xdr:rowOff>162280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5914688"/>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162280</xdr:rowOff>
    </xdr:from>
    <xdr:to>
      <xdr:col>81</xdr:col>
      <xdr:colOff>50800</xdr:colOff>
      <xdr:row>93</xdr:row>
      <xdr:rowOff>29896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935680"/>
          <a:ext cx="889000" cy="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29896</xdr:rowOff>
    </xdr:from>
    <xdr:to>
      <xdr:col>76</xdr:col>
      <xdr:colOff>114300</xdr:colOff>
      <xdr:row>93</xdr:row>
      <xdr:rowOff>89522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97474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26569</xdr:rowOff>
    </xdr:from>
    <xdr:to>
      <xdr:col>71</xdr:col>
      <xdr:colOff>177800</xdr:colOff>
      <xdr:row>93</xdr:row>
      <xdr:rowOff>89522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971419"/>
          <a:ext cx="8890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90488</xdr:rowOff>
    </xdr:from>
    <xdr:to>
      <xdr:col>85</xdr:col>
      <xdr:colOff>177800</xdr:colOff>
      <xdr:row>93</xdr:row>
      <xdr:rowOff>20638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8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113365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111480</xdr:rowOff>
    </xdr:from>
    <xdr:to>
      <xdr:col>81</xdr:col>
      <xdr:colOff>101600</xdr:colOff>
      <xdr:row>93</xdr:row>
      <xdr:rowOff>41630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8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58157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6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150546</xdr:rowOff>
    </xdr:from>
    <xdr:to>
      <xdr:col>76</xdr:col>
      <xdr:colOff>165100</xdr:colOff>
      <xdr:row>93</xdr:row>
      <xdr:rowOff>80696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9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97223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6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38722</xdr:rowOff>
    </xdr:from>
    <xdr:to>
      <xdr:col>72</xdr:col>
      <xdr:colOff>38100</xdr:colOff>
      <xdr:row>93</xdr:row>
      <xdr:rowOff>140322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156849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7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147219</xdr:rowOff>
    </xdr:from>
    <xdr:to>
      <xdr:col>67</xdr:col>
      <xdr:colOff>101600</xdr:colOff>
      <xdr:row>93</xdr:row>
      <xdr:rowOff>77369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9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93896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6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住民一人当たりコストについては、本市の人口が減少傾向にあることから、数値が高くなる傾向にある。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べて特に差が見られるのは、議会費、衛生費、消防費、公債費である。議会費については、人口一人当たりの議員数が多いことが主な要因である。衛生費については、病院事業や水道事業への出資金・繰出金が増加傾向にあることに加え、清掃費が多いことが挙げられる。消防費については、防災行政無線デジタル化工事等の事業を実施したことから、類似団体平均を上回っている。公債費については、合併以前の市債償還に加え、合併後の大型普通建設事業の市債償還が始まっていることもあり、類似団体平均に比べ高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引き続き、公共施設の合理化、公債費の適正管理及び事務事業の最適化など、歳出抑制に取り組み、持続可能な行財政運営に努めていく。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財政調整基金残高の標準財政規模比は、令和元年度に約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億円の積立てを行った結果、前年度に比べ</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実質収支額は、災害復旧事業を優先する中での事業の実施及び財源の確保などの結果、約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千万円となり、実質収支比率は前年度に比べ</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実質単年度収支は、財政調整基金への積立てにより約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億円となり、標準財政規模比は</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ポイント増加、黒字となった。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連結実質赤字比率は、令和元年度においても黒字となったが、病院事業会計の実質収支額（剰余額）は赤字となった。</a:t>
          </a:r>
        </a:p>
        <a:p>
          <a:r>
            <a:rPr kumimoji="1" lang="ja-JP" altLang="en-US" sz="1400">
              <a:latin typeface="ＭＳ ゴシック" pitchFamily="49" charset="-128"/>
              <a:ea typeface="ＭＳ ゴシック" pitchFamily="49" charset="-128"/>
            </a:rPr>
            <a:t>　前年度と比べ、公共下水道事業特別会計、水道事業会計、国民健康保険事業特別会計等で実質収支額（剰余額）が増加しているが、病院事業会計、介護サービス事業特別会計等では減少しており、連結実質赤字比率は△</a:t>
          </a:r>
          <a:r>
            <a:rPr kumimoji="1" lang="en-US" altLang="ja-JP" sz="1400">
              <a:latin typeface="ＭＳ ゴシック" pitchFamily="49" charset="-128"/>
              <a:ea typeface="ＭＳ ゴシック" pitchFamily="49" charset="-128"/>
            </a:rPr>
            <a:t>12.99</a:t>
          </a:r>
          <a:r>
            <a:rPr kumimoji="1" lang="ja-JP" altLang="en-US" sz="1400">
              <a:latin typeface="ＭＳ ゴシック" pitchFamily="49" charset="-128"/>
              <a:ea typeface="ＭＳ ゴシック" pitchFamily="49" charset="-128"/>
            </a:rPr>
            <a:t>％となった。なお、令和元年度より、簡易水道事業特別会計を水道事業会計に統合している。</a:t>
          </a:r>
        </a:p>
        <a:p>
          <a:r>
            <a:rPr kumimoji="1" lang="ja-JP" altLang="en-US" sz="1400">
              <a:latin typeface="ＭＳ ゴシック" pitchFamily="49" charset="-128"/>
              <a:ea typeface="ＭＳ ゴシック" pitchFamily="49" charset="-128"/>
            </a:rPr>
            <a:t>　公共下水道事業特別会計等においては、整備途上のためハード整備により公債費が増加しており、今後も一般会計からの多額の繰入金が必要となることが懸念されていることから、料金見直しも視野に入れた持続可能な財政運営に努めていく必要がある。</a:t>
          </a:r>
        </a:p>
        <a:p>
          <a:r>
            <a:rPr kumimoji="1" lang="ja-JP" altLang="en-US" sz="1400">
              <a:latin typeface="ＭＳ ゴシック" pitchFamily="49" charset="-128"/>
              <a:ea typeface="ＭＳ ゴシック" pitchFamily="49" charset="-128"/>
            </a:rPr>
            <a:t>　病院事業会計においては、医師逝去に伴い常勤医師体制が不十分であったことによる営業収益の減少等により実質収支額が大幅に減少し、赤字幅が拡大した。</a:t>
          </a:r>
        </a:p>
        <a:p>
          <a:r>
            <a:rPr kumimoji="1" lang="ja-JP" altLang="en-US" sz="1400">
              <a:latin typeface="ＭＳ ゴシック" pitchFamily="49" charset="-128"/>
              <a:ea typeface="ＭＳ ゴシック" pitchFamily="49" charset="-128"/>
            </a:rPr>
            <a:t>　全会計が黒字となるように、歳入確保と歳出抑制に努め、健全な行財政運営を維持していく必要がある。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3%20&#20140;&#20025;&#24460;&#24066;&#9675;/99&#12487;&#12540;&#12479;&#26368;&#32066;&#29256;/&#12304;&#36001;&#25919;&#29366;&#27841;&#36039;&#26009;&#38598;&#12305;_262129_&#20140;&#20025;&#24460;&#24066;_2019(2&#22238;&#30446;)%20&#33258;&#27835;&#25391;&#33288;&#3550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97.2</v>
          </cell>
          <cell r="BX51">
            <v>90.9</v>
          </cell>
          <cell r="CF51">
            <v>113.5</v>
          </cell>
          <cell r="CN51">
            <v>127.1</v>
          </cell>
        </row>
        <row r="53">
          <cell r="BP53">
            <v>68</v>
          </cell>
          <cell r="BX53">
            <v>69.7</v>
          </cell>
          <cell r="CF53">
            <v>70.8</v>
          </cell>
          <cell r="CN53">
            <v>71.8</v>
          </cell>
        </row>
        <row r="55">
          <cell r="AN55" t="str">
            <v>類似団体内平均値</v>
          </cell>
          <cell r="BP55">
            <v>39</v>
          </cell>
          <cell r="BX55">
            <v>32.5</v>
          </cell>
          <cell r="CF55">
            <v>30.2</v>
          </cell>
          <cell r="CN55">
            <v>25.4</v>
          </cell>
        </row>
        <row r="57">
          <cell r="BP57">
            <v>55.4</v>
          </cell>
          <cell r="BX57">
            <v>57</v>
          </cell>
          <cell r="CF57">
            <v>58.9</v>
          </cell>
          <cell r="CN57">
            <v>59.9</v>
          </cell>
        </row>
        <row r="72">
          <cell r="BP72" t="str">
            <v>H27</v>
          </cell>
          <cell r="BX72" t="str">
            <v>H28</v>
          </cell>
          <cell r="CF72" t="str">
            <v>H29</v>
          </cell>
          <cell r="CN72" t="str">
            <v>H30</v>
          </cell>
          <cell r="CV72" t="str">
            <v>R01</v>
          </cell>
        </row>
        <row r="73">
          <cell r="AN73" t="str">
            <v>当該団体値</v>
          </cell>
          <cell r="BP73">
            <v>97.2</v>
          </cell>
          <cell r="BX73">
            <v>90.9</v>
          </cell>
          <cell r="CF73">
            <v>113.5</v>
          </cell>
          <cell r="CN73">
            <v>127.1</v>
          </cell>
          <cell r="CV73">
            <v>137.9</v>
          </cell>
        </row>
        <row r="75">
          <cell r="BP75">
            <v>12</v>
          </cell>
          <cell r="BX75">
            <v>10.7</v>
          </cell>
          <cell r="CF75">
            <v>11.1</v>
          </cell>
          <cell r="CN75">
            <v>11.4</v>
          </cell>
          <cell r="CV75">
            <v>12.4</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35837229</v>
      </c>
      <c r="BO4" s="393"/>
      <c r="BP4" s="393"/>
      <c r="BQ4" s="393"/>
      <c r="BR4" s="393"/>
      <c r="BS4" s="393"/>
      <c r="BT4" s="393"/>
      <c r="BU4" s="394"/>
      <c r="BV4" s="392">
        <v>35391660</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3.8</v>
      </c>
      <c r="CU4" s="399"/>
      <c r="CV4" s="399"/>
      <c r="CW4" s="399"/>
      <c r="CX4" s="399"/>
      <c r="CY4" s="399"/>
      <c r="CZ4" s="399"/>
      <c r="DA4" s="400"/>
      <c r="DB4" s="398">
        <v>3.8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34860491</v>
      </c>
      <c r="BO5" s="430"/>
      <c r="BP5" s="430"/>
      <c r="BQ5" s="430"/>
      <c r="BR5" s="430"/>
      <c r="BS5" s="430"/>
      <c r="BT5" s="430"/>
      <c r="BU5" s="431"/>
      <c r="BV5" s="429">
        <v>34242437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97.2</v>
      </c>
      <c r="CU5" s="427"/>
      <c r="CV5" s="427"/>
      <c r="CW5" s="427"/>
      <c r="CX5" s="427"/>
      <c r="CY5" s="427"/>
      <c r="CZ5" s="427"/>
      <c r="DA5" s="428"/>
      <c r="DB5" s="426">
        <v>95.5</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976738</v>
      </c>
      <c r="BO6" s="430"/>
      <c r="BP6" s="430"/>
      <c r="BQ6" s="430"/>
      <c r="BR6" s="430"/>
      <c r="BS6" s="430"/>
      <c r="BT6" s="430"/>
      <c r="BU6" s="431"/>
      <c r="BV6" s="429">
        <v>1149223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100.4</v>
      </c>
      <c r="CU6" s="467"/>
      <c r="CV6" s="467"/>
      <c r="CW6" s="467"/>
      <c r="CX6" s="467"/>
      <c r="CY6" s="467"/>
      <c r="CZ6" s="467"/>
      <c r="DA6" s="468"/>
      <c r="DB6" s="466">
        <v>99.7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226621</v>
      </c>
      <c r="BO7" s="430"/>
      <c r="BP7" s="430"/>
      <c r="BQ7" s="430"/>
      <c r="BR7" s="430"/>
      <c r="BS7" s="430"/>
      <c r="BT7" s="430"/>
      <c r="BU7" s="431"/>
      <c r="BV7" s="429">
        <v>394940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19753202</v>
      </c>
      <c r="CU7" s="430"/>
      <c r="CV7" s="430"/>
      <c r="CW7" s="430"/>
      <c r="CX7" s="430"/>
      <c r="CY7" s="430"/>
      <c r="CZ7" s="430"/>
      <c r="DA7" s="431"/>
      <c r="DB7" s="429">
        <v>20081573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750117</v>
      </c>
      <c r="BO8" s="430"/>
      <c r="BP8" s="430"/>
      <c r="BQ8" s="430"/>
      <c r="BR8" s="430"/>
      <c r="BS8" s="430"/>
      <c r="BT8" s="430"/>
      <c r="BU8" s="431"/>
      <c r="BV8" s="429">
        <v>754283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v>
      </c>
      <c r="CU8" s="470"/>
      <c r="CV8" s="470"/>
      <c r="CW8" s="470"/>
      <c r="CX8" s="470"/>
      <c r="CY8" s="470"/>
      <c r="CZ8" s="470"/>
      <c r="DA8" s="471"/>
      <c r="DB8" s="469">
        <v>0.3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55054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-4166</v>
      </c>
      <c r="BO9" s="430"/>
      <c r="BP9" s="430"/>
      <c r="BQ9" s="430"/>
      <c r="BR9" s="430"/>
      <c r="BS9" s="430"/>
      <c r="BT9" s="430"/>
      <c r="BU9" s="431"/>
      <c r="BV9" s="429">
        <v>210936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19.8</v>
      </c>
      <c r="CU9" s="427"/>
      <c r="CV9" s="427"/>
      <c r="CW9" s="427"/>
      <c r="CX9" s="427"/>
      <c r="CY9" s="427"/>
      <c r="CZ9" s="427"/>
      <c r="DA9" s="428"/>
      <c r="DB9" s="426">
        <v>19.600000000000001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59038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108</v>
      </c>
      <c r="AV10" s="462"/>
      <c r="AW10" s="462"/>
      <c r="AX10" s="462"/>
      <c r="AY10" s="463" t="s">
        <v>119</v>
      </c>
      <c r="AZ10" s="464"/>
      <c r="BA10" s="464"/>
      <c r="BB10" s="464"/>
      <c r="BC10" s="464"/>
      <c r="BD10" s="464"/>
      <c r="BE10" s="464"/>
      <c r="BF10" s="464"/>
      <c r="BG10" s="464"/>
      <c r="BH10" s="464"/>
      <c r="BI10" s="464"/>
      <c r="BJ10" s="464"/>
      <c r="BK10" s="464"/>
      <c r="BL10" s="464"/>
      <c r="BM10" s="465"/>
      <c r="BN10" s="429">
        <v>500620</v>
      </c>
      <c r="BO10" s="430"/>
      <c r="BP10" s="430"/>
      <c r="BQ10" s="430"/>
      <c r="BR10" s="430"/>
      <c r="BS10" s="430"/>
      <c r="BT10" s="430"/>
      <c r="BU10" s="431"/>
      <c r="BV10" s="429">
        <v>200386</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54381</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101</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53863</v>
      </c>
      <c r="S13" s="514"/>
      <c r="T13" s="514"/>
      <c r="U13" s="514"/>
      <c r="V13" s="515"/>
      <c r="W13" s="445" t="s">
        <v>138</v>
      </c>
      <c r="X13" s="446"/>
      <c r="Y13" s="446"/>
      <c r="Z13" s="446"/>
      <c r="AA13" s="446"/>
      <c r="AB13" s="436"/>
      <c r="AC13" s="480">
        <v>2317</v>
      </c>
      <c r="AD13" s="481"/>
      <c r="AE13" s="481"/>
      <c r="AF13" s="481"/>
      <c r="AG13" s="523"/>
      <c r="AH13" s="480">
        <v>2714</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496454</v>
      </c>
      <c r="BO13" s="430"/>
      <c r="BP13" s="430"/>
      <c r="BQ13" s="430"/>
      <c r="BR13" s="430"/>
      <c r="BS13" s="430"/>
      <c r="BT13" s="430"/>
      <c r="BU13" s="431"/>
      <c r="BV13" s="429">
        <v>411322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12.4</v>
      </c>
      <c r="CU13" s="427"/>
      <c r="CV13" s="427"/>
      <c r="CW13" s="427"/>
      <c r="CX13" s="427"/>
      <c r="CY13" s="427"/>
      <c r="CZ13" s="427"/>
      <c r="DA13" s="428"/>
      <c r="DB13" s="426">
        <v>11.4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55109</v>
      </c>
      <c r="S14" s="514"/>
      <c r="T14" s="514"/>
      <c r="U14" s="514"/>
      <c r="V14" s="515"/>
      <c r="W14" s="419"/>
      <c r="X14" s="420"/>
      <c r="Y14" s="420"/>
      <c r="Z14" s="420"/>
      <c r="AA14" s="420"/>
      <c r="AB14" s="409"/>
      <c r="AC14" s="516">
        <v>8.6</v>
      </c>
      <c r="AD14" s="517"/>
      <c r="AE14" s="517"/>
      <c r="AF14" s="517"/>
      <c r="AG14" s="518"/>
      <c r="AH14" s="516">
        <v>9.5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137.9</v>
      </c>
      <c r="CU14" s="528"/>
      <c r="CV14" s="528"/>
      <c r="CW14" s="528"/>
      <c r="CX14" s="528"/>
      <c r="CY14" s="528"/>
      <c r="CZ14" s="528"/>
      <c r="DA14" s="529"/>
      <c r="DB14" s="527">
        <v>127.1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54620</v>
      </c>
      <c r="S15" s="514"/>
      <c r="T15" s="514"/>
      <c r="U15" s="514"/>
      <c r="V15" s="515"/>
      <c r="W15" s="445" t="s">
        <v>145</v>
      </c>
      <c r="X15" s="446"/>
      <c r="Y15" s="446"/>
      <c r="Z15" s="446"/>
      <c r="AA15" s="446"/>
      <c r="AB15" s="436"/>
      <c r="AC15" s="480">
        <v>8331</v>
      </c>
      <c r="AD15" s="481"/>
      <c r="AE15" s="481"/>
      <c r="AF15" s="481"/>
      <c r="AG15" s="523"/>
      <c r="AH15" s="480">
        <v>9215</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5163938</v>
      </c>
      <c r="BO15" s="393"/>
      <c r="BP15" s="393"/>
      <c r="BQ15" s="393"/>
      <c r="BR15" s="393"/>
      <c r="BS15" s="393"/>
      <c r="BT15" s="393"/>
      <c r="BU15" s="394"/>
      <c r="BV15" s="392">
        <v>5157023</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30.8</v>
      </c>
      <c r="AD16" s="517"/>
      <c r="AE16" s="517"/>
      <c r="AF16" s="517"/>
      <c r="AG16" s="518"/>
      <c r="AH16" s="516">
        <v>32.1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17679335</v>
      </c>
      <c r="BO16" s="430"/>
      <c r="BP16" s="430"/>
      <c r="BQ16" s="430"/>
      <c r="BR16" s="430"/>
      <c r="BS16" s="430"/>
      <c r="BT16" s="430"/>
      <c r="BU16" s="431"/>
      <c r="BV16" s="429">
        <v>17404621</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6.9</v>
      </c>
      <c r="CU16" s="427"/>
      <c r="CV16" s="427"/>
      <c r="CW16" s="427"/>
      <c r="CX16" s="427"/>
      <c r="CY16" s="427"/>
      <c r="CZ16" s="427"/>
      <c r="DA16" s="428"/>
      <c r="DB16" s="426">
        <v>4.7</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16365</v>
      </c>
      <c r="AD17" s="481"/>
      <c r="AE17" s="481"/>
      <c r="AF17" s="481"/>
      <c r="AG17" s="523"/>
      <c r="AH17" s="480">
        <v>16745</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6497708</v>
      </c>
      <c r="BO17" s="430"/>
      <c r="BP17" s="430"/>
      <c r="BQ17" s="430"/>
      <c r="BR17" s="430"/>
      <c r="BS17" s="430"/>
      <c r="BT17" s="430"/>
      <c r="BU17" s="431"/>
      <c r="BV17" s="429">
        <v>6488804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501.44</v>
      </c>
      <c r="M18" s="545"/>
      <c r="N18" s="545"/>
      <c r="O18" s="545"/>
      <c r="P18" s="545"/>
      <c r="Q18" s="545"/>
      <c r="R18" s="546"/>
      <c r="S18" s="546"/>
      <c r="T18" s="546"/>
      <c r="U18" s="546"/>
      <c r="V18" s="547"/>
      <c r="W18" s="447"/>
      <c r="X18" s="448"/>
      <c r="Y18" s="448"/>
      <c r="Z18" s="448"/>
      <c r="AA18" s="448"/>
      <c r="AB18" s="439"/>
      <c r="AC18" s="548">
        <v>60.6</v>
      </c>
      <c r="AD18" s="549"/>
      <c r="AE18" s="549"/>
      <c r="AF18" s="549"/>
      <c r="AG18" s="550"/>
      <c r="AH18" s="548">
        <v>58.4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19743034</v>
      </c>
      <c r="BO18" s="430"/>
      <c r="BP18" s="430"/>
      <c r="BQ18" s="430"/>
      <c r="BR18" s="430"/>
      <c r="BS18" s="430"/>
      <c r="BT18" s="430"/>
      <c r="BU18" s="431"/>
      <c r="BV18" s="429">
        <v>19611332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23536127</v>
      </c>
      <c r="BO19" s="430"/>
      <c r="BP19" s="430"/>
      <c r="BQ19" s="430"/>
      <c r="BR19" s="430"/>
      <c r="BS19" s="430"/>
      <c r="BT19" s="430"/>
      <c r="BU19" s="431"/>
      <c r="BV19" s="429">
        <v>23612918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20469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38787304</v>
      </c>
      <c r="BO23" s="430"/>
      <c r="BP23" s="430"/>
      <c r="BQ23" s="430"/>
      <c r="BR23" s="430"/>
      <c r="BS23" s="430"/>
      <c r="BT23" s="430"/>
      <c r="BU23" s="431"/>
      <c r="BV23" s="429">
        <v>39217931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8630</v>
      </c>
      <c r="R24" s="481"/>
      <c r="S24" s="481"/>
      <c r="T24" s="481"/>
      <c r="U24" s="481"/>
      <c r="V24" s="523"/>
      <c r="W24" s="582"/>
      <c r="X24" s="570"/>
      <c r="Y24" s="571"/>
      <c r="Z24" s="479" t="s">
        <v>170</v>
      </c>
      <c r="AA24" s="459"/>
      <c r="AB24" s="459"/>
      <c r="AC24" s="459"/>
      <c r="AD24" s="459"/>
      <c r="AE24" s="459"/>
      <c r="AF24" s="459"/>
      <c r="AG24" s="460"/>
      <c r="AH24" s="480">
        <v>608</v>
      </c>
      <c r="AI24" s="481"/>
      <c r="AJ24" s="481"/>
      <c r="AK24" s="481"/>
      <c r="AL24" s="523"/>
      <c r="AM24" s="480">
        <v>1845280</v>
      </c>
      <c r="AN24" s="481"/>
      <c r="AO24" s="481"/>
      <c r="AP24" s="481"/>
      <c r="AQ24" s="481"/>
      <c r="AR24" s="523"/>
      <c r="AS24" s="480">
        <v>3035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22878955</v>
      </c>
      <c r="BO24" s="430"/>
      <c r="BP24" s="430"/>
      <c r="BQ24" s="430"/>
      <c r="BR24" s="430"/>
      <c r="BS24" s="430"/>
      <c r="BT24" s="430"/>
      <c r="BU24" s="431"/>
      <c r="BV24" s="429">
        <v>22711403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6970</v>
      </c>
      <c r="R25" s="481"/>
      <c r="S25" s="481"/>
      <c r="T25" s="481"/>
      <c r="U25" s="481"/>
      <c r="V25" s="523"/>
      <c r="W25" s="582"/>
      <c r="X25" s="570"/>
      <c r="Y25" s="571"/>
      <c r="Z25" s="479" t="s">
        <v>173</v>
      </c>
      <c r="AA25" s="459"/>
      <c r="AB25" s="459"/>
      <c r="AC25" s="459"/>
      <c r="AD25" s="459"/>
      <c r="AE25" s="459"/>
      <c r="AF25" s="459"/>
      <c r="AG25" s="460"/>
      <c r="AH25" s="480">
        <v>98</v>
      </c>
      <c r="AI25" s="481"/>
      <c r="AJ25" s="481"/>
      <c r="AK25" s="481"/>
      <c r="AL25" s="523"/>
      <c r="AM25" s="480">
        <v>291158</v>
      </c>
      <c r="AN25" s="481"/>
      <c r="AO25" s="481"/>
      <c r="AP25" s="481"/>
      <c r="AQ25" s="481"/>
      <c r="AR25" s="523"/>
      <c r="AS25" s="480">
        <v>2971</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909912</v>
      </c>
      <c r="BO25" s="393"/>
      <c r="BP25" s="393"/>
      <c r="BQ25" s="393"/>
      <c r="BR25" s="393"/>
      <c r="BS25" s="393"/>
      <c r="BT25" s="393"/>
      <c r="BU25" s="394"/>
      <c r="BV25" s="392">
        <v>1868917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6280</v>
      </c>
      <c r="R26" s="481"/>
      <c r="S26" s="481"/>
      <c r="T26" s="481"/>
      <c r="U26" s="481"/>
      <c r="V26" s="523"/>
      <c r="W26" s="582"/>
      <c r="X26" s="570"/>
      <c r="Y26" s="571"/>
      <c r="Z26" s="479" t="s">
        <v>176</v>
      </c>
      <c r="AA26" s="592"/>
      <c r="AB26" s="592"/>
      <c r="AC26" s="592"/>
      <c r="AD26" s="592"/>
      <c r="AE26" s="592"/>
      <c r="AF26" s="592"/>
      <c r="AG26" s="593"/>
      <c r="AH26" s="480">
        <v>39</v>
      </c>
      <c r="AI26" s="481"/>
      <c r="AJ26" s="481"/>
      <c r="AK26" s="481"/>
      <c r="AL26" s="523"/>
      <c r="AM26" s="480">
        <v>124800</v>
      </c>
      <c r="AN26" s="481"/>
      <c r="AO26" s="481"/>
      <c r="AP26" s="481"/>
      <c r="AQ26" s="481"/>
      <c r="AR26" s="523"/>
      <c r="AS26" s="480">
        <v>3200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4300</v>
      </c>
      <c r="R27" s="481"/>
      <c r="S27" s="481"/>
      <c r="T27" s="481"/>
      <c r="U27" s="481"/>
      <c r="V27" s="523"/>
      <c r="W27" s="582"/>
      <c r="X27" s="570"/>
      <c r="Y27" s="571"/>
      <c r="Z27" s="479" t="s">
        <v>179</v>
      </c>
      <c r="AA27" s="459"/>
      <c r="AB27" s="459"/>
      <c r="AC27" s="459"/>
      <c r="AD27" s="459"/>
      <c r="AE27" s="459"/>
      <c r="AF27" s="459"/>
      <c r="AG27" s="460"/>
      <c r="AH27" s="480">
        <v>6</v>
      </c>
      <c r="AI27" s="481"/>
      <c r="AJ27" s="481"/>
      <c r="AK27" s="481"/>
      <c r="AL27" s="523"/>
      <c r="AM27" s="480">
        <v>25008</v>
      </c>
      <c r="AN27" s="481"/>
      <c r="AO27" s="481"/>
      <c r="AP27" s="481"/>
      <c r="AQ27" s="481"/>
      <c r="AR27" s="523"/>
      <c r="AS27" s="480">
        <v>4168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378895</v>
      </c>
      <c r="BO27" s="606"/>
      <c r="BP27" s="606"/>
      <c r="BQ27" s="606"/>
      <c r="BR27" s="606"/>
      <c r="BS27" s="606"/>
      <c r="BT27" s="606"/>
      <c r="BU27" s="607"/>
      <c r="BV27" s="605">
        <v>378894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3800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128</v>
      </c>
      <c r="AN28" s="481"/>
      <c r="AO28" s="481"/>
      <c r="AP28" s="481"/>
      <c r="AQ28" s="481"/>
      <c r="AR28" s="523"/>
      <c r="AS28" s="480" t="s">
        <v>136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2094637</v>
      </c>
      <c r="BO28" s="393"/>
      <c r="BP28" s="393"/>
      <c r="BQ28" s="393"/>
      <c r="BR28" s="393"/>
      <c r="BS28" s="393"/>
      <c r="BT28" s="393"/>
      <c r="BU28" s="394"/>
      <c r="BV28" s="392">
        <v>1594017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18</v>
      </c>
      <c r="M29" s="481"/>
      <c r="N29" s="481"/>
      <c r="O29" s="481"/>
      <c r="P29" s="523"/>
      <c r="Q29" s="480">
        <v>3600</v>
      </c>
      <c r="R29" s="481"/>
      <c r="S29" s="481"/>
      <c r="T29" s="481"/>
      <c r="U29" s="481"/>
      <c r="V29" s="523"/>
      <c r="W29" s="583"/>
      <c r="X29" s="584"/>
      <c r="Y29" s="585"/>
      <c r="Z29" s="479" t="s">
        <v>185</v>
      </c>
      <c r="AA29" s="459"/>
      <c r="AB29" s="459"/>
      <c r="AC29" s="459"/>
      <c r="AD29" s="459"/>
      <c r="AE29" s="459"/>
      <c r="AF29" s="459"/>
      <c r="AG29" s="460"/>
      <c r="AH29" s="480">
        <v>614</v>
      </c>
      <c r="AI29" s="481"/>
      <c r="AJ29" s="481"/>
      <c r="AK29" s="481"/>
      <c r="AL29" s="523"/>
      <c r="AM29" s="480">
        <v>1870288</v>
      </c>
      <c r="AN29" s="481"/>
      <c r="AO29" s="481"/>
      <c r="AP29" s="481"/>
      <c r="AQ29" s="481"/>
      <c r="AR29" s="523"/>
      <c r="AS29" s="480">
        <v>3046</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211466</v>
      </c>
      <c r="BO29" s="430"/>
      <c r="BP29" s="430"/>
      <c r="BQ29" s="430"/>
      <c r="BR29" s="430"/>
      <c r="BS29" s="430"/>
      <c r="BT29" s="430"/>
      <c r="BU29" s="431"/>
      <c r="BV29" s="429">
        <v>211358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6758317</v>
      </c>
      <c r="BO30" s="606"/>
      <c r="BP30" s="606"/>
      <c r="BQ30" s="606"/>
      <c r="BR30" s="606"/>
      <c r="BS30" s="606"/>
      <c r="BT30" s="606"/>
      <c r="BU30" s="607"/>
      <c r="BV30" s="605">
        <v>8053396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194</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IF('各会計、関係団体の財政状況及び健全化判断比率'!B35="","",'各会計、関係団体の財政状況及び健全化判断比率'!B35)</f>
        <v>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15</v>
      </c>
      <c r="BX34" s="618"/>
      <c r="BY34" s="619" t="str">
        <f>IF('各会計、関係団体の財政状況及び健全化判断比率'!B68="","",'各会計、関係団体の財政状況及び健全化判断比率'!B68)</f>
        <v>京都府市町村職員退職手当組合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京都府丹後文化事業団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国民健康保険直営診療所事業特別会計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IF('各会計、関係団体の財政状況及び健全化判断比率'!B34="","",'各会計、関係団体の財政状況及び健全化判断比率'!B34)</f>
        <v>病院事業会計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IF('各会計、関係団体の財政状況及び健全化判断比率'!B36="","",'各会計、関係団体の財政状況及び健全化判断比率'!B36)</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16</v>
      </c>
      <c r="BX35" s="618"/>
      <c r="BY35" s="619" t="str">
        <f>IF('各会計、関係団体の財政状況及び健全化判断比率'!B69="","",'各会計、関係団体の財政状況及び健全化判断比率'!B69)</f>
        <v>京都府後期高齢者医療広域連合（一般会計）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京丹後市公園緑化事業団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IF('各会計、関係団体の財政状況及び健全化判断比率'!B37="","",'各会計、関係団体の財政状況及び健全化判断比率'!B37)</f>
        <v>浄化槽整備事業特別会計</v>
      </c>
      <c r="BH36" s="619"/>
      <c r="BI36" s="619"/>
      <c r="BJ36" s="619"/>
      <c r="BK36" s="619"/>
      <c r="BL36" s="619"/>
      <c r="BM36" s="619"/>
      <c r="BN36" s="619"/>
      <c r="BO36" s="619"/>
      <c r="BP36" s="619"/>
      <c r="BQ36" s="619"/>
      <c r="BR36" s="619"/>
      <c r="BS36" s="619"/>
      <c r="BT36" s="619"/>
      <c r="BU36" s="619"/>
      <c r="BV36" s="214"/>
      <c r="BW36" s="618">
        <f t="shared" si="2"/>
        <v>17</v>
      </c>
      <c r="BX36" s="618"/>
      <c r="BY36" s="619" t="str">
        <f>IF('各会計、関係団体の財政状況及び健全化判断比率'!B70="","",'各会計、関係団体の財政状況及び健全化判断比率'!B70)</f>
        <v>京都府後期高齢者医療広域連合（特別会計）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丹後地域地場産業振興センター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IF('各会計、関係団体の財政状況及び健全化判断比率'!B38="","",'各会計、関係団体の財政状況及び健全化判断比率'!B38)</f>
        <v>市民太陽光発電所事業特別会計</v>
      </c>
      <c r="BH37" s="619"/>
      <c r="BI37" s="619"/>
      <c r="BJ37" s="619"/>
      <c r="BK37" s="619"/>
      <c r="BL37" s="619"/>
      <c r="BM37" s="619"/>
      <c r="BN37" s="619"/>
      <c r="BO37" s="619"/>
      <c r="BP37" s="619"/>
      <c r="BQ37" s="619"/>
      <c r="BR37" s="619"/>
      <c r="BS37" s="619"/>
      <c r="BT37" s="619"/>
      <c r="BU37" s="619"/>
      <c r="BV37" s="214"/>
      <c r="BW37" s="618">
        <f t="shared" si="2"/>
        <v>18</v>
      </c>
      <c r="BX37" s="618"/>
      <c r="BY37" s="619" t="str">
        <f>IF('各会計、関係団体の財政状況及び健全化判断比率'!B71="","",'各会計、関係団体の財政状況及び健全化判断比率'!B71)</f>
        <v>京都府住宅新築資金等貸付事業管理組合（一般会計）</v>
      </c>
      <c r="BZ37" s="619"/>
      <c r="CA37" s="619"/>
      <c r="CB37" s="619"/>
      <c r="CC37" s="619"/>
      <c r="CD37" s="619"/>
      <c r="CE37" s="619"/>
      <c r="CF37" s="619"/>
      <c r="CG37" s="619"/>
      <c r="CH37" s="619"/>
      <c r="CI37" s="619"/>
      <c r="CJ37" s="619"/>
      <c r="CK37" s="619"/>
      <c r="CL37" s="619"/>
      <c r="CM37" s="619"/>
      <c r="CN37" s="214"/>
      <c r="CO37" s="618">
        <f t="shared" si="3"/>
        <v>26</v>
      </c>
      <c r="CP37" s="618"/>
      <c r="CQ37" s="619" t="str">
        <f>IF('各会計、関係団体の財政状況及び健全化判断比率'!BS10="","",'各会計、関係団体の財政状況及び健全化判断比率'!BS10)</f>
        <v>テンキテンキ村</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介護サービス事業特別会計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13</v>
      </c>
      <c r="BF38" s="618"/>
      <c r="BG38" s="619" t="str">
        <f>IF('各会計、関係団体の財政状況及び健全化判断比率'!B39="","",'各会計、関係団体の財政状況及び健全化判断比率'!B39)</f>
        <v>工業用地造成事業特別会計</v>
      </c>
      <c r="BH38" s="619"/>
      <c r="BI38" s="619"/>
      <c r="BJ38" s="619"/>
      <c r="BK38" s="619"/>
      <c r="BL38" s="619"/>
      <c r="BM38" s="619"/>
      <c r="BN38" s="619"/>
      <c r="BO38" s="619"/>
      <c r="BP38" s="619"/>
      <c r="BQ38" s="619"/>
      <c r="BR38" s="619"/>
      <c r="BS38" s="619"/>
      <c r="BT38" s="619"/>
      <c r="BU38" s="619"/>
      <c r="BV38" s="214"/>
      <c r="BW38" s="618">
        <f t="shared" si="2"/>
        <v>19</v>
      </c>
      <c r="BX38" s="618"/>
      <c r="BY38" s="619" t="str">
        <f>IF('各会計、関係団体の財政状況及び健全化判断比率'!B72="","",'各会計、関係団体の財政状況及び健全化判断比率'!B72)</f>
        <v>京都府住宅新築資金等貸付事業管理組合（特別会計）</v>
      </c>
      <c r="BZ38" s="619"/>
      <c r="CA38" s="619"/>
      <c r="CB38" s="619"/>
      <c r="CC38" s="619"/>
      <c r="CD38" s="619"/>
      <c r="CE38" s="619"/>
      <c r="CF38" s="619"/>
      <c r="CG38" s="619"/>
      <c r="CH38" s="619"/>
      <c r="CI38" s="619"/>
      <c r="CJ38" s="619"/>
      <c r="CK38" s="619"/>
      <c r="CL38" s="619"/>
      <c r="CM38" s="619"/>
      <c r="CN38" s="214"/>
      <c r="CO38" s="618">
        <f t="shared" si="3"/>
        <v>27</v>
      </c>
      <c r="CP38" s="618"/>
      <c r="CQ38" s="619" t="str">
        <f>IF('各会計、関係団体の財政状況及び健全化判断比率'!BS11="","",'各会計、関係団体の財政状況及び健全化判断比率'!BS11)</f>
        <v>くみはま縣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14</v>
      </c>
      <c r="BF39" s="618"/>
      <c r="BG39" s="619" t="str">
        <f>IF('各会計、関係団体の財政状況及び健全化判断比率'!B40="","",'各会計、関係団体の財政状況及び健全化判断比率'!B40)</f>
        <v>宅地造成事業特別会計</v>
      </c>
      <c r="BH39" s="619"/>
      <c r="BI39" s="619"/>
      <c r="BJ39" s="619"/>
      <c r="BK39" s="619"/>
      <c r="BL39" s="619"/>
      <c r="BM39" s="619"/>
      <c r="BN39" s="619"/>
      <c r="BO39" s="619"/>
      <c r="BP39" s="619"/>
      <c r="BQ39" s="619"/>
      <c r="BR39" s="619"/>
      <c r="BS39" s="619"/>
      <c r="BT39" s="619"/>
      <c r="BU39" s="619"/>
      <c r="BV39" s="214"/>
      <c r="BW39" s="618">
        <f t="shared" si="2"/>
        <v>20</v>
      </c>
      <c r="BX39" s="618"/>
      <c r="BY39" s="619" t="str">
        <f>IF('各会計、関係団体の財政状況及び健全化判断比率'!B73="","",'各会計、関係団体の財政状況及び健全化判断比率'!B73)</f>
        <v>京都府自治会館管理組合</v>
      </c>
      <c r="BZ39" s="619"/>
      <c r="CA39" s="619"/>
      <c r="CB39" s="619"/>
      <c r="CC39" s="619"/>
      <c r="CD39" s="619"/>
      <c r="CE39" s="619"/>
      <c r="CF39" s="619"/>
      <c r="CG39" s="619"/>
      <c r="CH39" s="619"/>
      <c r="CI39" s="619"/>
      <c r="CJ39" s="619"/>
      <c r="CK39" s="619"/>
      <c r="CL39" s="619"/>
      <c r="CM39" s="619"/>
      <c r="CN39" s="214"/>
      <c r="CO39" s="618">
        <f t="shared" si="3"/>
        <v>28</v>
      </c>
      <c r="CP39" s="618"/>
      <c r="CQ39" s="619" t="str">
        <f>IF('各会計、関係団体の財政状況及び健全化判断比率'!BS12="","",'各会計、関係団体の財政状況及び健全化判断比率'!BS12)</f>
        <v>京丹後市総合サービス</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21</v>
      </c>
      <c r="BX40" s="618"/>
      <c r="BY40" s="619" t="str">
        <f>IF('各会計、関係団体の財政状況及び健全化判断比率'!B74="","",'各会計、関係団体の財政状況及び健全化判断比率'!B74)</f>
        <v>京都府市町村議会議員公務災害補償等組合</v>
      </c>
      <c r="BZ40" s="619"/>
      <c r="CA40" s="619"/>
      <c r="CB40" s="619"/>
      <c r="CC40" s="619"/>
      <c r="CD40" s="619"/>
      <c r="CE40" s="619"/>
      <c r="CF40" s="619"/>
      <c r="CG40" s="619"/>
      <c r="CH40" s="619"/>
      <c r="CI40" s="619"/>
      <c r="CJ40" s="619"/>
      <c r="CK40" s="619"/>
      <c r="CL40" s="619"/>
      <c r="CM40" s="619"/>
      <c r="CN40" s="214"/>
      <c r="CO40" s="618">
        <f t="shared" si="3"/>
        <v>29</v>
      </c>
      <c r="CP40" s="618"/>
      <c r="CQ40" s="619" t="str">
        <f>IF('各会計、関係団体の財政状況及び健全化判断比率'!BS13="","",'各会計、関係団体の財政状況及び健全化判断比率'!BS13)</f>
        <v>京丹後製茶</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22</v>
      </c>
      <c r="BX41" s="618"/>
      <c r="BY41" s="619" t="str">
        <f>IF('各会計、関係団体の財政状況及び健全化判断比率'!B75="","",'各会計、関係団体の財政状況及び健全化判断比率'!B75)</f>
        <v>京都地方税機構</v>
      </c>
      <c r="BZ41" s="619"/>
      <c r="CA41" s="619"/>
      <c r="CB41" s="619"/>
      <c r="CC41" s="619"/>
      <c r="CD41" s="619"/>
      <c r="CE41" s="619"/>
      <c r="CF41" s="619"/>
      <c r="CG41" s="619"/>
      <c r="CH41" s="619"/>
      <c r="CI41" s="619"/>
      <c r="CJ41" s="619"/>
      <c r="CK41" s="619"/>
      <c r="CL41" s="619"/>
      <c r="CM41" s="619"/>
      <c r="CN41" s="214"/>
      <c r="CO41" s="618">
        <f t="shared" si="3"/>
        <v>30</v>
      </c>
      <c r="CP41" s="618"/>
      <c r="CQ41" s="619" t="str">
        <f>IF('各会計、関係団体の財政状況及び健全化判断比率'!BS14="","",'各会計、関係団体の財政状況及び健全化判断比率'!BS14)</f>
        <v>丹後地区土地開発公社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〇</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nqcCsZRBeqELKouRmfYpfhIf9fl+C2oNpEPPpEqjYTwahmuPMWczRw1yUQZ1woJV+dfGjcX+Un8C38rRXMnA==" saltValue="Me5UofPY4QrDDuWASTwJ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09" t="s">
        <v>580</v>
      </c>
      <c r="D34" s="1209"/>
      <c r="E34" s="1210"/>
      <c r="F34" s="32">
        <v>2.23</v>
      </c>
      <c r="G34" s="33">
        <v>2.27</v>
      </c>
      <c r="H34" s="33">
        <v>7.0000000000000007E-2</v>
      </c>
      <c r="I34" s="33" t="s">
        <v>581</v>
      </c>
      <c r="J34" s="34" t="s">
        <v>582</v>
      </c>
      <c r="K34" s="22"/>
      <c r="L34" s="22"/>
      <c r="M34" s="22"/>
      <c r="N34" s="22"/>
      <c r="O34" s="22"/>
      <c r="P34" s="22"/>
    </row>
    <row r="35" spans="1:16" ht="39" customHeight="1" x14ac:dyDescent="0.15">
      <c r="A35" s="22"/>
      <c r="B35" s="35"/>
      <c r="C35" s="1203" t="s">
        <v>583</v>
      </c>
      <c r="D35" s="1204"/>
      <c r="E35" s="1205"/>
      <c r="F35" s="36">
        <v>5.62</v>
      </c>
      <c r="G35" s="37">
        <v>5.46</v>
      </c>
      <c r="H35" s="37">
        <v>5.41</v>
      </c>
      <c r="I35" s="37">
        <v>5.58</v>
      </c>
      <c r="J35" s="38">
        <v>6.28</v>
      </c>
      <c r="K35" s="22"/>
      <c r="L35" s="22"/>
      <c r="M35" s="22"/>
      <c r="N35" s="22"/>
      <c r="O35" s="22"/>
      <c r="P35" s="22"/>
    </row>
    <row r="36" spans="1:16" ht="39" customHeight="1" x14ac:dyDescent="0.15">
      <c r="A36" s="22"/>
      <c r="B36" s="35"/>
      <c r="C36" s="1203" t="s">
        <v>584</v>
      </c>
      <c r="D36" s="1204"/>
      <c r="E36" s="1205"/>
      <c r="F36" s="36">
        <v>5.53</v>
      </c>
      <c r="G36" s="37">
        <v>3.93</v>
      </c>
      <c r="H36" s="37">
        <v>2.69</v>
      </c>
      <c r="I36" s="37">
        <v>3.75</v>
      </c>
      <c r="J36" s="38">
        <v>3.79</v>
      </c>
      <c r="K36" s="22"/>
      <c r="L36" s="22"/>
      <c r="M36" s="22"/>
      <c r="N36" s="22"/>
      <c r="O36" s="22"/>
      <c r="P36" s="22"/>
    </row>
    <row r="37" spans="1:16" ht="39" customHeight="1" x14ac:dyDescent="0.15">
      <c r="A37" s="22"/>
      <c r="B37" s="35"/>
      <c r="C37" s="1203" t="s">
        <v>585</v>
      </c>
      <c r="D37" s="1204"/>
      <c r="E37" s="1205"/>
      <c r="F37" s="36">
        <v>0.24</v>
      </c>
      <c r="G37" s="37">
        <v>0.21</v>
      </c>
      <c r="H37" s="37">
        <v>0.25</v>
      </c>
      <c r="I37" s="37">
        <v>0.37</v>
      </c>
      <c r="J37" s="38">
        <v>1.71</v>
      </c>
      <c r="K37" s="22"/>
      <c r="L37" s="22"/>
      <c r="M37" s="22"/>
      <c r="N37" s="22"/>
      <c r="O37" s="22"/>
      <c r="P37" s="22"/>
    </row>
    <row r="38" spans="1:16" ht="39" customHeight="1" x14ac:dyDescent="0.15">
      <c r="A38" s="22"/>
      <c r="B38" s="35"/>
      <c r="C38" s="1203" t="s">
        <v>586</v>
      </c>
      <c r="D38" s="1204"/>
      <c r="E38" s="1205"/>
      <c r="F38" s="36">
        <v>0.19</v>
      </c>
      <c r="G38" s="37">
        <v>0.77</v>
      </c>
      <c r="H38" s="37">
        <v>0.74</v>
      </c>
      <c r="I38" s="37">
        <v>1.28</v>
      </c>
      <c r="J38" s="38">
        <v>1.46</v>
      </c>
      <c r="K38" s="22"/>
      <c r="L38" s="22"/>
      <c r="M38" s="22"/>
      <c r="N38" s="22"/>
      <c r="O38" s="22"/>
      <c r="P38" s="22"/>
    </row>
    <row r="39" spans="1:16" ht="39" customHeight="1" x14ac:dyDescent="0.15">
      <c r="A39" s="22"/>
      <c r="B39" s="35"/>
      <c r="C39" s="1203" t="s">
        <v>587</v>
      </c>
      <c r="D39" s="1204"/>
      <c r="E39" s="1205"/>
      <c r="F39" s="36">
        <v>0.06</v>
      </c>
      <c r="G39" s="37">
        <v>0.09</v>
      </c>
      <c r="H39" s="37">
        <v>0.1</v>
      </c>
      <c r="I39" s="37">
        <v>0.17</v>
      </c>
      <c r="J39" s="38">
        <v>0.56000000000000005</v>
      </c>
      <c r="K39" s="22"/>
      <c r="L39" s="22"/>
      <c r="M39" s="22"/>
      <c r="N39" s="22"/>
      <c r="O39" s="22"/>
      <c r="P39" s="22"/>
    </row>
    <row r="40" spans="1:16" ht="39" customHeight="1" x14ac:dyDescent="0.15">
      <c r="A40" s="22"/>
      <c r="B40" s="35"/>
      <c r="C40" s="1203" t="s">
        <v>588</v>
      </c>
      <c r="D40" s="1204"/>
      <c r="E40" s="1205"/>
      <c r="F40" s="36">
        <v>0.22</v>
      </c>
      <c r="G40" s="37">
        <v>0.26</v>
      </c>
      <c r="H40" s="37">
        <v>0.4</v>
      </c>
      <c r="I40" s="37">
        <v>0.28999999999999998</v>
      </c>
      <c r="J40" s="38">
        <v>0.28999999999999998</v>
      </c>
      <c r="K40" s="22"/>
      <c r="L40" s="22"/>
      <c r="M40" s="22"/>
      <c r="N40" s="22"/>
      <c r="O40" s="22"/>
      <c r="P40" s="22"/>
    </row>
    <row r="41" spans="1:16" ht="39" customHeight="1" x14ac:dyDescent="0.15">
      <c r="A41" s="22"/>
      <c r="B41" s="35"/>
      <c r="C41" s="1203" t="s">
        <v>589</v>
      </c>
      <c r="D41" s="1204"/>
      <c r="E41" s="1205"/>
      <c r="F41" s="36">
        <v>0.11</v>
      </c>
      <c r="G41" s="37">
        <v>0.11</v>
      </c>
      <c r="H41" s="37">
        <v>0.08</v>
      </c>
      <c r="I41" s="37">
        <v>0.08</v>
      </c>
      <c r="J41" s="38">
        <v>0.25</v>
      </c>
      <c r="K41" s="22"/>
      <c r="L41" s="22"/>
      <c r="M41" s="22"/>
      <c r="N41" s="22"/>
      <c r="O41" s="22"/>
      <c r="P41" s="22"/>
    </row>
    <row r="42" spans="1:16" ht="39" customHeight="1" x14ac:dyDescent="0.15">
      <c r="A42" s="22"/>
      <c r="B42" s="39"/>
      <c r="C42" s="1203" t="s">
        <v>590</v>
      </c>
      <c r="D42" s="1204"/>
      <c r="E42" s="1205"/>
      <c r="F42" s="36" t="s">
        <v>532</v>
      </c>
      <c r="G42" s="37" t="s">
        <v>532</v>
      </c>
      <c r="H42" s="37" t="s">
        <v>532</v>
      </c>
      <c r="I42" s="37" t="s">
        <v>532</v>
      </c>
      <c r="J42" s="38" t="s">
        <v>532</v>
      </c>
      <c r="K42" s="22"/>
      <c r="L42" s="22"/>
      <c r="M42" s="22"/>
      <c r="N42" s="22"/>
      <c r="O42" s="22"/>
      <c r="P42" s="22"/>
    </row>
    <row r="43" spans="1:16" ht="39" customHeight="1" thickBot="1" x14ac:dyDescent="0.2">
      <c r="A43" s="22"/>
      <c r="B43" s="40"/>
      <c r="C43" s="1206" t="s">
        <v>591</v>
      </c>
      <c r="D43" s="1207"/>
      <c r="E43" s="1208"/>
      <c r="F43" s="41">
        <v>0.83</v>
      </c>
      <c r="G43" s="42">
        <v>0.85</v>
      </c>
      <c r="H43" s="42">
        <v>1.1000000000000001</v>
      </c>
      <c r="I43" s="42">
        <v>1.8</v>
      </c>
      <c r="J43" s="43">
        <v>0.77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CSuSVADn6oz2fFT/o6rBLCNlERpiDIFOXzh+ariq1M9YTFu1YW4McfjlM8Tho3O7Hg4RNfnNil5b8C77njfTw==" saltValue="mnYKgfvDhu9Vwr39EWcA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4636</v>
      </c>
      <c r="L45" s="60">
        <v>4398</v>
      </c>
      <c r="M45" s="60">
        <v>4580</v>
      </c>
      <c r="N45" s="60">
        <v>4694</v>
      </c>
      <c r="O45" s="61">
        <v>4694</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532</v>
      </c>
      <c r="L46" s="64" t="s">
        <v>532</v>
      </c>
      <c r="M46" s="64" t="s">
        <v>532</v>
      </c>
      <c r="N46" s="64" t="s">
        <v>532</v>
      </c>
      <c r="O46" s="65" t="s">
        <v>532</v>
      </c>
      <c r="P46" s="48"/>
      <c r="Q46" s="48"/>
      <c r="R46" s="48"/>
      <c r="S46" s="48"/>
      <c r="T46" s="48"/>
      <c r="U46" s="48"/>
    </row>
    <row r="47" spans="1:21" ht="30.75" customHeight="1" x14ac:dyDescent="0.15">
      <c r="A47" s="48"/>
      <c r="B47" s="1213"/>
      <c r="C47" s="1214"/>
      <c r="D47" s="62"/>
      <c r="E47" s="1219" t="s">
        <v>14</v>
      </c>
      <c r="F47" s="1219"/>
      <c r="G47" s="1219"/>
      <c r="H47" s="1219"/>
      <c r="I47" s="1219"/>
      <c r="J47" s="1220"/>
      <c r="K47" s="63">
        <v>10</v>
      </c>
      <c r="L47" s="64">
        <v>10</v>
      </c>
      <c r="M47" s="64">
        <v>10</v>
      </c>
      <c r="N47" s="64">
        <v>10</v>
      </c>
      <c r="O47" s="65">
        <v>10</v>
      </c>
      <c r="P47" s="48"/>
      <c r="Q47" s="48"/>
      <c r="R47" s="48"/>
      <c r="S47" s="48"/>
      <c r="T47" s="48"/>
      <c r="U47" s="48"/>
    </row>
    <row r="48" spans="1:21" ht="30.75" customHeight="1" x14ac:dyDescent="0.15">
      <c r="A48" s="48"/>
      <c r="B48" s="1213"/>
      <c r="C48" s="1214"/>
      <c r="D48" s="62"/>
      <c r="E48" s="1219" t="s">
        <v>15</v>
      </c>
      <c r="F48" s="1219"/>
      <c r="G48" s="1219"/>
      <c r="H48" s="1219"/>
      <c r="I48" s="1219"/>
      <c r="J48" s="1220"/>
      <c r="K48" s="63">
        <v>1640</v>
      </c>
      <c r="L48" s="64">
        <v>1476</v>
      </c>
      <c r="M48" s="64">
        <v>1797</v>
      </c>
      <c r="N48" s="64">
        <v>1696</v>
      </c>
      <c r="O48" s="65">
        <v>1645</v>
      </c>
      <c r="P48" s="48"/>
      <c r="Q48" s="48"/>
      <c r="R48" s="48"/>
      <c r="S48" s="48"/>
      <c r="T48" s="48"/>
      <c r="U48" s="48"/>
    </row>
    <row r="49" spans="1:21" ht="30.75" customHeight="1" x14ac:dyDescent="0.15">
      <c r="A49" s="48"/>
      <c r="B49" s="1213"/>
      <c r="C49" s="1214"/>
      <c r="D49" s="62"/>
      <c r="E49" s="1219" t="s">
        <v>16</v>
      </c>
      <c r="F49" s="1219"/>
      <c r="G49" s="1219"/>
      <c r="H49" s="1219"/>
      <c r="I49" s="1219"/>
      <c r="J49" s="1220"/>
      <c r="K49" s="63" t="s">
        <v>532</v>
      </c>
      <c r="L49" s="64" t="s">
        <v>532</v>
      </c>
      <c r="M49" s="64" t="s">
        <v>532</v>
      </c>
      <c r="N49" s="64" t="s">
        <v>532</v>
      </c>
      <c r="O49" s="65" t="s">
        <v>532</v>
      </c>
      <c r="P49" s="48"/>
      <c r="Q49" s="48"/>
      <c r="R49" s="48"/>
      <c r="S49" s="48"/>
      <c r="T49" s="48"/>
      <c r="U49" s="48"/>
    </row>
    <row r="50" spans="1:21" ht="30.75" customHeight="1" x14ac:dyDescent="0.15">
      <c r="A50" s="48"/>
      <c r="B50" s="1213"/>
      <c r="C50" s="1214"/>
      <c r="D50" s="62"/>
      <c r="E50" s="1219" t="s">
        <v>17</v>
      </c>
      <c r="F50" s="1219"/>
      <c r="G50" s="1219"/>
      <c r="H50" s="1219"/>
      <c r="I50" s="1219"/>
      <c r="J50" s="1220"/>
      <c r="K50" s="63">
        <v>49</v>
      </c>
      <c r="L50" s="64">
        <v>50</v>
      </c>
      <c r="M50" s="64">
        <v>28</v>
      </c>
      <c r="N50" s="64">
        <v>28</v>
      </c>
      <c r="O50" s="65">
        <v>20</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532</v>
      </c>
      <c r="L51" s="64" t="s">
        <v>532</v>
      </c>
      <c r="M51" s="64" t="s">
        <v>532</v>
      </c>
      <c r="N51" s="64" t="s">
        <v>532</v>
      </c>
      <c r="O51" s="65" t="s">
        <v>532</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4492</v>
      </c>
      <c r="L52" s="64">
        <v>4362</v>
      </c>
      <c r="M52" s="64">
        <v>4431</v>
      </c>
      <c r="N52" s="64">
        <v>4509</v>
      </c>
      <c r="O52" s="65">
        <v>4466</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1843</v>
      </c>
      <c r="L53" s="69">
        <v>1572</v>
      </c>
      <c r="M53" s="69">
        <v>1984</v>
      </c>
      <c r="N53" s="69">
        <v>1919</v>
      </c>
      <c r="O53" s="70">
        <v>1903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7" t="s">
        <v>25</v>
      </c>
      <c r="C57" s="1228"/>
      <c r="D57" s="1231" t="s">
        <v>26</v>
      </c>
      <c r="E57" s="1232"/>
      <c r="F57" s="1232"/>
      <c r="G57" s="1232"/>
      <c r="H57" s="1232"/>
      <c r="I57" s="1232"/>
      <c r="J57" s="1233"/>
      <c r="K57" s="83" t="s">
        <v>622</v>
      </c>
      <c r="L57" s="84" t="s">
        <v>622</v>
      </c>
      <c r="M57" s="84" t="s">
        <v>622</v>
      </c>
      <c r="N57" s="84" t="s">
        <v>622</v>
      </c>
      <c r="O57" s="85" t="s">
        <v>622</v>
      </c>
    </row>
    <row r="58" spans="1:21" ht="31.5" customHeight="1" thickBot="1" x14ac:dyDescent="0.2">
      <c r="B58" s="1229"/>
      <c r="C58" s="1230"/>
      <c r="D58" s="1234" t="s">
        <v>27</v>
      </c>
      <c r="E58" s="1235"/>
      <c r="F58" s="1235"/>
      <c r="G58" s="1235"/>
      <c r="H58" s="1235"/>
      <c r="I58" s="1235"/>
      <c r="J58" s="1236"/>
      <c r="K58" s="86">
        <v>70</v>
      </c>
      <c r="L58" s="87">
        <v>80</v>
      </c>
      <c r="M58" s="87">
        <v>90</v>
      </c>
      <c r="N58" s="87">
        <v>100</v>
      </c>
      <c r="O58" s="88">
        <v>110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HGJPLT3uWGA71/i7wMT62C6gb9IX9zWSNZ90xRe00oGAVGASsTsl2zz13sQDGXe1FRz27ZGt3VZg8NeRKCtwA==" saltValue="4HGZs4Dt58Tca7nOcT4F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37" t="s">
        <v>30</v>
      </c>
      <c r="C41" s="1238"/>
      <c r="D41" s="102"/>
      <c r="E41" s="1243" t="s">
        <v>31</v>
      </c>
      <c r="F41" s="1243"/>
      <c r="G41" s="1243"/>
      <c r="H41" s="1244"/>
      <c r="I41" s="103">
        <v>42269</v>
      </c>
      <c r="J41" s="104">
        <v>40605</v>
      </c>
      <c r="K41" s="104">
        <v>39712</v>
      </c>
      <c r="L41" s="104">
        <v>39218</v>
      </c>
      <c r="M41" s="105">
        <v>38787</v>
      </c>
    </row>
    <row r="42" spans="2:13" ht="27.75" customHeight="1" x14ac:dyDescent="0.15">
      <c r="B42" s="1239"/>
      <c r="C42" s="1240"/>
      <c r="D42" s="106"/>
      <c r="E42" s="1245" t="s">
        <v>32</v>
      </c>
      <c r="F42" s="1245"/>
      <c r="G42" s="1245"/>
      <c r="H42" s="1246"/>
      <c r="I42" s="107">
        <v>69</v>
      </c>
      <c r="J42" s="108">
        <v>46</v>
      </c>
      <c r="K42" s="108">
        <v>26</v>
      </c>
      <c r="L42" s="108">
        <v>6</v>
      </c>
      <c r="M42" s="109">
        <v>3</v>
      </c>
    </row>
    <row r="43" spans="2:13" ht="27.75" customHeight="1" x14ac:dyDescent="0.15">
      <c r="B43" s="1239"/>
      <c r="C43" s="1240"/>
      <c r="D43" s="106"/>
      <c r="E43" s="1245" t="s">
        <v>33</v>
      </c>
      <c r="F43" s="1245"/>
      <c r="G43" s="1245"/>
      <c r="H43" s="1246"/>
      <c r="I43" s="107">
        <v>22624</v>
      </c>
      <c r="J43" s="108">
        <v>22606</v>
      </c>
      <c r="K43" s="108">
        <v>26019</v>
      </c>
      <c r="L43" s="108">
        <v>28534</v>
      </c>
      <c r="M43" s="109">
        <v>29230</v>
      </c>
    </row>
    <row r="44" spans="2:13" ht="27.75" customHeight="1" x14ac:dyDescent="0.15">
      <c r="B44" s="1239"/>
      <c r="C44" s="1240"/>
      <c r="D44" s="106"/>
      <c r="E44" s="1245" t="s">
        <v>34</v>
      </c>
      <c r="F44" s="1245"/>
      <c r="G44" s="1245"/>
      <c r="H44" s="1246"/>
      <c r="I44" s="107">
        <v>5</v>
      </c>
      <c r="J44" s="108">
        <v>4</v>
      </c>
      <c r="K44" s="108">
        <v>3</v>
      </c>
      <c r="L44" s="108">
        <v>2</v>
      </c>
      <c r="M44" s="109">
        <v>1</v>
      </c>
    </row>
    <row r="45" spans="2:13" ht="27.75" customHeight="1" x14ac:dyDescent="0.15">
      <c r="B45" s="1239"/>
      <c r="C45" s="1240"/>
      <c r="D45" s="106"/>
      <c r="E45" s="1245" t="s">
        <v>35</v>
      </c>
      <c r="F45" s="1245"/>
      <c r="G45" s="1245"/>
      <c r="H45" s="1246"/>
      <c r="I45" s="107">
        <v>4805</v>
      </c>
      <c r="J45" s="108">
        <v>4341</v>
      </c>
      <c r="K45" s="108">
        <v>4360</v>
      </c>
      <c r="L45" s="108">
        <v>4109</v>
      </c>
      <c r="M45" s="109">
        <v>4095</v>
      </c>
    </row>
    <row r="46" spans="2:13" ht="27.75" customHeight="1" x14ac:dyDescent="0.15">
      <c r="B46" s="1239"/>
      <c r="C46" s="1240"/>
      <c r="D46" s="110"/>
      <c r="E46" s="1245" t="s">
        <v>36</v>
      </c>
      <c r="F46" s="1245"/>
      <c r="G46" s="1245"/>
      <c r="H46" s="1246"/>
      <c r="I46" s="107" t="s">
        <v>532</v>
      </c>
      <c r="J46" s="108" t="s">
        <v>532</v>
      </c>
      <c r="K46" s="108" t="s">
        <v>532</v>
      </c>
      <c r="L46" s="108" t="s">
        <v>532</v>
      </c>
      <c r="M46" s="109" t="s">
        <v>532</v>
      </c>
    </row>
    <row r="47" spans="2:13" ht="27.75" customHeight="1" x14ac:dyDescent="0.15">
      <c r="B47" s="1239"/>
      <c r="C47" s="1240"/>
      <c r="D47" s="111"/>
      <c r="E47" s="1247" t="s">
        <v>37</v>
      </c>
      <c r="F47" s="1248"/>
      <c r="G47" s="1248"/>
      <c r="H47" s="1249"/>
      <c r="I47" s="107" t="s">
        <v>532</v>
      </c>
      <c r="J47" s="108" t="s">
        <v>532</v>
      </c>
      <c r="K47" s="108" t="s">
        <v>532</v>
      </c>
      <c r="L47" s="108" t="s">
        <v>532</v>
      </c>
      <c r="M47" s="109" t="s">
        <v>532</v>
      </c>
    </row>
    <row r="48" spans="2:13" ht="27.75" customHeight="1" x14ac:dyDescent="0.15">
      <c r="B48" s="1239"/>
      <c r="C48" s="1240"/>
      <c r="D48" s="106"/>
      <c r="E48" s="1245" t="s">
        <v>38</v>
      </c>
      <c r="F48" s="1245"/>
      <c r="G48" s="1245"/>
      <c r="H48" s="1246"/>
      <c r="I48" s="107" t="s">
        <v>532</v>
      </c>
      <c r="J48" s="108" t="s">
        <v>532</v>
      </c>
      <c r="K48" s="108" t="s">
        <v>532</v>
      </c>
      <c r="L48" s="108" t="s">
        <v>532</v>
      </c>
      <c r="M48" s="109" t="s">
        <v>532</v>
      </c>
    </row>
    <row r="49" spans="2:13" ht="27.75" customHeight="1" x14ac:dyDescent="0.15">
      <c r="B49" s="1241"/>
      <c r="C49" s="1242"/>
      <c r="D49" s="106"/>
      <c r="E49" s="1245" t="s">
        <v>39</v>
      </c>
      <c r="F49" s="1245"/>
      <c r="G49" s="1245"/>
      <c r="H49" s="1246"/>
      <c r="I49" s="107" t="s">
        <v>532</v>
      </c>
      <c r="J49" s="108" t="s">
        <v>532</v>
      </c>
      <c r="K49" s="108" t="s">
        <v>532</v>
      </c>
      <c r="L49" s="108" t="s">
        <v>532</v>
      </c>
      <c r="M49" s="109" t="s">
        <v>532</v>
      </c>
    </row>
    <row r="50" spans="2:13" ht="27.75" customHeight="1" x14ac:dyDescent="0.15">
      <c r="B50" s="1250" t="s">
        <v>40</v>
      </c>
      <c r="C50" s="1251"/>
      <c r="D50" s="112"/>
      <c r="E50" s="1245" t="s">
        <v>41</v>
      </c>
      <c r="F50" s="1245"/>
      <c r="G50" s="1245"/>
      <c r="H50" s="1246"/>
      <c r="I50" s="107">
        <v>6516</v>
      </c>
      <c r="J50" s="108">
        <v>7368</v>
      </c>
      <c r="K50" s="108">
        <v>6416</v>
      </c>
      <c r="L50" s="108">
        <v>6459</v>
      </c>
      <c r="M50" s="109">
        <v>6242</v>
      </c>
    </row>
    <row r="51" spans="2:13" ht="27.75" customHeight="1" x14ac:dyDescent="0.15">
      <c r="B51" s="1239"/>
      <c r="C51" s="1240"/>
      <c r="D51" s="106"/>
      <c r="E51" s="1245" t="s">
        <v>42</v>
      </c>
      <c r="F51" s="1245"/>
      <c r="G51" s="1245"/>
      <c r="H51" s="1246"/>
      <c r="I51" s="107">
        <v>558</v>
      </c>
      <c r="J51" s="108">
        <v>558</v>
      </c>
      <c r="K51" s="108">
        <v>710</v>
      </c>
      <c r="L51" s="108">
        <v>631</v>
      </c>
      <c r="M51" s="109">
        <v>465</v>
      </c>
    </row>
    <row r="52" spans="2:13" ht="27.75" customHeight="1" x14ac:dyDescent="0.15">
      <c r="B52" s="1241"/>
      <c r="C52" s="1242"/>
      <c r="D52" s="106"/>
      <c r="E52" s="1245" t="s">
        <v>43</v>
      </c>
      <c r="F52" s="1245"/>
      <c r="G52" s="1245"/>
      <c r="H52" s="1246"/>
      <c r="I52" s="107">
        <v>46685</v>
      </c>
      <c r="J52" s="108">
        <v>44838</v>
      </c>
      <c r="K52" s="108">
        <v>45101</v>
      </c>
      <c r="L52" s="108">
        <v>44908</v>
      </c>
      <c r="M52" s="109">
        <v>44248</v>
      </c>
    </row>
    <row r="53" spans="2:13" ht="27.75" customHeight="1" thickBot="1" x14ac:dyDescent="0.2">
      <c r="B53" s="1252" t="s">
        <v>44</v>
      </c>
      <c r="C53" s="1253"/>
      <c r="D53" s="113"/>
      <c r="E53" s="1254" t="s">
        <v>45</v>
      </c>
      <c r="F53" s="1254"/>
      <c r="G53" s="1254"/>
      <c r="H53" s="1255"/>
      <c r="I53" s="114">
        <v>16013</v>
      </c>
      <c r="J53" s="115">
        <v>14838</v>
      </c>
      <c r="K53" s="115">
        <v>17894</v>
      </c>
      <c r="L53" s="115">
        <v>19870</v>
      </c>
      <c r="M53" s="116">
        <v>21162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fALjTe2ctAED+XVSzdwyPzJIsIoBrIo7Hd9yxambratYgHmmVKFkiDvC78MPV0NXkhSKuWUhqeRWRTuX0HbYw==" saltValue="z86c7e6X63t554wOdId2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4" t="s">
        <v>48</v>
      </c>
      <c r="D55" s="1264"/>
      <c r="E55" s="1265"/>
      <c r="F55" s="128">
        <v>1394</v>
      </c>
      <c r="G55" s="128">
        <v>1594</v>
      </c>
      <c r="H55" s="129">
        <v>2095</v>
      </c>
    </row>
    <row r="56" spans="2:8" ht="52.5" customHeight="1" x14ac:dyDescent="0.15">
      <c r="B56" s="130"/>
      <c r="C56" s="1266" t="s">
        <v>49</v>
      </c>
      <c r="D56" s="1266"/>
      <c r="E56" s="1267"/>
      <c r="F56" s="131">
        <v>211</v>
      </c>
      <c r="G56" s="131">
        <v>211</v>
      </c>
      <c r="H56" s="132">
        <v>211</v>
      </c>
    </row>
    <row r="57" spans="2:8" ht="53.25" customHeight="1" x14ac:dyDescent="0.15">
      <c r="B57" s="130"/>
      <c r="C57" s="1268" t="s">
        <v>50</v>
      </c>
      <c r="D57" s="1268"/>
      <c r="E57" s="1269"/>
      <c r="F57" s="133">
        <v>8768</v>
      </c>
      <c r="G57" s="133">
        <v>8053</v>
      </c>
      <c r="H57" s="134">
        <v>6758</v>
      </c>
    </row>
    <row r="58" spans="2:8" ht="45.75" customHeight="1" x14ac:dyDescent="0.15">
      <c r="B58" s="135"/>
      <c r="C58" s="1256" t="s">
        <v>617</v>
      </c>
      <c r="D58" s="1257"/>
      <c r="E58" s="1258"/>
      <c r="F58" s="136">
        <v>4004</v>
      </c>
      <c r="G58" s="136">
        <v>3755</v>
      </c>
      <c r="H58" s="137">
        <v>3007</v>
      </c>
    </row>
    <row r="59" spans="2:8" ht="45.75" customHeight="1" x14ac:dyDescent="0.15">
      <c r="B59" s="135"/>
      <c r="C59" s="1256" t="s">
        <v>618</v>
      </c>
      <c r="D59" s="1257"/>
      <c r="E59" s="1258"/>
      <c r="F59" s="136">
        <v>1755</v>
      </c>
      <c r="G59" s="136">
        <v>1415</v>
      </c>
      <c r="H59" s="137">
        <v>1136</v>
      </c>
    </row>
    <row r="60" spans="2:8" ht="45.75" customHeight="1" x14ac:dyDescent="0.15">
      <c r="B60" s="135"/>
      <c r="C60" s="1256" t="s">
        <v>619</v>
      </c>
      <c r="D60" s="1257"/>
      <c r="E60" s="1258"/>
      <c r="F60" s="136">
        <v>1034</v>
      </c>
      <c r="G60" s="136">
        <v>1034</v>
      </c>
      <c r="H60" s="137">
        <v>1035</v>
      </c>
    </row>
    <row r="61" spans="2:8" ht="45.75" customHeight="1" x14ac:dyDescent="0.15">
      <c r="B61" s="135"/>
      <c r="C61" s="1256" t="s">
        <v>620</v>
      </c>
      <c r="D61" s="1257"/>
      <c r="E61" s="1258"/>
      <c r="F61" s="136">
        <v>543</v>
      </c>
      <c r="G61" s="136">
        <v>542</v>
      </c>
      <c r="H61" s="137">
        <v>542</v>
      </c>
    </row>
    <row r="62" spans="2:8" ht="45.75" customHeight="1" thickBot="1" x14ac:dyDescent="0.2">
      <c r="B62" s="138"/>
      <c r="C62" s="1259" t="s">
        <v>621</v>
      </c>
      <c r="D62" s="1260"/>
      <c r="E62" s="1261"/>
      <c r="F62" s="139">
        <v>300</v>
      </c>
      <c r="G62" s="139">
        <v>286</v>
      </c>
      <c r="H62" s="140">
        <v>351</v>
      </c>
    </row>
    <row r="63" spans="2:8" ht="52.5" customHeight="1" thickBot="1" x14ac:dyDescent="0.2">
      <c r="B63" s="141"/>
      <c r="C63" s="1262" t="s">
        <v>51</v>
      </c>
      <c r="D63" s="1262"/>
      <c r="E63" s="1263"/>
      <c r="F63" s="142">
        <v>10373</v>
      </c>
      <c r="G63" s="142">
        <v>9859</v>
      </c>
      <c r="H63" s="143">
        <v>9064</v>
      </c>
    </row>
    <row r="64" spans="2:8" ht="15" customHeight="1" x14ac:dyDescent="0.15"/>
  </sheetData>
  <sheetProtection algorithmName="SHA-512" hashValue="lBIo0yY8WXLurz/Xu+pV49s7V+jLODmqMwa/ih+qC38ZdiHwu74xXHHFJj9vdso76ASEPcuQQELhxkCd0VFxvA==" saltValue="mT08RJx5O0V/PXV5EKs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F22A-70C8-438A-B8BA-85A560B37EDA}">
  <sheetPr>
    <pageSetUpPr fitToPage="1"/>
  </sheetPr>
  <dimension ref="A1:WZM160"/>
  <sheetViews>
    <sheetView showGridLines="0" tabSelected="1" topLeftCell="Q37" zoomScale="85" zoomScaleNormal="85" zoomScaleSheetLayoutView="55" workbookViewId="0">
      <selection activeCell="AN65" sqref="AN65:DC69"/>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624</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625</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626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627</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573</v>
      </c>
      <c r="BQ50" s="1304"/>
      <c r="BR50" s="1304"/>
      <c r="BS50" s="1304"/>
      <c r="BT50" s="1304"/>
      <c r="BU50" s="1304"/>
      <c r="BV50" s="1304"/>
      <c r="BW50" s="1304"/>
      <c r="BX50" s="1304" t="s">
        <v>574</v>
      </c>
      <c r="BY50" s="1304"/>
      <c r="BZ50" s="1304"/>
      <c r="CA50" s="1304"/>
      <c r="CB50" s="1304"/>
      <c r="CC50" s="1304"/>
      <c r="CD50" s="1304"/>
      <c r="CE50" s="1304"/>
      <c r="CF50" s="1304" t="s">
        <v>575</v>
      </c>
      <c r="CG50" s="1304"/>
      <c r="CH50" s="1304"/>
      <c r="CI50" s="1304"/>
      <c r="CJ50" s="1304"/>
      <c r="CK50" s="1304"/>
      <c r="CL50" s="1304"/>
      <c r="CM50" s="1304"/>
      <c r="CN50" s="1304" t="s">
        <v>576</v>
      </c>
      <c r="CO50" s="1304"/>
      <c r="CP50" s="1304"/>
      <c r="CQ50" s="1304"/>
      <c r="CR50" s="1304"/>
      <c r="CS50" s="1304"/>
      <c r="CT50" s="1304"/>
      <c r="CU50" s="1304"/>
      <c r="CV50" s="1304" t="s">
        <v>577</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628</v>
      </c>
      <c r="AO51" s="1308"/>
      <c r="AP51" s="1308"/>
      <c r="AQ51" s="1308"/>
      <c r="AR51" s="1308"/>
      <c r="AS51" s="1308"/>
      <c r="AT51" s="1308"/>
      <c r="AU51" s="1308"/>
      <c r="AV51" s="1308"/>
      <c r="AW51" s="1308"/>
      <c r="AX51" s="1308"/>
      <c r="AY51" s="1308"/>
      <c r="AZ51" s="1308"/>
      <c r="BA51" s="1308"/>
      <c r="BB51" s="1308" t="s">
        <v>629</v>
      </c>
      <c r="BC51" s="1308"/>
      <c r="BD51" s="1308"/>
      <c r="BE51" s="1308"/>
      <c r="BF51" s="1308"/>
      <c r="BG51" s="1308"/>
      <c r="BH51" s="1308"/>
      <c r="BI51" s="1308"/>
      <c r="BJ51" s="1308"/>
      <c r="BK51" s="1308"/>
      <c r="BL51" s="1308"/>
      <c r="BM51" s="1308"/>
      <c r="BN51" s="1308"/>
      <c r="BO51" s="1308"/>
      <c r="BP51" s="1309">
        <v>97.2</v>
      </c>
      <c r="BQ51" s="1309"/>
      <c r="BR51" s="1309"/>
      <c r="BS51" s="1309"/>
      <c r="BT51" s="1309"/>
      <c r="BU51" s="1309"/>
      <c r="BV51" s="1309"/>
      <c r="BW51" s="1309"/>
      <c r="BX51" s="1309">
        <v>90.9</v>
      </c>
      <c r="BY51" s="1309"/>
      <c r="BZ51" s="1309"/>
      <c r="CA51" s="1309"/>
      <c r="CB51" s="1309"/>
      <c r="CC51" s="1309"/>
      <c r="CD51" s="1309"/>
      <c r="CE51" s="1309"/>
      <c r="CF51" s="1309">
        <v>113.5</v>
      </c>
      <c r="CG51" s="1309"/>
      <c r="CH51" s="1309"/>
      <c r="CI51" s="1309"/>
      <c r="CJ51" s="1309"/>
      <c r="CK51" s="1309"/>
      <c r="CL51" s="1309"/>
      <c r="CM51" s="1309"/>
      <c r="CN51" s="1309">
        <v>127.1</v>
      </c>
      <c r="CO51" s="1309"/>
      <c r="CP51" s="1309"/>
      <c r="CQ51" s="1309"/>
      <c r="CR51" s="1309"/>
      <c r="CS51" s="1309"/>
      <c r="CT51" s="1309"/>
      <c r="CU51" s="1309"/>
      <c r="CV51" s="1310"/>
      <c r="CW51" s="1309"/>
      <c r="CX51" s="1309"/>
      <c r="CY51" s="1309"/>
      <c r="CZ51" s="1309"/>
      <c r="DA51" s="1309"/>
      <c r="DB51" s="1309"/>
      <c r="DC51" s="1309"/>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630</v>
      </c>
      <c r="BC53" s="1308"/>
      <c r="BD53" s="1308"/>
      <c r="BE53" s="1308"/>
      <c r="BF53" s="1308"/>
      <c r="BG53" s="1308"/>
      <c r="BH53" s="1308"/>
      <c r="BI53" s="1308"/>
      <c r="BJ53" s="1308"/>
      <c r="BK53" s="1308"/>
      <c r="BL53" s="1308"/>
      <c r="BM53" s="1308"/>
      <c r="BN53" s="1308"/>
      <c r="BO53" s="1308"/>
      <c r="BP53" s="1309">
        <v>68</v>
      </c>
      <c r="BQ53" s="1309"/>
      <c r="BR53" s="1309"/>
      <c r="BS53" s="1309"/>
      <c r="BT53" s="1309"/>
      <c r="BU53" s="1309"/>
      <c r="BV53" s="1309"/>
      <c r="BW53" s="1309"/>
      <c r="BX53" s="1309">
        <v>69.7</v>
      </c>
      <c r="BY53" s="1309"/>
      <c r="BZ53" s="1309"/>
      <c r="CA53" s="1309"/>
      <c r="CB53" s="1309"/>
      <c r="CC53" s="1309"/>
      <c r="CD53" s="1309"/>
      <c r="CE53" s="1309"/>
      <c r="CF53" s="1309">
        <v>70.8</v>
      </c>
      <c r="CG53" s="1309"/>
      <c r="CH53" s="1309"/>
      <c r="CI53" s="1309"/>
      <c r="CJ53" s="1309"/>
      <c r="CK53" s="1309"/>
      <c r="CL53" s="1309"/>
      <c r="CM53" s="1309"/>
      <c r="CN53" s="1309">
        <v>71.8</v>
      </c>
      <c r="CO53" s="1309"/>
      <c r="CP53" s="1309"/>
      <c r="CQ53" s="1309"/>
      <c r="CR53" s="1309"/>
      <c r="CS53" s="1309"/>
      <c r="CT53" s="1309"/>
      <c r="CU53" s="1309"/>
      <c r="CV53" s="1310"/>
      <c r="CW53" s="1309"/>
      <c r="CX53" s="1309"/>
      <c r="CY53" s="1309"/>
      <c r="CZ53" s="1309"/>
      <c r="DA53" s="1309"/>
      <c r="DB53" s="1309"/>
      <c r="DC53" s="1309"/>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1287"/>
      <c r="B55" s="1279"/>
      <c r="G55" s="1298"/>
      <c r="H55" s="1298"/>
      <c r="I55" s="1298"/>
      <c r="J55" s="1298"/>
      <c r="K55" s="1307"/>
      <c r="L55" s="1307"/>
      <c r="M55" s="1307"/>
      <c r="N55" s="1307"/>
      <c r="AN55" s="1304" t="s">
        <v>631</v>
      </c>
      <c r="AO55" s="1304"/>
      <c r="AP55" s="1304"/>
      <c r="AQ55" s="1304"/>
      <c r="AR55" s="1304"/>
      <c r="AS55" s="1304"/>
      <c r="AT55" s="1304"/>
      <c r="AU55" s="1304"/>
      <c r="AV55" s="1304"/>
      <c r="AW55" s="1304"/>
      <c r="AX55" s="1304"/>
      <c r="AY55" s="1304"/>
      <c r="AZ55" s="1304"/>
      <c r="BA55" s="1304"/>
      <c r="BB55" s="1308" t="s">
        <v>629</v>
      </c>
      <c r="BC55" s="1308"/>
      <c r="BD55" s="1308"/>
      <c r="BE55" s="1308"/>
      <c r="BF55" s="1308"/>
      <c r="BG55" s="1308"/>
      <c r="BH55" s="1308"/>
      <c r="BI55" s="1308"/>
      <c r="BJ55" s="1308"/>
      <c r="BK55" s="1308"/>
      <c r="BL55" s="1308"/>
      <c r="BM55" s="1308"/>
      <c r="BN55" s="1308"/>
      <c r="BO55" s="1308"/>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10"/>
      <c r="CW55" s="1309"/>
      <c r="CX55" s="1309"/>
      <c r="CY55" s="1309"/>
      <c r="CZ55" s="1309"/>
      <c r="DA55" s="1309"/>
      <c r="DB55" s="1309"/>
      <c r="DC55" s="1309"/>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630</v>
      </c>
      <c r="BC57" s="1308"/>
      <c r="BD57" s="1308"/>
      <c r="BE57" s="1308"/>
      <c r="BF57" s="1308"/>
      <c r="BG57" s="1308"/>
      <c r="BH57" s="1308"/>
      <c r="BI57" s="1308"/>
      <c r="BJ57" s="1308"/>
      <c r="BK57" s="1308"/>
      <c r="BL57" s="1308"/>
      <c r="BM57" s="1308"/>
      <c r="BN57" s="1308"/>
      <c r="BO57" s="1308"/>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10"/>
      <c r="CW57" s="1309"/>
      <c r="CX57" s="1309"/>
      <c r="CY57" s="1309"/>
      <c r="CZ57" s="1309"/>
      <c r="DA57" s="1309"/>
      <c r="DB57" s="1309"/>
      <c r="DC57" s="1309"/>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632</v>
      </c>
    </row>
    <row r="64" spans="1:109" x14ac:dyDescent="0.15">
      <c r="B64" s="1279"/>
      <c r="G64" s="1286"/>
      <c r="I64" s="1320"/>
      <c r="J64" s="1320"/>
      <c r="K64" s="1320"/>
      <c r="L64" s="1320"/>
      <c r="M64" s="1320"/>
      <c r="N64" s="1321"/>
      <c r="AM64" s="1286"/>
      <c r="AN64" s="1286" t="s">
        <v>625</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633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627</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573</v>
      </c>
      <c r="BQ72" s="1304"/>
      <c r="BR72" s="1304"/>
      <c r="BS72" s="1304"/>
      <c r="BT72" s="1304"/>
      <c r="BU72" s="1304"/>
      <c r="BV72" s="1304"/>
      <c r="BW72" s="1304"/>
      <c r="BX72" s="1304" t="s">
        <v>574</v>
      </c>
      <c r="BY72" s="1304"/>
      <c r="BZ72" s="1304"/>
      <c r="CA72" s="1304"/>
      <c r="CB72" s="1304"/>
      <c r="CC72" s="1304"/>
      <c r="CD72" s="1304"/>
      <c r="CE72" s="1304"/>
      <c r="CF72" s="1304" t="s">
        <v>575</v>
      </c>
      <c r="CG72" s="1304"/>
      <c r="CH72" s="1304"/>
      <c r="CI72" s="1304"/>
      <c r="CJ72" s="1304"/>
      <c r="CK72" s="1304"/>
      <c r="CL72" s="1304"/>
      <c r="CM72" s="1304"/>
      <c r="CN72" s="1304" t="s">
        <v>576</v>
      </c>
      <c r="CO72" s="1304"/>
      <c r="CP72" s="1304"/>
      <c r="CQ72" s="1304"/>
      <c r="CR72" s="1304"/>
      <c r="CS72" s="1304"/>
      <c r="CT72" s="1304"/>
      <c r="CU72" s="1304"/>
      <c r="CV72" s="1304" t="s">
        <v>577</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628</v>
      </c>
      <c r="AO73" s="1308"/>
      <c r="AP73" s="1308"/>
      <c r="AQ73" s="1308"/>
      <c r="AR73" s="1308"/>
      <c r="AS73" s="1308"/>
      <c r="AT73" s="1308"/>
      <c r="AU73" s="1308"/>
      <c r="AV73" s="1308"/>
      <c r="AW73" s="1308"/>
      <c r="AX73" s="1308"/>
      <c r="AY73" s="1308"/>
      <c r="AZ73" s="1308"/>
      <c r="BA73" s="1308"/>
      <c r="BB73" s="1308" t="s">
        <v>629</v>
      </c>
      <c r="BC73" s="1308"/>
      <c r="BD73" s="1308"/>
      <c r="BE73" s="1308"/>
      <c r="BF73" s="1308"/>
      <c r="BG73" s="1308"/>
      <c r="BH73" s="1308"/>
      <c r="BI73" s="1308"/>
      <c r="BJ73" s="1308"/>
      <c r="BK73" s="1308"/>
      <c r="BL73" s="1308"/>
      <c r="BM73" s="1308"/>
      <c r="BN73" s="1308"/>
      <c r="BO73" s="1308"/>
      <c r="BP73" s="1309">
        <v>97.2</v>
      </c>
      <c r="BQ73" s="1309"/>
      <c r="BR73" s="1309"/>
      <c r="BS73" s="1309"/>
      <c r="BT73" s="1309"/>
      <c r="BU73" s="1309"/>
      <c r="BV73" s="1309"/>
      <c r="BW73" s="1309"/>
      <c r="BX73" s="1309">
        <v>90.9</v>
      </c>
      <c r="BY73" s="1309"/>
      <c r="BZ73" s="1309"/>
      <c r="CA73" s="1309"/>
      <c r="CB73" s="1309"/>
      <c r="CC73" s="1309"/>
      <c r="CD73" s="1309"/>
      <c r="CE73" s="1309"/>
      <c r="CF73" s="1309">
        <v>113.5</v>
      </c>
      <c r="CG73" s="1309"/>
      <c r="CH73" s="1309"/>
      <c r="CI73" s="1309"/>
      <c r="CJ73" s="1309"/>
      <c r="CK73" s="1309"/>
      <c r="CL73" s="1309"/>
      <c r="CM73" s="1309"/>
      <c r="CN73" s="1309">
        <v>127.1</v>
      </c>
      <c r="CO73" s="1309"/>
      <c r="CP73" s="1309"/>
      <c r="CQ73" s="1309"/>
      <c r="CR73" s="1309"/>
      <c r="CS73" s="1309"/>
      <c r="CT73" s="1309"/>
      <c r="CU73" s="1309"/>
      <c r="CV73" s="1309">
        <v>137.9</v>
      </c>
      <c r="CW73" s="1309"/>
      <c r="CX73" s="1309"/>
      <c r="CY73" s="1309"/>
      <c r="CZ73" s="1309"/>
      <c r="DA73" s="1309"/>
      <c r="DB73" s="1309"/>
      <c r="DC73" s="1309"/>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634</v>
      </c>
      <c r="BC75" s="1308"/>
      <c r="BD75" s="1308"/>
      <c r="BE75" s="1308"/>
      <c r="BF75" s="1308"/>
      <c r="BG75" s="1308"/>
      <c r="BH75" s="1308"/>
      <c r="BI75" s="1308"/>
      <c r="BJ75" s="1308"/>
      <c r="BK75" s="1308"/>
      <c r="BL75" s="1308"/>
      <c r="BM75" s="1308"/>
      <c r="BN75" s="1308"/>
      <c r="BO75" s="1308"/>
      <c r="BP75" s="1309">
        <v>12</v>
      </c>
      <c r="BQ75" s="1309"/>
      <c r="BR75" s="1309"/>
      <c r="BS75" s="1309"/>
      <c r="BT75" s="1309"/>
      <c r="BU75" s="1309"/>
      <c r="BV75" s="1309"/>
      <c r="BW75" s="1309"/>
      <c r="BX75" s="1309">
        <v>10.7</v>
      </c>
      <c r="BY75" s="1309"/>
      <c r="BZ75" s="1309"/>
      <c r="CA75" s="1309"/>
      <c r="CB75" s="1309"/>
      <c r="CC75" s="1309"/>
      <c r="CD75" s="1309"/>
      <c r="CE75" s="1309"/>
      <c r="CF75" s="1309">
        <v>11.1</v>
      </c>
      <c r="CG75" s="1309"/>
      <c r="CH75" s="1309"/>
      <c r="CI75" s="1309"/>
      <c r="CJ75" s="1309"/>
      <c r="CK75" s="1309"/>
      <c r="CL75" s="1309"/>
      <c r="CM75" s="1309"/>
      <c r="CN75" s="1309">
        <v>11.4</v>
      </c>
      <c r="CO75" s="1309"/>
      <c r="CP75" s="1309"/>
      <c r="CQ75" s="1309"/>
      <c r="CR75" s="1309"/>
      <c r="CS75" s="1309"/>
      <c r="CT75" s="1309"/>
      <c r="CU75" s="1309"/>
      <c r="CV75" s="1309">
        <v>12.4</v>
      </c>
      <c r="CW75" s="1309"/>
      <c r="CX75" s="1309"/>
      <c r="CY75" s="1309"/>
      <c r="CZ75" s="1309"/>
      <c r="DA75" s="1309"/>
      <c r="DB75" s="1309"/>
      <c r="DC75" s="1309"/>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1279"/>
      <c r="G77" s="1298"/>
      <c r="H77" s="1298"/>
      <c r="I77" s="1298"/>
      <c r="J77" s="1298"/>
      <c r="K77" s="1327"/>
      <c r="L77" s="1327"/>
      <c r="M77" s="1327"/>
      <c r="N77" s="1327"/>
      <c r="AN77" s="1304" t="s">
        <v>631</v>
      </c>
      <c r="AO77" s="1304"/>
      <c r="AP77" s="1304"/>
      <c r="AQ77" s="1304"/>
      <c r="AR77" s="1304"/>
      <c r="AS77" s="1304"/>
      <c r="AT77" s="1304"/>
      <c r="AU77" s="1304"/>
      <c r="AV77" s="1304"/>
      <c r="AW77" s="1304"/>
      <c r="AX77" s="1304"/>
      <c r="AY77" s="1304"/>
      <c r="AZ77" s="1304"/>
      <c r="BA77" s="1304"/>
      <c r="BB77" s="1308" t="s">
        <v>629</v>
      </c>
      <c r="BC77" s="1308"/>
      <c r="BD77" s="1308"/>
      <c r="BE77" s="1308"/>
      <c r="BF77" s="1308"/>
      <c r="BG77" s="1308"/>
      <c r="BH77" s="1308"/>
      <c r="BI77" s="1308"/>
      <c r="BJ77" s="1308"/>
      <c r="BK77" s="1308"/>
      <c r="BL77" s="1308"/>
      <c r="BM77" s="1308"/>
      <c r="BN77" s="1308"/>
      <c r="BO77" s="1308"/>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634</v>
      </c>
      <c r="BC79" s="1308"/>
      <c r="BD79" s="1308"/>
      <c r="BE79" s="1308"/>
      <c r="BF79" s="1308"/>
      <c r="BG79" s="1308"/>
      <c r="BH79" s="1308"/>
      <c r="BI79" s="1308"/>
      <c r="BJ79" s="1308"/>
      <c r="BK79" s="1308"/>
      <c r="BL79" s="1308"/>
      <c r="BM79" s="1308"/>
      <c r="BN79" s="1308"/>
      <c r="BO79" s="1308"/>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7p5hARNqBqeA/gDZniem/yDGWMLsdDHRaVfYG3dIJDX3i7cnwt0Kj8whi9jYdDD3Gb397ylxwYF8fIyd1OGWtQ==" saltValue="U3CgxRafERv2W+jsQ9Mb2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B7495-F6E2-4D9F-ADD4-E2FA45809327}">
  <sheetPr>
    <pageSetUpPr fitToPage="1"/>
  </sheetPr>
  <dimension ref="A1:DR125"/>
  <sheetViews>
    <sheetView showGridLines="0" topLeftCell="A109"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PUovqcTlSD1aBNBefamlhN0Wd/rMBGDqmy5Wp7vmKXaGCPNkKNT4RRyYqGOQsGNNRKo2c8NxKtBox/l0BOBaSA==" saltValue="EYin6fjC84ldSxW5THPY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9214-1C70-497A-8787-24B08E657480}">
  <sheetPr>
    <pageSetUpPr fitToPage="1"/>
  </sheetPr>
  <dimension ref="A1:DR125"/>
  <sheetViews>
    <sheetView showGridLines="0" topLeftCell="A94"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7sloGg2fZHfaVd5itX4oW0TKR0VQT5oPM98HWr45q/d7V+Jf9wblYTHe3T7xP8wVG8DgkJJg3fBm9JeCMA+hQw==" saltValue="nLeQsgz/x4gLVRhQSndC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76435</v>
      </c>
      <c r="E3" s="162"/>
      <c r="F3" s="163">
        <v>92247</v>
      </c>
      <c r="G3" s="164"/>
      <c r="H3" s="165"/>
    </row>
    <row r="4" spans="1:8" x14ac:dyDescent="0.15">
      <c r="A4" s="166"/>
      <c r="B4" s="167"/>
      <c r="C4" s="168"/>
      <c r="D4" s="169">
        <v>53778</v>
      </c>
      <c r="E4" s="170"/>
      <c r="F4" s="171">
        <v>37204</v>
      </c>
      <c r="G4" s="172"/>
      <c r="H4" s="173"/>
    </row>
    <row r="5" spans="1:8" x14ac:dyDescent="0.15">
      <c r="A5" s="154" t="s">
        <v>565</v>
      </c>
      <c r="B5" s="159"/>
      <c r="C5" s="160"/>
      <c r="D5" s="161">
        <v>61997</v>
      </c>
      <c r="E5" s="162"/>
      <c r="F5" s="163">
        <v>67319</v>
      </c>
      <c r="G5" s="164"/>
      <c r="H5" s="165"/>
    </row>
    <row r="6" spans="1:8" x14ac:dyDescent="0.15">
      <c r="A6" s="166"/>
      <c r="B6" s="167"/>
      <c r="C6" s="168"/>
      <c r="D6" s="169">
        <v>39405</v>
      </c>
      <c r="E6" s="170"/>
      <c r="F6" s="171">
        <v>38101</v>
      </c>
      <c r="G6" s="172"/>
      <c r="H6" s="173"/>
    </row>
    <row r="7" spans="1:8" x14ac:dyDescent="0.15">
      <c r="A7" s="154" t="s">
        <v>566</v>
      </c>
      <c r="B7" s="159"/>
      <c r="C7" s="160"/>
      <c r="D7" s="161">
        <v>68179</v>
      </c>
      <c r="E7" s="162"/>
      <c r="F7" s="163">
        <v>70615</v>
      </c>
      <c r="G7" s="164"/>
      <c r="H7" s="165"/>
    </row>
    <row r="8" spans="1:8" x14ac:dyDescent="0.15">
      <c r="A8" s="166"/>
      <c r="B8" s="167"/>
      <c r="C8" s="168"/>
      <c r="D8" s="169">
        <v>45382</v>
      </c>
      <c r="E8" s="170"/>
      <c r="F8" s="171">
        <v>37382</v>
      </c>
      <c r="G8" s="172"/>
      <c r="H8" s="173"/>
    </row>
    <row r="9" spans="1:8" x14ac:dyDescent="0.15">
      <c r="A9" s="154" t="s">
        <v>567</v>
      </c>
      <c r="B9" s="159"/>
      <c r="C9" s="160"/>
      <c r="D9" s="161">
        <v>73852</v>
      </c>
      <c r="E9" s="162"/>
      <c r="F9" s="163">
        <v>69185</v>
      </c>
      <c r="G9" s="164"/>
      <c r="H9" s="165"/>
    </row>
    <row r="10" spans="1:8" x14ac:dyDescent="0.15">
      <c r="A10" s="166"/>
      <c r="B10" s="167"/>
      <c r="C10" s="168"/>
      <c r="D10" s="169">
        <v>42968</v>
      </c>
      <c r="E10" s="170"/>
      <c r="F10" s="171">
        <v>38519</v>
      </c>
      <c r="G10" s="172"/>
      <c r="H10" s="173"/>
    </row>
    <row r="11" spans="1:8" x14ac:dyDescent="0.15">
      <c r="A11" s="154" t="s">
        <v>568</v>
      </c>
      <c r="B11" s="159"/>
      <c r="C11" s="160"/>
      <c r="D11" s="161">
        <v>80188</v>
      </c>
      <c r="E11" s="162"/>
      <c r="F11" s="163">
        <v>70166</v>
      </c>
      <c r="G11" s="164"/>
      <c r="H11" s="165"/>
    </row>
    <row r="12" spans="1:8" x14ac:dyDescent="0.15">
      <c r="A12" s="166"/>
      <c r="B12" s="167"/>
      <c r="C12" s="174"/>
      <c r="D12" s="169">
        <v>41532</v>
      </c>
      <c r="E12" s="170"/>
      <c r="F12" s="171">
        <v>36115</v>
      </c>
      <c r="G12" s="172"/>
      <c r="H12" s="173"/>
    </row>
    <row r="13" spans="1:8" x14ac:dyDescent="0.15">
      <c r="A13" s="154"/>
      <c r="B13" s="159"/>
      <c r="C13" s="175"/>
      <c r="D13" s="176">
        <v>72130</v>
      </c>
      <c r="E13" s="177"/>
      <c r="F13" s="178">
        <v>73906</v>
      </c>
      <c r="G13" s="179"/>
      <c r="H13" s="165"/>
    </row>
    <row r="14" spans="1:8" x14ac:dyDescent="0.15">
      <c r="A14" s="166"/>
      <c r="B14" s="167"/>
      <c r="C14" s="168"/>
      <c r="D14" s="169">
        <v>44613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5.53</v>
      </c>
      <c r="C19" s="180">
        <f>ROUND(VALUE(SUBSTITUTE(実質収支比率等に係る経年分析!G$48,"▲","-")),2)</f>
        <v>3.94</v>
      </c>
      <c r="D19" s="180">
        <f>ROUND(VALUE(SUBSTITUTE(実質収支比率等に係る経年分析!H$48,"▲","-")),2)</f>
        <v>2.7</v>
      </c>
      <c r="E19" s="180">
        <f>ROUND(VALUE(SUBSTITUTE(実質収支比率等に係る経年分析!I$48,"▲","-")),2)</f>
        <v>3.76</v>
      </c>
      <c r="F19" s="180">
        <f>ROUND(VALUE(SUBSTITUTE(実質収支比率等に係る経年分析!J$48,"▲","-")),2)</f>
        <v>3.8</v>
      </c>
    </row>
    <row r="20" spans="1:11" x14ac:dyDescent="0.15">
      <c r="A20" s="180" t="s">
        <v>55</v>
      </c>
      <c r="B20" s="180">
        <f>ROUND(VALUE(SUBSTITUTE(実質収支比率等に係る経年分析!F$47,"▲","-")),2)</f>
        <v>9.5299999999999994</v>
      </c>
      <c r="C20" s="180">
        <f>ROUND(VALUE(SUBSTITUTE(実質収支比率等に係る経年分析!G$47,"▲","-")),2)</f>
        <v>10.62</v>
      </c>
      <c r="D20" s="180">
        <f>ROUND(VALUE(SUBSTITUTE(実質収支比率等に係る経年分析!H$47,"▲","-")),2)</f>
        <v>6.92</v>
      </c>
      <c r="E20" s="180">
        <f>ROUND(VALUE(SUBSTITUTE(実質収支比率等に係る経年分析!I$47,"▲","-")),2)</f>
        <v>7.94</v>
      </c>
      <c r="F20" s="180">
        <f>ROUND(VALUE(SUBSTITUTE(実質収支比率等に係る経年分析!J$47,"▲","-")),2)</f>
        <v>10.6</v>
      </c>
    </row>
    <row r="21" spans="1:11" x14ac:dyDescent="0.15">
      <c r="A21" s="180" t="s">
        <v>56</v>
      </c>
      <c r="B21" s="180">
        <f>IF(ISNUMBER(VALUE(SUBSTITUTE(実質収支比率等に係る経年分析!F$49,"▲","-"))),ROUND(VALUE(SUBSTITUTE(実質収支比率等に係る経年分析!F$49,"▲","-")),2),NA())</f>
        <v>1.32</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-5.28</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2.5099999999999998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6.28</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7.0000000000000007E-2</v>
      </c>
      <c r="H36" s="181">
        <f>IF(ROUND(VALUE(SUBSTITUTE(連結実質赤字比率に係る赤字・黒字の構成分析!I$34,"▲", "-")), 2) &lt; 0, ABS(ROUND(VALUE(SUBSTITUTE(連結実質赤字比率に係る赤字・黒字の構成分析!I$34,"▲", "-")), 2)), NA())</f>
        <v>1.43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2.16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4492</v>
      </c>
      <c r="E42" s="182"/>
      <c r="F42" s="182"/>
      <c r="G42" s="182">
        <f>'実質公債費比率（分子）の構造'!L$52</f>
        <v>4362</v>
      </c>
      <c r="H42" s="182"/>
      <c r="I42" s="182"/>
      <c r="J42" s="182">
        <f>'実質公債費比率（分子）の構造'!M$52</f>
        <v>4431</v>
      </c>
      <c r="K42" s="182"/>
      <c r="L42" s="182"/>
      <c r="M42" s="182">
        <f>'実質公債費比率（分子）の構造'!N$52</f>
        <v>4509</v>
      </c>
      <c r="N42" s="182"/>
      <c r="O42" s="182"/>
      <c r="P42" s="182">
        <f>'実質公債費比率（分子）の構造'!O$52</f>
        <v>4466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50</v>
      </c>
      <c r="F44" s="182"/>
      <c r="G44" s="182"/>
      <c r="H44" s="182">
        <f>'実質公債費比率（分子）の構造'!M$50</f>
        <v>28</v>
      </c>
      <c r="I44" s="182"/>
      <c r="J44" s="182"/>
      <c r="K44" s="182">
        <f>'実質公債費比率（分子）の構造'!N$50</f>
        <v>28</v>
      </c>
      <c r="L44" s="182"/>
      <c r="M44" s="182"/>
      <c r="N44" s="182">
        <f>'実質公債費比率（分子）の構造'!O$50</f>
        <v>20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1640</v>
      </c>
      <c r="C46" s="182"/>
      <c r="D46" s="182"/>
      <c r="E46" s="182">
        <f>'実質公債費比率（分子）の構造'!L$48</f>
        <v>1476</v>
      </c>
      <c r="F46" s="182"/>
      <c r="G46" s="182"/>
      <c r="H46" s="182">
        <f>'実質公債費比率（分子）の構造'!M$48</f>
        <v>1797</v>
      </c>
      <c r="I46" s="182"/>
      <c r="J46" s="182"/>
      <c r="K46" s="182">
        <f>'実質公債費比率（分子）の構造'!N$48</f>
        <v>1696</v>
      </c>
      <c r="L46" s="182"/>
      <c r="M46" s="182"/>
      <c r="N46" s="182">
        <f>'実質公債費比率（分子）の構造'!O$48</f>
        <v>1645</v>
      </c>
      <c r="O46" s="182"/>
      <c r="P46" s="182"/>
    </row>
    <row r="47" spans="1:16" x14ac:dyDescent="0.15">
      <c r="A47" s="182" t="s">
        <v>14</v>
      </c>
      <c r="B47" s="182">
        <f>'実質公債費比率（分子）の構造'!K$47</f>
        <v>10</v>
      </c>
      <c r="C47" s="182"/>
      <c r="D47" s="182"/>
      <c r="E47" s="182">
        <f>'実質公債費比率（分子）の構造'!L$47</f>
        <v>10</v>
      </c>
      <c r="F47" s="182"/>
      <c r="G47" s="182"/>
      <c r="H47" s="182">
        <f>'実質公債費比率（分子）の構造'!M$47</f>
        <v>10</v>
      </c>
      <c r="I47" s="182"/>
      <c r="J47" s="182"/>
      <c r="K47" s="182">
        <f>'実質公債費比率（分子）の構造'!N$47</f>
        <v>10</v>
      </c>
      <c r="L47" s="182"/>
      <c r="M47" s="182"/>
      <c r="N47" s="182">
        <f>'実質公債費比率（分子）の構造'!O$47</f>
        <v>10</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4636</v>
      </c>
      <c r="C49" s="182"/>
      <c r="D49" s="182"/>
      <c r="E49" s="182">
        <f>'実質公債費比率（分子）の構造'!L$45</f>
        <v>4398</v>
      </c>
      <c r="F49" s="182"/>
      <c r="G49" s="182"/>
      <c r="H49" s="182">
        <f>'実質公債費比率（分子）の構造'!M$45</f>
        <v>4580</v>
      </c>
      <c r="I49" s="182"/>
      <c r="J49" s="182"/>
      <c r="K49" s="182">
        <f>'実質公債費比率（分子）の構造'!N$45</f>
        <v>4694</v>
      </c>
      <c r="L49" s="182"/>
      <c r="M49" s="182"/>
      <c r="N49" s="182">
        <f>'実質公債費比率（分子）の構造'!O$45</f>
        <v>4694</v>
      </c>
      <c r="O49" s="182"/>
      <c r="P49" s="182"/>
    </row>
    <row r="50" spans="1:16" x14ac:dyDescent="0.15">
      <c r="A50" s="182" t="s">
        <v>70</v>
      </c>
      <c r="B50" s="182" t="e">
        <f>NA()</f>
        <v>#N/A</v>
      </c>
      <c r="C50" s="182">
        <f>IF(ISNUMBER('実質公債費比率（分子）の構造'!K$53),'実質公債費比率（分子）の構造'!K$53,NA())</f>
        <v>1843</v>
      </c>
      <c r="D50" s="182" t="e">
        <f>NA()</f>
        <v>#N/A</v>
      </c>
      <c r="E50" s="182" t="e">
        <f>NA()</f>
        <v>#N/A</v>
      </c>
      <c r="F50" s="182">
        <f>IF(ISNUMBER('実質公債費比率（分子）の構造'!L$53),'実質公債費比率（分子）の構造'!L$53,NA())</f>
        <v>1572</v>
      </c>
      <c r="G50" s="182" t="e">
        <f>NA()</f>
        <v>#N/A</v>
      </c>
      <c r="H50" s="182" t="e">
        <f>NA()</f>
        <v>#N/A</v>
      </c>
      <c r="I50" s="182">
        <f>IF(ISNUMBER('実質公債費比率（分子）の構造'!M$53),'実質公債費比率（分子）の構造'!M$53,NA())</f>
        <v>1984</v>
      </c>
      <c r="J50" s="182" t="e">
        <f>NA()</f>
        <v>#N/A</v>
      </c>
      <c r="K50" s="182" t="e">
        <f>NA()</f>
        <v>#N/A</v>
      </c>
      <c r="L50" s="182">
        <f>IF(ISNUMBER('実質公債費比率（分子）の構造'!N$53),'実質公債費比率（分子）の構造'!N$53,NA())</f>
        <v>1919</v>
      </c>
      <c r="M50" s="182" t="e">
        <f>NA()</f>
        <v>#N/A</v>
      </c>
      <c r="N50" s="182" t="e">
        <f>NA()</f>
        <v>#N/A</v>
      </c>
      <c r="O50" s="182">
        <f>IF(ISNUMBER('実質公債費比率（分子）の構造'!O$53),'実質公債費比率（分子）の構造'!O$53,NA())</f>
        <v>1903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46685</v>
      </c>
      <c r="E56" s="181"/>
      <c r="F56" s="181"/>
      <c r="G56" s="181">
        <f>'将来負担比率（分子）の構造'!J$52</f>
        <v>44838</v>
      </c>
      <c r="H56" s="181"/>
      <c r="I56" s="181"/>
      <c r="J56" s="181">
        <f>'将来負担比率（分子）の構造'!K$52</f>
        <v>45101</v>
      </c>
      <c r="K56" s="181"/>
      <c r="L56" s="181"/>
      <c r="M56" s="181">
        <f>'将来負担比率（分子）の構造'!L$52</f>
        <v>44908</v>
      </c>
      <c r="N56" s="181"/>
      <c r="O56" s="181"/>
      <c r="P56" s="181">
        <f>'将来負担比率（分子）の構造'!M$52</f>
        <v>44248</v>
      </c>
    </row>
    <row r="57" spans="1:16" x14ac:dyDescent="0.15">
      <c r="A57" s="181" t="s">
        <v>42</v>
      </c>
      <c r="B57" s="181"/>
      <c r="C57" s="181"/>
      <c r="D57" s="181">
        <f>'将来負担比率（分子）の構造'!I$51</f>
        <v>558</v>
      </c>
      <c r="E57" s="181"/>
      <c r="F57" s="181"/>
      <c r="G57" s="181">
        <f>'将来負担比率（分子）の構造'!J$51</f>
        <v>558</v>
      </c>
      <c r="H57" s="181"/>
      <c r="I57" s="181"/>
      <c r="J57" s="181">
        <f>'将来負担比率（分子）の構造'!K$51</f>
        <v>710</v>
      </c>
      <c r="K57" s="181"/>
      <c r="L57" s="181"/>
      <c r="M57" s="181">
        <f>'将来負担比率（分子）の構造'!L$51</f>
        <v>631</v>
      </c>
      <c r="N57" s="181"/>
      <c r="O57" s="181"/>
      <c r="P57" s="181">
        <f>'将来負担比率（分子）の構造'!M$51</f>
        <v>465</v>
      </c>
    </row>
    <row r="58" spans="1:16" x14ac:dyDescent="0.15">
      <c r="A58" s="181" t="s">
        <v>41</v>
      </c>
      <c r="B58" s="181"/>
      <c r="C58" s="181"/>
      <c r="D58" s="181">
        <f>'将来負担比率（分子）の構造'!I$50</f>
        <v>6516</v>
      </c>
      <c r="E58" s="181"/>
      <c r="F58" s="181"/>
      <c r="G58" s="181">
        <f>'将来負担比率（分子）の構造'!J$50</f>
        <v>7368</v>
      </c>
      <c r="H58" s="181"/>
      <c r="I58" s="181"/>
      <c r="J58" s="181">
        <f>'将来負担比率（分子）の構造'!K$50</f>
        <v>6416</v>
      </c>
      <c r="K58" s="181"/>
      <c r="L58" s="181"/>
      <c r="M58" s="181">
        <f>'将来負担比率（分子）の構造'!L$50</f>
        <v>6459</v>
      </c>
      <c r="N58" s="181"/>
      <c r="O58" s="181"/>
      <c r="P58" s="181">
        <f>'将来負担比率（分子）の構造'!M$50</f>
        <v>6242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4805</v>
      </c>
      <c r="C62" s="181"/>
      <c r="D62" s="181"/>
      <c r="E62" s="181">
        <f>'将来負担比率（分子）の構造'!J$45</f>
        <v>4341</v>
      </c>
      <c r="F62" s="181"/>
      <c r="G62" s="181"/>
      <c r="H62" s="181">
        <f>'将来負担比率（分子）の構造'!K$45</f>
        <v>4360</v>
      </c>
      <c r="I62" s="181"/>
      <c r="J62" s="181"/>
      <c r="K62" s="181">
        <f>'将来負担比率（分子）の構造'!L$45</f>
        <v>4109</v>
      </c>
      <c r="L62" s="181"/>
      <c r="M62" s="181"/>
      <c r="N62" s="181">
        <f>'将来負担比率（分子）の構造'!M$45</f>
        <v>4095</v>
      </c>
      <c r="O62" s="181"/>
      <c r="P62" s="181"/>
    </row>
    <row r="63" spans="1:16" x14ac:dyDescent="0.15">
      <c r="A63" s="181" t="s">
        <v>34</v>
      </c>
      <c r="B63" s="181">
        <f>'将来負担比率（分子）の構造'!I$44</f>
        <v>5</v>
      </c>
      <c r="C63" s="181"/>
      <c r="D63" s="181"/>
      <c r="E63" s="181">
        <f>'将来負担比率（分子）の構造'!J$44</f>
        <v>4</v>
      </c>
      <c r="F63" s="181"/>
      <c r="G63" s="181"/>
      <c r="H63" s="181">
        <f>'将来負担比率（分子）の構造'!K$44</f>
        <v>3</v>
      </c>
      <c r="I63" s="181"/>
      <c r="J63" s="181"/>
      <c r="K63" s="181">
        <f>'将来負担比率（分子）の構造'!L$44</f>
        <v>2</v>
      </c>
      <c r="L63" s="181"/>
      <c r="M63" s="181"/>
      <c r="N63" s="181">
        <f>'将来負担比率（分子）の構造'!M$44</f>
        <v>1</v>
      </c>
      <c r="O63" s="181"/>
      <c r="P63" s="181"/>
    </row>
    <row r="64" spans="1:16" x14ac:dyDescent="0.15">
      <c r="A64" s="181" t="s">
        <v>33</v>
      </c>
      <c r="B64" s="181">
        <f>'将来負担比率（分子）の構造'!I$43</f>
        <v>22624</v>
      </c>
      <c r="C64" s="181"/>
      <c r="D64" s="181"/>
      <c r="E64" s="181">
        <f>'将来負担比率（分子）の構造'!J$43</f>
        <v>22606</v>
      </c>
      <c r="F64" s="181"/>
      <c r="G64" s="181"/>
      <c r="H64" s="181">
        <f>'将来負担比率（分子）の構造'!K$43</f>
        <v>26019</v>
      </c>
      <c r="I64" s="181"/>
      <c r="J64" s="181"/>
      <c r="K64" s="181">
        <f>'将来負担比率（分子）の構造'!L$43</f>
        <v>28534</v>
      </c>
      <c r="L64" s="181"/>
      <c r="M64" s="181"/>
      <c r="N64" s="181">
        <f>'将来負担比率（分子）の構造'!M$43</f>
        <v>29230</v>
      </c>
      <c r="O64" s="181"/>
      <c r="P64" s="181"/>
    </row>
    <row r="65" spans="1:16" x14ac:dyDescent="0.15">
      <c r="A65" s="181" t="s">
        <v>32</v>
      </c>
      <c r="B65" s="181">
        <f>'将来負担比率（分子）の構造'!I$42</f>
        <v>69</v>
      </c>
      <c r="C65" s="181"/>
      <c r="D65" s="181"/>
      <c r="E65" s="181">
        <f>'将来負担比率（分子）の構造'!J$42</f>
        <v>46</v>
      </c>
      <c r="F65" s="181"/>
      <c r="G65" s="181"/>
      <c r="H65" s="181">
        <f>'将来負担比率（分子）の構造'!K$42</f>
        <v>26</v>
      </c>
      <c r="I65" s="181"/>
      <c r="J65" s="181"/>
      <c r="K65" s="181">
        <f>'将来負担比率（分子）の構造'!L$42</f>
        <v>6</v>
      </c>
      <c r="L65" s="181"/>
      <c r="M65" s="181"/>
      <c r="N65" s="181">
        <f>'将来負担比率（分子）の構造'!M$42</f>
        <v>3</v>
      </c>
      <c r="O65" s="181"/>
      <c r="P65" s="181"/>
    </row>
    <row r="66" spans="1:16" x14ac:dyDescent="0.15">
      <c r="A66" s="181" t="s">
        <v>31</v>
      </c>
      <c r="B66" s="181">
        <f>'将来負担比率（分子）の構造'!I$41</f>
        <v>42269</v>
      </c>
      <c r="C66" s="181"/>
      <c r="D66" s="181"/>
      <c r="E66" s="181">
        <f>'将来負担比率（分子）の構造'!J$41</f>
        <v>40605</v>
      </c>
      <c r="F66" s="181"/>
      <c r="G66" s="181"/>
      <c r="H66" s="181">
        <f>'将来負担比率（分子）の構造'!K$41</f>
        <v>39712</v>
      </c>
      <c r="I66" s="181"/>
      <c r="J66" s="181"/>
      <c r="K66" s="181">
        <f>'将来負担比率（分子）の構造'!L$41</f>
        <v>39218</v>
      </c>
      <c r="L66" s="181"/>
      <c r="M66" s="181"/>
      <c r="N66" s="181">
        <f>'将来負担比率（分子）の構造'!M$41</f>
        <v>38787</v>
      </c>
      <c r="O66" s="181"/>
      <c r="P66" s="181"/>
    </row>
    <row r="67" spans="1:16" x14ac:dyDescent="0.15">
      <c r="A67" s="181" t="s">
        <v>74</v>
      </c>
      <c r="B67" s="181" t="e">
        <f>NA()</f>
        <v>#N/A</v>
      </c>
      <c r="C67" s="181">
        <f>IF(ISNUMBER('将来負担比率（分子）の構造'!I$53), IF('将来負担比率（分子）の構造'!I$53 &lt; 0, 0, '将来負担比率（分子）の構造'!I$53), NA())</f>
        <v>16013</v>
      </c>
      <c r="D67" s="181" t="e">
        <f>NA()</f>
        <v>#N/A</v>
      </c>
      <c r="E67" s="181" t="e">
        <f>NA()</f>
        <v>#N/A</v>
      </c>
      <c r="F67" s="181">
        <f>IF(ISNUMBER('将来負担比率（分子）の構造'!J$53), IF('将来負担比率（分子）の構造'!J$53 &lt; 0, 0, '将来負担比率（分子）の構造'!J$53), NA())</f>
        <v>14838</v>
      </c>
      <c r="G67" s="181" t="e">
        <f>NA()</f>
        <v>#N/A</v>
      </c>
      <c r="H67" s="181" t="e">
        <f>NA()</f>
        <v>#N/A</v>
      </c>
      <c r="I67" s="181">
        <f>IF(ISNUMBER('将来負担比率（分子）の構造'!K$53), IF('将来負担比率（分子）の構造'!K$53 &lt; 0, 0, '将来負担比率（分子）の構造'!K$53), NA())</f>
        <v>17894</v>
      </c>
      <c r="J67" s="181" t="e">
        <f>NA()</f>
        <v>#N/A</v>
      </c>
      <c r="K67" s="181" t="e">
        <f>NA()</f>
        <v>#N/A</v>
      </c>
      <c r="L67" s="181">
        <f>IF(ISNUMBER('将来負担比率（分子）の構造'!L$53), IF('将来負担比率（分子）の構造'!L$53 &lt; 0, 0, '将来負担比率（分子）の構造'!L$53), NA())</f>
        <v>19870</v>
      </c>
      <c r="M67" s="181" t="e">
        <f>NA()</f>
        <v>#N/A</v>
      </c>
      <c r="N67" s="181" t="e">
        <f>NA()</f>
        <v>#N/A</v>
      </c>
      <c r="O67" s="181">
        <f>IF(ISNUMBER('将来負担比率（分子）の構造'!M$53), IF('将来負担比率（分子）の構造'!M$53 &lt; 0, 0, '将来負担比率（分子）の構造'!M$53), NA())</f>
        <v>21162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1394</v>
      </c>
      <c r="C72" s="185">
        <f>基金残高に係る経年分析!G55</f>
        <v>1594</v>
      </c>
      <c r="D72" s="185">
        <f>基金残高に係る経年分析!H55</f>
        <v>2095</v>
      </c>
    </row>
    <row r="73" spans="1:16" x14ac:dyDescent="0.15">
      <c r="A73" s="184" t="s">
        <v>77</v>
      </c>
      <c r="B73" s="185">
        <f>基金残高に係る経年分析!F56</f>
        <v>211</v>
      </c>
      <c r="C73" s="185">
        <f>基金残高に係る経年分析!G56</f>
        <v>211</v>
      </c>
      <c r="D73" s="185">
        <f>基金残高に係る経年分析!H56</f>
        <v>211</v>
      </c>
    </row>
    <row r="74" spans="1:16" x14ac:dyDescent="0.15">
      <c r="A74" s="184" t="s">
        <v>78</v>
      </c>
      <c r="B74" s="185">
        <f>基金残高に係る経年分析!F57</f>
        <v>8768</v>
      </c>
      <c r="C74" s="185">
        <f>基金残高に係る経年分析!G57</f>
        <v>8053</v>
      </c>
      <c r="D74" s="185">
        <f>基金残高に係る経年分析!H57</f>
        <v>6758</v>
      </c>
    </row>
  </sheetData>
  <sheetProtection algorithmName="SHA-512" hashValue="RzS72tcL1LPQ5oMHem5HzWL1Kea0E+/eRjLk+o2hM7lQC2Fkv1ksXSwWZhb8cDMIXfW/GRy7m4XjUiDIrr69OQ==" saltValue="WNvqVW8ZxObWfEMPKl1U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5202270</v>
      </c>
      <c r="S5" s="635"/>
      <c r="T5" s="635"/>
      <c r="U5" s="635"/>
      <c r="V5" s="635"/>
      <c r="W5" s="635"/>
      <c r="X5" s="635"/>
      <c r="Y5" s="636"/>
      <c r="Z5" s="637">
        <v>14.5</v>
      </c>
      <c r="AA5" s="637"/>
      <c r="AB5" s="637"/>
      <c r="AC5" s="637"/>
      <c r="AD5" s="638">
        <v>5202270</v>
      </c>
      <c r="AE5" s="638"/>
      <c r="AF5" s="638"/>
      <c r="AG5" s="638"/>
      <c r="AH5" s="638"/>
      <c r="AI5" s="638"/>
      <c r="AJ5" s="638"/>
      <c r="AK5" s="638"/>
      <c r="AL5" s="639">
        <v>26.4</v>
      </c>
      <c r="AM5" s="640"/>
      <c r="AN5" s="640"/>
      <c r="AO5" s="641"/>
      <c r="AP5" s="631" t="s">
        <v>225</v>
      </c>
      <c r="AQ5" s="632"/>
      <c r="AR5" s="632"/>
      <c r="AS5" s="632"/>
      <c r="AT5" s="632"/>
      <c r="AU5" s="632"/>
      <c r="AV5" s="632"/>
      <c r="AW5" s="632"/>
      <c r="AX5" s="632"/>
      <c r="AY5" s="632"/>
      <c r="AZ5" s="632"/>
      <c r="BA5" s="632"/>
      <c r="BB5" s="632"/>
      <c r="BC5" s="632"/>
      <c r="BD5" s="632"/>
      <c r="BE5" s="632"/>
      <c r="BF5" s="633"/>
      <c r="BG5" s="645">
        <v>5150989</v>
      </c>
      <c r="BH5" s="646"/>
      <c r="BI5" s="646"/>
      <c r="BJ5" s="646"/>
      <c r="BK5" s="646"/>
      <c r="BL5" s="646"/>
      <c r="BM5" s="646"/>
      <c r="BN5" s="647"/>
      <c r="BO5" s="648">
        <v>99</v>
      </c>
      <c r="BP5" s="648"/>
      <c r="BQ5" s="648"/>
      <c r="BR5" s="648"/>
      <c r="BS5" s="649">
        <v>42551</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297728</v>
      </c>
      <c r="S6" s="646"/>
      <c r="T6" s="646"/>
      <c r="U6" s="646"/>
      <c r="V6" s="646"/>
      <c r="W6" s="646"/>
      <c r="X6" s="646"/>
      <c r="Y6" s="647"/>
      <c r="Z6" s="648">
        <v>0.8</v>
      </c>
      <c r="AA6" s="648"/>
      <c r="AB6" s="648"/>
      <c r="AC6" s="648"/>
      <c r="AD6" s="649">
        <v>297728</v>
      </c>
      <c r="AE6" s="649"/>
      <c r="AF6" s="649"/>
      <c r="AG6" s="649"/>
      <c r="AH6" s="649"/>
      <c r="AI6" s="649"/>
      <c r="AJ6" s="649"/>
      <c r="AK6" s="649"/>
      <c r="AL6" s="650">
        <v>1.5</v>
      </c>
      <c r="AM6" s="651"/>
      <c r="AN6" s="651"/>
      <c r="AO6" s="652"/>
      <c r="AP6" s="642" t="s">
        <v>230</v>
      </c>
      <c r="AQ6" s="643"/>
      <c r="AR6" s="643"/>
      <c r="AS6" s="643"/>
      <c r="AT6" s="643"/>
      <c r="AU6" s="643"/>
      <c r="AV6" s="643"/>
      <c r="AW6" s="643"/>
      <c r="AX6" s="643"/>
      <c r="AY6" s="643"/>
      <c r="AZ6" s="643"/>
      <c r="BA6" s="643"/>
      <c r="BB6" s="643"/>
      <c r="BC6" s="643"/>
      <c r="BD6" s="643"/>
      <c r="BE6" s="643"/>
      <c r="BF6" s="644"/>
      <c r="BG6" s="645">
        <v>5150989</v>
      </c>
      <c r="BH6" s="646"/>
      <c r="BI6" s="646"/>
      <c r="BJ6" s="646"/>
      <c r="BK6" s="646"/>
      <c r="BL6" s="646"/>
      <c r="BM6" s="646"/>
      <c r="BN6" s="647"/>
      <c r="BO6" s="648">
        <v>99</v>
      </c>
      <c r="BP6" s="648"/>
      <c r="BQ6" s="648"/>
      <c r="BR6" s="648"/>
      <c r="BS6" s="649">
        <v>42551</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228254</v>
      </c>
      <c r="CS6" s="646"/>
      <c r="CT6" s="646"/>
      <c r="CU6" s="646"/>
      <c r="CV6" s="646"/>
      <c r="CW6" s="646"/>
      <c r="CX6" s="646"/>
      <c r="CY6" s="647"/>
      <c r="CZ6" s="639">
        <v>0.7</v>
      </c>
      <c r="DA6" s="640"/>
      <c r="DB6" s="640"/>
      <c r="DC6" s="659"/>
      <c r="DD6" s="654" t="s">
        <v>232</v>
      </c>
      <c r="DE6" s="646"/>
      <c r="DF6" s="646"/>
      <c r="DG6" s="646"/>
      <c r="DH6" s="646"/>
      <c r="DI6" s="646"/>
      <c r="DJ6" s="646"/>
      <c r="DK6" s="646"/>
      <c r="DL6" s="646"/>
      <c r="DM6" s="646"/>
      <c r="DN6" s="646"/>
      <c r="DO6" s="646"/>
      <c r="DP6" s="647"/>
      <c r="DQ6" s="654">
        <v>227209</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4290</v>
      </c>
      <c r="S7" s="646"/>
      <c r="T7" s="646"/>
      <c r="U7" s="646"/>
      <c r="V7" s="646"/>
      <c r="W7" s="646"/>
      <c r="X7" s="646"/>
      <c r="Y7" s="647"/>
      <c r="Z7" s="648">
        <v>0</v>
      </c>
      <c r="AA7" s="648"/>
      <c r="AB7" s="648"/>
      <c r="AC7" s="648"/>
      <c r="AD7" s="649">
        <v>4290</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2267188</v>
      </c>
      <c r="BH7" s="646"/>
      <c r="BI7" s="646"/>
      <c r="BJ7" s="646"/>
      <c r="BK7" s="646"/>
      <c r="BL7" s="646"/>
      <c r="BM7" s="646"/>
      <c r="BN7" s="647"/>
      <c r="BO7" s="648">
        <v>43.6</v>
      </c>
      <c r="BP7" s="648"/>
      <c r="BQ7" s="648"/>
      <c r="BR7" s="648"/>
      <c r="BS7" s="649">
        <v>42551</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4592243</v>
      </c>
      <c r="CS7" s="646"/>
      <c r="CT7" s="646"/>
      <c r="CU7" s="646"/>
      <c r="CV7" s="646"/>
      <c r="CW7" s="646"/>
      <c r="CX7" s="646"/>
      <c r="CY7" s="647"/>
      <c r="CZ7" s="648">
        <v>13.2</v>
      </c>
      <c r="DA7" s="648"/>
      <c r="DB7" s="648"/>
      <c r="DC7" s="648"/>
      <c r="DD7" s="654">
        <v>598257</v>
      </c>
      <c r="DE7" s="646"/>
      <c r="DF7" s="646"/>
      <c r="DG7" s="646"/>
      <c r="DH7" s="646"/>
      <c r="DI7" s="646"/>
      <c r="DJ7" s="646"/>
      <c r="DK7" s="646"/>
      <c r="DL7" s="646"/>
      <c r="DM7" s="646"/>
      <c r="DN7" s="646"/>
      <c r="DO7" s="646"/>
      <c r="DP7" s="647"/>
      <c r="DQ7" s="654">
        <v>2965996</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34773</v>
      </c>
      <c r="S8" s="646"/>
      <c r="T8" s="646"/>
      <c r="U8" s="646"/>
      <c r="V8" s="646"/>
      <c r="W8" s="646"/>
      <c r="X8" s="646"/>
      <c r="Y8" s="647"/>
      <c r="Z8" s="648">
        <v>0.1</v>
      </c>
      <c r="AA8" s="648"/>
      <c r="AB8" s="648"/>
      <c r="AC8" s="648"/>
      <c r="AD8" s="649">
        <v>34773</v>
      </c>
      <c r="AE8" s="649"/>
      <c r="AF8" s="649"/>
      <c r="AG8" s="649"/>
      <c r="AH8" s="649"/>
      <c r="AI8" s="649"/>
      <c r="AJ8" s="649"/>
      <c r="AK8" s="649"/>
      <c r="AL8" s="650">
        <v>0.2</v>
      </c>
      <c r="AM8" s="651"/>
      <c r="AN8" s="651"/>
      <c r="AO8" s="652"/>
      <c r="AP8" s="642" t="s">
        <v>237</v>
      </c>
      <c r="AQ8" s="643"/>
      <c r="AR8" s="643"/>
      <c r="AS8" s="643"/>
      <c r="AT8" s="643"/>
      <c r="AU8" s="643"/>
      <c r="AV8" s="643"/>
      <c r="AW8" s="643"/>
      <c r="AX8" s="643"/>
      <c r="AY8" s="643"/>
      <c r="AZ8" s="643"/>
      <c r="BA8" s="643"/>
      <c r="BB8" s="643"/>
      <c r="BC8" s="643"/>
      <c r="BD8" s="643"/>
      <c r="BE8" s="643"/>
      <c r="BF8" s="644"/>
      <c r="BG8" s="645">
        <v>91919</v>
      </c>
      <c r="BH8" s="646"/>
      <c r="BI8" s="646"/>
      <c r="BJ8" s="646"/>
      <c r="BK8" s="646"/>
      <c r="BL8" s="646"/>
      <c r="BM8" s="646"/>
      <c r="BN8" s="647"/>
      <c r="BO8" s="648">
        <v>1.8</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9643237</v>
      </c>
      <c r="CS8" s="646"/>
      <c r="CT8" s="646"/>
      <c r="CU8" s="646"/>
      <c r="CV8" s="646"/>
      <c r="CW8" s="646"/>
      <c r="CX8" s="646"/>
      <c r="CY8" s="647"/>
      <c r="CZ8" s="648">
        <v>27.7</v>
      </c>
      <c r="DA8" s="648"/>
      <c r="DB8" s="648"/>
      <c r="DC8" s="648"/>
      <c r="DD8" s="654">
        <v>79560</v>
      </c>
      <c r="DE8" s="646"/>
      <c r="DF8" s="646"/>
      <c r="DG8" s="646"/>
      <c r="DH8" s="646"/>
      <c r="DI8" s="646"/>
      <c r="DJ8" s="646"/>
      <c r="DK8" s="646"/>
      <c r="DL8" s="646"/>
      <c r="DM8" s="646"/>
      <c r="DN8" s="646"/>
      <c r="DO8" s="646"/>
      <c r="DP8" s="647"/>
      <c r="DQ8" s="654">
        <v>5595908</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19065</v>
      </c>
      <c r="S9" s="646"/>
      <c r="T9" s="646"/>
      <c r="U9" s="646"/>
      <c r="V9" s="646"/>
      <c r="W9" s="646"/>
      <c r="X9" s="646"/>
      <c r="Y9" s="647"/>
      <c r="Z9" s="648">
        <v>0.1</v>
      </c>
      <c r="AA9" s="648"/>
      <c r="AB9" s="648"/>
      <c r="AC9" s="648"/>
      <c r="AD9" s="649">
        <v>19065</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1864217</v>
      </c>
      <c r="BH9" s="646"/>
      <c r="BI9" s="646"/>
      <c r="BJ9" s="646"/>
      <c r="BK9" s="646"/>
      <c r="BL9" s="646"/>
      <c r="BM9" s="646"/>
      <c r="BN9" s="647"/>
      <c r="BO9" s="648">
        <v>35.799999999999997</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5171220</v>
      </c>
      <c r="CS9" s="646"/>
      <c r="CT9" s="646"/>
      <c r="CU9" s="646"/>
      <c r="CV9" s="646"/>
      <c r="CW9" s="646"/>
      <c r="CX9" s="646"/>
      <c r="CY9" s="647"/>
      <c r="CZ9" s="648">
        <v>14.8</v>
      </c>
      <c r="DA9" s="648"/>
      <c r="DB9" s="648"/>
      <c r="DC9" s="648"/>
      <c r="DD9" s="654">
        <v>1186961</v>
      </c>
      <c r="DE9" s="646"/>
      <c r="DF9" s="646"/>
      <c r="DG9" s="646"/>
      <c r="DH9" s="646"/>
      <c r="DI9" s="646"/>
      <c r="DJ9" s="646"/>
      <c r="DK9" s="646"/>
      <c r="DL9" s="646"/>
      <c r="DM9" s="646"/>
      <c r="DN9" s="646"/>
      <c r="DO9" s="646"/>
      <c r="DP9" s="647"/>
      <c r="DQ9" s="654">
        <v>3104104</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232</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140711</v>
      </c>
      <c r="BH10" s="646"/>
      <c r="BI10" s="646"/>
      <c r="BJ10" s="646"/>
      <c r="BK10" s="646"/>
      <c r="BL10" s="646"/>
      <c r="BM10" s="646"/>
      <c r="BN10" s="647"/>
      <c r="BO10" s="648">
        <v>2.7</v>
      </c>
      <c r="BP10" s="648"/>
      <c r="BQ10" s="648"/>
      <c r="BR10" s="648"/>
      <c r="BS10" s="654">
        <v>23793</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25721</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24812</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948232</v>
      </c>
      <c r="S11" s="646"/>
      <c r="T11" s="646"/>
      <c r="U11" s="646"/>
      <c r="V11" s="646"/>
      <c r="W11" s="646"/>
      <c r="X11" s="646"/>
      <c r="Y11" s="647"/>
      <c r="Z11" s="650">
        <v>2.6</v>
      </c>
      <c r="AA11" s="651"/>
      <c r="AB11" s="651"/>
      <c r="AC11" s="663"/>
      <c r="AD11" s="654">
        <v>948232</v>
      </c>
      <c r="AE11" s="646"/>
      <c r="AF11" s="646"/>
      <c r="AG11" s="646"/>
      <c r="AH11" s="646"/>
      <c r="AI11" s="646"/>
      <c r="AJ11" s="646"/>
      <c r="AK11" s="647"/>
      <c r="AL11" s="650">
        <v>4.8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170341</v>
      </c>
      <c r="BH11" s="646"/>
      <c r="BI11" s="646"/>
      <c r="BJ11" s="646"/>
      <c r="BK11" s="646"/>
      <c r="BL11" s="646"/>
      <c r="BM11" s="646"/>
      <c r="BN11" s="647"/>
      <c r="BO11" s="648">
        <v>3.3</v>
      </c>
      <c r="BP11" s="648"/>
      <c r="BQ11" s="648"/>
      <c r="BR11" s="648"/>
      <c r="BS11" s="654">
        <v>18758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1644414</v>
      </c>
      <c r="CS11" s="646"/>
      <c r="CT11" s="646"/>
      <c r="CU11" s="646"/>
      <c r="CV11" s="646"/>
      <c r="CW11" s="646"/>
      <c r="CX11" s="646"/>
      <c r="CY11" s="647"/>
      <c r="CZ11" s="648">
        <v>4.7</v>
      </c>
      <c r="DA11" s="648"/>
      <c r="DB11" s="648"/>
      <c r="DC11" s="648"/>
      <c r="DD11" s="654">
        <v>532666</v>
      </c>
      <c r="DE11" s="646"/>
      <c r="DF11" s="646"/>
      <c r="DG11" s="646"/>
      <c r="DH11" s="646"/>
      <c r="DI11" s="646"/>
      <c r="DJ11" s="646"/>
      <c r="DK11" s="646"/>
      <c r="DL11" s="646"/>
      <c r="DM11" s="646"/>
      <c r="DN11" s="646"/>
      <c r="DO11" s="646"/>
      <c r="DP11" s="647"/>
      <c r="DQ11" s="654">
        <v>763401</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10440</v>
      </c>
      <c r="S12" s="646"/>
      <c r="T12" s="646"/>
      <c r="U12" s="646"/>
      <c r="V12" s="646"/>
      <c r="W12" s="646"/>
      <c r="X12" s="646"/>
      <c r="Y12" s="647"/>
      <c r="Z12" s="648">
        <v>0</v>
      </c>
      <c r="AA12" s="648"/>
      <c r="AB12" s="648"/>
      <c r="AC12" s="648"/>
      <c r="AD12" s="649">
        <v>10440</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2376073</v>
      </c>
      <c r="BH12" s="646"/>
      <c r="BI12" s="646"/>
      <c r="BJ12" s="646"/>
      <c r="BK12" s="646"/>
      <c r="BL12" s="646"/>
      <c r="BM12" s="646"/>
      <c r="BN12" s="647"/>
      <c r="BO12" s="648">
        <v>45.7</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953741</v>
      </c>
      <c r="CS12" s="646"/>
      <c r="CT12" s="646"/>
      <c r="CU12" s="646"/>
      <c r="CV12" s="646"/>
      <c r="CW12" s="646"/>
      <c r="CX12" s="646"/>
      <c r="CY12" s="647"/>
      <c r="CZ12" s="648">
        <v>2.7</v>
      </c>
      <c r="DA12" s="648"/>
      <c r="DB12" s="648"/>
      <c r="DC12" s="648"/>
      <c r="DD12" s="654">
        <v>175742</v>
      </c>
      <c r="DE12" s="646"/>
      <c r="DF12" s="646"/>
      <c r="DG12" s="646"/>
      <c r="DH12" s="646"/>
      <c r="DI12" s="646"/>
      <c r="DJ12" s="646"/>
      <c r="DK12" s="646"/>
      <c r="DL12" s="646"/>
      <c r="DM12" s="646"/>
      <c r="DN12" s="646"/>
      <c r="DO12" s="646"/>
      <c r="DP12" s="647"/>
      <c r="DQ12" s="654">
        <v>645771</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232</v>
      </c>
      <c r="AE13" s="649"/>
      <c r="AF13" s="649"/>
      <c r="AG13" s="649"/>
      <c r="AH13" s="649"/>
      <c r="AI13" s="649"/>
      <c r="AJ13" s="649"/>
      <c r="AK13" s="649"/>
      <c r="AL13" s="650" t="s">
        <v>232</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2365329</v>
      </c>
      <c r="BH13" s="646"/>
      <c r="BI13" s="646"/>
      <c r="BJ13" s="646"/>
      <c r="BK13" s="646"/>
      <c r="BL13" s="646"/>
      <c r="BM13" s="646"/>
      <c r="BN13" s="647"/>
      <c r="BO13" s="648">
        <v>45.5</v>
      </c>
      <c r="BP13" s="648"/>
      <c r="BQ13" s="648"/>
      <c r="BR13" s="648"/>
      <c r="BS13" s="654" t="s">
        <v>232</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2542841</v>
      </c>
      <c r="CS13" s="646"/>
      <c r="CT13" s="646"/>
      <c r="CU13" s="646"/>
      <c r="CV13" s="646"/>
      <c r="CW13" s="646"/>
      <c r="CX13" s="646"/>
      <c r="CY13" s="647"/>
      <c r="CZ13" s="648">
        <v>7.3</v>
      </c>
      <c r="DA13" s="648"/>
      <c r="DB13" s="648"/>
      <c r="DC13" s="648"/>
      <c r="DD13" s="654">
        <v>1094210</v>
      </c>
      <c r="DE13" s="646"/>
      <c r="DF13" s="646"/>
      <c r="DG13" s="646"/>
      <c r="DH13" s="646"/>
      <c r="DI13" s="646"/>
      <c r="DJ13" s="646"/>
      <c r="DK13" s="646"/>
      <c r="DL13" s="646"/>
      <c r="DM13" s="646"/>
      <c r="DN13" s="646"/>
      <c r="DO13" s="646"/>
      <c r="DP13" s="647"/>
      <c r="DQ13" s="654">
        <v>1344427</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71616</v>
      </c>
      <c r="S14" s="646"/>
      <c r="T14" s="646"/>
      <c r="U14" s="646"/>
      <c r="V14" s="646"/>
      <c r="W14" s="646"/>
      <c r="X14" s="646"/>
      <c r="Y14" s="647"/>
      <c r="Z14" s="648">
        <v>0.2</v>
      </c>
      <c r="AA14" s="648"/>
      <c r="AB14" s="648"/>
      <c r="AC14" s="648"/>
      <c r="AD14" s="649">
        <v>71616</v>
      </c>
      <c r="AE14" s="649"/>
      <c r="AF14" s="649"/>
      <c r="AG14" s="649"/>
      <c r="AH14" s="649"/>
      <c r="AI14" s="649"/>
      <c r="AJ14" s="649"/>
      <c r="AK14" s="649"/>
      <c r="AL14" s="650">
        <v>0.4</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204953</v>
      </c>
      <c r="BH14" s="646"/>
      <c r="BI14" s="646"/>
      <c r="BJ14" s="646"/>
      <c r="BK14" s="646"/>
      <c r="BL14" s="646"/>
      <c r="BM14" s="646"/>
      <c r="BN14" s="647"/>
      <c r="BO14" s="648">
        <v>3.9</v>
      </c>
      <c r="BP14" s="648"/>
      <c r="BQ14" s="648"/>
      <c r="BR14" s="648"/>
      <c r="BS14" s="654" t="s">
        <v>128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1412650</v>
      </c>
      <c r="CS14" s="646"/>
      <c r="CT14" s="646"/>
      <c r="CU14" s="646"/>
      <c r="CV14" s="646"/>
      <c r="CW14" s="646"/>
      <c r="CX14" s="646"/>
      <c r="CY14" s="647"/>
      <c r="CZ14" s="648">
        <v>4.0999999999999996</v>
      </c>
      <c r="DA14" s="648"/>
      <c r="DB14" s="648"/>
      <c r="DC14" s="648"/>
      <c r="DD14" s="654">
        <v>323928</v>
      </c>
      <c r="DE14" s="646"/>
      <c r="DF14" s="646"/>
      <c r="DG14" s="646"/>
      <c r="DH14" s="646"/>
      <c r="DI14" s="646"/>
      <c r="DJ14" s="646"/>
      <c r="DK14" s="646"/>
      <c r="DL14" s="646"/>
      <c r="DM14" s="646"/>
      <c r="DN14" s="646"/>
      <c r="DO14" s="646"/>
      <c r="DP14" s="647"/>
      <c r="DQ14" s="654">
        <v>1071394</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232</v>
      </c>
      <c r="S15" s="646"/>
      <c r="T15" s="646"/>
      <c r="U15" s="646"/>
      <c r="V15" s="646"/>
      <c r="W15" s="646"/>
      <c r="X15" s="646"/>
      <c r="Y15" s="647"/>
      <c r="Z15" s="648" t="s">
        <v>232</v>
      </c>
      <c r="AA15" s="648"/>
      <c r="AB15" s="648"/>
      <c r="AC15" s="648"/>
      <c r="AD15" s="649" t="s">
        <v>128</v>
      </c>
      <c r="AE15" s="649"/>
      <c r="AF15" s="649"/>
      <c r="AG15" s="649"/>
      <c r="AH15" s="649"/>
      <c r="AI15" s="649"/>
      <c r="AJ15" s="649"/>
      <c r="AK15" s="649"/>
      <c r="AL15" s="650" t="s">
        <v>128</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302634</v>
      </c>
      <c r="BH15" s="646"/>
      <c r="BI15" s="646"/>
      <c r="BJ15" s="646"/>
      <c r="BK15" s="646"/>
      <c r="BL15" s="646"/>
      <c r="BM15" s="646"/>
      <c r="BN15" s="647"/>
      <c r="BO15" s="648">
        <v>5.8</v>
      </c>
      <c r="BP15" s="648"/>
      <c r="BQ15" s="648"/>
      <c r="BR15" s="648"/>
      <c r="BS15" s="654" t="s">
        <v>128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2527043</v>
      </c>
      <c r="CS15" s="646"/>
      <c r="CT15" s="646"/>
      <c r="CU15" s="646"/>
      <c r="CV15" s="646"/>
      <c r="CW15" s="646"/>
      <c r="CX15" s="646"/>
      <c r="CY15" s="647"/>
      <c r="CZ15" s="648">
        <v>7.2</v>
      </c>
      <c r="DA15" s="648"/>
      <c r="DB15" s="648"/>
      <c r="DC15" s="648"/>
      <c r="DD15" s="654">
        <v>369401</v>
      </c>
      <c r="DE15" s="646"/>
      <c r="DF15" s="646"/>
      <c r="DG15" s="646"/>
      <c r="DH15" s="646"/>
      <c r="DI15" s="646"/>
      <c r="DJ15" s="646"/>
      <c r="DK15" s="646"/>
      <c r="DL15" s="646"/>
      <c r="DM15" s="646"/>
      <c r="DN15" s="646"/>
      <c r="DO15" s="646"/>
      <c r="DP15" s="647"/>
      <c r="DQ15" s="654">
        <v>1962612</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17769</v>
      </c>
      <c r="S16" s="646"/>
      <c r="T16" s="646"/>
      <c r="U16" s="646"/>
      <c r="V16" s="646"/>
      <c r="W16" s="646"/>
      <c r="X16" s="646"/>
      <c r="Y16" s="647"/>
      <c r="Z16" s="648">
        <v>0</v>
      </c>
      <c r="AA16" s="648"/>
      <c r="AB16" s="648"/>
      <c r="AC16" s="648"/>
      <c r="AD16" s="649">
        <v>17769</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141</v>
      </c>
      <c r="BH16" s="646"/>
      <c r="BI16" s="646"/>
      <c r="BJ16" s="646"/>
      <c r="BK16" s="646"/>
      <c r="BL16" s="646"/>
      <c r="BM16" s="646"/>
      <c r="BN16" s="647"/>
      <c r="BO16" s="648">
        <v>0</v>
      </c>
      <c r="BP16" s="648"/>
      <c r="BQ16" s="648"/>
      <c r="BR16" s="648"/>
      <c r="BS16" s="654" t="s">
        <v>128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1394771</v>
      </c>
      <c r="CS16" s="646"/>
      <c r="CT16" s="646"/>
      <c r="CU16" s="646"/>
      <c r="CV16" s="646"/>
      <c r="CW16" s="646"/>
      <c r="CX16" s="646"/>
      <c r="CY16" s="647"/>
      <c r="CZ16" s="648">
        <v>4</v>
      </c>
      <c r="DA16" s="648"/>
      <c r="DB16" s="648"/>
      <c r="DC16" s="648"/>
      <c r="DD16" s="654" t="s">
        <v>232</v>
      </c>
      <c r="DE16" s="646"/>
      <c r="DF16" s="646"/>
      <c r="DG16" s="646"/>
      <c r="DH16" s="646"/>
      <c r="DI16" s="646"/>
      <c r="DJ16" s="646"/>
      <c r="DK16" s="646"/>
      <c r="DL16" s="646"/>
      <c r="DM16" s="646"/>
      <c r="DN16" s="646"/>
      <c r="DO16" s="646"/>
      <c r="DP16" s="647"/>
      <c r="DQ16" s="654">
        <v>210948</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174128</v>
      </c>
      <c r="S17" s="646"/>
      <c r="T17" s="646"/>
      <c r="U17" s="646"/>
      <c r="V17" s="646"/>
      <c r="W17" s="646"/>
      <c r="X17" s="646"/>
      <c r="Y17" s="647"/>
      <c r="Z17" s="648">
        <v>0.5</v>
      </c>
      <c r="AA17" s="648"/>
      <c r="AB17" s="648"/>
      <c r="AC17" s="648"/>
      <c r="AD17" s="649">
        <v>174128</v>
      </c>
      <c r="AE17" s="649"/>
      <c r="AF17" s="649"/>
      <c r="AG17" s="649"/>
      <c r="AH17" s="649"/>
      <c r="AI17" s="649"/>
      <c r="AJ17" s="649"/>
      <c r="AK17" s="649"/>
      <c r="AL17" s="650">
        <v>0.9</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4724356</v>
      </c>
      <c r="CS17" s="646"/>
      <c r="CT17" s="646"/>
      <c r="CU17" s="646"/>
      <c r="CV17" s="646"/>
      <c r="CW17" s="646"/>
      <c r="CX17" s="646"/>
      <c r="CY17" s="647"/>
      <c r="CZ17" s="648">
        <v>13.6</v>
      </c>
      <c r="DA17" s="648"/>
      <c r="DB17" s="648"/>
      <c r="DC17" s="648"/>
      <c r="DD17" s="654" t="s">
        <v>128</v>
      </c>
      <c r="DE17" s="646"/>
      <c r="DF17" s="646"/>
      <c r="DG17" s="646"/>
      <c r="DH17" s="646"/>
      <c r="DI17" s="646"/>
      <c r="DJ17" s="646"/>
      <c r="DK17" s="646"/>
      <c r="DL17" s="646"/>
      <c r="DM17" s="646"/>
      <c r="DN17" s="646"/>
      <c r="DO17" s="646"/>
      <c r="DP17" s="647"/>
      <c r="DQ17" s="654">
        <v>4660506</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23863</v>
      </c>
      <c r="S18" s="646"/>
      <c r="T18" s="646"/>
      <c r="U18" s="646"/>
      <c r="V18" s="646"/>
      <c r="W18" s="646"/>
      <c r="X18" s="646"/>
      <c r="Y18" s="647"/>
      <c r="Z18" s="648">
        <v>0.1</v>
      </c>
      <c r="AA18" s="648"/>
      <c r="AB18" s="648"/>
      <c r="AC18" s="648"/>
      <c r="AD18" s="649">
        <v>23863</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9817</v>
      </c>
      <c r="S19" s="646"/>
      <c r="T19" s="646"/>
      <c r="U19" s="646"/>
      <c r="V19" s="646"/>
      <c r="W19" s="646"/>
      <c r="X19" s="646"/>
      <c r="Y19" s="647"/>
      <c r="Z19" s="648">
        <v>0</v>
      </c>
      <c r="AA19" s="648"/>
      <c r="AB19" s="648"/>
      <c r="AC19" s="648"/>
      <c r="AD19" s="649">
        <v>9817</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51281</v>
      </c>
      <c r="BH19" s="646"/>
      <c r="BI19" s="646"/>
      <c r="BJ19" s="646"/>
      <c r="BK19" s="646"/>
      <c r="BL19" s="646"/>
      <c r="BM19" s="646"/>
      <c r="BN19" s="647"/>
      <c r="BO19" s="648">
        <v>1</v>
      </c>
      <c r="BP19" s="648"/>
      <c r="BQ19" s="648"/>
      <c r="BR19" s="648"/>
      <c r="BS19" s="654" t="s">
        <v>232</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2398</v>
      </c>
      <c r="S20" s="646"/>
      <c r="T20" s="646"/>
      <c r="U20" s="646"/>
      <c r="V20" s="646"/>
      <c r="W20" s="646"/>
      <c r="X20" s="646"/>
      <c r="Y20" s="647"/>
      <c r="Z20" s="648">
        <v>0</v>
      </c>
      <c r="AA20" s="648"/>
      <c r="AB20" s="648"/>
      <c r="AC20" s="648"/>
      <c r="AD20" s="649">
        <v>2398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51281</v>
      </c>
      <c r="BH20" s="646"/>
      <c r="BI20" s="646"/>
      <c r="BJ20" s="646"/>
      <c r="BK20" s="646"/>
      <c r="BL20" s="646"/>
      <c r="BM20" s="646"/>
      <c r="BN20" s="647"/>
      <c r="BO20" s="648">
        <v>1</v>
      </c>
      <c r="BP20" s="648"/>
      <c r="BQ20" s="648"/>
      <c r="BR20" s="648"/>
      <c r="BS20" s="654" t="s">
        <v>232</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34860491</v>
      </c>
      <c r="CS20" s="646"/>
      <c r="CT20" s="646"/>
      <c r="CU20" s="646"/>
      <c r="CV20" s="646"/>
      <c r="CW20" s="646"/>
      <c r="CX20" s="646"/>
      <c r="CY20" s="647"/>
      <c r="CZ20" s="648">
        <v>100</v>
      </c>
      <c r="DA20" s="648"/>
      <c r="DB20" s="648"/>
      <c r="DC20" s="648"/>
      <c r="DD20" s="654">
        <v>4360725</v>
      </c>
      <c r="DE20" s="646"/>
      <c r="DF20" s="646"/>
      <c r="DG20" s="646"/>
      <c r="DH20" s="646"/>
      <c r="DI20" s="646"/>
      <c r="DJ20" s="646"/>
      <c r="DK20" s="646"/>
      <c r="DL20" s="646"/>
      <c r="DM20" s="646"/>
      <c r="DN20" s="646"/>
      <c r="DO20" s="646"/>
      <c r="DP20" s="647"/>
      <c r="DQ20" s="654">
        <v>22577088</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138050</v>
      </c>
      <c r="S21" s="646"/>
      <c r="T21" s="646"/>
      <c r="U21" s="646"/>
      <c r="V21" s="646"/>
      <c r="W21" s="646"/>
      <c r="X21" s="646"/>
      <c r="Y21" s="647"/>
      <c r="Z21" s="648">
        <v>0.4</v>
      </c>
      <c r="AA21" s="648"/>
      <c r="AB21" s="648"/>
      <c r="AC21" s="648"/>
      <c r="AD21" s="649">
        <v>138050</v>
      </c>
      <c r="AE21" s="649"/>
      <c r="AF21" s="649"/>
      <c r="AG21" s="649"/>
      <c r="AH21" s="649"/>
      <c r="AI21" s="649"/>
      <c r="AJ21" s="649"/>
      <c r="AK21" s="649"/>
      <c r="AL21" s="650">
        <v>0.7</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51281</v>
      </c>
      <c r="BH21" s="646"/>
      <c r="BI21" s="646"/>
      <c r="BJ21" s="646"/>
      <c r="BK21" s="646"/>
      <c r="BL21" s="646"/>
      <c r="BM21" s="646"/>
      <c r="BN21" s="647"/>
      <c r="BO21" s="648">
        <v>1</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14071312</v>
      </c>
      <c r="S22" s="646"/>
      <c r="T22" s="646"/>
      <c r="U22" s="646"/>
      <c r="V22" s="646"/>
      <c r="W22" s="646"/>
      <c r="X22" s="646"/>
      <c r="Y22" s="647"/>
      <c r="Z22" s="648">
        <v>39.299999999999997</v>
      </c>
      <c r="AA22" s="648"/>
      <c r="AB22" s="648"/>
      <c r="AC22" s="648"/>
      <c r="AD22" s="649">
        <v>12617374</v>
      </c>
      <c r="AE22" s="649"/>
      <c r="AF22" s="649"/>
      <c r="AG22" s="649"/>
      <c r="AH22" s="649"/>
      <c r="AI22" s="649"/>
      <c r="AJ22" s="649"/>
      <c r="AK22" s="649"/>
      <c r="AL22" s="650">
        <v>64.099999999999994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128</v>
      </c>
      <c r="BP22" s="648"/>
      <c r="BQ22" s="648"/>
      <c r="BR22" s="648"/>
      <c r="BS22" s="654" t="s">
        <v>232</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12617374</v>
      </c>
      <c r="S23" s="646"/>
      <c r="T23" s="646"/>
      <c r="U23" s="646"/>
      <c r="V23" s="646"/>
      <c r="W23" s="646"/>
      <c r="X23" s="646"/>
      <c r="Y23" s="647"/>
      <c r="Z23" s="648">
        <v>35.200000000000003</v>
      </c>
      <c r="AA23" s="648"/>
      <c r="AB23" s="648"/>
      <c r="AC23" s="648"/>
      <c r="AD23" s="649">
        <v>12617374</v>
      </c>
      <c r="AE23" s="649"/>
      <c r="AF23" s="649"/>
      <c r="AG23" s="649"/>
      <c r="AH23" s="649"/>
      <c r="AI23" s="649"/>
      <c r="AJ23" s="649"/>
      <c r="AK23" s="649"/>
      <c r="AL23" s="650">
        <v>64.099999999999994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232</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1453938</v>
      </c>
      <c r="S24" s="646"/>
      <c r="T24" s="646"/>
      <c r="U24" s="646"/>
      <c r="V24" s="646"/>
      <c r="W24" s="646"/>
      <c r="X24" s="646"/>
      <c r="Y24" s="647"/>
      <c r="Z24" s="648">
        <v>4.0999999999999996</v>
      </c>
      <c r="AA24" s="648"/>
      <c r="AB24" s="648"/>
      <c r="AC24" s="648"/>
      <c r="AD24" s="649" t="s">
        <v>232</v>
      </c>
      <c r="AE24" s="649"/>
      <c r="AF24" s="649"/>
      <c r="AG24" s="649"/>
      <c r="AH24" s="649"/>
      <c r="AI24" s="649"/>
      <c r="AJ24" s="649"/>
      <c r="AK24" s="649"/>
      <c r="AL24" s="650" t="s">
        <v>128</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15052128</v>
      </c>
      <c r="CS24" s="635"/>
      <c r="CT24" s="635"/>
      <c r="CU24" s="635"/>
      <c r="CV24" s="635"/>
      <c r="CW24" s="635"/>
      <c r="CX24" s="635"/>
      <c r="CY24" s="636"/>
      <c r="CZ24" s="639">
        <v>43.2</v>
      </c>
      <c r="DA24" s="640"/>
      <c r="DB24" s="640"/>
      <c r="DC24" s="659"/>
      <c r="DD24" s="684">
        <v>11570529</v>
      </c>
      <c r="DE24" s="635"/>
      <c r="DF24" s="635"/>
      <c r="DG24" s="635"/>
      <c r="DH24" s="635"/>
      <c r="DI24" s="635"/>
      <c r="DJ24" s="635"/>
      <c r="DK24" s="636"/>
      <c r="DL24" s="684">
        <v>11436009</v>
      </c>
      <c r="DM24" s="635"/>
      <c r="DN24" s="635"/>
      <c r="DO24" s="635"/>
      <c r="DP24" s="635"/>
      <c r="DQ24" s="635"/>
      <c r="DR24" s="635"/>
      <c r="DS24" s="635"/>
      <c r="DT24" s="635"/>
      <c r="DU24" s="635"/>
      <c r="DV24" s="636"/>
      <c r="DW24" s="639">
        <v>56.3</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232</v>
      </c>
      <c r="S25" s="646"/>
      <c r="T25" s="646"/>
      <c r="U25" s="646"/>
      <c r="V25" s="646"/>
      <c r="W25" s="646"/>
      <c r="X25" s="646"/>
      <c r="Y25" s="647"/>
      <c r="Z25" s="648" t="s">
        <v>232</v>
      </c>
      <c r="AA25" s="648"/>
      <c r="AB25" s="648"/>
      <c r="AC25" s="648"/>
      <c r="AD25" s="649" t="s">
        <v>232</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5184191</v>
      </c>
      <c r="CS25" s="681"/>
      <c r="CT25" s="681"/>
      <c r="CU25" s="681"/>
      <c r="CV25" s="681"/>
      <c r="CW25" s="681"/>
      <c r="CX25" s="681"/>
      <c r="CY25" s="682"/>
      <c r="CZ25" s="650">
        <v>14.9</v>
      </c>
      <c r="DA25" s="679"/>
      <c r="DB25" s="679"/>
      <c r="DC25" s="683"/>
      <c r="DD25" s="654">
        <v>4713727</v>
      </c>
      <c r="DE25" s="681"/>
      <c r="DF25" s="681"/>
      <c r="DG25" s="681"/>
      <c r="DH25" s="681"/>
      <c r="DI25" s="681"/>
      <c r="DJ25" s="681"/>
      <c r="DK25" s="682"/>
      <c r="DL25" s="654">
        <v>4604562</v>
      </c>
      <c r="DM25" s="681"/>
      <c r="DN25" s="681"/>
      <c r="DO25" s="681"/>
      <c r="DP25" s="681"/>
      <c r="DQ25" s="681"/>
      <c r="DR25" s="681"/>
      <c r="DS25" s="681"/>
      <c r="DT25" s="681"/>
      <c r="DU25" s="681"/>
      <c r="DV25" s="682"/>
      <c r="DW25" s="650">
        <v>22.7</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20851623</v>
      </c>
      <c r="S26" s="646"/>
      <c r="T26" s="646"/>
      <c r="U26" s="646"/>
      <c r="V26" s="646"/>
      <c r="W26" s="646"/>
      <c r="X26" s="646"/>
      <c r="Y26" s="647"/>
      <c r="Z26" s="648">
        <v>58.2</v>
      </c>
      <c r="AA26" s="648"/>
      <c r="AB26" s="648"/>
      <c r="AC26" s="648"/>
      <c r="AD26" s="649">
        <v>19397685</v>
      </c>
      <c r="AE26" s="649"/>
      <c r="AF26" s="649"/>
      <c r="AG26" s="649"/>
      <c r="AH26" s="649"/>
      <c r="AI26" s="649"/>
      <c r="AJ26" s="649"/>
      <c r="AK26" s="649"/>
      <c r="AL26" s="650">
        <v>98.6</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232</v>
      </c>
      <c r="BH26" s="646"/>
      <c r="BI26" s="646"/>
      <c r="BJ26" s="646"/>
      <c r="BK26" s="646"/>
      <c r="BL26" s="646"/>
      <c r="BM26" s="646"/>
      <c r="BN26" s="647"/>
      <c r="BO26" s="648" t="s">
        <v>128</v>
      </c>
      <c r="BP26" s="648"/>
      <c r="BQ26" s="648"/>
      <c r="BR26" s="648"/>
      <c r="BS26" s="654" t="s">
        <v>232</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3509490</v>
      </c>
      <c r="CS26" s="646"/>
      <c r="CT26" s="646"/>
      <c r="CU26" s="646"/>
      <c r="CV26" s="646"/>
      <c r="CW26" s="646"/>
      <c r="CX26" s="646"/>
      <c r="CY26" s="647"/>
      <c r="CZ26" s="650">
        <v>10.1</v>
      </c>
      <c r="DA26" s="679"/>
      <c r="DB26" s="679"/>
      <c r="DC26" s="683"/>
      <c r="DD26" s="654">
        <v>3115465</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5852</v>
      </c>
      <c r="S27" s="646"/>
      <c r="T27" s="646"/>
      <c r="U27" s="646"/>
      <c r="V27" s="646"/>
      <c r="W27" s="646"/>
      <c r="X27" s="646"/>
      <c r="Y27" s="647"/>
      <c r="Z27" s="648">
        <v>0</v>
      </c>
      <c r="AA27" s="648"/>
      <c r="AB27" s="648"/>
      <c r="AC27" s="648"/>
      <c r="AD27" s="649">
        <v>5852</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5202270</v>
      </c>
      <c r="BH27" s="646"/>
      <c r="BI27" s="646"/>
      <c r="BJ27" s="646"/>
      <c r="BK27" s="646"/>
      <c r="BL27" s="646"/>
      <c r="BM27" s="646"/>
      <c r="BN27" s="647"/>
      <c r="BO27" s="648">
        <v>100</v>
      </c>
      <c r="BP27" s="648"/>
      <c r="BQ27" s="648"/>
      <c r="BR27" s="648"/>
      <c r="BS27" s="654">
        <v>42551</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5143581</v>
      </c>
      <c r="CS27" s="681"/>
      <c r="CT27" s="681"/>
      <c r="CU27" s="681"/>
      <c r="CV27" s="681"/>
      <c r="CW27" s="681"/>
      <c r="CX27" s="681"/>
      <c r="CY27" s="682"/>
      <c r="CZ27" s="650">
        <v>14.8</v>
      </c>
      <c r="DA27" s="679"/>
      <c r="DB27" s="679"/>
      <c r="DC27" s="683"/>
      <c r="DD27" s="654">
        <v>2196296</v>
      </c>
      <c r="DE27" s="681"/>
      <c r="DF27" s="681"/>
      <c r="DG27" s="681"/>
      <c r="DH27" s="681"/>
      <c r="DI27" s="681"/>
      <c r="DJ27" s="681"/>
      <c r="DK27" s="682"/>
      <c r="DL27" s="654">
        <v>2195067</v>
      </c>
      <c r="DM27" s="681"/>
      <c r="DN27" s="681"/>
      <c r="DO27" s="681"/>
      <c r="DP27" s="681"/>
      <c r="DQ27" s="681"/>
      <c r="DR27" s="681"/>
      <c r="DS27" s="681"/>
      <c r="DT27" s="681"/>
      <c r="DU27" s="681"/>
      <c r="DV27" s="682"/>
      <c r="DW27" s="650">
        <v>10.8</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146631</v>
      </c>
      <c r="S28" s="646"/>
      <c r="T28" s="646"/>
      <c r="U28" s="646"/>
      <c r="V28" s="646"/>
      <c r="W28" s="646"/>
      <c r="X28" s="646"/>
      <c r="Y28" s="647"/>
      <c r="Z28" s="648">
        <v>0.4</v>
      </c>
      <c r="AA28" s="648"/>
      <c r="AB28" s="648"/>
      <c r="AC28" s="648"/>
      <c r="AD28" s="649" t="s">
        <v>128</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4724356</v>
      </c>
      <c r="CS28" s="646"/>
      <c r="CT28" s="646"/>
      <c r="CU28" s="646"/>
      <c r="CV28" s="646"/>
      <c r="CW28" s="646"/>
      <c r="CX28" s="646"/>
      <c r="CY28" s="647"/>
      <c r="CZ28" s="650">
        <v>13.6</v>
      </c>
      <c r="DA28" s="679"/>
      <c r="DB28" s="679"/>
      <c r="DC28" s="683"/>
      <c r="DD28" s="654">
        <v>4660506</v>
      </c>
      <c r="DE28" s="646"/>
      <c r="DF28" s="646"/>
      <c r="DG28" s="646"/>
      <c r="DH28" s="646"/>
      <c r="DI28" s="646"/>
      <c r="DJ28" s="646"/>
      <c r="DK28" s="647"/>
      <c r="DL28" s="654">
        <v>4636380</v>
      </c>
      <c r="DM28" s="646"/>
      <c r="DN28" s="646"/>
      <c r="DO28" s="646"/>
      <c r="DP28" s="646"/>
      <c r="DQ28" s="646"/>
      <c r="DR28" s="646"/>
      <c r="DS28" s="646"/>
      <c r="DT28" s="646"/>
      <c r="DU28" s="646"/>
      <c r="DV28" s="647"/>
      <c r="DW28" s="650">
        <v>22.8</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305048</v>
      </c>
      <c r="S29" s="646"/>
      <c r="T29" s="646"/>
      <c r="U29" s="646"/>
      <c r="V29" s="646"/>
      <c r="W29" s="646"/>
      <c r="X29" s="646"/>
      <c r="Y29" s="647"/>
      <c r="Z29" s="648">
        <v>0.9</v>
      </c>
      <c r="AA29" s="648"/>
      <c r="AB29" s="648"/>
      <c r="AC29" s="648"/>
      <c r="AD29" s="649">
        <v>48587</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69</v>
      </c>
      <c r="CG29" s="661"/>
      <c r="CH29" s="661"/>
      <c r="CI29" s="661"/>
      <c r="CJ29" s="661"/>
      <c r="CK29" s="661"/>
      <c r="CL29" s="661"/>
      <c r="CM29" s="661"/>
      <c r="CN29" s="661"/>
      <c r="CO29" s="661"/>
      <c r="CP29" s="661"/>
      <c r="CQ29" s="662"/>
      <c r="CR29" s="645">
        <v>4724356</v>
      </c>
      <c r="CS29" s="681"/>
      <c r="CT29" s="681"/>
      <c r="CU29" s="681"/>
      <c r="CV29" s="681"/>
      <c r="CW29" s="681"/>
      <c r="CX29" s="681"/>
      <c r="CY29" s="682"/>
      <c r="CZ29" s="650">
        <v>13.6</v>
      </c>
      <c r="DA29" s="679"/>
      <c r="DB29" s="679"/>
      <c r="DC29" s="683"/>
      <c r="DD29" s="654">
        <v>4660506</v>
      </c>
      <c r="DE29" s="681"/>
      <c r="DF29" s="681"/>
      <c r="DG29" s="681"/>
      <c r="DH29" s="681"/>
      <c r="DI29" s="681"/>
      <c r="DJ29" s="681"/>
      <c r="DK29" s="682"/>
      <c r="DL29" s="654">
        <v>4636380</v>
      </c>
      <c r="DM29" s="681"/>
      <c r="DN29" s="681"/>
      <c r="DO29" s="681"/>
      <c r="DP29" s="681"/>
      <c r="DQ29" s="681"/>
      <c r="DR29" s="681"/>
      <c r="DS29" s="681"/>
      <c r="DT29" s="681"/>
      <c r="DU29" s="681"/>
      <c r="DV29" s="682"/>
      <c r="DW29" s="650">
        <v>22.8</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454679</v>
      </c>
      <c r="S30" s="646"/>
      <c r="T30" s="646"/>
      <c r="U30" s="646"/>
      <c r="V30" s="646"/>
      <c r="W30" s="646"/>
      <c r="X30" s="646"/>
      <c r="Y30" s="647"/>
      <c r="Z30" s="648">
        <v>1.3</v>
      </c>
      <c r="AA30" s="648"/>
      <c r="AB30" s="648"/>
      <c r="AC30" s="648"/>
      <c r="AD30" s="649" t="s">
        <v>232</v>
      </c>
      <c r="AE30" s="649"/>
      <c r="AF30" s="649"/>
      <c r="AG30" s="649"/>
      <c r="AH30" s="649"/>
      <c r="AI30" s="649"/>
      <c r="AJ30" s="649"/>
      <c r="AK30" s="649"/>
      <c r="AL30" s="650" t="s">
        <v>232</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4489327</v>
      </c>
      <c r="CS30" s="646"/>
      <c r="CT30" s="646"/>
      <c r="CU30" s="646"/>
      <c r="CV30" s="646"/>
      <c r="CW30" s="646"/>
      <c r="CX30" s="646"/>
      <c r="CY30" s="647"/>
      <c r="CZ30" s="650">
        <v>12.9</v>
      </c>
      <c r="DA30" s="679"/>
      <c r="DB30" s="679"/>
      <c r="DC30" s="683"/>
      <c r="DD30" s="654">
        <v>4425477</v>
      </c>
      <c r="DE30" s="646"/>
      <c r="DF30" s="646"/>
      <c r="DG30" s="646"/>
      <c r="DH30" s="646"/>
      <c r="DI30" s="646"/>
      <c r="DJ30" s="646"/>
      <c r="DK30" s="647"/>
      <c r="DL30" s="654">
        <v>4401351</v>
      </c>
      <c r="DM30" s="646"/>
      <c r="DN30" s="646"/>
      <c r="DO30" s="646"/>
      <c r="DP30" s="646"/>
      <c r="DQ30" s="646"/>
      <c r="DR30" s="646"/>
      <c r="DS30" s="646"/>
      <c r="DT30" s="646"/>
      <c r="DU30" s="646"/>
      <c r="DV30" s="647"/>
      <c r="DW30" s="650">
        <v>21.7</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3650696</v>
      </c>
      <c r="S31" s="646"/>
      <c r="T31" s="646"/>
      <c r="U31" s="646"/>
      <c r="V31" s="646"/>
      <c r="W31" s="646"/>
      <c r="X31" s="646"/>
      <c r="Y31" s="647"/>
      <c r="Z31" s="648">
        <v>10.199999999999999</v>
      </c>
      <c r="AA31" s="648"/>
      <c r="AB31" s="648"/>
      <c r="AC31" s="648"/>
      <c r="AD31" s="649" t="s">
        <v>128</v>
      </c>
      <c r="AE31" s="649"/>
      <c r="AF31" s="649"/>
      <c r="AG31" s="649"/>
      <c r="AH31" s="649"/>
      <c r="AI31" s="649"/>
      <c r="AJ31" s="649"/>
      <c r="AK31" s="649"/>
      <c r="AL31" s="650" t="s">
        <v>128</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99.2</v>
      </c>
      <c r="BH31" s="700"/>
      <c r="BI31" s="700"/>
      <c r="BJ31" s="700"/>
      <c r="BK31" s="700"/>
      <c r="BL31" s="700"/>
      <c r="BM31" s="640">
        <v>97.2</v>
      </c>
      <c r="BN31" s="700"/>
      <c r="BO31" s="700"/>
      <c r="BP31" s="700"/>
      <c r="BQ31" s="701"/>
      <c r="BR31" s="713">
        <v>99.2</v>
      </c>
      <c r="BS31" s="700"/>
      <c r="BT31" s="700"/>
      <c r="BU31" s="700"/>
      <c r="BV31" s="700"/>
      <c r="BW31" s="700"/>
      <c r="BX31" s="640">
        <v>97.2</v>
      </c>
      <c r="BY31" s="700"/>
      <c r="BZ31" s="700"/>
      <c r="CA31" s="700"/>
      <c r="CB31" s="701"/>
      <c r="CD31" s="687"/>
      <c r="CE31" s="688"/>
      <c r="CF31" s="660" t="s">
        <v>310</v>
      </c>
      <c r="CG31" s="661"/>
      <c r="CH31" s="661"/>
      <c r="CI31" s="661"/>
      <c r="CJ31" s="661"/>
      <c r="CK31" s="661"/>
      <c r="CL31" s="661"/>
      <c r="CM31" s="661"/>
      <c r="CN31" s="661"/>
      <c r="CO31" s="661"/>
      <c r="CP31" s="661"/>
      <c r="CQ31" s="662"/>
      <c r="CR31" s="645">
        <v>235029</v>
      </c>
      <c r="CS31" s="681"/>
      <c r="CT31" s="681"/>
      <c r="CU31" s="681"/>
      <c r="CV31" s="681"/>
      <c r="CW31" s="681"/>
      <c r="CX31" s="681"/>
      <c r="CY31" s="682"/>
      <c r="CZ31" s="650">
        <v>0.7</v>
      </c>
      <c r="DA31" s="679"/>
      <c r="DB31" s="679"/>
      <c r="DC31" s="683"/>
      <c r="DD31" s="654">
        <v>235029</v>
      </c>
      <c r="DE31" s="681"/>
      <c r="DF31" s="681"/>
      <c r="DG31" s="681"/>
      <c r="DH31" s="681"/>
      <c r="DI31" s="681"/>
      <c r="DJ31" s="681"/>
      <c r="DK31" s="682"/>
      <c r="DL31" s="654">
        <v>235029</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v>57865</v>
      </c>
      <c r="S32" s="646"/>
      <c r="T32" s="646"/>
      <c r="U32" s="646"/>
      <c r="V32" s="646"/>
      <c r="W32" s="646"/>
      <c r="X32" s="646"/>
      <c r="Y32" s="647"/>
      <c r="Z32" s="648">
        <v>0.2</v>
      </c>
      <c r="AA32" s="648"/>
      <c r="AB32" s="648"/>
      <c r="AC32" s="648"/>
      <c r="AD32" s="649">
        <v>57865</v>
      </c>
      <c r="AE32" s="649"/>
      <c r="AF32" s="649"/>
      <c r="AG32" s="649"/>
      <c r="AH32" s="649"/>
      <c r="AI32" s="649"/>
      <c r="AJ32" s="649"/>
      <c r="AK32" s="649"/>
      <c r="AL32" s="650">
        <v>0.3</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99.2</v>
      </c>
      <c r="BH32" s="681"/>
      <c r="BI32" s="681"/>
      <c r="BJ32" s="681"/>
      <c r="BK32" s="681"/>
      <c r="BL32" s="681"/>
      <c r="BM32" s="651">
        <v>97.9</v>
      </c>
      <c r="BN32" s="711"/>
      <c r="BO32" s="711"/>
      <c r="BP32" s="711"/>
      <c r="BQ32" s="712"/>
      <c r="BR32" s="714">
        <v>99.2</v>
      </c>
      <c r="BS32" s="681"/>
      <c r="BT32" s="681"/>
      <c r="BU32" s="681"/>
      <c r="BV32" s="681"/>
      <c r="BW32" s="681"/>
      <c r="BX32" s="651">
        <v>97.8</v>
      </c>
      <c r="BY32" s="711"/>
      <c r="BZ32" s="711"/>
      <c r="CA32" s="711"/>
      <c r="CB32" s="712"/>
      <c r="CD32" s="689"/>
      <c r="CE32" s="690"/>
      <c r="CF32" s="660" t="s">
        <v>314</v>
      </c>
      <c r="CG32" s="661"/>
      <c r="CH32" s="661"/>
      <c r="CI32" s="661"/>
      <c r="CJ32" s="661"/>
      <c r="CK32" s="661"/>
      <c r="CL32" s="661"/>
      <c r="CM32" s="661"/>
      <c r="CN32" s="661"/>
      <c r="CO32" s="661"/>
      <c r="CP32" s="661"/>
      <c r="CQ32" s="662"/>
      <c r="CR32" s="645" t="s">
        <v>128</v>
      </c>
      <c r="CS32" s="646"/>
      <c r="CT32" s="646"/>
      <c r="CU32" s="646"/>
      <c r="CV32" s="646"/>
      <c r="CW32" s="646"/>
      <c r="CX32" s="646"/>
      <c r="CY32" s="647"/>
      <c r="CZ32" s="650" t="s">
        <v>232</v>
      </c>
      <c r="DA32" s="679"/>
      <c r="DB32" s="679"/>
      <c r="DC32" s="683"/>
      <c r="DD32" s="654" t="s">
        <v>232</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2700278</v>
      </c>
      <c r="S33" s="646"/>
      <c r="T33" s="646"/>
      <c r="U33" s="646"/>
      <c r="V33" s="646"/>
      <c r="W33" s="646"/>
      <c r="X33" s="646"/>
      <c r="Y33" s="647"/>
      <c r="Z33" s="648">
        <v>7.5</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v>
      </c>
      <c r="BH33" s="716"/>
      <c r="BI33" s="716"/>
      <c r="BJ33" s="716"/>
      <c r="BK33" s="716"/>
      <c r="BL33" s="716"/>
      <c r="BM33" s="717">
        <v>96.3</v>
      </c>
      <c r="BN33" s="716"/>
      <c r="BO33" s="716"/>
      <c r="BP33" s="716"/>
      <c r="BQ33" s="718"/>
      <c r="BR33" s="715">
        <v>99.2</v>
      </c>
      <c r="BS33" s="716"/>
      <c r="BT33" s="716"/>
      <c r="BU33" s="716"/>
      <c r="BV33" s="716"/>
      <c r="BW33" s="716"/>
      <c r="BX33" s="717">
        <v>96.4</v>
      </c>
      <c r="BY33" s="716"/>
      <c r="BZ33" s="716"/>
      <c r="CA33" s="716"/>
      <c r="CB33" s="718"/>
      <c r="CD33" s="660" t="s">
        <v>317</v>
      </c>
      <c r="CE33" s="661"/>
      <c r="CF33" s="661"/>
      <c r="CG33" s="661"/>
      <c r="CH33" s="661"/>
      <c r="CI33" s="661"/>
      <c r="CJ33" s="661"/>
      <c r="CK33" s="661"/>
      <c r="CL33" s="661"/>
      <c r="CM33" s="661"/>
      <c r="CN33" s="661"/>
      <c r="CO33" s="661"/>
      <c r="CP33" s="661"/>
      <c r="CQ33" s="662"/>
      <c r="CR33" s="645">
        <v>14052867</v>
      </c>
      <c r="CS33" s="681"/>
      <c r="CT33" s="681"/>
      <c r="CU33" s="681"/>
      <c r="CV33" s="681"/>
      <c r="CW33" s="681"/>
      <c r="CX33" s="681"/>
      <c r="CY33" s="682"/>
      <c r="CZ33" s="650">
        <v>40.299999999999997</v>
      </c>
      <c r="DA33" s="679"/>
      <c r="DB33" s="679"/>
      <c r="DC33" s="683"/>
      <c r="DD33" s="654">
        <v>10237971</v>
      </c>
      <c r="DE33" s="681"/>
      <c r="DF33" s="681"/>
      <c r="DG33" s="681"/>
      <c r="DH33" s="681"/>
      <c r="DI33" s="681"/>
      <c r="DJ33" s="681"/>
      <c r="DK33" s="682"/>
      <c r="DL33" s="654">
        <v>8307025</v>
      </c>
      <c r="DM33" s="681"/>
      <c r="DN33" s="681"/>
      <c r="DO33" s="681"/>
      <c r="DP33" s="681"/>
      <c r="DQ33" s="681"/>
      <c r="DR33" s="681"/>
      <c r="DS33" s="681"/>
      <c r="DT33" s="681"/>
      <c r="DU33" s="681"/>
      <c r="DV33" s="682"/>
      <c r="DW33" s="650">
        <v>40.9</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170380</v>
      </c>
      <c r="S34" s="646"/>
      <c r="T34" s="646"/>
      <c r="U34" s="646"/>
      <c r="V34" s="646"/>
      <c r="W34" s="646"/>
      <c r="X34" s="646"/>
      <c r="Y34" s="647"/>
      <c r="Z34" s="648">
        <v>0.5</v>
      </c>
      <c r="AA34" s="648"/>
      <c r="AB34" s="648"/>
      <c r="AC34" s="648"/>
      <c r="AD34" s="649">
        <v>159241</v>
      </c>
      <c r="AE34" s="649"/>
      <c r="AF34" s="649"/>
      <c r="AG34" s="649"/>
      <c r="AH34" s="649"/>
      <c r="AI34" s="649"/>
      <c r="AJ34" s="649"/>
      <c r="AK34" s="649"/>
      <c r="AL34" s="650">
        <v>0.8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5264832</v>
      </c>
      <c r="CS34" s="646"/>
      <c r="CT34" s="646"/>
      <c r="CU34" s="646"/>
      <c r="CV34" s="646"/>
      <c r="CW34" s="646"/>
      <c r="CX34" s="646"/>
      <c r="CY34" s="647"/>
      <c r="CZ34" s="650">
        <v>15.1</v>
      </c>
      <c r="DA34" s="679"/>
      <c r="DB34" s="679"/>
      <c r="DC34" s="683"/>
      <c r="DD34" s="654">
        <v>3452946</v>
      </c>
      <c r="DE34" s="646"/>
      <c r="DF34" s="646"/>
      <c r="DG34" s="646"/>
      <c r="DH34" s="646"/>
      <c r="DI34" s="646"/>
      <c r="DJ34" s="646"/>
      <c r="DK34" s="647"/>
      <c r="DL34" s="654">
        <v>2940552</v>
      </c>
      <c r="DM34" s="646"/>
      <c r="DN34" s="646"/>
      <c r="DO34" s="646"/>
      <c r="DP34" s="646"/>
      <c r="DQ34" s="646"/>
      <c r="DR34" s="646"/>
      <c r="DS34" s="646"/>
      <c r="DT34" s="646"/>
      <c r="DU34" s="646"/>
      <c r="DV34" s="647"/>
      <c r="DW34" s="650">
        <v>14.5</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298399</v>
      </c>
      <c r="S35" s="646"/>
      <c r="T35" s="646"/>
      <c r="U35" s="646"/>
      <c r="V35" s="646"/>
      <c r="W35" s="646"/>
      <c r="X35" s="646"/>
      <c r="Y35" s="647"/>
      <c r="Z35" s="648">
        <v>0.8</v>
      </c>
      <c r="AA35" s="648"/>
      <c r="AB35" s="648"/>
      <c r="AC35" s="648"/>
      <c r="AD35" s="649" t="s">
        <v>128</v>
      </c>
      <c r="AE35" s="649"/>
      <c r="AF35" s="649"/>
      <c r="AG35" s="649"/>
      <c r="AH35" s="649"/>
      <c r="AI35" s="649"/>
      <c r="AJ35" s="649"/>
      <c r="AK35" s="649"/>
      <c r="AL35" s="650" t="s">
        <v>128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360952</v>
      </c>
      <c r="CS35" s="681"/>
      <c r="CT35" s="681"/>
      <c r="CU35" s="681"/>
      <c r="CV35" s="681"/>
      <c r="CW35" s="681"/>
      <c r="CX35" s="681"/>
      <c r="CY35" s="682"/>
      <c r="CZ35" s="650">
        <v>1</v>
      </c>
      <c r="DA35" s="679"/>
      <c r="DB35" s="679"/>
      <c r="DC35" s="683"/>
      <c r="DD35" s="654">
        <v>234528</v>
      </c>
      <c r="DE35" s="681"/>
      <c r="DF35" s="681"/>
      <c r="DG35" s="681"/>
      <c r="DH35" s="681"/>
      <c r="DI35" s="681"/>
      <c r="DJ35" s="681"/>
      <c r="DK35" s="682"/>
      <c r="DL35" s="654">
        <v>233763</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1690501</v>
      </c>
      <c r="S36" s="646"/>
      <c r="T36" s="646"/>
      <c r="U36" s="646"/>
      <c r="V36" s="646"/>
      <c r="W36" s="646"/>
      <c r="X36" s="646"/>
      <c r="Y36" s="647"/>
      <c r="Z36" s="648">
        <v>4.7</v>
      </c>
      <c r="AA36" s="648"/>
      <c r="AB36" s="648"/>
      <c r="AC36" s="648"/>
      <c r="AD36" s="649" t="s">
        <v>232</v>
      </c>
      <c r="AE36" s="649"/>
      <c r="AF36" s="649"/>
      <c r="AG36" s="649"/>
      <c r="AH36" s="649"/>
      <c r="AI36" s="649"/>
      <c r="AJ36" s="649"/>
      <c r="AK36" s="649"/>
      <c r="AL36" s="650" t="s">
        <v>128</v>
      </c>
      <c r="AM36" s="651"/>
      <c r="AN36" s="651"/>
      <c r="AO36" s="652"/>
      <c r="AP36" s="235"/>
      <c r="AQ36" s="719" t="s">
        <v>325</v>
      </c>
      <c r="AR36" s="720"/>
      <c r="AS36" s="720"/>
      <c r="AT36" s="720"/>
      <c r="AU36" s="720"/>
      <c r="AV36" s="720"/>
      <c r="AW36" s="720"/>
      <c r="AX36" s="720"/>
      <c r="AY36" s="721"/>
      <c r="AZ36" s="634">
        <v>5586868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289847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2814708</v>
      </c>
      <c r="CS36" s="646"/>
      <c r="CT36" s="646"/>
      <c r="CU36" s="646"/>
      <c r="CV36" s="646"/>
      <c r="CW36" s="646"/>
      <c r="CX36" s="646"/>
      <c r="CY36" s="647"/>
      <c r="CZ36" s="650">
        <v>8.1</v>
      </c>
      <c r="DA36" s="679"/>
      <c r="DB36" s="679"/>
      <c r="DC36" s="683"/>
      <c r="DD36" s="654">
        <v>1985346</v>
      </c>
      <c r="DE36" s="646"/>
      <c r="DF36" s="646"/>
      <c r="DG36" s="646"/>
      <c r="DH36" s="646"/>
      <c r="DI36" s="646"/>
      <c r="DJ36" s="646"/>
      <c r="DK36" s="647"/>
      <c r="DL36" s="654">
        <v>1609950</v>
      </c>
      <c r="DM36" s="646"/>
      <c r="DN36" s="646"/>
      <c r="DO36" s="646"/>
      <c r="DP36" s="646"/>
      <c r="DQ36" s="646"/>
      <c r="DR36" s="646"/>
      <c r="DS36" s="646"/>
      <c r="DT36" s="646"/>
      <c r="DU36" s="646"/>
      <c r="DV36" s="647"/>
      <c r="DW36" s="650">
        <v>7.9</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1149223</v>
      </c>
      <c r="S37" s="646"/>
      <c r="T37" s="646"/>
      <c r="U37" s="646"/>
      <c r="V37" s="646"/>
      <c r="W37" s="646"/>
      <c r="X37" s="646"/>
      <c r="Y37" s="647"/>
      <c r="Z37" s="648">
        <v>3.2</v>
      </c>
      <c r="AA37" s="648"/>
      <c r="AB37" s="648"/>
      <c r="AC37" s="648"/>
      <c r="AD37" s="649" t="s">
        <v>128</v>
      </c>
      <c r="AE37" s="649"/>
      <c r="AF37" s="649"/>
      <c r="AG37" s="649"/>
      <c r="AH37" s="649"/>
      <c r="AI37" s="649"/>
      <c r="AJ37" s="649"/>
      <c r="AK37" s="649"/>
      <c r="AL37" s="650" t="s">
        <v>232</v>
      </c>
      <c r="AM37" s="651"/>
      <c r="AN37" s="651"/>
      <c r="AO37" s="652"/>
      <c r="AQ37" s="723" t="s">
        <v>329</v>
      </c>
      <c r="AR37" s="724"/>
      <c r="AS37" s="724"/>
      <c r="AT37" s="724"/>
      <c r="AU37" s="724"/>
      <c r="AV37" s="724"/>
      <c r="AW37" s="724"/>
      <c r="AX37" s="724"/>
      <c r="AY37" s="725"/>
      <c r="AZ37" s="645">
        <v>1186000</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146380</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59668</v>
      </c>
      <c r="CS37" s="681"/>
      <c r="CT37" s="681"/>
      <c r="CU37" s="681"/>
      <c r="CV37" s="681"/>
      <c r="CW37" s="681"/>
      <c r="CX37" s="681"/>
      <c r="CY37" s="682"/>
      <c r="CZ37" s="650">
        <v>0.2</v>
      </c>
      <c r="DA37" s="679"/>
      <c r="DB37" s="679"/>
      <c r="DC37" s="683"/>
      <c r="DD37" s="654">
        <v>59668</v>
      </c>
      <c r="DE37" s="681"/>
      <c r="DF37" s="681"/>
      <c r="DG37" s="681"/>
      <c r="DH37" s="681"/>
      <c r="DI37" s="681"/>
      <c r="DJ37" s="681"/>
      <c r="DK37" s="682"/>
      <c r="DL37" s="654">
        <v>56106</v>
      </c>
      <c r="DM37" s="681"/>
      <c r="DN37" s="681"/>
      <c r="DO37" s="681"/>
      <c r="DP37" s="681"/>
      <c r="DQ37" s="681"/>
      <c r="DR37" s="681"/>
      <c r="DS37" s="681"/>
      <c r="DT37" s="681"/>
      <c r="DU37" s="681"/>
      <c r="DV37" s="682"/>
      <c r="DW37" s="650">
        <v>0.3</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297354</v>
      </c>
      <c r="S38" s="646"/>
      <c r="T38" s="646"/>
      <c r="U38" s="646"/>
      <c r="V38" s="646"/>
      <c r="W38" s="646"/>
      <c r="X38" s="646"/>
      <c r="Y38" s="647"/>
      <c r="Z38" s="648">
        <v>0.8</v>
      </c>
      <c r="AA38" s="648"/>
      <c r="AB38" s="648"/>
      <c r="AC38" s="648"/>
      <c r="AD38" s="649">
        <v>244</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1127077</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8188</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3898220</v>
      </c>
      <c r="CS38" s="646"/>
      <c r="CT38" s="646"/>
      <c r="CU38" s="646"/>
      <c r="CV38" s="646"/>
      <c r="CW38" s="646"/>
      <c r="CX38" s="646"/>
      <c r="CY38" s="647"/>
      <c r="CZ38" s="650">
        <v>11.2</v>
      </c>
      <c r="DA38" s="679"/>
      <c r="DB38" s="679"/>
      <c r="DC38" s="683"/>
      <c r="DD38" s="654">
        <v>3422864</v>
      </c>
      <c r="DE38" s="646"/>
      <c r="DF38" s="646"/>
      <c r="DG38" s="646"/>
      <c r="DH38" s="646"/>
      <c r="DI38" s="646"/>
      <c r="DJ38" s="646"/>
      <c r="DK38" s="647"/>
      <c r="DL38" s="654">
        <v>3130204</v>
      </c>
      <c r="DM38" s="646"/>
      <c r="DN38" s="646"/>
      <c r="DO38" s="646"/>
      <c r="DP38" s="646"/>
      <c r="DQ38" s="646"/>
      <c r="DR38" s="646"/>
      <c r="DS38" s="646"/>
      <c r="DT38" s="646"/>
      <c r="DU38" s="646"/>
      <c r="DV38" s="647"/>
      <c r="DW38" s="650">
        <v>15.4</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4058700</v>
      </c>
      <c r="S39" s="646"/>
      <c r="T39" s="646"/>
      <c r="U39" s="646"/>
      <c r="V39" s="646"/>
      <c r="W39" s="646"/>
      <c r="X39" s="646"/>
      <c r="Y39" s="647"/>
      <c r="Z39" s="648">
        <v>11.3</v>
      </c>
      <c r="AA39" s="648"/>
      <c r="AB39" s="648"/>
      <c r="AC39" s="648"/>
      <c r="AD39" s="649" t="s">
        <v>232</v>
      </c>
      <c r="AE39" s="649"/>
      <c r="AF39" s="649"/>
      <c r="AG39" s="649"/>
      <c r="AH39" s="649"/>
      <c r="AI39" s="649"/>
      <c r="AJ39" s="649"/>
      <c r="AK39" s="649"/>
      <c r="AL39" s="650" t="s">
        <v>232</v>
      </c>
      <c r="AM39" s="651"/>
      <c r="AN39" s="651"/>
      <c r="AO39" s="652"/>
      <c r="AQ39" s="723" t="s">
        <v>337</v>
      </c>
      <c r="AR39" s="724"/>
      <c r="AS39" s="724"/>
      <c r="AT39" s="724"/>
      <c r="AU39" s="724"/>
      <c r="AV39" s="724"/>
      <c r="AW39" s="724"/>
      <c r="AX39" s="724"/>
      <c r="AY39" s="725"/>
      <c r="AZ39" s="645">
        <v>561571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13520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890150</v>
      </c>
      <c r="CS39" s="681"/>
      <c r="CT39" s="681"/>
      <c r="CU39" s="681"/>
      <c r="CV39" s="681"/>
      <c r="CW39" s="681"/>
      <c r="CX39" s="681"/>
      <c r="CY39" s="682"/>
      <c r="CZ39" s="650">
        <v>2.6</v>
      </c>
      <c r="DA39" s="679"/>
      <c r="DB39" s="679"/>
      <c r="DC39" s="683"/>
      <c r="DD39" s="654">
        <v>565099</v>
      </c>
      <c r="DE39" s="681"/>
      <c r="DF39" s="681"/>
      <c r="DG39" s="681"/>
      <c r="DH39" s="681"/>
      <c r="DI39" s="681"/>
      <c r="DJ39" s="681"/>
      <c r="DK39" s="682"/>
      <c r="DL39" s="654" t="s">
        <v>232</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128</v>
      </c>
      <c r="AE40" s="649"/>
      <c r="AF40" s="649"/>
      <c r="AG40" s="649"/>
      <c r="AH40" s="649"/>
      <c r="AI40" s="649"/>
      <c r="AJ40" s="649"/>
      <c r="AK40" s="649"/>
      <c r="AL40" s="650" t="s">
        <v>232</v>
      </c>
      <c r="AM40" s="651"/>
      <c r="AN40" s="651"/>
      <c r="AO40" s="652"/>
      <c r="AQ40" s="723" t="s">
        <v>341</v>
      </c>
      <c r="AR40" s="724"/>
      <c r="AS40" s="724"/>
      <c r="AT40" s="724"/>
      <c r="AU40" s="724"/>
      <c r="AV40" s="724"/>
      <c r="AW40" s="724"/>
      <c r="AX40" s="724"/>
      <c r="AY40" s="725"/>
      <c r="AZ40" s="645">
        <v>40000</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94</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824005</v>
      </c>
      <c r="CS40" s="646"/>
      <c r="CT40" s="646"/>
      <c r="CU40" s="646"/>
      <c r="CV40" s="646"/>
      <c r="CW40" s="646"/>
      <c r="CX40" s="646"/>
      <c r="CY40" s="647"/>
      <c r="CZ40" s="650">
        <v>2.4</v>
      </c>
      <c r="DA40" s="679"/>
      <c r="DB40" s="679"/>
      <c r="DC40" s="683"/>
      <c r="DD40" s="654">
        <v>577188</v>
      </c>
      <c r="DE40" s="646"/>
      <c r="DF40" s="646"/>
      <c r="DG40" s="646"/>
      <c r="DH40" s="646"/>
      <c r="DI40" s="646"/>
      <c r="DJ40" s="646"/>
      <c r="DK40" s="647"/>
      <c r="DL40" s="654">
        <v>392556</v>
      </c>
      <c r="DM40" s="646"/>
      <c r="DN40" s="646"/>
      <c r="DO40" s="646"/>
      <c r="DP40" s="646"/>
      <c r="DQ40" s="646"/>
      <c r="DR40" s="646"/>
      <c r="DS40" s="646"/>
      <c r="DT40" s="646"/>
      <c r="DU40" s="646"/>
      <c r="DV40" s="647"/>
      <c r="DW40" s="650">
        <v>1.9</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638100</v>
      </c>
      <c r="S41" s="646"/>
      <c r="T41" s="646"/>
      <c r="U41" s="646"/>
      <c r="V41" s="646"/>
      <c r="W41" s="646"/>
      <c r="X41" s="646"/>
      <c r="Y41" s="647"/>
      <c r="Z41" s="648">
        <v>1.8</v>
      </c>
      <c r="AA41" s="648"/>
      <c r="AB41" s="648"/>
      <c r="AC41" s="648"/>
      <c r="AD41" s="649" t="s">
        <v>232</v>
      </c>
      <c r="AE41" s="649"/>
      <c r="AF41" s="649"/>
      <c r="AG41" s="649"/>
      <c r="AH41" s="649"/>
      <c r="AI41" s="649"/>
      <c r="AJ41" s="649"/>
      <c r="AK41" s="649"/>
      <c r="AL41" s="650" t="s">
        <v>128</v>
      </c>
      <c r="AM41" s="651"/>
      <c r="AN41" s="651"/>
      <c r="AO41" s="652"/>
      <c r="AQ41" s="723" t="s">
        <v>346</v>
      </c>
      <c r="AR41" s="724"/>
      <c r="AS41" s="724"/>
      <c r="AT41" s="724"/>
      <c r="AU41" s="724"/>
      <c r="AV41" s="724"/>
      <c r="AW41" s="724"/>
      <c r="AX41" s="724"/>
      <c r="AY41" s="725"/>
      <c r="AZ41" s="645">
        <v>631864</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232</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35837229</v>
      </c>
      <c r="S42" s="731"/>
      <c r="T42" s="731"/>
      <c r="U42" s="731"/>
      <c r="V42" s="731"/>
      <c r="W42" s="731"/>
      <c r="X42" s="731"/>
      <c r="Y42" s="739"/>
      <c r="Z42" s="740">
        <v>100</v>
      </c>
      <c r="AA42" s="740"/>
      <c r="AB42" s="740"/>
      <c r="AC42" s="740"/>
      <c r="AD42" s="741">
        <v>19669474</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2040356</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330</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5755496</v>
      </c>
      <c r="CS42" s="646"/>
      <c r="CT42" s="646"/>
      <c r="CU42" s="646"/>
      <c r="CV42" s="646"/>
      <c r="CW42" s="646"/>
      <c r="CX42" s="646"/>
      <c r="CY42" s="647"/>
      <c r="CZ42" s="650">
        <v>16.5</v>
      </c>
      <c r="DA42" s="651"/>
      <c r="DB42" s="651"/>
      <c r="DC42" s="663"/>
      <c r="DD42" s="654">
        <v>768588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185218</v>
      </c>
      <c r="CS43" s="681"/>
      <c r="CT43" s="681"/>
      <c r="CU43" s="681"/>
      <c r="CV43" s="681"/>
      <c r="CW43" s="681"/>
      <c r="CX43" s="681"/>
      <c r="CY43" s="682"/>
      <c r="CZ43" s="650">
        <v>0.5</v>
      </c>
      <c r="DA43" s="679"/>
      <c r="DB43" s="679"/>
      <c r="DC43" s="683"/>
      <c r="DD43" s="654">
        <v>34836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4360725</v>
      </c>
      <c r="CS44" s="646"/>
      <c r="CT44" s="646"/>
      <c r="CU44" s="646"/>
      <c r="CV44" s="646"/>
      <c r="CW44" s="646"/>
      <c r="CX44" s="646"/>
      <c r="CY44" s="647"/>
      <c r="CZ44" s="650">
        <v>12.5</v>
      </c>
      <c r="DA44" s="651"/>
      <c r="DB44" s="651"/>
      <c r="DC44" s="663"/>
      <c r="DD44" s="654">
        <v>557640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1951877</v>
      </c>
      <c r="CS45" s="681"/>
      <c r="CT45" s="681"/>
      <c r="CU45" s="681"/>
      <c r="CV45" s="681"/>
      <c r="CW45" s="681"/>
      <c r="CX45" s="681"/>
      <c r="CY45" s="682"/>
      <c r="CZ45" s="650">
        <v>5.6</v>
      </c>
      <c r="DA45" s="679"/>
      <c r="DB45" s="679"/>
      <c r="DC45" s="683"/>
      <c r="DD45" s="654">
        <v>64054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2258544</v>
      </c>
      <c r="CS46" s="646"/>
      <c r="CT46" s="646"/>
      <c r="CU46" s="646"/>
      <c r="CV46" s="646"/>
      <c r="CW46" s="646"/>
      <c r="CX46" s="646"/>
      <c r="CY46" s="647"/>
      <c r="CZ46" s="650">
        <v>6.5</v>
      </c>
      <c r="DA46" s="651"/>
      <c r="DB46" s="651"/>
      <c r="DC46" s="663"/>
      <c r="DD46" s="654">
        <v>490101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1394771</v>
      </c>
      <c r="CS47" s="681"/>
      <c r="CT47" s="681"/>
      <c r="CU47" s="681"/>
      <c r="CV47" s="681"/>
      <c r="CW47" s="681"/>
      <c r="CX47" s="681"/>
      <c r="CY47" s="682"/>
      <c r="CZ47" s="650">
        <v>4</v>
      </c>
      <c r="DA47" s="679"/>
      <c r="DB47" s="679"/>
      <c r="DC47" s="683"/>
      <c r="DD47" s="654">
        <v>210948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232</v>
      </c>
      <c r="DA48" s="651"/>
      <c r="DB48" s="651"/>
      <c r="DC48" s="663"/>
      <c r="DD48" s="654" t="s">
        <v>232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34860491</v>
      </c>
      <c r="CS49" s="716"/>
      <c r="CT49" s="716"/>
      <c r="CU49" s="716"/>
      <c r="CV49" s="716"/>
      <c r="CW49" s="716"/>
      <c r="CX49" s="716"/>
      <c r="CY49" s="747"/>
      <c r="CZ49" s="742">
        <v>100</v>
      </c>
      <c r="DA49" s="748"/>
      <c r="DB49" s="748"/>
      <c r="DC49" s="749"/>
      <c r="DD49" s="750">
        <v>22577088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WGzz1Bzl4k21UVz6cQMd8eDpDMZ+kVw5LepAys8wWy5/lSR8bh1bL9ZYVof+xuDpc6ezK3mVcRdZbpSuyKJbw==" saltValue="o6G1h85PB59BJazIsJdT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35837</v>
      </c>
      <c r="R7" s="781"/>
      <c r="S7" s="781"/>
      <c r="T7" s="781"/>
      <c r="U7" s="781"/>
      <c r="V7" s="781">
        <v>34860</v>
      </c>
      <c r="W7" s="781"/>
      <c r="X7" s="781"/>
      <c r="Y7" s="781"/>
      <c r="Z7" s="781"/>
      <c r="AA7" s="781">
        <v>977</v>
      </c>
      <c r="AB7" s="781"/>
      <c r="AC7" s="781"/>
      <c r="AD7" s="781"/>
      <c r="AE7" s="782"/>
      <c r="AF7" s="783">
        <v>750</v>
      </c>
      <c r="AG7" s="784"/>
      <c r="AH7" s="784"/>
      <c r="AI7" s="784"/>
      <c r="AJ7" s="785"/>
      <c r="AK7" s="820">
        <v>1691</v>
      </c>
      <c r="AL7" s="821"/>
      <c r="AM7" s="821"/>
      <c r="AN7" s="821"/>
      <c r="AO7" s="821"/>
      <c r="AP7" s="821">
        <v>38787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598</v>
      </c>
      <c r="BT7" s="825"/>
      <c r="BU7" s="825"/>
      <c r="BV7" s="825"/>
      <c r="BW7" s="825"/>
      <c r="BX7" s="825"/>
      <c r="BY7" s="825"/>
      <c r="BZ7" s="825"/>
      <c r="CA7" s="825"/>
      <c r="CB7" s="825"/>
      <c r="CC7" s="825"/>
      <c r="CD7" s="825"/>
      <c r="CE7" s="825"/>
      <c r="CF7" s="825"/>
      <c r="CG7" s="826"/>
      <c r="CH7" s="817">
        <v>1</v>
      </c>
      <c r="CI7" s="818"/>
      <c r="CJ7" s="818"/>
      <c r="CK7" s="818"/>
      <c r="CL7" s="819"/>
      <c r="CM7" s="817">
        <v>20</v>
      </c>
      <c r="CN7" s="818"/>
      <c r="CO7" s="818"/>
      <c r="CP7" s="818"/>
      <c r="CQ7" s="819"/>
      <c r="CR7" s="817">
        <v>10</v>
      </c>
      <c r="CS7" s="818"/>
      <c r="CT7" s="818"/>
      <c r="CU7" s="818"/>
      <c r="CV7" s="819"/>
      <c r="CW7" s="817">
        <v>27</v>
      </c>
      <c r="CX7" s="818"/>
      <c r="CY7" s="818"/>
      <c r="CZ7" s="818"/>
      <c r="DA7" s="819"/>
      <c r="DB7" s="817" t="s">
        <v>616</v>
      </c>
      <c r="DC7" s="818"/>
      <c r="DD7" s="818"/>
      <c r="DE7" s="818"/>
      <c r="DF7" s="819"/>
      <c r="DG7" s="817" t="s">
        <v>616</v>
      </c>
      <c r="DH7" s="818"/>
      <c r="DI7" s="818"/>
      <c r="DJ7" s="818"/>
      <c r="DK7" s="819"/>
      <c r="DL7" s="817" t="s">
        <v>616</v>
      </c>
      <c r="DM7" s="818"/>
      <c r="DN7" s="818"/>
      <c r="DO7" s="818"/>
      <c r="DP7" s="819"/>
      <c r="DQ7" s="817" t="s">
        <v>532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599</v>
      </c>
      <c r="BT8" s="815"/>
      <c r="BU8" s="815"/>
      <c r="BV8" s="815"/>
      <c r="BW8" s="815"/>
      <c r="BX8" s="815"/>
      <c r="BY8" s="815"/>
      <c r="BZ8" s="815"/>
      <c r="CA8" s="815"/>
      <c r="CB8" s="815"/>
      <c r="CC8" s="815"/>
      <c r="CD8" s="815"/>
      <c r="CE8" s="815"/>
      <c r="CF8" s="815"/>
      <c r="CG8" s="816"/>
      <c r="CH8" s="827">
        <v>0</v>
      </c>
      <c r="CI8" s="828"/>
      <c r="CJ8" s="828"/>
      <c r="CK8" s="828"/>
      <c r="CL8" s="829"/>
      <c r="CM8" s="827">
        <v>29</v>
      </c>
      <c r="CN8" s="828"/>
      <c r="CO8" s="828"/>
      <c r="CP8" s="828"/>
      <c r="CQ8" s="829"/>
      <c r="CR8" s="827">
        <v>20</v>
      </c>
      <c r="CS8" s="828"/>
      <c r="CT8" s="828"/>
      <c r="CU8" s="828"/>
      <c r="CV8" s="829"/>
      <c r="CW8" s="827" t="s">
        <v>616</v>
      </c>
      <c r="CX8" s="828"/>
      <c r="CY8" s="828"/>
      <c r="CZ8" s="828"/>
      <c r="DA8" s="829"/>
      <c r="DB8" s="827" t="s">
        <v>616</v>
      </c>
      <c r="DC8" s="828"/>
      <c r="DD8" s="828"/>
      <c r="DE8" s="828"/>
      <c r="DF8" s="829"/>
      <c r="DG8" s="827" t="s">
        <v>616</v>
      </c>
      <c r="DH8" s="828"/>
      <c r="DI8" s="828"/>
      <c r="DJ8" s="828"/>
      <c r="DK8" s="829"/>
      <c r="DL8" s="827" t="s">
        <v>616</v>
      </c>
      <c r="DM8" s="828"/>
      <c r="DN8" s="828"/>
      <c r="DO8" s="828"/>
      <c r="DP8" s="829"/>
      <c r="DQ8" s="827" t="s">
        <v>532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600</v>
      </c>
      <c r="BT9" s="815"/>
      <c r="BU9" s="815"/>
      <c r="BV9" s="815"/>
      <c r="BW9" s="815"/>
      <c r="BX9" s="815"/>
      <c r="BY9" s="815"/>
      <c r="BZ9" s="815"/>
      <c r="CA9" s="815"/>
      <c r="CB9" s="815"/>
      <c r="CC9" s="815"/>
      <c r="CD9" s="815"/>
      <c r="CE9" s="815"/>
      <c r="CF9" s="815"/>
      <c r="CG9" s="816"/>
      <c r="CH9" s="827">
        <v>-1</v>
      </c>
      <c r="CI9" s="828"/>
      <c r="CJ9" s="828"/>
      <c r="CK9" s="828"/>
      <c r="CL9" s="829"/>
      <c r="CM9" s="827">
        <v>224</v>
      </c>
      <c r="CN9" s="828"/>
      <c r="CO9" s="828"/>
      <c r="CP9" s="828"/>
      <c r="CQ9" s="829"/>
      <c r="CR9" s="827">
        <v>17</v>
      </c>
      <c r="CS9" s="828"/>
      <c r="CT9" s="828"/>
      <c r="CU9" s="828"/>
      <c r="CV9" s="829"/>
      <c r="CW9" s="827">
        <v>39</v>
      </c>
      <c r="CX9" s="828"/>
      <c r="CY9" s="828"/>
      <c r="CZ9" s="828"/>
      <c r="DA9" s="829"/>
      <c r="DB9" s="827" t="s">
        <v>616</v>
      </c>
      <c r="DC9" s="828"/>
      <c r="DD9" s="828"/>
      <c r="DE9" s="828"/>
      <c r="DF9" s="829"/>
      <c r="DG9" s="827" t="s">
        <v>616</v>
      </c>
      <c r="DH9" s="828"/>
      <c r="DI9" s="828"/>
      <c r="DJ9" s="828"/>
      <c r="DK9" s="829"/>
      <c r="DL9" s="827" t="s">
        <v>616</v>
      </c>
      <c r="DM9" s="828"/>
      <c r="DN9" s="828"/>
      <c r="DO9" s="828"/>
      <c r="DP9" s="829"/>
      <c r="DQ9" s="827" t="s">
        <v>532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601</v>
      </c>
      <c r="BT10" s="815"/>
      <c r="BU10" s="815"/>
      <c r="BV10" s="815"/>
      <c r="BW10" s="815"/>
      <c r="BX10" s="815"/>
      <c r="BY10" s="815"/>
      <c r="BZ10" s="815"/>
      <c r="CA10" s="815"/>
      <c r="CB10" s="815"/>
      <c r="CC10" s="815"/>
      <c r="CD10" s="815"/>
      <c r="CE10" s="815"/>
      <c r="CF10" s="815"/>
      <c r="CG10" s="816"/>
      <c r="CH10" s="827">
        <v>-1</v>
      </c>
      <c r="CI10" s="828"/>
      <c r="CJ10" s="828"/>
      <c r="CK10" s="828"/>
      <c r="CL10" s="829"/>
      <c r="CM10" s="827">
        <v>13</v>
      </c>
      <c r="CN10" s="828"/>
      <c r="CO10" s="828"/>
      <c r="CP10" s="828"/>
      <c r="CQ10" s="829"/>
      <c r="CR10" s="827">
        <v>43</v>
      </c>
      <c r="CS10" s="828"/>
      <c r="CT10" s="828"/>
      <c r="CU10" s="828"/>
      <c r="CV10" s="829"/>
      <c r="CW10" s="827">
        <v>1</v>
      </c>
      <c r="CX10" s="828"/>
      <c r="CY10" s="828"/>
      <c r="CZ10" s="828"/>
      <c r="DA10" s="829"/>
      <c r="DB10" s="827" t="s">
        <v>616</v>
      </c>
      <c r="DC10" s="828"/>
      <c r="DD10" s="828"/>
      <c r="DE10" s="828"/>
      <c r="DF10" s="829"/>
      <c r="DG10" s="827" t="s">
        <v>616</v>
      </c>
      <c r="DH10" s="828"/>
      <c r="DI10" s="828"/>
      <c r="DJ10" s="828"/>
      <c r="DK10" s="829"/>
      <c r="DL10" s="827" t="s">
        <v>616</v>
      </c>
      <c r="DM10" s="828"/>
      <c r="DN10" s="828"/>
      <c r="DO10" s="828"/>
      <c r="DP10" s="829"/>
      <c r="DQ10" s="827" t="s">
        <v>532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602</v>
      </c>
      <c r="BT11" s="815"/>
      <c r="BU11" s="815"/>
      <c r="BV11" s="815"/>
      <c r="BW11" s="815"/>
      <c r="BX11" s="815"/>
      <c r="BY11" s="815"/>
      <c r="BZ11" s="815"/>
      <c r="CA11" s="815"/>
      <c r="CB11" s="815"/>
      <c r="CC11" s="815"/>
      <c r="CD11" s="815"/>
      <c r="CE11" s="815"/>
      <c r="CF11" s="815"/>
      <c r="CG11" s="816"/>
      <c r="CH11" s="827">
        <v>1</v>
      </c>
      <c r="CI11" s="828"/>
      <c r="CJ11" s="828"/>
      <c r="CK11" s="828"/>
      <c r="CL11" s="829"/>
      <c r="CM11" s="827">
        <v>4</v>
      </c>
      <c r="CN11" s="828"/>
      <c r="CO11" s="828"/>
      <c r="CP11" s="828"/>
      <c r="CQ11" s="829"/>
      <c r="CR11" s="827">
        <v>10</v>
      </c>
      <c r="CS11" s="828"/>
      <c r="CT11" s="828"/>
      <c r="CU11" s="828"/>
      <c r="CV11" s="829"/>
      <c r="CW11" s="827" t="s">
        <v>616</v>
      </c>
      <c r="CX11" s="828"/>
      <c r="CY11" s="828"/>
      <c r="CZ11" s="828"/>
      <c r="DA11" s="829"/>
      <c r="DB11" s="827" t="s">
        <v>616</v>
      </c>
      <c r="DC11" s="828"/>
      <c r="DD11" s="828"/>
      <c r="DE11" s="828"/>
      <c r="DF11" s="829"/>
      <c r="DG11" s="827" t="s">
        <v>616</v>
      </c>
      <c r="DH11" s="828"/>
      <c r="DI11" s="828"/>
      <c r="DJ11" s="828"/>
      <c r="DK11" s="829"/>
      <c r="DL11" s="827" t="s">
        <v>616</v>
      </c>
      <c r="DM11" s="828"/>
      <c r="DN11" s="828"/>
      <c r="DO11" s="828"/>
      <c r="DP11" s="829"/>
      <c r="DQ11" s="827" t="s">
        <v>532</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603</v>
      </c>
      <c r="BT12" s="815"/>
      <c r="BU12" s="815"/>
      <c r="BV12" s="815"/>
      <c r="BW12" s="815"/>
      <c r="BX12" s="815"/>
      <c r="BY12" s="815"/>
      <c r="BZ12" s="815"/>
      <c r="CA12" s="815"/>
      <c r="CB12" s="815"/>
      <c r="CC12" s="815"/>
      <c r="CD12" s="815"/>
      <c r="CE12" s="815"/>
      <c r="CF12" s="815"/>
      <c r="CG12" s="816"/>
      <c r="CH12" s="827">
        <v>5</v>
      </c>
      <c r="CI12" s="828"/>
      <c r="CJ12" s="828"/>
      <c r="CK12" s="828"/>
      <c r="CL12" s="829"/>
      <c r="CM12" s="827">
        <v>79</v>
      </c>
      <c r="CN12" s="828"/>
      <c r="CO12" s="828"/>
      <c r="CP12" s="828"/>
      <c r="CQ12" s="829"/>
      <c r="CR12" s="827">
        <v>20</v>
      </c>
      <c r="CS12" s="828"/>
      <c r="CT12" s="828"/>
      <c r="CU12" s="828"/>
      <c r="CV12" s="829"/>
      <c r="CW12" s="827" t="s">
        <v>616</v>
      </c>
      <c r="CX12" s="828"/>
      <c r="CY12" s="828"/>
      <c r="CZ12" s="828"/>
      <c r="DA12" s="829"/>
      <c r="DB12" s="827" t="s">
        <v>532</v>
      </c>
      <c r="DC12" s="828"/>
      <c r="DD12" s="828"/>
      <c r="DE12" s="828"/>
      <c r="DF12" s="829"/>
      <c r="DG12" s="827" t="s">
        <v>532</v>
      </c>
      <c r="DH12" s="828"/>
      <c r="DI12" s="828"/>
      <c r="DJ12" s="828"/>
      <c r="DK12" s="829"/>
      <c r="DL12" s="827" t="s">
        <v>532</v>
      </c>
      <c r="DM12" s="828"/>
      <c r="DN12" s="828"/>
      <c r="DO12" s="828"/>
      <c r="DP12" s="829"/>
      <c r="DQ12" s="827" t="s">
        <v>532</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604</v>
      </c>
      <c r="BT13" s="815"/>
      <c r="BU13" s="815"/>
      <c r="BV13" s="815"/>
      <c r="BW13" s="815"/>
      <c r="BX13" s="815"/>
      <c r="BY13" s="815"/>
      <c r="BZ13" s="815"/>
      <c r="CA13" s="815"/>
      <c r="CB13" s="815"/>
      <c r="CC13" s="815"/>
      <c r="CD13" s="815"/>
      <c r="CE13" s="815"/>
      <c r="CF13" s="815"/>
      <c r="CG13" s="816"/>
      <c r="CH13" s="827">
        <v>0</v>
      </c>
      <c r="CI13" s="828"/>
      <c r="CJ13" s="828"/>
      <c r="CK13" s="828"/>
      <c r="CL13" s="829"/>
      <c r="CM13" s="827">
        <v>6</v>
      </c>
      <c r="CN13" s="828"/>
      <c r="CO13" s="828"/>
      <c r="CP13" s="828"/>
      <c r="CQ13" s="829"/>
      <c r="CR13" s="827">
        <v>15</v>
      </c>
      <c r="CS13" s="828"/>
      <c r="CT13" s="828"/>
      <c r="CU13" s="828"/>
      <c r="CV13" s="829"/>
      <c r="CW13" s="827">
        <v>1</v>
      </c>
      <c r="CX13" s="828"/>
      <c r="CY13" s="828"/>
      <c r="CZ13" s="828"/>
      <c r="DA13" s="829"/>
      <c r="DB13" s="827" t="s">
        <v>532</v>
      </c>
      <c r="DC13" s="828"/>
      <c r="DD13" s="828"/>
      <c r="DE13" s="828"/>
      <c r="DF13" s="829"/>
      <c r="DG13" s="827" t="s">
        <v>532</v>
      </c>
      <c r="DH13" s="828"/>
      <c r="DI13" s="828"/>
      <c r="DJ13" s="828"/>
      <c r="DK13" s="829"/>
      <c r="DL13" s="827" t="s">
        <v>532</v>
      </c>
      <c r="DM13" s="828"/>
      <c r="DN13" s="828"/>
      <c r="DO13" s="828"/>
      <c r="DP13" s="829"/>
      <c r="DQ13" s="827" t="s">
        <v>532</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t="s">
        <v>606</v>
      </c>
      <c r="BS14" s="814" t="s">
        <v>605</v>
      </c>
      <c r="BT14" s="815"/>
      <c r="BU14" s="815"/>
      <c r="BV14" s="815"/>
      <c r="BW14" s="815"/>
      <c r="BX14" s="815"/>
      <c r="BY14" s="815"/>
      <c r="BZ14" s="815"/>
      <c r="CA14" s="815"/>
      <c r="CB14" s="815"/>
      <c r="CC14" s="815"/>
      <c r="CD14" s="815"/>
      <c r="CE14" s="815"/>
      <c r="CF14" s="815"/>
      <c r="CG14" s="816"/>
      <c r="CH14" s="827">
        <v>0</v>
      </c>
      <c r="CI14" s="828"/>
      <c r="CJ14" s="828"/>
      <c r="CK14" s="828"/>
      <c r="CL14" s="829"/>
      <c r="CM14" s="827">
        <v>30</v>
      </c>
      <c r="CN14" s="828"/>
      <c r="CO14" s="828"/>
      <c r="CP14" s="828"/>
      <c r="CQ14" s="829"/>
      <c r="CR14" s="827">
        <v>2</v>
      </c>
      <c r="CS14" s="828"/>
      <c r="CT14" s="828"/>
      <c r="CU14" s="828"/>
      <c r="CV14" s="829"/>
      <c r="CW14" s="827" t="s">
        <v>616</v>
      </c>
      <c r="CX14" s="828"/>
      <c r="CY14" s="828"/>
      <c r="CZ14" s="828"/>
      <c r="DA14" s="829"/>
      <c r="DB14" s="827" t="s">
        <v>532</v>
      </c>
      <c r="DC14" s="828"/>
      <c r="DD14" s="828"/>
      <c r="DE14" s="828"/>
      <c r="DF14" s="829"/>
      <c r="DG14" s="827" t="s">
        <v>532</v>
      </c>
      <c r="DH14" s="828"/>
      <c r="DI14" s="828"/>
      <c r="DJ14" s="828"/>
      <c r="DK14" s="829"/>
      <c r="DL14" s="827" t="s">
        <v>532</v>
      </c>
      <c r="DM14" s="828"/>
      <c r="DN14" s="828"/>
      <c r="DO14" s="828"/>
      <c r="DP14" s="829"/>
      <c r="DQ14" s="827" t="s">
        <v>532</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35837</v>
      </c>
      <c r="R23" s="840"/>
      <c r="S23" s="840"/>
      <c r="T23" s="840"/>
      <c r="U23" s="840"/>
      <c r="V23" s="840">
        <v>34860</v>
      </c>
      <c r="W23" s="840"/>
      <c r="X23" s="840"/>
      <c r="Y23" s="840"/>
      <c r="Z23" s="840"/>
      <c r="AA23" s="840">
        <v>977</v>
      </c>
      <c r="AB23" s="840"/>
      <c r="AC23" s="840"/>
      <c r="AD23" s="840"/>
      <c r="AE23" s="841"/>
      <c r="AF23" s="842">
        <v>750</v>
      </c>
      <c r="AG23" s="840"/>
      <c r="AH23" s="840"/>
      <c r="AI23" s="840"/>
      <c r="AJ23" s="843"/>
      <c r="AK23" s="844"/>
      <c r="AL23" s="845"/>
      <c r="AM23" s="845"/>
      <c r="AN23" s="845"/>
      <c r="AO23" s="845"/>
      <c r="AP23" s="840">
        <v>38787</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6569</v>
      </c>
      <c r="R28" s="869"/>
      <c r="S28" s="869"/>
      <c r="T28" s="869"/>
      <c r="U28" s="869"/>
      <c r="V28" s="869">
        <v>6279</v>
      </c>
      <c r="W28" s="869"/>
      <c r="X28" s="869"/>
      <c r="Y28" s="869"/>
      <c r="Z28" s="869"/>
      <c r="AA28" s="869">
        <v>290</v>
      </c>
      <c r="AB28" s="869"/>
      <c r="AC28" s="869"/>
      <c r="AD28" s="869"/>
      <c r="AE28" s="870"/>
      <c r="AF28" s="871">
        <v>290</v>
      </c>
      <c r="AG28" s="869"/>
      <c r="AH28" s="869"/>
      <c r="AI28" s="869"/>
      <c r="AJ28" s="872"/>
      <c r="AK28" s="873">
        <v>485</v>
      </c>
      <c r="AL28" s="864"/>
      <c r="AM28" s="864"/>
      <c r="AN28" s="864"/>
      <c r="AO28" s="864"/>
      <c r="AP28" s="865" t="s">
        <v>532</v>
      </c>
      <c r="AQ28" s="865"/>
      <c r="AR28" s="865"/>
      <c r="AS28" s="865"/>
      <c r="AT28" s="865"/>
      <c r="AU28" s="864" t="s">
        <v>532</v>
      </c>
      <c r="AV28" s="864"/>
      <c r="AW28" s="864"/>
      <c r="AX28" s="864"/>
      <c r="AY28" s="864"/>
      <c r="AZ28" s="865" t="s">
        <v>532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255</v>
      </c>
      <c r="R29" s="805"/>
      <c r="S29" s="805"/>
      <c r="T29" s="805"/>
      <c r="U29" s="805"/>
      <c r="V29" s="805">
        <v>218</v>
      </c>
      <c r="W29" s="805"/>
      <c r="X29" s="805"/>
      <c r="Y29" s="805"/>
      <c r="Z29" s="805"/>
      <c r="AA29" s="805">
        <v>36</v>
      </c>
      <c r="AB29" s="805"/>
      <c r="AC29" s="805"/>
      <c r="AD29" s="805"/>
      <c r="AE29" s="806"/>
      <c r="AF29" s="807">
        <v>35</v>
      </c>
      <c r="AG29" s="808"/>
      <c r="AH29" s="808"/>
      <c r="AI29" s="808"/>
      <c r="AJ29" s="809"/>
      <c r="AK29" s="876">
        <v>115</v>
      </c>
      <c r="AL29" s="877"/>
      <c r="AM29" s="877"/>
      <c r="AN29" s="877"/>
      <c r="AO29" s="877"/>
      <c r="AP29" s="877">
        <v>315</v>
      </c>
      <c r="AQ29" s="877"/>
      <c r="AR29" s="877"/>
      <c r="AS29" s="877"/>
      <c r="AT29" s="877"/>
      <c r="AU29" s="877">
        <v>102</v>
      </c>
      <c r="AV29" s="877"/>
      <c r="AW29" s="877"/>
      <c r="AX29" s="877"/>
      <c r="AY29" s="877"/>
      <c r="AZ29" s="865" t="s">
        <v>532</v>
      </c>
      <c r="BA29" s="865"/>
      <c r="BB29" s="865"/>
      <c r="BC29" s="865"/>
      <c r="BD29" s="865"/>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6566</v>
      </c>
      <c r="R30" s="805"/>
      <c r="S30" s="805"/>
      <c r="T30" s="805"/>
      <c r="U30" s="805"/>
      <c r="V30" s="805">
        <v>6508</v>
      </c>
      <c r="W30" s="805"/>
      <c r="X30" s="805"/>
      <c r="Y30" s="805"/>
      <c r="Z30" s="805"/>
      <c r="AA30" s="805">
        <v>58</v>
      </c>
      <c r="AB30" s="805"/>
      <c r="AC30" s="805"/>
      <c r="AD30" s="805"/>
      <c r="AE30" s="806"/>
      <c r="AF30" s="807">
        <v>58</v>
      </c>
      <c r="AG30" s="808"/>
      <c r="AH30" s="808"/>
      <c r="AI30" s="808"/>
      <c r="AJ30" s="809"/>
      <c r="AK30" s="876">
        <v>925</v>
      </c>
      <c r="AL30" s="877"/>
      <c r="AM30" s="877"/>
      <c r="AN30" s="877"/>
      <c r="AO30" s="877"/>
      <c r="AP30" s="865" t="s">
        <v>532</v>
      </c>
      <c r="AQ30" s="865"/>
      <c r="AR30" s="865"/>
      <c r="AS30" s="865"/>
      <c r="AT30" s="865"/>
      <c r="AU30" s="877" t="s">
        <v>532</v>
      </c>
      <c r="AV30" s="877"/>
      <c r="AW30" s="877"/>
      <c r="AX30" s="877"/>
      <c r="AY30" s="877"/>
      <c r="AZ30" s="865" t="s">
        <v>532</v>
      </c>
      <c r="BA30" s="865"/>
      <c r="BB30" s="865"/>
      <c r="BC30" s="865"/>
      <c r="BD30" s="865"/>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763</v>
      </c>
      <c r="R31" s="805"/>
      <c r="S31" s="805"/>
      <c r="T31" s="805"/>
      <c r="U31" s="805"/>
      <c r="V31" s="805">
        <v>757</v>
      </c>
      <c r="W31" s="805"/>
      <c r="X31" s="805"/>
      <c r="Y31" s="805"/>
      <c r="Z31" s="805"/>
      <c r="AA31" s="805">
        <v>6</v>
      </c>
      <c r="AB31" s="805"/>
      <c r="AC31" s="805"/>
      <c r="AD31" s="805"/>
      <c r="AE31" s="806"/>
      <c r="AF31" s="807">
        <v>6</v>
      </c>
      <c r="AG31" s="808"/>
      <c r="AH31" s="808"/>
      <c r="AI31" s="808"/>
      <c r="AJ31" s="809"/>
      <c r="AK31" s="876">
        <v>230</v>
      </c>
      <c r="AL31" s="877"/>
      <c r="AM31" s="877"/>
      <c r="AN31" s="877"/>
      <c r="AO31" s="877"/>
      <c r="AP31" s="865" t="s">
        <v>532</v>
      </c>
      <c r="AQ31" s="865"/>
      <c r="AR31" s="865"/>
      <c r="AS31" s="865"/>
      <c r="AT31" s="865"/>
      <c r="AU31" s="877" t="s">
        <v>532</v>
      </c>
      <c r="AV31" s="877"/>
      <c r="AW31" s="877"/>
      <c r="AX31" s="877"/>
      <c r="AY31" s="877"/>
      <c r="AZ31" s="865" t="s">
        <v>532</v>
      </c>
      <c r="BA31" s="865"/>
      <c r="BB31" s="865"/>
      <c r="BC31" s="865"/>
      <c r="BD31" s="865"/>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677</v>
      </c>
      <c r="R32" s="805"/>
      <c r="S32" s="805"/>
      <c r="T32" s="805"/>
      <c r="U32" s="805"/>
      <c r="V32" s="805">
        <v>657</v>
      </c>
      <c r="W32" s="805"/>
      <c r="X32" s="805"/>
      <c r="Y32" s="805"/>
      <c r="Z32" s="805"/>
      <c r="AA32" s="805">
        <v>20</v>
      </c>
      <c r="AB32" s="805"/>
      <c r="AC32" s="805"/>
      <c r="AD32" s="805"/>
      <c r="AE32" s="806"/>
      <c r="AF32" s="807">
        <v>20</v>
      </c>
      <c r="AG32" s="808"/>
      <c r="AH32" s="808"/>
      <c r="AI32" s="808"/>
      <c r="AJ32" s="809"/>
      <c r="AK32" s="876">
        <v>40</v>
      </c>
      <c r="AL32" s="877"/>
      <c r="AM32" s="877"/>
      <c r="AN32" s="877"/>
      <c r="AO32" s="877"/>
      <c r="AP32" s="877">
        <v>575</v>
      </c>
      <c r="AQ32" s="877"/>
      <c r="AR32" s="877"/>
      <c r="AS32" s="877"/>
      <c r="AT32" s="877"/>
      <c r="AU32" s="877">
        <v>29</v>
      </c>
      <c r="AV32" s="877"/>
      <c r="AW32" s="877"/>
      <c r="AX32" s="877"/>
      <c r="AY32" s="877"/>
      <c r="AZ32" s="865" t="s">
        <v>532</v>
      </c>
      <c r="BA32" s="865"/>
      <c r="BB32" s="865"/>
      <c r="BC32" s="865"/>
      <c r="BD32" s="865"/>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405</v>
      </c>
      <c r="C33" s="802"/>
      <c r="D33" s="802"/>
      <c r="E33" s="802"/>
      <c r="F33" s="802"/>
      <c r="G33" s="802"/>
      <c r="H33" s="802"/>
      <c r="I33" s="802"/>
      <c r="J33" s="802"/>
      <c r="K33" s="802"/>
      <c r="L33" s="802"/>
      <c r="M33" s="802"/>
      <c r="N33" s="802"/>
      <c r="O33" s="802"/>
      <c r="P33" s="803"/>
      <c r="Q33" s="804">
        <v>1371</v>
      </c>
      <c r="R33" s="805"/>
      <c r="S33" s="805"/>
      <c r="T33" s="805"/>
      <c r="U33" s="805"/>
      <c r="V33" s="805">
        <v>1535</v>
      </c>
      <c r="W33" s="805"/>
      <c r="X33" s="805"/>
      <c r="Y33" s="805"/>
      <c r="Z33" s="805"/>
      <c r="AA33" s="805">
        <v>-164</v>
      </c>
      <c r="AB33" s="805"/>
      <c r="AC33" s="805"/>
      <c r="AD33" s="805"/>
      <c r="AE33" s="806"/>
      <c r="AF33" s="807">
        <v>1242</v>
      </c>
      <c r="AG33" s="808"/>
      <c r="AH33" s="808"/>
      <c r="AI33" s="808"/>
      <c r="AJ33" s="809"/>
      <c r="AK33" s="876">
        <v>562</v>
      </c>
      <c r="AL33" s="877"/>
      <c r="AM33" s="877"/>
      <c r="AN33" s="877"/>
      <c r="AO33" s="877"/>
      <c r="AP33" s="877">
        <v>9376</v>
      </c>
      <c r="AQ33" s="877"/>
      <c r="AR33" s="877"/>
      <c r="AS33" s="877"/>
      <c r="AT33" s="877"/>
      <c r="AU33" s="877">
        <v>3638</v>
      </c>
      <c r="AV33" s="877"/>
      <c r="AW33" s="877"/>
      <c r="AX33" s="877"/>
      <c r="AY33" s="877"/>
      <c r="AZ33" s="865" t="s">
        <v>532</v>
      </c>
      <c r="BA33" s="865"/>
      <c r="BB33" s="865"/>
      <c r="BC33" s="865"/>
      <c r="BD33" s="865"/>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407</v>
      </c>
      <c r="C34" s="802"/>
      <c r="D34" s="802"/>
      <c r="E34" s="802"/>
      <c r="F34" s="802"/>
      <c r="G34" s="802"/>
      <c r="H34" s="802"/>
      <c r="I34" s="802"/>
      <c r="J34" s="802"/>
      <c r="K34" s="802"/>
      <c r="L34" s="802"/>
      <c r="M34" s="802"/>
      <c r="N34" s="802"/>
      <c r="O34" s="802"/>
      <c r="P34" s="803"/>
      <c r="Q34" s="804">
        <v>6965</v>
      </c>
      <c r="R34" s="805"/>
      <c r="S34" s="805"/>
      <c r="T34" s="805"/>
      <c r="U34" s="805"/>
      <c r="V34" s="805">
        <v>7240</v>
      </c>
      <c r="W34" s="805"/>
      <c r="X34" s="805"/>
      <c r="Y34" s="805"/>
      <c r="Z34" s="805"/>
      <c r="AA34" s="805">
        <v>-275</v>
      </c>
      <c r="AB34" s="805"/>
      <c r="AC34" s="805"/>
      <c r="AD34" s="805"/>
      <c r="AE34" s="806"/>
      <c r="AF34" s="807">
        <v>-428</v>
      </c>
      <c r="AG34" s="808"/>
      <c r="AH34" s="808"/>
      <c r="AI34" s="808"/>
      <c r="AJ34" s="809"/>
      <c r="AK34" s="876">
        <v>1127</v>
      </c>
      <c r="AL34" s="877"/>
      <c r="AM34" s="877"/>
      <c r="AN34" s="877"/>
      <c r="AO34" s="877"/>
      <c r="AP34" s="877">
        <v>7541</v>
      </c>
      <c r="AQ34" s="877"/>
      <c r="AR34" s="877"/>
      <c r="AS34" s="877"/>
      <c r="AT34" s="877"/>
      <c r="AU34" s="877">
        <v>4359</v>
      </c>
      <c r="AV34" s="877"/>
      <c r="AW34" s="877"/>
      <c r="AX34" s="877"/>
      <c r="AY34" s="877"/>
      <c r="AZ34" s="865">
        <v>6.9</v>
      </c>
      <c r="BA34" s="865"/>
      <c r="BB34" s="865"/>
      <c r="BC34" s="865"/>
      <c r="BD34" s="865"/>
      <c r="BE34" s="874" t="s">
        <v>408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409</v>
      </c>
      <c r="C35" s="802"/>
      <c r="D35" s="802"/>
      <c r="E35" s="802"/>
      <c r="F35" s="802"/>
      <c r="G35" s="802"/>
      <c r="H35" s="802"/>
      <c r="I35" s="802"/>
      <c r="J35" s="802"/>
      <c r="K35" s="802"/>
      <c r="L35" s="802"/>
      <c r="M35" s="802"/>
      <c r="N35" s="802"/>
      <c r="O35" s="802"/>
      <c r="P35" s="803"/>
      <c r="Q35" s="804">
        <v>415</v>
      </c>
      <c r="R35" s="805"/>
      <c r="S35" s="805"/>
      <c r="T35" s="805"/>
      <c r="U35" s="805"/>
      <c r="V35" s="805">
        <v>365</v>
      </c>
      <c r="W35" s="805"/>
      <c r="X35" s="805"/>
      <c r="Y35" s="805"/>
      <c r="Z35" s="805"/>
      <c r="AA35" s="805">
        <v>50</v>
      </c>
      <c r="AB35" s="805"/>
      <c r="AC35" s="805"/>
      <c r="AD35" s="805"/>
      <c r="AE35" s="806"/>
      <c r="AF35" s="807">
        <v>50</v>
      </c>
      <c r="AG35" s="808"/>
      <c r="AH35" s="808"/>
      <c r="AI35" s="808"/>
      <c r="AJ35" s="809"/>
      <c r="AK35" s="876">
        <v>248</v>
      </c>
      <c r="AL35" s="877"/>
      <c r="AM35" s="877"/>
      <c r="AN35" s="877"/>
      <c r="AO35" s="877"/>
      <c r="AP35" s="877">
        <v>1817</v>
      </c>
      <c r="AQ35" s="877"/>
      <c r="AR35" s="877"/>
      <c r="AS35" s="877"/>
      <c r="AT35" s="877"/>
      <c r="AU35" s="877">
        <v>1817</v>
      </c>
      <c r="AV35" s="877"/>
      <c r="AW35" s="877"/>
      <c r="AX35" s="877"/>
      <c r="AY35" s="877"/>
      <c r="AZ35" s="865" t="s">
        <v>532</v>
      </c>
      <c r="BA35" s="865"/>
      <c r="BB35" s="865"/>
      <c r="BC35" s="865"/>
      <c r="BD35" s="865"/>
      <c r="BE35" s="874" t="s">
        <v>410</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411</v>
      </c>
      <c r="C36" s="802"/>
      <c r="D36" s="802"/>
      <c r="E36" s="802"/>
      <c r="F36" s="802"/>
      <c r="G36" s="802"/>
      <c r="H36" s="802"/>
      <c r="I36" s="802"/>
      <c r="J36" s="802"/>
      <c r="K36" s="802"/>
      <c r="L36" s="802"/>
      <c r="M36" s="802"/>
      <c r="N36" s="802"/>
      <c r="O36" s="802"/>
      <c r="P36" s="803"/>
      <c r="Q36" s="804">
        <v>2979</v>
      </c>
      <c r="R36" s="805"/>
      <c r="S36" s="805"/>
      <c r="T36" s="805"/>
      <c r="U36" s="805"/>
      <c r="V36" s="805">
        <v>2640</v>
      </c>
      <c r="W36" s="805"/>
      <c r="X36" s="805"/>
      <c r="Y36" s="805"/>
      <c r="Z36" s="805"/>
      <c r="AA36" s="805">
        <v>340</v>
      </c>
      <c r="AB36" s="805"/>
      <c r="AC36" s="805"/>
      <c r="AD36" s="805"/>
      <c r="AE36" s="806"/>
      <c r="AF36" s="807">
        <v>339</v>
      </c>
      <c r="AG36" s="808"/>
      <c r="AH36" s="808"/>
      <c r="AI36" s="808"/>
      <c r="AJ36" s="809"/>
      <c r="AK36" s="876">
        <v>889</v>
      </c>
      <c r="AL36" s="877"/>
      <c r="AM36" s="877"/>
      <c r="AN36" s="877"/>
      <c r="AO36" s="877"/>
      <c r="AP36" s="877">
        <v>21008</v>
      </c>
      <c r="AQ36" s="877"/>
      <c r="AR36" s="877"/>
      <c r="AS36" s="877"/>
      <c r="AT36" s="877"/>
      <c r="AU36" s="877">
        <v>18466</v>
      </c>
      <c r="AV36" s="877"/>
      <c r="AW36" s="877"/>
      <c r="AX36" s="877"/>
      <c r="AY36" s="877"/>
      <c r="AZ36" s="865" t="s">
        <v>532</v>
      </c>
      <c r="BA36" s="865"/>
      <c r="BB36" s="865"/>
      <c r="BC36" s="865"/>
      <c r="BD36" s="865"/>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413</v>
      </c>
      <c r="C37" s="802"/>
      <c r="D37" s="802"/>
      <c r="E37" s="802"/>
      <c r="F37" s="802"/>
      <c r="G37" s="802"/>
      <c r="H37" s="802"/>
      <c r="I37" s="802"/>
      <c r="J37" s="802"/>
      <c r="K37" s="802"/>
      <c r="L37" s="802"/>
      <c r="M37" s="802"/>
      <c r="N37" s="802"/>
      <c r="O37" s="802"/>
      <c r="P37" s="803"/>
      <c r="Q37" s="804">
        <v>378</v>
      </c>
      <c r="R37" s="805"/>
      <c r="S37" s="805"/>
      <c r="T37" s="805"/>
      <c r="U37" s="805"/>
      <c r="V37" s="805">
        <v>266</v>
      </c>
      <c r="W37" s="805"/>
      <c r="X37" s="805"/>
      <c r="Y37" s="805"/>
      <c r="Z37" s="805"/>
      <c r="AA37" s="805">
        <v>112</v>
      </c>
      <c r="AB37" s="805"/>
      <c r="AC37" s="805"/>
      <c r="AD37" s="805"/>
      <c r="AE37" s="806"/>
      <c r="AF37" s="807">
        <v>112</v>
      </c>
      <c r="AG37" s="808"/>
      <c r="AH37" s="808"/>
      <c r="AI37" s="808"/>
      <c r="AJ37" s="809"/>
      <c r="AK37" s="876">
        <v>172</v>
      </c>
      <c r="AL37" s="877"/>
      <c r="AM37" s="877"/>
      <c r="AN37" s="877"/>
      <c r="AO37" s="877"/>
      <c r="AP37" s="877">
        <v>833</v>
      </c>
      <c r="AQ37" s="877"/>
      <c r="AR37" s="877"/>
      <c r="AS37" s="877"/>
      <c r="AT37" s="877"/>
      <c r="AU37" s="877">
        <v>818</v>
      </c>
      <c r="AV37" s="877"/>
      <c r="AW37" s="877"/>
      <c r="AX37" s="877"/>
      <c r="AY37" s="877"/>
      <c r="AZ37" s="865" t="s">
        <v>532</v>
      </c>
      <c r="BA37" s="865"/>
      <c r="BB37" s="865"/>
      <c r="BC37" s="865"/>
      <c r="BD37" s="865"/>
      <c r="BE37" s="874" t="s">
        <v>414</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415</v>
      </c>
      <c r="C38" s="802"/>
      <c r="D38" s="802"/>
      <c r="E38" s="802"/>
      <c r="F38" s="802"/>
      <c r="G38" s="802"/>
      <c r="H38" s="802"/>
      <c r="I38" s="802"/>
      <c r="J38" s="802"/>
      <c r="K38" s="802"/>
      <c r="L38" s="802"/>
      <c r="M38" s="802"/>
      <c r="N38" s="802"/>
      <c r="O38" s="802"/>
      <c r="P38" s="803"/>
      <c r="Q38" s="804">
        <v>60</v>
      </c>
      <c r="R38" s="805"/>
      <c r="S38" s="805"/>
      <c r="T38" s="805"/>
      <c r="U38" s="805"/>
      <c r="V38" s="805">
        <v>43</v>
      </c>
      <c r="W38" s="805"/>
      <c r="X38" s="805"/>
      <c r="Y38" s="805"/>
      <c r="Z38" s="805"/>
      <c r="AA38" s="805">
        <v>17</v>
      </c>
      <c r="AB38" s="805"/>
      <c r="AC38" s="805"/>
      <c r="AD38" s="805"/>
      <c r="AE38" s="806"/>
      <c r="AF38" s="807">
        <v>17</v>
      </c>
      <c r="AG38" s="808"/>
      <c r="AH38" s="808"/>
      <c r="AI38" s="808"/>
      <c r="AJ38" s="809"/>
      <c r="AK38" s="876" t="s">
        <v>615</v>
      </c>
      <c r="AL38" s="877"/>
      <c r="AM38" s="877"/>
      <c r="AN38" s="877"/>
      <c r="AO38" s="877"/>
      <c r="AP38" s="877">
        <v>319</v>
      </c>
      <c r="AQ38" s="877"/>
      <c r="AR38" s="877"/>
      <c r="AS38" s="877"/>
      <c r="AT38" s="877"/>
      <c r="AU38" s="865" t="s">
        <v>532</v>
      </c>
      <c r="AV38" s="865"/>
      <c r="AW38" s="865"/>
      <c r="AX38" s="865"/>
      <c r="AY38" s="865"/>
      <c r="AZ38" s="865" t="s">
        <v>532</v>
      </c>
      <c r="BA38" s="865"/>
      <c r="BB38" s="865"/>
      <c r="BC38" s="865"/>
      <c r="BD38" s="865"/>
      <c r="BE38" s="874" t="s">
        <v>416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417</v>
      </c>
      <c r="C39" s="802"/>
      <c r="D39" s="802"/>
      <c r="E39" s="802"/>
      <c r="F39" s="802"/>
      <c r="G39" s="802"/>
      <c r="H39" s="802"/>
      <c r="I39" s="802"/>
      <c r="J39" s="802"/>
      <c r="K39" s="802"/>
      <c r="L39" s="802"/>
      <c r="M39" s="802"/>
      <c r="N39" s="802"/>
      <c r="O39" s="802"/>
      <c r="P39" s="803"/>
      <c r="Q39" s="804">
        <v>15</v>
      </c>
      <c r="R39" s="805"/>
      <c r="S39" s="805"/>
      <c r="T39" s="805"/>
      <c r="U39" s="805"/>
      <c r="V39" s="805">
        <v>8</v>
      </c>
      <c r="W39" s="805"/>
      <c r="X39" s="805"/>
      <c r="Y39" s="805"/>
      <c r="Z39" s="805"/>
      <c r="AA39" s="805">
        <v>6</v>
      </c>
      <c r="AB39" s="805"/>
      <c r="AC39" s="805"/>
      <c r="AD39" s="805"/>
      <c r="AE39" s="806"/>
      <c r="AF39" s="807">
        <v>30</v>
      </c>
      <c r="AG39" s="808"/>
      <c r="AH39" s="808"/>
      <c r="AI39" s="808"/>
      <c r="AJ39" s="809"/>
      <c r="AK39" s="876" t="s">
        <v>615</v>
      </c>
      <c r="AL39" s="877"/>
      <c r="AM39" s="877"/>
      <c r="AN39" s="877"/>
      <c r="AO39" s="877"/>
      <c r="AP39" s="865" t="s">
        <v>532</v>
      </c>
      <c r="AQ39" s="865"/>
      <c r="AR39" s="865"/>
      <c r="AS39" s="865"/>
      <c r="AT39" s="865"/>
      <c r="AU39" s="865" t="s">
        <v>532</v>
      </c>
      <c r="AV39" s="865"/>
      <c r="AW39" s="865"/>
      <c r="AX39" s="865"/>
      <c r="AY39" s="865"/>
      <c r="AZ39" s="865" t="s">
        <v>532</v>
      </c>
      <c r="BA39" s="865"/>
      <c r="BB39" s="865"/>
      <c r="BC39" s="865"/>
      <c r="BD39" s="865"/>
      <c r="BE39" s="874" t="s">
        <v>410</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418</v>
      </c>
      <c r="C40" s="802"/>
      <c r="D40" s="802"/>
      <c r="E40" s="802"/>
      <c r="F40" s="802"/>
      <c r="G40" s="802"/>
      <c r="H40" s="802"/>
      <c r="I40" s="802"/>
      <c r="J40" s="802"/>
      <c r="K40" s="802"/>
      <c r="L40" s="802"/>
      <c r="M40" s="802"/>
      <c r="N40" s="802"/>
      <c r="O40" s="802"/>
      <c r="P40" s="803"/>
      <c r="Q40" s="804">
        <v>45</v>
      </c>
      <c r="R40" s="805"/>
      <c r="S40" s="805"/>
      <c r="T40" s="805"/>
      <c r="U40" s="805"/>
      <c r="V40" s="805">
        <v>0</v>
      </c>
      <c r="W40" s="805"/>
      <c r="X40" s="805"/>
      <c r="Y40" s="805"/>
      <c r="Z40" s="805"/>
      <c r="AA40" s="805">
        <v>45</v>
      </c>
      <c r="AB40" s="805"/>
      <c r="AC40" s="805"/>
      <c r="AD40" s="805"/>
      <c r="AE40" s="806"/>
      <c r="AF40" s="807">
        <v>46</v>
      </c>
      <c r="AG40" s="808"/>
      <c r="AH40" s="808"/>
      <c r="AI40" s="808"/>
      <c r="AJ40" s="809"/>
      <c r="AK40" s="876" t="s">
        <v>615</v>
      </c>
      <c r="AL40" s="877"/>
      <c r="AM40" s="877"/>
      <c r="AN40" s="877"/>
      <c r="AO40" s="877"/>
      <c r="AP40" s="865" t="s">
        <v>532</v>
      </c>
      <c r="AQ40" s="865"/>
      <c r="AR40" s="865"/>
      <c r="AS40" s="865"/>
      <c r="AT40" s="865"/>
      <c r="AU40" s="865" t="s">
        <v>532</v>
      </c>
      <c r="AV40" s="865"/>
      <c r="AW40" s="865"/>
      <c r="AX40" s="865"/>
      <c r="AY40" s="865"/>
      <c r="AZ40" s="865" t="s">
        <v>532</v>
      </c>
      <c r="BA40" s="865"/>
      <c r="BB40" s="865"/>
      <c r="BC40" s="865"/>
      <c r="BD40" s="865"/>
      <c r="BE40" s="874" t="s">
        <v>412</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65"/>
      <c r="BA41" s="865"/>
      <c r="BB41" s="865"/>
      <c r="BC41" s="865"/>
      <c r="BD41" s="865"/>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65"/>
      <c r="BA42" s="865"/>
      <c r="BB42" s="865"/>
      <c r="BC42" s="865"/>
      <c r="BD42" s="865"/>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65"/>
      <c r="BA43" s="865"/>
      <c r="BB43" s="865"/>
      <c r="BC43" s="865"/>
      <c r="BD43" s="865"/>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65"/>
      <c r="BA44" s="865"/>
      <c r="BB44" s="865"/>
      <c r="BC44" s="865"/>
      <c r="BD44" s="865"/>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65"/>
      <c r="BA45" s="865"/>
      <c r="BB45" s="865"/>
      <c r="BC45" s="865"/>
      <c r="BD45" s="865"/>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65"/>
      <c r="BA46" s="865"/>
      <c r="BB46" s="865"/>
      <c r="BC46" s="865"/>
      <c r="BD46" s="865"/>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65"/>
      <c r="BA47" s="865"/>
      <c r="BB47" s="865"/>
      <c r="BC47" s="865"/>
      <c r="BD47" s="865"/>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65"/>
      <c r="BA48" s="865"/>
      <c r="BB48" s="865"/>
      <c r="BC48" s="865"/>
      <c r="BD48" s="865"/>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65"/>
      <c r="BA49" s="865"/>
      <c r="BB49" s="865"/>
      <c r="BC49" s="865"/>
      <c r="BD49" s="865"/>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4"/>
      <c r="BF62" s="874"/>
      <c r="BG62" s="874"/>
      <c r="BH62" s="874"/>
      <c r="BI62" s="875"/>
      <c r="BJ62" s="890"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420</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1816</v>
      </c>
      <c r="AG63" s="887"/>
      <c r="AH63" s="887"/>
      <c r="AI63" s="887"/>
      <c r="AJ63" s="888"/>
      <c r="AK63" s="889"/>
      <c r="AL63" s="884"/>
      <c r="AM63" s="884"/>
      <c r="AN63" s="884"/>
      <c r="AO63" s="884"/>
      <c r="AP63" s="887">
        <v>41786</v>
      </c>
      <c r="AQ63" s="887"/>
      <c r="AR63" s="887"/>
      <c r="AS63" s="887"/>
      <c r="AT63" s="887"/>
      <c r="AU63" s="887">
        <v>29230</v>
      </c>
      <c r="AV63" s="887"/>
      <c r="AW63" s="887"/>
      <c r="AX63" s="887"/>
      <c r="AY63" s="887"/>
      <c r="AZ63" s="891"/>
      <c r="BA63" s="891"/>
      <c r="BB63" s="891"/>
      <c r="BC63" s="891"/>
      <c r="BD63" s="891"/>
      <c r="BE63" s="892"/>
      <c r="BF63" s="892"/>
      <c r="BG63" s="892"/>
      <c r="BH63" s="892"/>
      <c r="BI63" s="893"/>
      <c r="BJ63" s="894" t="s">
        <v>389</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422</v>
      </c>
      <c r="B66" s="787"/>
      <c r="C66" s="787"/>
      <c r="D66" s="787"/>
      <c r="E66" s="787"/>
      <c r="F66" s="787"/>
      <c r="G66" s="787"/>
      <c r="H66" s="787"/>
      <c r="I66" s="787"/>
      <c r="J66" s="787"/>
      <c r="K66" s="787"/>
      <c r="L66" s="787"/>
      <c r="M66" s="787"/>
      <c r="N66" s="787"/>
      <c r="O66" s="787"/>
      <c r="P66" s="788"/>
      <c r="Q66" s="763" t="s">
        <v>423</v>
      </c>
      <c r="R66" s="764"/>
      <c r="S66" s="764"/>
      <c r="T66" s="764"/>
      <c r="U66" s="765"/>
      <c r="V66" s="763" t="s">
        <v>424</v>
      </c>
      <c r="W66" s="764"/>
      <c r="X66" s="764"/>
      <c r="Y66" s="764"/>
      <c r="Z66" s="765"/>
      <c r="AA66" s="763" t="s">
        <v>425</v>
      </c>
      <c r="AB66" s="764"/>
      <c r="AC66" s="764"/>
      <c r="AD66" s="764"/>
      <c r="AE66" s="765"/>
      <c r="AF66" s="897" t="s">
        <v>426</v>
      </c>
      <c r="AG66" s="859"/>
      <c r="AH66" s="859"/>
      <c r="AI66" s="859"/>
      <c r="AJ66" s="898"/>
      <c r="AK66" s="763" t="s">
        <v>427</v>
      </c>
      <c r="AL66" s="787"/>
      <c r="AM66" s="787"/>
      <c r="AN66" s="787"/>
      <c r="AO66" s="788"/>
      <c r="AP66" s="763" t="s">
        <v>428</v>
      </c>
      <c r="AQ66" s="764"/>
      <c r="AR66" s="764"/>
      <c r="AS66" s="764"/>
      <c r="AT66" s="765"/>
      <c r="AU66" s="763" t="s">
        <v>429</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607</v>
      </c>
      <c r="C68" s="915"/>
      <c r="D68" s="915"/>
      <c r="E68" s="915"/>
      <c r="F68" s="915"/>
      <c r="G68" s="915"/>
      <c r="H68" s="915"/>
      <c r="I68" s="915"/>
      <c r="J68" s="915"/>
      <c r="K68" s="915"/>
      <c r="L68" s="915"/>
      <c r="M68" s="915"/>
      <c r="N68" s="915"/>
      <c r="O68" s="915"/>
      <c r="P68" s="916"/>
      <c r="Q68" s="917">
        <v>4037</v>
      </c>
      <c r="R68" s="911"/>
      <c r="S68" s="911"/>
      <c r="T68" s="911"/>
      <c r="U68" s="911"/>
      <c r="V68" s="911">
        <v>3861</v>
      </c>
      <c r="W68" s="911"/>
      <c r="X68" s="911"/>
      <c r="Y68" s="911"/>
      <c r="Z68" s="911"/>
      <c r="AA68" s="911">
        <v>176</v>
      </c>
      <c r="AB68" s="911"/>
      <c r="AC68" s="911"/>
      <c r="AD68" s="911"/>
      <c r="AE68" s="911"/>
      <c r="AF68" s="911">
        <v>176</v>
      </c>
      <c r="AG68" s="911"/>
      <c r="AH68" s="911"/>
      <c r="AI68" s="911"/>
      <c r="AJ68" s="911"/>
      <c r="AK68" s="911" t="s">
        <v>532</v>
      </c>
      <c r="AL68" s="911"/>
      <c r="AM68" s="911"/>
      <c r="AN68" s="911"/>
      <c r="AO68" s="911"/>
      <c r="AP68" s="911" t="s">
        <v>532</v>
      </c>
      <c r="AQ68" s="911"/>
      <c r="AR68" s="911"/>
      <c r="AS68" s="911"/>
      <c r="AT68" s="911"/>
      <c r="AU68" s="911" t="s">
        <v>532</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18" t="s">
        <v>608</v>
      </c>
      <c r="C69" s="919"/>
      <c r="D69" s="919"/>
      <c r="E69" s="919"/>
      <c r="F69" s="919"/>
      <c r="G69" s="919"/>
      <c r="H69" s="919"/>
      <c r="I69" s="919"/>
      <c r="J69" s="919"/>
      <c r="K69" s="919"/>
      <c r="L69" s="919"/>
      <c r="M69" s="919"/>
      <c r="N69" s="919"/>
      <c r="O69" s="919"/>
      <c r="P69" s="920"/>
      <c r="Q69" s="921">
        <v>1007</v>
      </c>
      <c r="R69" s="877"/>
      <c r="S69" s="877"/>
      <c r="T69" s="877"/>
      <c r="U69" s="877"/>
      <c r="V69" s="877">
        <v>796</v>
      </c>
      <c r="W69" s="877"/>
      <c r="X69" s="877"/>
      <c r="Y69" s="877"/>
      <c r="Z69" s="877"/>
      <c r="AA69" s="877">
        <v>211</v>
      </c>
      <c r="AB69" s="877"/>
      <c r="AC69" s="877"/>
      <c r="AD69" s="877"/>
      <c r="AE69" s="877"/>
      <c r="AF69" s="877">
        <v>211</v>
      </c>
      <c r="AG69" s="877"/>
      <c r="AH69" s="877"/>
      <c r="AI69" s="877"/>
      <c r="AJ69" s="877"/>
      <c r="AK69" s="877" t="s">
        <v>532</v>
      </c>
      <c r="AL69" s="877"/>
      <c r="AM69" s="877"/>
      <c r="AN69" s="877"/>
      <c r="AO69" s="877"/>
      <c r="AP69" s="877" t="s">
        <v>532</v>
      </c>
      <c r="AQ69" s="877"/>
      <c r="AR69" s="877"/>
      <c r="AS69" s="877"/>
      <c r="AT69" s="877"/>
      <c r="AU69" s="877" t="s">
        <v>532</v>
      </c>
      <c r="AV69" s="877"/>
      <c r="AW69" s="877"/>
      <c r="AX69" s="877"/>
      <c r="AY69" s="877"/>
      <c r="AZ69" s="922"/>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3</v>
      </c>
      <c r="B70" s="918" t="s">
        <v>609</v>
      </c>
      <c r="C70" s="919"/>
      <c r="D70" s="919"/>
      <c r="E70" s="919"/>
      <c r="F70" s="919"/>
      <c r="G70" s="919"/>
      <c r="H70" s="919"/>
      <c r="I70" s="919"/>
      <c r="J70" s="919"/>
      <c r="K70" s="919"/>
      <c r="L70" s="919"/>
      <c r="M70" s="919"/>
      <c r="N70" s="919"/>
      <c r="O70" s="919"/>
      <c r="P70" s="920"/>
      <c r="Q70" s="921">
        <v>370736</v>
      </c>
      <c r="R70" s="877"/>
      <c r="S70" s="877"/>
      <c r="T70" s="877"/>
      <c r="U70" s="877"/>
      <c r="V70" s="877">
        <v>364587</v>
      </c>
      <c r="W70" s="877"/>
      <c r="X70" s="877"/>
      <c r="Y70" s="877"/>
      <c r="Z70" s="877"/>
      <c r="AA70" s="877">
        <v>6149</v>
      </c>
      <c r="AB70" s="877"/>
      <c r="AC70" s="877"/>
      <c r="AD70" s="877"/>
      <c r="AE70" s="877"/>
      <c r="AF70" s="877">
        <v>6149</v>
      </c>
      <c r="AG70" s="877"/>
      <c r="AH70" s="877"/>
      <c r="AI70" s="877"/>
      <c r="AJ70" s="877"/>
      <c r="AK70" s="877">
        <v>0</v>
      </c>
      <c r="AL70" s="877"/>
      <c r="AM70" s="877"/>
      <c r="AN70" s="877"/>
      <c r="AO70" s="877"/>
      <c r="AP70" s="877" t="s">
        <v>532</v>
      </c>
      <c r="AQ70" s="877"/>
      <c r="AR70" s="877"/>
      <c r="AS70" s="877"/>
      <c r="AT70" s="877"/>
      <c r="AU70" s="877" t="s">
        <v>532</v>
      </c>
      <c r="AV70" s="877"/>
      <c r="AW70" s="877"/>
      <c r="AX70" s="877"/>
      <c r="AY70" s="877"/>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4</v>
      </c>
      <c r="B71" s="918" t="s">
        <v>610</v>
      </c>
      <c r="C71" s="919"/>
      <c r="D71" s="919"/>
      <c r="E71" s="919"/>
      <c r="F71" s="919"/>
      <c r="G71" s="919"/>
      <c r="H71" s="919"/>
      <c r="I71" s="919"/>
      <c r="J71" s="919"/>
      <c r="K71" s="919"/>
      <c r="L71" s="919"/>
      <c r="M71" s="919"/>
      <c r="N71" s="919"/>
      <c r="O71" s="919"/>
      <c r="P71" s="920"/>
      <c r="Q71" s="921">
        <v>9</v>
      </c>
      <c r="R71" s="877"/>
      <c r="S71" s="877"/>
      <c r="T71" s="877"/>
      <c r="U71" s="877"/>
      <c r="V71" s="877">
        <v>51</v>
      </c>
      <c r="W71" s="877"/>
      <c r="X71" s="877"/>
      <c r="Y71" s="877"/>
      <c r="Z71" s="877"/>
      <c r="AA71" s="877">
        <v>-42</v>
      </c>
      <c r="AB71" s="877"/>
      <c r="AC71" s="877"/>
      <c r="AD71" s="877"/>
      <c r="AE71" s="877"/>
      <c r="AF71" s="877">
        <v>1</v>
      </c>
      <c r="AG71" s="877"/>
      <c r="AH71" s="877"/>
      <c r="AI71" s="877"/>
      <c r="AJ71" s="877"/>
      <c r="AK71" s="877" t="s">
        <v>532</v>
      </c>
      <c r="AL71" s="877"/>
      <c r="AM71" s="877"/>
      <c r="AN71" s="877"/>
      <c r="AO71" s="877"/>
      <c r="AP71" s="877" t="s">
        <v>532</v>
      </c>
      <c r="AQ71" s="877"/>
      <c r="AR71" s="877"/>
      <c r="AS71" s="877"/>
      <c r="AT71" s="877"/>
      <c r="AU71" s="877" t="s">
        <v>532</v>
      </c>
      <c r="AV71" s="877"/>
      <c r="AW71" s="877"/>
      <c r="AX71" s="877"/>
      <c r="AY71" s="877"/>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5</v>
      </c>
      <c r="B72" s="918" t="s">
        <v>611</v>
      </c>
      <c r="C72" s="919"/>
      <c r="D72" s="919"/>
      <c r="E72" s="919"/>
      <c r="F72" s="919"/>
      <c r="G72" s="919"/>
      <c r="H72" s="919"/>
      <c r="I72" s="919"/>
      <c r="J72" s="919"/>
      <c r="K72" s="919"/>
      <c r="L72" s="919"/>
      <c r="M72" s="919"/>
      <c r="N72" s="919"/>
      <c r="O72" s="919"/>
      <c r="P72" s="920"/>
      <c r="Q72" s="921">
        <v>1111</v>
      </c>
      <c r="R72" s="877"/>
      <c r="S72" s="877"/>
      <c r="T72" s="877"/>
      <c r="U72" s="877"/>
      <c r="V72" s="877">
        <v>382</v>
      </c>
      <c r="W72" s="877"/>
      <c r="X72" s="877"/>
      <c r="Y72" s="877"/>
      <c r="Z72" s="877"/>
      <c r="AA72" s="877">
        <v>729</v>
      </c>
      <c r="AB72" s="877"/>
      <c r="AC72" s="877"/>
      <c r="AD72" s="877"/>
      <c r="AE72" s="877"/>
      <c r="AF72" s="877">
        <v>685</v>
      </c>
      <c r="AG72" s="877"/>
      <c r="AH72" s="877"/>
      <c r="AI72" s="877"/>
      <c r="AJ72" s="877"/>
      <c r="AK72" s="877">
        <v>28</v>
      </c>
      <c r="AL72" s="877"/>
      <c r="AM72" s="877"/>
      <c r="AN72" s="877"/>
      <c r="AO72" s="877"/>
      <c r="AP72" s="877">
        <v>24</v>
      </c>
      <c r="AQ72" s="877"/>
      <c r="AR72" s="877"/>
      <c r="AS72" s="877"/>
      <c r="AT72" s="877"/>
      <c r="AU72" s="877">
        <v>1</v>
      </c>
      <c r="AV72" s="877"/>
      <c r="AW72" s="877"/>
      <c r="AX72" s="877"/>
      <c r="AY72" s="877"/>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6</v>
      </c>
      <c r="B73" s="918" t="s">
        <v>612</v>
      </c>
      <c r="C73" s="919"/>
      <c r="D73" s="919"/>
      <c r="E73" s="919"/>
      <c r="F73" s="919"/>
      <c r="G73" s="919"/>
      <c r="H73" s="919"/>
      <c r="I73" s="919"/>
      <c r="J73" s="919"/>
      <c r="K73" s="919"/>
      <c r="L73" s="919"/>
      <c r="M73" s="919"/>
      <c r="N73" s="919"/>
      <c r="O73" s="919"/>
      <c r="P73" s="920"/>
      <c r="Q73" s="921">
        <v>100</v>
      </c>
      <c r="R73" s="877"/>
      <c r="S73" s="877"/>
      <c r="T73" s="877"/>
      <c r="U73" s="877"/>
      <c r="V73" s="877">
        <v>92</v>
      </c>
      <c r="W73" s="877"/>
      <c r="X73" s="877"/>
      <c r="Y73" s="877"/>
      <c r="Z73" s="877"/>
      <c r="AA73" s="877">
        <v>8</v>
      </c>
      <c r="AB73" s="877"/>
      <c r="AC73" s="877"/>
      <c r="AD73" s="877"/>
      <c r="AE73" s="877"/>
      <c r="AF73" s="877">
        <v>8</v>
      </c>
      <c r="AG73" s="877"/>
      <c r="AH73" s="877"/>
      <c r="AI73" s="877"/>
      <c r="AJ73" s="877"/>
      <c r="AK73" s="877" t="s">
        <v>532</v>
      </c>
      <c r="AL73" s="877"/>
      <c r="AM73" s="877"/>
      <c r="AN73" s="877"/>
      <c r="AO73" s="877"/>
      <c r="AP73" s="877" t="s">
        <v>532</v>
      </c>
      <c r="AQ73" s="877"/>
      <c r="AR73" s="877"/>
      <c r="AS73" s="877"/>
      <c r="AT73" s="877"/>
      <c r="AU73" s="877" t="s">
        <v>532</v>
      </c>
      <c r="AV73" s="877"/>
      <c r="AW73" s="877"/>
      <c r="AX73" s="877"/>
      <c r="AY73" s="877"/>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18" t="s">
        <v>613</v>
      </c>
      <c r="C74" s="919"/>
      <c r="D74" s="919"/>
      <c r="E74" s="919"/>
      <c r="F74" s="919"/>
      <c r="G74" s="919"/>
      <c r="H74" s="919"/>
      <c r="I74" s="919"/>
      <c r="J74" s="919"/>
      <c r="K74" s="919"/>
      <c r="L74" s="919"/>
      <c r="M74" s="919"/>
      <c r="N74" s="919"/>
      <c r="O74" s="919"/>
      <c r="P74" s="920"/>
      <c r="Q74" s="921">
        <v>3</v>
      </c>
      <c r="R74" s="877"/>
      <c r="S74" s="877"/>
      <c r="T74" s="877"/>
      <c r="U74" s="877"/>
      <c r="V74" s="877">
        <v>1</v>
      </c>
      <c r="W74" s="877"/>
      <c r="X74" s="877"/>
      <c r="Y74" s="877"/>
      <c r="Z74" s="877"/>
      <c r="AA74" s="877">
        <v>2</v>
      </c>
      <c r="AB74" s="877"/>
      <c r="AC74" s="877"/>
      <c r="AD74" s="877"/>
      <c r="AE74" s="877"/>
      <c r="AF74" s="877">
        <v>2</v>
      </c>
      <c r="AG74" s="877"/>
      <c r="AH74" s="877"/>
      <c r="AI74" s="877"/>
      <c r="AJ74" s="877"/>
      <c r="AK74" s="877" t="s">
        <v>532</v>
      </c>
      <c r="AL74" s="877"/>
      <c r="AM74" s="877"/>
      <c r="AN74" s="877"/>
      <c r="AO74" s="877"/>
      <c r="AP74" s="877" t="s">
        <v>532</v>
      </c>
      <c r="AQ74" s="877"/>
      <c r="AR74" s="877"/>
      <c r="AS74" s="877"/>
      <c r="AT74" s="877"/>
      <c r="AU74" s="877" t="s">
        <v>532</v>
      </c>
      <c r="AV74" s="877"/>
      <c r="AW74" s="877"/>
      <c r="AX74" s="877"/>
      <c r="AY74" s="877"/>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18" t="s">
        <v>614</v>
      </c>
      <c r="C75" s="919"/>
      <c r="D75" s="919"/>
      <c r="E75" s="919"/>
      <c r="F75" s="919"/>
      <c r="G75" s="919"/>
      <c r="H75" s="919"/>
      <c r="I75" s="919"/>
      <c r="J75" s="919"/>
      <c r="K75" s="919"/>
      <c r="L75" s="919"/>
      <c r="M75" s="919"/>
      <c r="N75" s="919"/>
      <c r="O75" s="919"/>
      <c r="P75" s="920"/>
      <c r="Q75" s="924">
        <v>2541</v>
      </c>
      <c r="R75" s="925"/>
      <c r="S75" s="925"/>
      <c r="T75" s="925"/>
      <c r="U75" s="876"/>
      <c r="V75" s="926">
        <v>2540</v>
      </c>
      <c r="W75" s="925"/>
      <c r="X75" s="925"/>
      <c r="Y75" s="925"/>
      <c r="Z75" s="876"/>
      <c r="AA75" s="926">
        <v>1</v>
      </c>
      <c r="AB75" s="925"/>
      <c r="AC75" s="925"/>
      <c r="AD75" s="925"/>
      <c r="AE75" s="876"/>
      <c r="AF75" s="926">
        <v>1</v>
      </c>
      <c r="AG75" s="925"/>
      <c r="AH75" s="925"/>
      <c r="AI75" s="925"/>
      <c r="AJ75" s="876"/>
      <c r="AK75" s="926" t="s">
        <v>532</v>
      </c>
      <c r="AL75" s="925"/>
      <c r="AM75" s="925"/>
      <c r="AN75" s="925"/>
      <c r="AO75" s="876"/>
      <c r="AP75" s="926" t="s">
        <v>532</v>
      </c>
      <c r="AQ75" s="925"/>
      <c r="AR75" s="925"/>
      <c r="AS75" s="925"/>
      <c r="AT75" s="876"/>
      <c r="AU75" s="926" t="s">
        <v>532</v>
      </c>
      <c r="AV75" s="925"/>
      <c r="AW75" s="925"/>
      <c r="AX75" s="925"/>
      <c r="AY75" s="876"/>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18"/>
      <c r="C76" s="919"/>
      <c r="D76" s="919"/>
      <c r="E76" s="919"/>
      <c r="F76" s="919"/>
      <c r="G76" s="919"/>
      <c r="H76" s="919"/>
      <c r="I76" s="919"/>
      <c r="J76" s="919"/>
      <c r="K76" s="919"/>
      <c r="L76" s="919"/>
      <c r="M76" s="919"/>
      <c r="N76" s="919"/>
      <c r="O76" s="919"/>
      <c r="P76" s="920"/>
      <c r="Q76" s="924"/>
      <c r="R76" s="925"/>
      <c r="S76" s="925"/>
      <c r="T76" s="925"/>
      <c r="U76" s="876"/>
      <c r="V76" s="926"/>
      <c r="W76" s="925"/>
      <c r="X76" s="925"/>
      <c r="Y76" s="925"/>
      <c r="Z76" s="876"/>
      <c r="AA76" s="926"/>
      <c r="AB76" s="925"/>
      <c r="AC76" s="925"/>
      <c r="AD76" s="925"/>
      <c r="AE76" s="876"/>
      <c r="AF76" s="926"/>
      <c r="AG76" s="925"/>
      <c r="AH76" s="925"/>
      <c r="AI76" s="925"/>
      <c r="AJ76" s="876"/>
      <c r="AK76" s="926"/>
      <c r="AL76" s="925"/>
      <c r="AM76" s="925"/>
      <c r="AN76" s="925"/>
      <c r="AO76" s="876"/>
      <c r="AP76" s="926"/>
      <c r="AQ76" s="925"/>
      <c r="AR76" s="925"/>
      <c r="AS76" s="925"/>
      <c r="AT76" s="876"/>
      <c r="AU76" s="926"/>
      <c r="AV76" s="925"/>
      <c r="AW76" s="925"/>
      <c r="AX76" s="925"/>
      <c r="AY76" s="876"/>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18"/>
      <c r="C77" s="919"/>
      <c r="D77" s="919"/>
      <c r="E77" s="919"/>
      <c r="F77" s="919"/>
      <c r="G77" s="919"/>
      <c r="H77" s="919"/>
      <c r="I77" s="919"/>
      <c r="J77" s="919"/>
      <c r="K77" s="919"/>
      <c r="L77" s="919"/>
      <c r="M77" s="919"/>
      <c r="N77" s="919"/>
      <c r="O77" s="919"/>
      <c r="P77" s="920"/>
      <c r="Q77" s="924"/>
      <c r="R77" s="925"/>
      <c r="S77" s="925"/>
      <c r="T77" s="925"/>
      <c r="U77" s="876"/>
      <c r="V77" s="926"/>
      <c r="W77" s="925"/>
      <c r="X77" s="925"/>
      <c r="Y77" s="925"/>
      <c r="Z77" s="876"/>
      <c r="AA77" s="926"/>
      <c r="AB77" s="925"/>
      <c r="AC77" s="925"/>
      <c r="AD77" s="925"/>
      <c r="AE77" s="876"/>
      <c r="AF77" s="926"/>
      <c r="AG77" s="925"/>
      <c r="AH77" s="925"/>
      <c r="AI77" s="925"/>
      <c r="AJ77" s="876"/>
      <c r="AK77" s="926"/>
      <c r="AL77" s="925"/>
      <c r="AM77" s="925"/>
      <c r="AN77" s="925"/>
      <c r="AO77" s="876"/>
      <c r="AP77" s="926"/>
      <c r="AQ77" s="925"/>
      <c r="AR77" s="925"/>
      <c r="AS77" s="925"/>
      <c r="AT77" s="876"/>
      <c r="AU77" s="926"/>
      <c r="AV77" s="925"/>
      <c r="AW77" s="925"/>
      <c r="AX77" s="925"/>
      <c r="AY77" s="876"/>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18"/>
      <c r="C78" s="919"/>
      <c r="D78" s="919"/>
      <c r="E78" s="919"/>
      <c r="F78" s="919"/>
      <c r="G78" s="919"/>
      <c r="H78" s="919"/>
      <c r="I78" s="919"/>
      <c r="J78" s="919"/>
      <c r="K78" s="919"/>
      <c r="L78" s="919"/>
      <c r="M78" s="919"/>
      <c r="N78" s="919"/>
      <c r="O78" s="919"/>
      <c r="P78" s="920"/>
      <c r="Q78" s="921"/>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18"/>
      <c r="C79" s="919"/>
      <c r="D79" s="919"/>
      <c r="E79" s="919"/>
      <c r="F79" s="919"/>
      <c r="G79" s="919"/>
      <c r="H79" s="919"/>
      <c r="I79" s="919"/>
      <c r="J79" s="919"/>
      <c r="K79" s="919"/>
      <c r="L79" s="919"/>
      <c r="M79" s="919"/>
      <c r="N79" s="919"/>
      <c r="O79" s="919"/>
      <c r="P79" s="920"/>
      <c r="Q79" s="921"/>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18"/>
      <c r="C80" s="919"/>
      <c r="D80" s="919"/>
      <c r="E80" s="919"/>
      <c r="F80" s="919"/>
      <c r="G80" s="919"/>
      <c r="H80" s="919"/>
      <c r="I80" s="919"/>
      <c r="J80" s="919"/>
      <c r="K80" s="919"/>
      <c r="L80" s="919"/>
      <c r="M80" s="919"/>
      <c r="N80" s="919"/>
      <c r="O80" s="919"/>
      <c r="P80" s="920"/>
      <c r="Q80" s="921"/>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18"/>
      <c r="C81" s="919"/>
      <c r="D81" s="919"/>
      <c r="E81" s="919"/>
      <c r="F81" s="919"/>
      <c r="G81" s="919"/>
      <c r="H81" s="919"/>
      <c r="I81" s="919"/>
      <c r="J81" s="919"/>
      <c r="K81" s="919"/>
      <c r="L81" s="919"/>
      <c r="M81" s="919"/>
      <c r="N81" s="919"/>
      <c r="O81" s="919"/>
      <c r="P81" s="920"/>
      <c r="Q81" s="921"/>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18"/>
      <c r="C82" s="919"/>
      <c r="D82" s="919"/>
      <c r="E82" s="919"/>
      <c r="F82" s="919"/>
      <c r="G82" s="919"/>
      <c r="H82" s="919"/>
      <c r="I82" s="919"/>
      <c r="J82" s="919"/>
      <c r="K82" s="919"/>
      <c r="L82" s="919"/>
      <c r="M82" s="919"/>
      <c r="N82" s="919"/>
      <c r="O82" s="919"/>
      <c r="P82" s="920"/>
      <c r="Q82" s="921"/>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18"/>
      <c r="C83" s="919"/>
      <c r="D83" s="919"/>
      <c r="E83" s="919"/>
      <c r="F83" s="919"/>
      <c r="G83" s="919"/>
      <c r="H83" s="919"/>
      <c r="I83" s="919"/>
      <c r="J83" s="919"/>
      <c r="K83" s="919"/>
      <c r="L83" s="919"/>
      <c r="M83" s="919"/>
      <c r="N83" s="919"/>
      <c r="O83" s="919"/>
      <c r="P83" s="920"/>
      <c r="Q83" s="921"/>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18"/>
      <c r="C84" s="919"/>
      <c r="D84" s="919"/>
      <c r="E84" s="919"/>
      <c r="F84" s="919"/>
      <c r="G84" s="919"/>
      <c r="H84" s="919"/>
      <c r="I84" s="919"/>
      <c r="J84" s="919"/>
      <c r="K84" s="919"/>
      <c r="L84" s="919"/>
      <c r="M84" s="919"/>
      <c r="N84" s="919"/>
      <c r="O84" s="919"/>
      <c r="P84" s="920"/>
      <c r="Q84" s="921"/>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18"/>
      <c r="C85" s="919"/>
      <c r="D85" s="919"/>
      <c r="E85" s="919"/>
      <c r="F85" s="919"/>
      <c r="G85" s="919"/>
      <c r="H85" s="919"/>
      <c r="I85" s="919"/>
      <c r="J85" s="919"/>
      <c r="K85" s="919"/>
      <c r="L85" s="919"/>
      <c r="M85" s="919"/>
      <c r="N85" s="919"/>
      <c r="O85" s="919"/>
      <c r="P85" s="920"/>
      <c r="Q85" s="921"/>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18"/>
      <c r="C86" s="919"/>
      <c r="D86" s="919"/>
      <c r="E86" s="919"/>
      <c r="F86" s="919"/>
      <c r="G86" s="919"/>
      <c r="H86" s="919"/>
      <c r="I86" s="919"/>
      <c r="J86" s="919"/>
      <c r="K86" s="919"/>
      <c r="L86" s="919"/>
      <c r="M86" s="919"/>
      <c r="N86" s="919"/>
      <c r="O86" s="919"/>
      <c r="P86" s="920"/>
      <c r="Q86" s="921"/>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387</v>
      </c>
      <c r="B88" s="836" t="s">
        <v>430</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7234</v>
      </c>
      <c r="AG88" s="887"/>
      <c r="AH88" s="887"/>
      <c r="AI88" s="887"/>
      <c r="AJ88" s="887"/>
      <c r="AK88" s="884"/>
      <c r="AL88" s="884"/>
      <c r="AM88" s="884"/>
      <c r="AN88" s="884"/>
      <c r="AO88" s="884"/>
      <c r="AP88" s="887">
        <v>24</v>
      </c>
      <c r="AQ88" s="887"/>
      <c r="AR88" s="887"/>
      <c r="AS88" s="887"/>
      <c r="AT88" s="887"/>
      <c r="AU88" s="887">
        <v>1</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431</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v>137</v>
      </c>
      <c r="CS102" s="895"/>
      <c r="CT102" s="895"/>
      <c r="CU102" s="895"/>
      <c r="CV102" s="938"/>
      <c r="CW102" s="937">
        <v>67</v>
      </c>
      <c r="CX102" s="895"/>
      <c r="CY102" s="895"/>
      <c r="CZ102" s="895"/>
      <c r="DA102" s="938"/>
      <c r="DB102" s="937" t="s">
        <v>616</v>
      </c>
      <c r="DC102" s="895"/>
      <c r="DD102" s="895"/>
      <c r="DE102" s="895"/>
      <c r="DF102" s="938"/>
      <c r="DG102" s="937" t="s">
        <v>616</v>
      </c>
      <c r="DH102" s="895"/>
      <c r="DI102" s="895"/>
      <c r="DJ102" s="895"/>
      <c r="DK102" s="938"/>
      <c r="DL102" s="937" t="s">
        <v>616</v>
      </c>
      <c r="DM102" s="895"/>
      <c r="DN102" s="895"/>
      <c r="DO102" s="895"/>
      <c r="DP102" s="938"/>
      <c r="DQ102" s="937" t="s">
        <v>616</v>
      </c>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432</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433</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436</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437</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438</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439</v>
      </c>
      <c r="AB109" s="940"/>
      <c r="AC109" s="940"/>
      <c r="AD109" s="940"/>
      <c r="AE109" s="941"/>
      <c r="AF109" s="939" t="s">
        <v>305</v>
      </c>
      <c r="AG109" s="940"/>
      <c r="AH109" s="940"/>
      <c r="AI109" s="940"/>
      <c r="AJ109" s="941"/>
      <c r="AK109" s="939" t="s">
        <v>304</v>
      </c>
      <c r="AL109" s="940"/>
      <c r="AM109" s="940"/>
      <c r="AN109" s="940"/>
      <c r="AO109" s="941"/>
      <c r="AP109" s="939" t="s">
        <v>440</v>
      </c>
      <c r="AQ109" s="940"/>
      <c r="AR109" s="940"/>
      <c r="AS109" s="940"/>
      <c r="AT109" s="942"/>
      <c r="AU109" s="959" t="s">
        <v>438</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439</v>
      </c>
      <c r="BR109" s="940"/>
      <c r="BS109" s="940"/>
      <c r="BT109" s="940"/>
      <c r="BU109" s="941"/>
      <c r="BV109" s="939" t="s">
        <v>305</v>
      </c>
      <c r="BW109" s="940"/>
      <c r="BX109" s="940"/>
      <c r="BY109" s="940"/>
      <c r="BZ109" s="941"/>
      <c r="CA109" s="939" t="s">
        <v>304</v>
      </c>
      <c r="CB109" s="940"/>
      <c r="CC109" s="940"/>
      <c r="CD109" s="940"/>
      <c r="CE109" s="941"/>
      <c r="CF109" s="960" t="s">
        <v>440</v>
      </c>
      <c r="CG109" s="960"/>
      <c r="CH109" s="960"/>
      <c r="CI109" s="960"/>
      <c r="CJ109" s="960"/>
      <c r="CK109" s="939" t="s">
        <v>441</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439</v>
      </c>
      <c r="DH109" s="940"/>
      <c r="DI109" s="940"/>
      <c r="DJ109" s="940"/>
      <c r="DK109" s="941"/>
      <c r="DL109" s="939" t="s">
        <v>305</v>
      </c>
      <c r="DM109" s="940"/>
      <c r="DN109" s="940"/>
      <c r="DO109" s="940"/>
      <c r="DP109" s="941"/>
      <c r="DQ109" s="939" t="s">
        <v>304</v>
      </c>
      <c r="DR109" s="940"/>
      <c r="DS109" s="940"/>
      <c r="DT109" s="940"/>
      <c r="DU109" s="941"/>
      <c r="DV109" s="939" t="s">
        <v>440</v>
      </c>
      <c r="DW109" s="940"/>
      <c r="DX109" s="940"/>
      <c r="DY109" s="940"/>
      <c r="DZ109" s="942"/>
    </row>
    <row r="110" spans="1:131" s="247" customFormat="1" ht="26.25" customHeight="1" x14ac:dyDescent="0.15">
      <c r="A110" s="943" t="s">
        <v>442</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4579715</v>
      </c>
      <c r="AB110" s="947"/>
      <c r="AC110" s="947"/>
      <c r="AD110" s="947"/>
      <c r="AE110" s="948"/>
      <c r="AF110" s="949">
        <v>4693506</v>
      </c>
      <c r="AG110" s="947"/>
      <c r="AH110" s="947"/>
      <c r="AI110" s="947"/>
      <c r="AJ110" s="948"/>
      <c r="AK110" s="949">
        <v>4693530</v>
      </c>
      <c r="AL110" s="947"/>
      <c r="AM110" s="947"/>
      <c r="AN110" s="947"/>
      <c r="AO110" s="948"/>
      <c r="AP110" s="950">
        <v>30.6</v>
      </c>
      <c r="AQ110" s="951"/>
      <c r="AR110" s="951"/>
      <c r="AS110" s="951"/>
      <c r="AT110" s="952"/>
      <c r="AU110" s="953" t="s">
        <v>72</v>
      </c>
      <c r="AV110" s="954"/>
      <c r="AW110" s="954"/>
      <c r="AX110" s="954"/>
      <c r="AY110" s="954"/>
      <c r="AZ110" s="995" t="s">
        <v>443</v>
      </c>
      <c r="BA110" s="944"/>
      <c r="BB110" s="944"/>
      <c r="BC110" s="944"/>
      <c r="BD110" s="944"/>
      <c r="BE110" s="944"/>
      <c r="BF110" s="944"/>
      <c r="BG110" s="944"/>
      <c r="BH110" s="944"/>
      <c r="BI110" s="944"/>
      <c r="BJ110" s="944"/>
      <c r="BK110" s="944"/>
      <c r="BL110" s="944"/>
      <c r="BM110" s="944"/>
      <c r="BN110" s="944"/>
      <c r="BO110" s="944"/>
      <c r="BP110" s="945"/>
      <c r="BQ110" s="981">
        <v>39712024</v>
      </c>
      <c r="BR110" s="982"/>
      <c r="BS110" s="982"/>
      <c r="BT110" s="982"/>
      <c r="BU110" s="982"/>
      <c r="BV110" s="982">
        <v>39217931</v>
      </c>
      <c r="BW110" s="982"/>
      <c r="BX110" s="982"/>
      <c r="BY110" s="982"/>
      <c r="BZ110" s="982"/>
      <c r="CA110" s="982">
        <v>38787304</v>
      </c>
      <c r="CB110" s="982"/>
      <c r="CC110" s="982"/>
      <c r="CD110" s="982"/>
      <c r="CE110" s="982"/>
      <c r="CF110" s="996">
        <v>252.8</v>
      </c>
      <c r="CG110" s="997"/>
      <c r="CH110" s="997"/>
      <c r="CI110" s="997"/>
      <c r="CJ110" s="997"/>
      <c r="CK110" s="998" t="s">
        <v>444</v>
      </c>
      <c r="CL110" s="999"/>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446</v>
      </c>
      <c r="DH110" s="982"/>
      <c r="DI110" s="982"/>
      <c r="DJ110" s="982"/>
      <c r="DK110" s="982"/>
      <c r="DL110" s="982" t="s">
        <v>446</v>
      </c>
      <c r="DM110" s="982"/>
      <c r="DN110" s="982"/>
      <c r="DO110" s="982"/>
      <c r="DP110" s="982"/>
      <c r="DQ110" s="982" t="s">
        <v>446</v>
      </c>
      <c r="DR110" s="982"/>
      <c r="DS110" s="982"/>
      <c r="DT110" s="982"/>
      <c r="DU110" s="982"/>
      <c r="DV110" s="983" t="s">
        <v>446</v>
      </c>
      <c r="DW110" s="983"/>
      <c r="DX110" s="983"/>
      <c r="DY110" s="983"/>
      <c r="DZ110" s="984"/>
    </row>
    <row r="111" spans="1:131" s="247" customFormat="1" ht="26.25" customHeight="1" x14ac:dyDescent="0.15">
      <c r="A111" s="985" t="s">
        <v>447</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448</v>
      </c>
      <c r="AB111" s="989"/>
      <c r="AC111" s="989"/>
      <c r="AD111" s="989"/>
      <c r="AE111" s="990"/>
      <c r="AF111" s="991" t="s">
        <v>446</v>
      </c>
      <c r="AG111" s="989"/>
      <c r="AH111" s="989"/>
      <c r="AI111" s="989"/>
      <c r="AJ111" s="990"/>
      <c r="AK111" s="991" t="s">
        <v>446</v>
      </c>
      <c r="AL111" s="989"/>
      <c r="AM111" s="989"/>
      <c r="AN111" s="989"/>
      <c r="AO111" s="990"/>
      <c r="AP111" s="992" t="s">
        <v>446</v>
      </c>
      <c r="AQ111" s="993"/>
      <c r="AR111" s="993"/>
      <c r="AS111" s="993"/>
      <c r="AT111" s="994"/>
      <c r="AU111" s="955"/>
      <c r="AV111" s="956"/>
      <c r="AW111" s="956"/>
      <c r="AX111" s="956"/>
      <c r="AY111" s="956"/>
      <c r="AZ111" s="1004" t="s">
        <v>449</v>
      </c>
      <c r="BA111" s="1005"/>
      <c r="BB111" s="1005"/>
      <c r="BC111" s="1005"/>
      <c r="BD111" s="1005"/>
      <c r="BE111" s="1005"/>
      <c r="BF111" s="1005"/>
      <c r="BG111" s="1005"/>
      <c r="BH111" s="1005"/>
      <c r="BI111" s="1005"/>
      <c r="BJ111" s="1005"/>
      <c r="BK111" s="1005"/>
      <c r="BL111" s="1005"/>
      <c r="BM111" s="1005"/>
      <c r="BN111" s="1005"/>
      <c r="BO111" s="1005"/>
      <c r="BP111" s="1006"/>
      <c r="BQ111" s="974">
        <v>26000</v>
      </c>
      <c r="BR111" s="975"/>
      <c r="BS111" s="975"/>
      <c r="BT111" s="975"/>
      <c r="BU111" s="975"/>
      <c r="BV111" s="975">
        <v>6180</v>
      </c>
      <c r="BW111" s="975"/>
      <c r="BX111" s="975"/>
      <c r="BY111" s="975"/>
      <c r="BZ111" s="975"/>
      <c r="CA111" s="975">
        <v>3000</v>
      </c>
      <c r="CB111" s="975"/>
      <c r="CC111" s="975"/>
      <c r="CD111" s="975"/>
      <c r="CE111" s="975"/>
      <c r="CF111" s="969">
        <v>0</v>
      </c>
      <c r="CG111" s="970"/>
      <c r="CH111" s="970"/>
      <c r="CI111" s="970"/>
      <c r="CJ111" s="970"/>
      <c r="CK111" s="1000"/>
      <c r="CL111" s="1001"/>
      <c r="CM111" s="971" t="s">
        <v>450</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389</v>
      </c>
      <c r="DH111" s="975"/>
      <c r="DI111" s="975"/>
      <c r="DJ111" s="975"/>
      <c r="DK111" s="975"/>
      <c r="DL111" s="975" t="s">
        <v>446</v>
      </c>
      <c r="DM111" s="975"/>
      <c r="DN111" s="975"/>
      <c r="DO111" s="975"/>
      <c r="DP111" s="975"/>
      <c r="DQ111" s="975" t="s">
        <v>446</v>
      </c>
      <c r="DR111" s="975"/>
      <c r="DS111" s="975"/>
      <c r="DT111" s="975"/>
      <c r="DU111" s="975"/>
      <c r="DV111" s="976" t="s">
        <v>446</v>
      </c>
      <c r="DW111" s="976"/>
      <c r="DX111" s="976"/>
      <c r="DY111" s="976"/>
      <c r="DZ111" s="977"/>
    </row>
    <row r="112" spans="1:131" s="247" customFormat="1" ht="26.25" customHeight="1" x14ac:dyDescent="0.15">
      <c r="A112" s="1007" t="s">
        <v>451</v>
      </c>
      <c r="B112" s="1008"/>
      <c r="C112" s="1005" t="s">
        <v>452</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v>10000</v>
      </c>
      <c r="AB112" s="1014"/>
      <c r="AC112" s="1014"/>
      <c r="AD112" s="1014"/>
      <c r="AE112" s="1015"/>
      <c r="AF112" s="1016">
        <v>10000</v>
      </c>
      <c r="AG112" s="1014"/>
      <c r="AH112" s="1014"/>
      <c r="AI112" s="1014"/>
      <c r="AJ112" s="1015"/>
      <c r="AK112" s="1016">
        <v>10000</v>
      </c>
      <c r="AL112" s="1014"/>
      <c r="AM112" s="1014"/>
      <c r="AN112" s="1014"/>
      <c r="AO112" s="1015"/>
      <c r="AP112" s="1017">
        <v>0.1</v>
      </c>
      <c r="AQ112" s="1018"/>
      <c r="AR112" s="1018"/>
      <c r="AS112" s="1018"/>
      <c r="AT112" s="1019"/>
      <c r="AU112" s="955"/>
      <c r="AV112" s="956"/>
      <c r="AW112" s="956"/>
      <c r="AX112" s="956"/>
      <c r="AY112" s="956"/>
      <c r="AZ112" s="1004" t="s">
        <v>453</v>
      </c>
      <c r="BA112" s="1005"/>
      <c r="BB112" s="1005"/>
      <c r="BC112" s="1005"/>
      <c r="BD112" s="1005"/>
      <c r="BE112" s="1005"/>
      <c r="BF112" s="1005"/>
      <c r="BG112" s="1005"/>
      <c r="BH112" s="1005"/>
      <c r="BI112" s="1005"/>
      <c r="BJ112" s="1005"/>
      <c r="BK112" s="1005"/>
      <c r="BL112" s="1005"/>
      <c r="BM112" s="1005"/>
      <c r="BN112" s="1005"/>
      <c r="BO112" s="1005"/>
      <c r="BP112" s="1006"/>
      <c r="BQ112" s="974">
        <v>26019293</v>
      </c>
      <c r="BR112" s="975"/>
      <c r="BS112" s="975"/>
      <c r="BT112" s="975"/>
      <c r="BU112" s="975"/>
      <c r="BV112" s="975">
        <v>28533591</v>
      </c>
      <c r="BW112" s="975"/>
      <c r="BX112" s="975"/>
      <c r="BY112" s="975"/>
      <c r="BZ112" s="975"/>
      <c r="CA112" s="975">
        <v>29230296</v>
      </c>
      <c r="CB112" s="975"/>
      <c r="CC112" s="975"/>
      <c r="CD112" s="975"/>
      <c r="CE112" s="975"/>
      <c r="CF112" s="969">
        <v>190.5</v>
      </c>
      <c r="CG112" s="970"/>
      <c r="CH112" s="970"/>
      <c r="CI112" s="970"/>
      <c r="CJ112" s="970"/>
      <c r="CK112" s="1000"/>
      <c r="CL112" s="1001"/>
      <c r="CM112" s="971" t="s">
        <v>454</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446</v>
      </c>
      <c r="DH112" s="975"/>
      <c r="DI112" s="975"/>
      <c r="DJ112" s="975"/>
      <c r="DK112" s="975"/>
      <c r="DL112" s="975" t="s">
        <v>446</v>
      </c>
      <c r="DM112" s="975"/>
      <c r="DN112" s="975"/>
      <c r="DO112" s="975"/>
      <c r="DP112" s="975"/>
      <c r="DQ112" s="975" t="s">
        <v>446</v>
      </c>
      <c r="DR112" s="975"/>
      <c r="DS112" s="975"/>
      <c r="DT112" s="975"/>
      <c r="DU112" s="975"/>
      <c r="DV112" s="976" t="s">
        <v>446</v>
      </c>
      <c r="DW112" s="976"/>
      <c r="DX112" s="976"/>
      <c r="DY112" s="976"/>
      <c r="DZ112" s="977"/>
    </row>
    <row r="113" spans="1:130" s="247" customFormat="1" ht="26.25" customHeight="1" x14ac:dyDescent="0.15">
      <c r="A113" s="1009"/>
      <c r="B113" s="1010"/>
      <c r="C113" s="1005" t="s">
        <v>455</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1796504</v>
      </c>
      <c r="AB113" s="989"/>
      <c r="AC113" s="989"/>
      <c r="AD113" s="989"/>
      <c r="AE113" s="990"/>
      <c r="AF113" s="991">
        <v>1696189</v>
      </c>
      <c r="AG113" s="989"/>
      <c r="AH113" s="989"/>
      <c r="AI113" s="989"/>
      <c r="AJ113" s="990"/>
      <c r="AK113" s="991">
        <v>1644753</v>
      </c>
      <c r="AL113" s="989"/>
      <c r="AM113" s="989"/>
      <c r="AN113" s="989"/>
      <c r="AO113" s="990"/>
      <c r="AP113" s="992">
        <v>10.7</v>
      </c>
      <c r="AQ113" s="993"/>
      <c r="AR113" s="993"/>
      <c r="AS113" s="993"/>
      <c r="AT113" s="994"/>
      <c r="AU113" s="955"/>
      <c r="AV113" s="956"/>
      <c r="AW113" s="956"/>
      <c r="AX113" s="956"/>
      <c r="AY113" s="956"/>
      <c r="AZ113" s="1004" t="s">
        <v>456</v>
      </c>
      <c r="BA113" s="1005"/>
      <c r="BB113" s="1005"/>
      <c r="BC113" s="1005"/>
      <c r="BD113" s="1005"/>
      <c r="BE113" s="1005"/>
      <c r="BF113" s="1005"/>
      <c r="BG113" s="1005"/>
      <c r="BH113" s="1005"/>
      <c r="BI113" s="1005"/>
      <c r="BJ113" s="1005"/>
      <c r="BK113" s="1005"/>
      <c r="BL113" s="1005"/>
      <c r="BM113" s="1005"/>
      <c r="BN113" s="1005"/>
      <c r="BO113" s="1005"/>
      <c r="BP113" s="1006"/>
      <c r="BQ113" s="974">
        <v>3067</v>
      </c>
      <c r="BR113" s="975"/>
      <c r="BS113" s="975"/>
      <c r="BT113" s="975"/>
      <c r="BU113" s="975"/>
      <c r="BV113" s="975">
        <v>2246</v>
      </c>
      <c r="BW113" s="975"/>
      <c r="BX113" s="975"/>
      <c r="BY113" s="975"/>
      <c r="BZ113" s="975"/>
      <c r="CA113" s="975">
        <v>1400</v>
      </c>
      <c r="CB113" s="975"/>
      <c r="CC113" s="975"/>
      <c r="CD113" s="975"/>
      <c r="CE113" s="975"/>
      <c r="CF113" s="969">
        <v>0</v>
      </c>
      <c r="CG113" s="970"/>
      <c r="CH113" s="970"/>
      <c r="CI113" s="970"/>
      <c r="CJ113" s="970"/>
      <c r="CK113" s="1000"/>
      <c r="CL113" s="1001"/>
      <c r="CM113" s="971" t="s">
        <v>457</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446</v>
      </c>
      <c r="DH113" s="1014"/>
      <c r="DI113" s="1014"/>
      <c r="DJ113" s="1014"/>
      <c r="DK113" s="1015"/>
      <c r="DL113" s="1016" t="s">
        <v>446</v>
      </c>
      <c r="DM113" s="1014"/>
      <c r="DN113" s="1014"/>
      <c r="DO113" s="1014"/>
      <c r="DP113" s="1015"/>
      <c r="DQ113" s="1016" t="s">
        <v>446</v>
      </c>
      <c r="DR113" s="1014"/>
      <c r="DS113" s="1014"/>
      <c r="DT113" s="1014"/>
      <c r="DU113" s="1015"/>
      <c r="DV113" s="1017" t="s">
        <v>446</v>
      </c>
      <c r="DW113" s="1018"/>
      <c r="DX113" s="1018"/>
      <c r="DY113" s="1018"/>
      <c r="DZ113" s="1019"/>
    </row>
    <row r="114" spans="1:130" s="247" customFormat="1" ht="26.25" customHeight="1" x14ac:dyDescent="0.15">
      <c r="A114" s="1009"/>
      <c r="B114" s="1010"/>
      <c r="C114" s="1005" t="s">
        <v>458</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t="s">
        <v>459</v>
      </c>
      <c r="AB114" s="1014"/>
      <c r="AC114" s="1014"/>
      <c r="AD114" s="1014"/>
      <c r="AE114" s="1015"/>
      <c r="AF114" s="1016" t="s">
        <v>460</v>
      </c>
      <c r="AG114" s="1014"/>
      <c r="AH114" s="1014"/>
      <c r="AI114" s="1014"/>
      <c r="AJ114" s="1015"/>
      <c r="AK114" s="1016" t="s">
        <v>446</v>
      </c>
      <c r="AL114" s="1014"/>
      <c r="AM114" s="1014"/>
      <c r="AN114" s="1014"/>
      <c r="AO114" s="1015"/>
      <c r="AP114" s="1017" t="s">
        <v>389</v>
      </c>
      <c r="AQ114" s="1018"/>
      <c r="AR114" s="1018"/>
      <c r="AS114" s="1018"/>
      <c r="AT114" s="1019"/>
      <c r="AU114" s="955"/>
      <c r="AV114" s="956"/>
      <c r="AW114" s="956"/>
      <c r="AX114" s="956"/>
      <c r="AY114" s="956"/>
      <c r="AZ114" s="1004" t="s">
        <v>461</v>
      </c>
      <c r="BA114" s="1005"/>
      <c r="BB114" s="1005"/>
      <c r="BC114" s="1005"/>
      <c r="BD114" s="1005"/>
      <c r="BE114" s="1005"/>
      <c r="BF114" s="1005"/>
      <c r="BG114" s="1005"/>
      <c r="BH114" s="1005"/>
      <c r="BI114" s="1005"/>
      <c r="BJ114" s="1005"/>
      <c r="BK114" s="1005"/>
      <c r="BL114" s="1005"/>
      <c r="BM114" s="1005"/>
      <c r="BN114" s="1005"/>
      <c r="BO114" s="1005"/>
      <c r="BP114" s="1006"/>
      <c r="BQ114" s="974">
        <v>4360139</v>
      </c>
      <c r="BR114" s="975"/>
      <c r="BS114" s="975"/>
      <c r="BT114" s="975"/>
      <c r="BU114" s="975"/>
      <c r="BV114" s="975">
        <v>4109345</v>
      </c>
      <c r="BW114" s="975"/>
      <c r="BX114" s="975"/>
      <c r="BY114" s="975"/>
      <c r="BZ114" s="975"/>
      <c r="CA114" s="975">
        <v>4094840</v>
      </c>
      <c r="CB114" s="975"/>
      <c r="CC114" s="975"/>
      <c r="CD114" s="975"/>
      <c r="CE114" s="975"/>
      <c r="CF114" s="969">
        <v>26.7</v>
      </c>
      <c r="CG114" s="970"/>
      <c r="CH114" s="970"/>
      <c r="CI114" s="970"/>
      <c r="CJ114" s="970"/>
      <c r="CK114" s="1000"/>
      <c r="CL114" s="1001"/>
      <c r="CM114" s="971" t="s">
        <v>462</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459</v>
      </c>
      <c r="DH114" s="1014"/>
      <c r="DI114" s="1014"/>
      <c r="DJ114" s="1014"/>
      <c r="DK114" s="1015"/>
      <c r="DL114" s="1016" t="s">
        <v>446</v>
      </c>
      <c r="DM114" s="1014"/>
      <c r="DN114" s="1014"/>
      <c r="DO114" s="1014"/>
      <c r="DP114" s="1015"/>
      <c r="DQ114" s="1016" t="s">
        <v>446</v>
      </c>
      <c r="DR114" s="1014"/>
      <c r="DS114" s="1014"/>
      <c r="DT114" s="1014"/>
      <c r="DU114" s="1015"/>
      <c r="DV114" s="1017" t="s">
        <v>446</v>
      </c>
      <c r="DW114" s="1018"/>
      <c r="DX114" s="1018"/>
      <c r="DY114" s="1018"/>
      <c r="DZ114" s="1019"/>
    </row>
    <row r="115" spans="1:130" s="247" customFormat="1" ht="26.25" customHeight="1" x14ac:dyDescent="0.15">
      <c r="A115" s="1009"/>
      <c r="B115" s="1010"/>
      <c r="C115" s="1005" t="s">
        <v>463</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28106</v>
      </c>
      <c r="AB115" s="989"/>
      <c r="AC115" s="989"/>
      <c r="AD115" s="989"/>
      <c r="AE115" s="990"/>
      <c r="AF115" s="991">
        <v>28381</v>
      </c>
      <c r="AG115" s="989"/>
      <c r="AH115" s="989"/>
      <c r="AI115" s="989"/>
      <c r="AJ115" s="990"/>
      <c r="AK115" s="991">
        <v>20100</v>
      </c>
      <c r="AL115" s="989"/>
      <c r="AM115" s="989"/>
      <c r="AN115" s="989"/>
      <c r="AO115" s="990"/>
      <c r="AP115" s="992">
        <v>0.1</v>
      </c>
      <c r="AQ115" s="993"/>
      <c r="AR115" s="993"/>
      <c r="AS115" s="993"/>
      <c r="AT115" s="994"/>
      <c r="AU115" s="955"/>
      <c r="AV115" s="956"/>
      <c r="AW115" s="956"/>
      <c r="AX115" s="956"/>
      <c r="AY115" s="956"/>
      <c r="AZ115" s="1004" t="s">
        <v>464</v>
      </c>
      <c r="BA115" s="1005"/>
      <c r="BB115" s="1005"/>
      <c r="BC115" s="1005"/>
      <c r="BD115" s="1005"/>
      <c r="BE115" s="1005"/>
      <c r="BF115" s="1005"/>
      <c r="BG115" s="1005"/>
      <c r="BH115" s="1005"/>
      <c r="BI115" s="1005"/>
      <c r="BJ115" s="1005"/>
      <c r="BK115" s="1005"/>
      <c r="BL115" s="1005"/>
      <c r="BM115" s="1005"/>
      <c r="BN115" s="1005"/>
      <c r="BO115" s="1005"/>
      <c r="BP115" s="1006"/>
      <c r="BQ115" s="974" t="s">
        <v>389</v>
      </c>
      <c r="BR115" s="975"/>
      <c r="BS115" s="975"/>
      <c r="BT115" s="975"/>
      <c r="BU115" s="975"/>
      <c r="BV115" s="975" t="s">
        <v>389</v>
      </c>
      <c r="BW115" s="975"/>
      <c r="BX115" s="975"/>
      <c r="BY115" s="975"/>
      <c r="BZ115" s="975"/>
      <c r="CA115" s="975" t="s">
        <v>460</v>
      </c>
      <c r="CB115" s="975"/>
      <c r="CC115" s="975"/>
      <c r="CD115" s="975"/>
      <c r="CE115" s="975"/>
      <c r="CF115" s="969" t="s">
        <v>389</v>
      </c>
      <c r="CG115" s="970"/>
      <c r="CH115" s="970"/>
      <c r="CI115" s="970"/>
      <c r="CJ115" s="970"/>
      <c r="CK115" s="1000"/>
      <c r="CL115" s="1001"/>
      <c r="CM115" s="1004" t="s">
        <v>465</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446</v>
      </c>
      <c r="DH115" s="1014"/>
      <c r="DI115" s="1014"/>
      <c r="DJ115" s="1014"/>
      <c r="DK115" s="1015"/>
      <c r="DL115" s="1016" t="s">
        <v>460</v>
      </c>
      <c r="DM115" s="1014"/>
      <c r="DN115" s="1014"/>
      <c r="DO115" s="1014"/>
      <c r="DP115" s="1015"/>
      <c r="DQ115" s="1016" t="s">
        <v>389</v>
      </c>
      <c r="DR115" s="1014"/>
      <c r="DS115" s="1014"/>
      <c r="DT115" s="1014"/>
      <c r="DU115" s="1015"/>
      <c r="DV115" s="1017" t="s">
        <v>446</v>
      </c>
      <c r="DW115" s="1018"/>
      <c r="DX115" s="1018"/>
      <c r="DY115" s="1018"/>
      <c r="DZ115" s="1019"/>
    </row>
    <row r="116" spans="1:130" s="247" customFormat="1" ht="26.25" customHeight="1" x14ac:dyDescent="0.15">
      <c r="A116" s="1011"/>
      <c r="B116" s="1012"/>
      <c r="C116" s="1020" t="s">
        <v>466</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446</v>
      </c>
      <c r="AB116" s="1014"/>
      <c r="AC116" s="1014"/>
      <c r="AD116" s="1014"/>
      <c r="AE116" s="1015"/>
      <c r="AF116" s="1016" t="s">
        <v>446</v>
      </c>
      <c r="AG116" s="1014"/>
      <c r="AH116" s="1014"/>
      <c r="AI116" s="1014"/>
      <c r="AJ116" s="1015"/>
      <c r="AK116" s="1016" t="s">
        <v>446</v>
      </c>
      <c r="AL116" s="1014"/>
      <c r="AM116" s="1014"/>
      <c r="AN116" s="1014"/>
      <c r="AO116" s="1015"/>
      <c r="AP116" s="1017" t="s">
        <v>446</v>
      </c>
      <c r="AQ116" s="1018"/>
      <c r="AR116" s="1018"/>
      <c r="AS116" s="1018"/>
      <c r="AT116" s="1019"/>
      <c r="AU116" s="955"/>
      <c r="AV116" s="956"/>
      <c r="AW116" s="956"/>
      <c r="AX116" s="956"/>
      <c r="AY116" s="956"/>
      <c r="AZ116" s="1022" t="s">
        <v>467</v>
      </c>
      <c r="BA116" s="1023"/>
      <c r="BB116" s="1023"/>
      <c r="BC116" s="1023"/>
      <c r="BD116" s="1023"/>
      <c r="BE116" s="1023"/>
      <c r="BF116" s="1023"/>
      <c r="BG116" s="1023"/>
      <c r="BH116" s="1023"/>
      <c r="BI116" s="1023"/>
      <c r="BJ116" s="1023"/>
      <c r="BK116" s="1023"/>
      <c r="BL116" s="1023"/>
      <c r="BM116" s="1023"/>
      <c r="BN116" s="1023"/>
      <c r="BO116" s="1023"/>
      <c r="BP116" s="1024"/>
      <c r="BQ116" s="974" t="s">
        <v>446</v>
      </c>
      <c r="BR116" s="975"/>
      <c r="BS116" s="975"/>
      <c r="BT116" s="975"/>
      <c r="BU116" s="975"/>
      <c r="BV116" s="975" t="s">
        <v>446</v>
      </c>
      <c r="BW116" s="975"/>
      <c r="BX116" s="975"/>
      <c r="BY116" s="975"/>
      <c r="BZ116" s="975"/>
      <c r="CA116" s="975" t="s">
        <v>446</v>
      </c>
      <c r="CB116" s="975"/>
      <c r="CC116" s="975"/>
      <c r="CD116" s="975"/>
      <c r="CE116" s="975"/>
      <c r="CF116" s="969" t="s">
        <v>389</v>
      </c>
      <c r="CG116" s="970"/>
      <c r="CH116" s="970"/>
      <c r="CI116" s="970"/>
      <c r="CJ116" s="970"/>
      <c r="CK116" s="1000"/>
      <c r="CL116" s="1001"/>
      <c r="CM116" s="971" t="s">
        <v>468</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26000</v>
      </c>
      <c r="DH116" s="1014"/>
      <c r="DI116" s="1014"/>
      <c r="DJ116" s="1014"/>
      <c r="DK116" s="1015"/>
      <c r="DL116" s="1016">
        <v>6180</v>
      </c>
      <c r="DM116" s="1014"/>
      <c r="DN116" s="1014"/>
      <c r="DO116" s="1014"/>
      <c r="DP116" s="1015"/>
      <c r="DQ116" s="1016">
        <v>3000</v>
      </c>
      <c r="DR116" s="1014"/>
      <c r="DS116" s="1014"/>
      <c r="DT116" s="1014"/>
      <c r="DU116" s="1015"/>
      <c r="DV116" s="1017">
        <v>0</v>
      </c>
      <c r="DW116" s="1018"/>
      <c r="DX116" s="1018"/>
      <c r="DY116" s="1018"/>
      <c r="DZ116" s="1019"/>
    </row>
    <row r="117" spans="1:130" s="247" customFormat="1" ht="26.25" customHeight="1" x14ac:dyDescent="0.15">
      <c r="A117" s="959" t="s">
        <v>185</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469</v>
      </c>
      <c r="Z117" s="941"/>
      <c r="AA117" s="1031">
        <v>6414325</v>
      </c>
      <c r="AB117" s="1032"/>
      <c r="AC117" s="1032"/>
      <c r="AD117" s="1032"/>
      <c r="AE117" s="1033"/>
      <c r="AF117" s="1034">
        <v>6428076</v>
      </c>
      <c r="AG117" s="1032"/>
      <c r="AH117" s="1032"/>
      <c r="AI117" s="1032"/>
      <c r="AJ117" s="1033"/>
      <c r="AK117" s="1034">
        <v>6368383</v>
      </c>
      <c r="AL117" s="1032"/>
      <c r="AM117" s="1032"/>
      <c r="AN117" s="1032"/>
      <c r="AO117" s="1033"/>
      <c r="AP117" s="1035"/>
      <c r="AQ117" s="1036"/>
      <c r="AR117" s="1036"/>
      <c r="AS117" s="1036"/>
      <c r="AT117" s="1037"/>
      <c r="AU117" s="955"/>
      <c r="AV117" s="956"/>
      <c r="AW117" s="956"/>
      <c r="AX117" s="956"/>
      <c r="AY117" s="956"/>
      <c r="AZ117" s="1022" t="s">
        <v>470</v>
      </c>
      <c r="BA117" s="1023"/>
      <c r="BB117" s="1023"/>
      <c r="BC117" s="1023"/>
      <c r="BD117" s="1023"/>
      <c r="BE117" s="1023"/>
      <c r="BF117" s="1023"/>
      <c r="BG117" s="1023"/>
      <c r="BH117" s="1023"/>
      <c r="BI117" s="1023"/>
      <c r="BJ117" s="1023"/>
      <c r="BK117" s="1023"/>
      <c r="BL117" s="1023"/>
      <c r="BM117" s="1023"/>
      <c r="BN117" s="1023"/>
      <c r="BO117" s="1023"/>
      <c r="BP117" s="1024"/>
      <c r="BQ117" s="974" t="s">
        <v>446</v>
      </c>
      <c r="BR117" s="975"/>
      <c r="BS117" s="975"/>
      <c r="BT117" s="975"/>
      <c r="BU117" s="975"/>
      <c r="BV117" s="975" t="s">
        <v>389</v>
      </c>
      <c r="BW117" s="975"/>
      <c r="BX117" s="975"/>
      <c r="BY117" s="975"/>
      <c r="BZ117" s="975"/>
      <c r="CA117" s="975" t="s">
        <v>389</v>
      </c>
      <c r="CB117" s="975"/>
      <c r="CC117" s="975"/>
      <c r="CD117" s="975"/>
      <c r="CE117" s="975"/>
      <c r="CF117" s="969" t="s">
        <v>389</v>
      </c>
      <c r="CG117" s="970"/>
      <c r="CH117" s="970"/>
      <c r="CI117" s="970"/>
      <c r="CJ117" s="970"/>
      <c r="CK117" s="1000"/>
      <c r="CL117" s="1001"/>
      <c r="CM117" s="971" t="s">
        <v>471</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389</v>
      </c>
      <c r="DH117" s="1014"/>
      <c r="DI117" s="1014"/>
      <c r="DJ117" s="1014"/>
      <c r="DK117" s="1015"/>
      <c r="DL117" s="1016" t="s">
        <v>389</v>
      </c>
      <c r="DM117" s="1014"/>
      <c r="DN117" s="1014"/>
      <c r="DO117" s="1014"/>
      <c r="DP117" s="1015"/>
      <c r="DQ117" s="1016" t="s">
        <v>460</v>
      </c>
      <c r="DR117" s="1014"/>
      <c r="DS117" s="1014"/>
      <c r="DT117" s="1014"/>
      <c r="DU117" s="1015"/>
      <c r="DV117" s="1017" t="s">
        <v>389</v>
      </c>
      <c r="DW117" s="1018"/>
      <c r="DX117" s="1018"/>
      <c r="DY117" s="1018"/>
      <c r="DZ117" s="1019"/>
    </row>
    <row r="118" spans="1:130" s="247" customFormat="1" ht="26.25" customHeight="1" x14ac:dyDescent="0.15">
      <c r="A118" s="959" t="s">
        <v>441</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439</v>
      </c>
      <c r="AB118" s="940"/>
      <c r="AC118" s="940"/>
      <c r="AD118" s="940"/>
      <c r="AE118" s="941"/>
      <c r="AF118" s="939" t="s">
        <v>305</v>
      </c>
      <c r="AG118" s="940"/>
      <c r="AH118" s="940"/>
      <c r="AI118" s="940"/>
      <c r="AJ118" s="941"/>
      <c r="AK118" s="939" t="s">
        <v>304</v>
      </c>
      <c r="AL118" s="940"/>
      <c r="AM118" s="940"/>
      <c r="AN118" s="940"/>
      <c r="AO118" s="941"/>
      <c r="AP118" s="1026" t="s">
        <v>440</v>
      </c>
      <c r="AQ118" s="1027"/>
      <c r="AR118" s="1027"/>
      <c r="AS118" s="1027"/>
      <c r="AT118" s="1028"/>
      <c r="AU118" s="955"/>
      <c r="AV118" s="956"/>
      <c r="AW118" s="956"/>
      <c r="AX118" s="956"/>
      <c r="AY118" s="956"/>
      <c r="AZ118" s="1029" t="s">
        <v>472</v>
      </c>
      <c r="BA118" s="1020"/>
      <c r="BB118" s="1020"/>
      <c r="BC118" s="1020"/>
      <c r="BD118" s="1020"/>
      <c r="BE118" s="1020"/>
      <c r="BF118" s="1020"/>
      <c r="BG118" s="1020"/>
      <c r="BH118" s="1020"/>
      <c r="BI118" s="1020"/>
      <c r="BJ118" s="1020"/>
      <c r="BK118" s="1020"/>
      <c r="BL118" s="1020"/>
      <c r="BM118" s="1020"/>
      <c r="BN118" s="1020"/>
      <c r="BO118" s="1020"/>
      <c r="BP118" s="1021"/>
      <c r="BQ118" s="1052" t="s">
        <v>446</v>
      </c>
      <c r="BR118" s="1053"/>
      <c r="BS118" s="1053"/>
      <c r="BT118" s="1053"/>
      <c r="BU118" s="1053"/>
      <c r="BV118" s="1053" t="s">
        <v>460</v>
      </c>
      <c r="BW118" s="1053"/>
      <c r="BX118" s="1053"/>
      <c r="BY118" s="1053"/>
      <c r="BZ118" s="1053"/>
      <c r="CA118" s="1053" t="s">
        <v>389</v>
      </c>
      <c r="CB118" s="1053"/>
      <c r="CC118" s="1053"/>
      <c r="CD118" s="1053"/>
      <c r="CE118" s="1053"/>
      <c r="CF118" s="969" t="s">
        <v>460</v>
      </c>
      <c r="CG118" s="970"/>
      <c r="CH118" s="970"/>
      <c r="CI118" s="970"/>
      <c r="CJ118" s="970"/>
      <c r="CK118" s="1000"/>
      <c r="CL118" s="1001"/>
      <c r="CM118" s="971" t="s">
        <v>473</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446</v>
      </c>
      <c r="DH118" s="1014"/>
      <c r="DI118" s="1014"/>
      <c r="DJ118" s="1014"/>
      <c r="DK118" s="1015"/>
      <c r="DL118" s="1016" t="s">
        <v>389</v>
      </c>
      <c r="DM118" s="1014"/>
      <c r="DN118" s="1014"/>
      <c r="DO118" s="1014"/>
      <c r="DP118" s="1015"/>
      <c r="DQ118" s="1016" t="s">
        <v>389</v>
      </c>
      <c r="DR118" s="1014"/>
      <c r="DS118" s="1014"/>
      <c r="DT118" s="1014"/>
      <c r="DU118" s="1015"/>
      <c r="DV118" s="1017" t="s">
        <v>446</v>
      </c>
      <c r="DW118" s="1018"/>
      <c r="DX118" s="1018"/>
      <c r="DY118" s="1018"/>
      <c r="DZ118" s="1019"/>
    </row>
    <row r="119" spans="1:130" s="247" customFormat="1" ht="26.25" customHeight="1" x14ac:dyDescent="0.15">
      <c r="A119" s="1113" t="s">
        <v>444</v>
      </c>
      <c r="B119" s="999"/>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446</v>
      </c>
      <c r="AB119" s="947"/>
      <c r="AC119" s="947"/>
      <c r="AD119" s="947"/>
      <c r="AE119" s="948"/>
      <c r="AF119" s="949" t="s">
        <v>446</v>
      </c>
      <c r="AG119" s="947"/>
      <c r="AH119" s="947"/>
      <c r="AI119" s="947"/>
      <c r="AJ119" s="948"/>
      <c r="AK119" s="949" t="s">
        <v>460</v>
      </c>
      <c r="AL119" s="947"/>
      <c r="AM119" s="947"/>
      <c r="AN119" s="947"/>
      <c r="AO119" s="948"/>
      <c r="AP119" s="950" t="s">
        <v>446</v>
      </c>
      <c r="AQ119" s="951"/>
      <c r="AR119" s="951"/>
      <c r="AS119" s="951"/>
      <c r="AT119" s="952"/>
      <c r="AU119" s="957"/>
      <c r="AV119" s="958"/>
      <c r="AW119" s="958"/>
      <c r="AX119" s="958"/>
      <c r="AY119" s="958"/>
      <c r="AZ119" s="278" t="s">
        <v>185</v>
      </c>
      <c r="BA119" s="278"/>
      <c r="BB119" s="278"/>
      <c r="BC119" s="278"/>
      <c r="BD119" s="278"/>
      <c r="BE119" s="278"/>
      <c r="BF119" s="278"/>
      <c r="BG119" s="278"/>
      <c r="BH119" s="278"/>
      <c r="BI119" s="278"/>
      <c r="BJ119" s="278"/>
      <c r="BK119" s="278"/>
      <c r="BL119" s="278"/>
      <c r="BM119" s="278"/>
      <c r="BN119" s="278"/>
      <c r="BO119" s="1030" t="s">
        <v>474</v>
      </c>
      <c r="BP119" s="1061"/>
      <c r="BQ119" s="1052">
        <v>70120523</v>
      </c>
      <c r="BR119" s="1053"/>
      <c r="BS119" s="1053"/>
      <c r="BT119" s="1053"/>
      <c r="BU119" s="1053"/>
      <c r="BV119" s="1053">
        <v>71869293</v>
      </c>
      <c r="BW119" s="1053"/>
      <c r="BX119" s="1053"/>
      <c r="BY119" s="1053"/>
      <c r="BZ119" s="1053"/>
      <c r="CA119" s="1053">
        <v>72116840</v>
      </c>
      <c r="CB119" s="1053"/>
      <c r="CC119" s="1053"/>
      <c r="CD119" s="1053"/>
      <c r="CE119" s="1053"/>
      <c r="CF119" s="1054"/>
      <c r="CG119" s="1055"/>
      <c r="CH119" s="1055"/>
      <c r="CI119" s="1055"/>
      <c r="CJ119" s="1056"/>
      <c r="CK119" s="1002"/>
      <c r="CL119" s="1003"/>
      <c r="CM119" s="1057" t="s">
        <v>475</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460</v>
      </c>
      <c r="DH119" s="1039"/>
      <c r="DI119" s="1039"/>
      <c r="DJ119" s="1039"/>
      <c r="DK119" s="1040"/>
      <c r="DL119" s="1038" t="s">
        <v>446</v>
      </c>
      <c r="DM119" s="1039"/>
      <c r="DN119" s="1039"/>
      <c r="DO119" s="1039"/>
      <c r="DP119" s="1040"/>
      <c r="DQ119" s="1038" t="s">
        <v>446</v>
      </c>
      <c r="DR119" s="1039"/>
      <c r="DS119" s="1039"/>
      <c r="DT119" s="1039"/>
      <c r="DU119" s="1040"/>
      <c r="DV119" s="1041" t="s">
        <v>446</v>
      </c>
      <c r="DW119" s="1042"/>
      <c r="DX119" s="1042"/>
      <c r="DY119" s="1042"/>
      <c r="DZ119" s="1043"/>
    </row>
    <row r="120" spans="1:130" s="247" customFormat="1" ht="26.25" customHeight="1" x14ac:dyDescent="0.15">
      <c r="A120" s="1114"/>
      <c r="B120" s="1001"/>
      <c r="C120" s="971" t="s">
        <v>450</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446</v>
      </c>
      <c r="AB120" s="1014"/>
      <c r="AC120" s="1014"/>
      <c r="AD120" s="1014"/>
      <c r="AE120" s="1015"/>
      <c r="AF120" s="1016" t="s">
        <v>446</v>
      </c>
      <c r="AG120" s="1014"/>
      <c r="AH120" s="1014"/>
      <c r="AI120" s="1014"/>
      <c r="AJ120" s="1015"/>
      <c r="AK120" s="1016" t="s">
        <v>460</v>
      </c>
      <c r="AL120" s="1014"/>
      <c r="AM120" s="1014"/>
      <c r="AN120" s="1014"/>
      <c r="AO120" s="1015"/>
      <c r="AP120" s="1017" t="s">
        <v>446</v>
      </c>
      <c r="AQ120" s="1018"/>
      <c r="AR120" s="1018"/>
      <c r="AS120" s="1018"/>
      <c r="AT120" s="1019"/>
      <c r="AU120" s="1044" t="s">
        <v>476</v>
      </c>
      <c r="AV120" s="1045"/>
      <c r="AW120" s="1045"/>
      <c r="AX120" s="1045"/>
      <c r="AY120" s="1046"/>
      <c r="AZ120" s="995" t="s">
        <v>477</v>
      </c>
      <c r="BA120" s="944"/>
      <c r="BB120" s="944"/>
      <c r="BC120" s="944"/>
      <c r="BD120" s="944"/>
      <c r="BE120" s="944"/>
      <c r="BF120" s="944"/>
      <c r="BG120" s="944"/>
      <c r="BH120" s="944"/>
      <c r="BI120" s="944"/>
      <c r="BJ120" s="944"/>
      <c r="BK120" s="944"/>
      <c r="BL120" s="944"/>
      <c r="BM120" s="944"/>
      <c r="BN120" s="944"/>
      <c r="BO120" s="944"/>
      <c r="BP120" s="945"/>
      <c r="BQ120" s="981">
        <v>6415793</v>
      </c>
      <c r="BR120" s="982"/>
      <c r="BS120" s="982"/>
      <c r="BT120" s="982"/>
      <c r="BU120" s="982"/>
      <c r="BV120" s="982">
        <v>6459189</v>
      </c>
      <c r="BW120" s="982"/>
      <c r="BX120" s="982"/>
      <c r="BY120" s="982"/>
      <c r="BZ120" s="982"/>
      <c r="CA120" s="982">
        <v>6241636</v>
      </c>
      <c r="CB120" s="982"/>
      <c r="CC120" s="982"/>
      <c r="CD120" s="982"/>
      <c r="CE120" s="982"/>
      <c r="CF120" s="996">
        <v>40.700000000000003</v>
      </c>
      <c r="CG120" s="997"/>
      <c r="CH120" s="997"/>
      <c r="CI120" s="997"/>
      <c r="CJ120" s="997"/>
      <c r="CK120" s="1062" t="s">
        <v>478</v>
      </c>
      <c r="CL120" s="1063"/>
      <c r="CM120" s="1063"/>
      <c r="CN120" s="1063"/>
      <c r="CO120" s="1064"/>
      <c r="CP120" s="1070" t="s">
        <v>479</v>
      </c>
      <c r="CQ120" s="1071"/>
      <c r="CR120" s="1071"/>
      <c r="CS120" s="1071"/>
      <c r="CT120" s="1071"/>
      <c r="CU120" s="1071"/>
      <c r="CV120" s="1071"/>
      <c r="CW120" s="1071"/>
      <c r="CX120" s="1071"/>
      <c r="CY120" s="1071"/>
      <c r="CZ120" s="1071"/>
      <c r="DA120" s="1071"/>
      <c r="DB120" s="1071"/>
      <c r="DC120" s="1071"/>
      <c r="DD120" s="1071"/>
      <c r="DE120" s="1071"/>
      <c r="DF120" s="1072"/>
      <c r="DG120" s="981">
        <v>16174308</v>
      </c>
      <c r="DH120" s="982"/>
      <c r="DI120" s="982"/>
      <c r="DJ120" s="982"/>
      <c r="DK120" s="982"/>
      <c r="DL120" s="982">
        <v>17806053</v>
      </c>
      <c r="DM120" s="982"/>
      <c r="DN120" s="982"/>
      <c r="DO120" s="982"/>
      <c r="DP120" s="982"/>
      <c r="DQ120" s="982">
        <v>18466388</v>
      </c>
      <c r="DR120" s="982"/>
      <c r="DS120" s="982"/>
      <c r="DT120" s="982"/>
      <c r="DU120" s="982"/>
      <c r="DV120" s="983">
        <v>120.3</v>
      </c>
      <c r="DW120" s="983"/>
      <c r="DX120" s="983"/>
      <c r="DY120" s="983"/>
      <c r="DZ120" s="984"/>
    </row>
    <row r="121" spans="1:130" s="247" customFormat="1" ht="26.25" customHeight="1" x14ac:dyDescent="0.15">
      <c r="A121" s="1114"/>
      <c r="B121" s="1001"/>
      <c r="C121" s="1022" t="s">
        <v>480</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460</v>
      </c>
      <c r="AB121" s="1014"/>
      <c r="AC121" s="1014"/>
      <c r="AD121" s="1014"/>
      <c r="AE121" s="1015"/>
      <c r="AF121" s="1016" t="s">
        <v>446</v>
      </c>
      <c r="AG121" s="1014"/>
      <c r="AH121" s="1014"/>
      <c r="AI121" s="1014"/>
      <c r="AJ121" s="1015"/>
      <c r="AK121" s="1016" t="s">
        <v>460</v>
      </c>
      <c r="AL121" s="1014"/>
      <c r="AM121" s="1014"/>
      <c r="AN121" s="1014"/>
      <c r="AO121" s="1015"/>
      <c r="AP121" s="1017" t="s">
        <v>460</v>
      </c>
      <c r="AQ121" s="1018"/>
      <c r="AR121" s="1018"/>
      <c r="AS121" s="1018"/>
      <c r="AT121" s="1019"/>
      <c r="AU121" s="1047"/>
      <c r="AV121" s="1048"/>
      <c r="AW121" s="1048"/>
      <c r="AX121" s="1048"/>
      <c r="AY121" s="1049"/>
      <c r="AZ121" s="1004" t="s">
        <v>481</v>
      </c>
      <c r="BA121" s="1005"/>
      <c r="BB121" s="1005"/>
      <c r="BC121" s="1005"/>
      <c r="BD121" s="1005"/>
      <c r="BE121" s="1005"/>
      <c r="BF121" s="1005"/>
      <c r="BG121" s="1005"/>
      <c r="BH121" s="1005"/>
      <c r="BI121" s="1005"/>
      <c r="BJ121" s="1005"/>
      <c r="BK121" s="1005"/>
      <c r="BL121" s="1005"/>
      <c r="BM121" s="1005"/>
      <c r="BN121" s="1005"/>
      <c r="BO121" s="1005"/>
      <c r="BP121" s="1006"/>
      <c r="BQ121" s="974">
        <v>710024</v>
      </c>
      <c r="BR121" s="975"/>
      <c r="BS121" s="975"/>
      <c r="BT121" s="975"/>
      <c r="BU121" s="975"/>
      <c r="BV121" s="975">
        <v>631410</v>
      </c>
      <c r="BW121" s="975"/>
      <c r="BX121" s="975"/>
      <c r="BY121" s="975"/>
      <c r="BZ121" s="975"/>
      <c r="CA121" s="975">
        <v>465019</v>
      </c>
      <c r="CB121" s="975"/>
      <c r="CC121" s="975"/>
      <c r="CD121" s="975"/>
      <c r="CE121" s="975"/>
      <c r="CF121" s="969">
        <v>3</v>
      </c>
      <c r="CG121" s="970"/>
      <c r="CH121" s="970"/>
      <c r="CI121" s="970"/>
      <c r="CJ121" s="970"/>
      <c r="CK121" s="1065"/>
      <c r="CL121" s="1066"/>
      <c r="CM121" s="1066"/>
      <c r="CN121" s="1066"/>
      <c r="CO121" s="1067"/>
      <c r="CP121" s="1075" t="s">
        <v>482</v>
      </c>
      <c r="CQ121" s="1076"/>
      <c r="CR121" s="1076"/>
      <c r="CS121" s="1076"/>
      <c r="CT121" s="1076"/>
      <c r="CU121" s="1076"/>
      <c r="CV121" s="1076"/>
      <c r="CW121" s="1076"/>
      <c r="CX121" s="1076"/>
      <c r="CY121" s="1076"/>
      <c r="CZ121" s="1076"/>
      <c r="DA121" s="1076"/>
      <c r="DB121" s="1076"/>
      <c r="DC121" s="1076"/>
      <c r="DD121" s="1076"/>
      <c r="DE121" s="1076"/>
      <c r="DF121" s="1077"/>
      <c r="DG121" s="974">
        <v>3876582</v>
      </c>
      <c r="DH121" s="975"/>
      <c r="DI121" s="975"/>
      <c r="DJ121" s="975"/>
      <c r="DK121" s="975"/>
      <c r="DL121" s="975">
        <v>4511821</v>
      </c>
      <c r="DM121" s="975"/>
      <c r="DN121" s="975"/>
      <c r="DO121" s="975"/>
      <c r="DP121" s="975"/>
      <c r="DQ121" s="975">
        <v>4358903</v>
      </c>
      <c r="DR121" s="975"/>
      <c r="DS121" s="975"/>
      <c r="DT121" s="975"/>
      <c r="DU121" s="975"/>
      <c r="DV121" s="976">
        <v>28.4</v>
      </c>
      <c r="DW121" s="976"/>
      <c r="DX121" s="976"/>
      <c r="DY121" s="976"/>
      <c r="DZ121" s="977"/>
    </row>
    <row r="122" spans="1:130" s="247" customFormat="1" ht="26.25" customHeight="1" x14ac:dyDescent="0.15">
      <c r="A122" s="1114"/>
      <c r="B122" s="1001"/>
      <c r="C122" s="971" t="s">
        <v>462</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446</v>
      </c>
      <c r="AB122" s="1014"/>
      <c r="AC122" s="1014"/>
      <c r="AD122" s="1014"/>
      <c r="AE122" s="1015"/>
      <c r="AF122" s="1016" t="s">
        <v>389</v>
      </c>
      <c r="AG122" s="1014"/>
      <c r="AH122" s="1014"/>
      <c r="AI122" s="1014"/>
      <c r="AJ122" s="1015"/>
      <c r="AK122" s="1016" t="s">
        <v>389</v>
      </c>
      <c r="AL122" s="1014"/>
      <c r="AM122" s="1014"/>
      <c r="AN122" s="1014"/>
      <c r="AO122" s="1015"/>
      <c r="AP122" s="1017" t="s">
        <v>460</v>
      </c>
      <c r="AQ122" s="1018"/>
      <c r="AR122" s="1018"/>
      <c r="AS122" s="1018"/>
      <c r="AT122" s="1019"/>
      <c r="AU122" s="1047"/>
      <c r="AV122" s="1048"/>
      <c r="AW122" s="1048"/>
      <c r="AX122" s="1048"/>
      <c r="AY122" s="1049"/>
      <c r="AZ122" s="1029" t="s">
        <v>483</v>
      </c>
      <c r="BA122" s="1020"/>
      <c r="BB122" s="1020"/>
      <c r="BC122" s="1020"/>
      <c r="BD122" s="1020"/>
      <c r="BE122" s="1020"/>
      <c r="BF122" s="1020"/>
      <c r="BG122" s="1020"/>
      <c r="BH122" s="1020"/>
      <c r="BI122" s="1020"/>
      <c r="BJ122" s="1020"/>
      <c r="BK122" s="1020"/>
      <c r="BL122" s="1020"/>
      <c r="BM122" s="1020"/>
      <c r="BN122" s="1020"/>
      <c r="BO122" s="1020"/>
      <c r="BP122" s="1021"/>
      <c r="BQ122" s="1052">
        <v>45101145</v>
      </c>
      <c r="BR122" s="1053"/>
      <c r="BS122" s="1053"/>
      <c r="BT122" s="1053"/>
      <c r="BU122" s="1053"/>
      <c r="BV122" s="1053">
        <v>44908205</v>
      </c>
      <c r="BW122" s="1053"/>
      <c r="BX122" s="1053"/>
      <c r="BY122" s="1053"/>
      <c r="BZ122" s="1053"/>
      <c r="CA122" s="1053">
        <v>44248153</v>
      </c>
      <c r="CB122" s="1053"/>
      <c r="CC122" s="1053"/>
      <c r="CD122" s="1053"/>
      <c r="CE122" s="1053"/>
      <c r="CF122" s="1073">
        <v>288.39999999999998</v>
      </c>
      <c r="CG122" s="1074"/>
      <c r="CH122" s="1074"/>
      <c r="CI122" s="1074"/>
      <c r="CJ122" s="1074"/>
      <c r="CK122" s="1065"/>
      <c r="CL122" s="1066"/>
      <c r="CM122" s="1066"/>
      <c r="CN122" s="1066"/>
      <c r="CO122" s="1067"/>
      <c r="CP122" s="1075" t="s">
        <v>405</v>
      </c>
      <c r="CQ122" s="1076"/>
      <c r="CR122" s="1076"/>
      <c r="CS122" s="1076"/>
      <c r="CT122" s="1076"/>
      <c r="CU122" s="1076"/>
      <c r="CV122" s="1076"/>
      <c r="CW122" s="1076"/>
      <c r="CX122" s="1076"/>
      <c r="CY122" s="1076"/>
      <c r="CZ122" s="1076"/>
      <c r="DA122" s="1076"/>
      <c r="DB122" s="1076"/>
      <c r="DC122" s="1076"/>
      <c r="DD122" s="1076"/>
      <c r="DE122" s="1076"/>
      <c r="DF122" s="1077"/>
      <c r="DG122" s="974">
        <v>121530</v>
      </c>
      <c r="DH122" s="975"/>
      <c r="DI122" s="975"/>
      <c r="DJ122" s="975"/>
      <c r="DK122" s="975"/>
      <c r="DL122" s="975">
        <v>94276</v>
      </c>
      <c r="DM122" s="975"/>
      <c r="DN122" s="975"/>
      <c r="DO122" s="975"/>
      <c r="DP122" s="975"/>
      <c r="DQ122" s="975">
        <v>3638004</v>
      </c>
      <c r="DR122" s="975"/>
      <c r="DS122" s="975"/>
      <c r="DT122" s="975"/>
      <c r="DU122" s="975"/>
      <c r="DV122" s="976">
        <v>23.7</v>
      </c>
      <c r="DW122" s="976"/>
      <c r="DX122" s="976"/>
      <c r="DY122" s="976"/>
      <c r="DZ122" s="977"/>
    </row>
    <row r="123" spans="1:130" s="247" customFormat="1" ht="26.25" customHeight="1" x14ac:dyDescent="0.15">
      <c r="A123" s="1114"/>
      <c r="B123" s="1001"/>
      <c r="C123" s="971" t="s">
        <v>468</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21609</v>
      </c>
      <c r="AB123" s="1014"/>
      <c r="AC123" s="1014"/>
      <c r="AD123" s="1014"/>
      <c r="AE123" s="1015"/>
      <c r="AF123" s="1016">
        <v>19867</v>
      </c>
      <c r="AG123" s="1014"/>
      <c r="AH123" s="1014"/>
      <c r="AI123" s="1014"/>
      <c r="AJ123" s="1015"/>
      <c r="AK123" s="1016">
        <v>16907</v>
      </c>
      <c r="AL123" s="1014"/>
      <c r="AM123" s="1014"/>
      <c r="AN123" s="1014"/>
      <c r="AO123" s="1015"/>
      <c r="AP123" s="1017">
        <v>0.1</v>
      </c>
      <c r="AQ123" s="1018"/>
      <c r="AR123" s="1018"/>
      <c r="AS123" s="1018"/>
      <c r="AT123" s="1019"/>
      <c r="AU123" s="1050"/>
      <c r="AV123" s="1051"/>
      <c r="AW123" s="1051"/>
      <c r="AX123" s="1051"/>
      <c r="AY123" s="1051"/>
      <c r="AZ123" s="278" t="s">
        <v>185</v>
      </c>
      <c r="BA123" s="278"/>
      <c r="BB123" s="278"/>
      <c r="BC123" s="278"/>
      <c r="BD123" s="278"/>
      <c r="BE123" s="278"/>
      <c r="BF123" s="278"/>
      <c r="BG123" s="278"/>
      <c r="BH123" s="278"/>
      <c r="BI123" s="278"/>
      <c r="BJ123" s="278"/>
      <c r="BK123" s="278"/>
      <c r="BL123" s="278"/>
      <c r="BM123" s="278"/>
      <c r="BN123" s="278"/>
      <c r="BO123" s="1030" t="s">
        <v>484</v>
      </c>
      <c r="BP123" s="1061"/>
      <c r="BQ123" s="1120">
        <v>52226962</v>
      </c>
      <c r="BR123" s="1121"/>
      <c r="BS123" s="1121"/>
      <c r="BT123" s="1121"/>
      <c r="BU123" s="1121"/>
      <c r="BV123" s="1121">
        <v>51998804</v>
      </c>
      <c r="BW123" s="1121"/>
      <c r="BX123" s="1121"/>
      <c r="BY123" s="1121"/>
      <c r="BZ123" s="1121"/>
      <c r="CA123" s="1121">
        <v>50954808</v>
      </c>
      <c r="CB123" s="1121"/>
      <c r="CC123" s="1121"/>
      <c r="CD123" s="1121"/>
      <c r="CE123" s="1121"/>
      <c r="CF123" s="1054"/>
      <c r="CG123" s="1055"/>
      <c r="CH123" s="1055"/>
      <c r="CI123" s="1055"/>
      <c r="CJ123" s="1056"/>
      <c r="CK123" s="1065"/>
      <c r="CL123" s="1066"/>
      <c r="CM123" s="1066"/>
      <c r="CN123" s="1066"/>
      <c r="CO123" s="1067"/>
      <c r="CP123" s="1075" t="s">
        <v>485</v>
      </c>
      <c r="CQ123" s="1076"/>
      <c r="CR123" s="1076"/>
      <c r="CS123" s="1076"/>
      <c r="CT123" s="1076"/>
      <c r="CU123" s="1076"/>
      <c r="CV123" s="1076"/>
      <c r="CW123" s="1076"/>
      <c r="CX123" s="1076"/>
      <c r="CY123" s="1076"/>
      <c r="CZ123" s="1076"/>
      <c r="DA123" s="1076"/>
      <c r="DB123" s="1076"/>
      <c r="DC123" s="1076"/>
      <c r="DD123" s="1076"/>
      <c r="DE123" s="1076"/>
      <c r="DF123" s="1077"/>
      <c r="DG123" s="1013">
        <v>1825432</v>
      </c>
      <c r="DH123" s="1014"/>
      <c r="DI123" s="1014"/>
      <c r="DJ123" s="1014"/>
      <c r="DK123" s="1015"/>
      <c r="DL123" s="1016">
        <v>1832633</v>
      </c>
      <c r="DM123" s="1014"/>
      <c r="DN123" s="1014"/>
      <c r="DO123" s="1014"/>
      <c r="DP123" s="1015"/>
      <c r="DQ123" s="1016">
        <v>1817473</v>
      </c>
      <c r="DR123" s="1014"/>
      <c r="DS123" s="1014"/>
      <c r="DT123" s="1014"/>
      <c r="DU123" s="1015"/>
      <c r="DV123" s="1017">
        <v>11.8</v>
      </c>
      <c r="DW123" s="1018"/>
      <c r="DX123" s="1018"/>
      <c r="DY123" s="1018"/>
      <c r="DZ123" s="1019"/>
    </row>
    <row r="124" spans="1:130" s="247" customFormat="1" ht="26.25" customHeight="1" thickBot="1" x14ac:dyDescent="0.2">
      <c r="A124" s="1114"/>
      <c r="B124" s="1001"/>
      <c r="C124" s="971" t="s">
        <v>471</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389</v>
      </c>
      <c r="AB124" s="1014"/>
      <c r="AC124" s="1014"/>
      <c r="AD124" s="1014"/>
      <c r="AE124" s="1015"/>
      <c r="AF124" s="1016" t="s">
        <v>486</v>
      </c>
      <c r="AG124" s="1014"/>
      <c r="AH124" s="1014"/>
      <c r="AI124" s="1014"/>
      <c r="AJ124" s="1015"/>
      <c r="AK124" s="1016" t="s">
        <v>487</v>
      </c>
      <c r="AL124" s="1014"/>
      <c r="AM124" s="1014"/>
      <c r="AN124" s="1014"/>
      <c r="AO124" s="1015"/>
      <c r="AP124" s="1017" t="s">
        <v>488</v>
      </c>
      <c r="AQ124" s="1018"/>
      <c r="AR124" s="1018"/>
      <c r="AS124" s="1018"/>
      <c r="AT124" s="1019"/>
      <c r="AU124" s="1116" t="s">
        <v>489</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113.5</v>
      </c>
      <c r="BR124" s="1083"/>
      <c r="BS124" s="1083"/>
      <c r="BT124" s="1083"/>
      <c r="BU124" s="1083"/>
      <c r="BV124" s="1083">
        <v>127.1</v>
      </c>
      <c r="BW124" s="1083"/>
      <c r="BX124" s="1083"/>
      <c r="BY124" s="1083"/>
      <c r="BZ124" s="1083"/>
      <c r="CA124" s="1083">
        <v>137.9</v>
      </c>
      <c r="CB124" s="1083"/>
      <c r="CC124" s="1083"/>
      <c r="CD124" s="1083"/>
      <c r="CE124" s="1083"/>
      <c r="CF124" s="1084"/>
      <c r="CG124" s="1085"/>
      <c r="CH124" s="1085"/>
      <c r="CI124" s="1085"/>
      <c r="CJ124" s="1086"/>
      <c r="CK124" s="1068"/>
      <c r="CL124" s="1068"/>
      <c r="CM124" s="1068"/>
      <c r="CN124" s="1068"/>
      <c r="CO124" s="1069"/>
      <c r="CP124" s="1075" t="s">
        <v>490</v>
      </c>
      <c r="CQ124" s="1076"/>
      <c r="CR124" s="1076"/>
      <c r="CS124" s="1076"/>
      <c r="CT124" s="1076"/>
      <c r="CU124" s="1076"/>
      <c r="CV124" s="1076"/>
      <c r="CW124" s="1076"/>
      <c r="CX124" s="1076"/>
      <c r="CY124" s="1076"/>
      <c r="CZ124" s="1076"/>
      <c r="DA124" s="1076"/>
      <c r="DB124" s="1076"/>
      <c r="DC124" s="1076"/>
      <c r="DD124" s="1076"/>
      <c r="DE124" s="1076"/>
      <c r="DF124" s="1077"/>
      <c r="DG124" s="1060">
        <v>4021441</v>
      </c>
      <c r="DH124" s="1039"/>
      <c r="DI124" s="1039"/>
      <c r="DJ124" s="1039"/>
      <c r="DK124" s="1040"/>
      <c r="DL124" s="1038">
        <v>4288808</v>
      </c>
      <c r="DM124" s="1039"/>
      <c r="DN124" s="1039"/>
      <c r="DO124" s="1039"/>
      <c r="DP124" s="1040"/>
      <c r="DQ124" s="1038">
        <v>949528</v>
      </c>
      <c r="DR124" s="1039"/>
      <c r="DS124" s="1039"/>
      <c r="DT124" s="1039"/>
      <c r="DU124" s="1040"/>
      <c r="DV124" s="1041">
        <v>6.2</v>
      </c>
      <c r="DW124" s="1042"/>
      <c r="DX124" s="1042"/>
      <c r="DY124" s="1042"/>
      <c r="DZ124" s="1043"/>
    </row>
    <row r="125" spans="1:130" s="247" customFormat="1" ht="26.25" customHeight="1" x14ac:dyDescent="0.15">
      <c r="A125" s="1114"/>
      <c r="B125" s="1001"/>
      <c r="C125" s="971" t="s">
        <v>473</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128</v>
      </c>
      <c r="AB125" s="1014"/>
      <c r="AC125" s="1014"/>
      <c r="AD125" s="1014"/>
      <c r="AE125" s="1015"/>
      <c r="AF125" s="1016" t="s">
        <v>491</v>
      </c>
      <c r="AG125" s="1014"/>
      <c r="AH125" s="1014"/>
      <c r="AI125" s="1014"/>
      <c r="AJ125" s="1015"/>
      <c r="AK125" s="1016" t="s">
        <v>389</v>
      </c>
      <c r="AL125" s="1014"/>
      <c r="AM125" s="1014"/>
      <c r="AN125" s="1014"/>
      <c r="AO125" s="1015"/>
      <c r="AP125" s="1017" t="s">
        <v>389</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492</v>
      </c>
      <c r="CL125" s="1063"/>
      <c r="CM125" s="1063"/>
      <c r="CN125" s="1063"/>
      <c r="CO125" s="1064"/>
      <c r="CP125" s="995" t="s">
        <v>493</v>
      </c>
      <c r="CQ125" s="944"/>
      <c r="CR125" s="944"/>
      <c r="CS125" s="944"/>
      <c r="CT125" s="944"/>
      <c r="CU125" s="944"/>
      <c r="CV125" s="944"/>
      <c r="CW125" s="944"/>
      <c r="CX125" s="944"/>
      <c r="CY125" s="944"/>
      <c r="CZ125" s="944"/>
      <c r="DA125" s="944"/>
      <c r="DB125" s="944"/>
      <c r="DC125" s="944"/>
      <c r="DD125" s="944"/>
      <c r="DE125" s="944"/>
      <c r="DF125" s="945"/>
      <c r="DG125" s="981" t="s">
        <v>389</v>
      </c>
      <c r="DH125" s="982"/>
      <c r="DI125" s="982"/>
      <c r="DJ125" s="982"/>
      <c r="DK125" s="982"/>
      <c r="DL125" s="982" t="s">
        <v>389</v>
      </c>
      <c r="DM125" s="982"/>
      <c r="DN125" s="982"/>
      <c r="DO125" s="982"/>
      <c r="DP125" s="982"/>
      <c r="DQ125" s="982" t="s">
        <v>389</v>
      </c>
      <c r="DR125" s="982"/>
      <c r="DS125" s="982"/>
      <c r="DT125" s="982"/>
      <c r="DU125" s="982"/>
      <c r="DV125" s="983" t="s">
        <v>389</v>
      </c>
      <c r="DW125" s="983"/>
      <c r="DX125" s="983"/>
      <c r="DY125" s="983"/>
      <c r="DZ125" s="984"/>
    </row>
    <row r="126" spans="1:130" s="247" customFormat="1" ht="26.25" customHeight="1" thickBot="1" x14ac:dyDescent="0.2">
      <c r="A126" s="1114"/>
      <c r="B126" s="1001"/>
      <c r="C126" s="971" t="s">
        <v>475</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2723</v>
      </c>
      <c r="AB126" s="1014"/>
      <c r="AC126" s="1014"/>
      <c r="AD126" s="1014"/>
      <c r="AE126" s="1015"/>
      <c r="AF126" s="1016">
        <v>5000</v>
      </c>
      <c r="AG126" s="1014"/>
      <c r="AH126" s="1014"/>
      <c r="AI126" s="1014"/>
      <c r="AJ126" s="1015"/>
      <c r="AK126" s="1016" t="s">
        <v>494</v>
      </c>
      <c r="AL126" s="1014"/>
      <c r="AM126" s="1014"/>
      <c r="AN126" s="1014"/>
      <c r="AO126" s="1015"/>
      <c r="AP126" s="1017" t="s">
        <v>389</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495</v>
      </c>
      <c r="CQ126" s="1005"/>
      <c r="CR126" s="1005"/>
      <c r="CS126" s="1005"/>
      <c r="CT126" s="1005"/>
      <c r="CU126" s="1005"/>
      <c r="CV126" s="1005"/>
      <c r="CW126" s="1005"/>
      <c r="CX126" s="1005"/>
      <c r="CY126" s="1005"/>
      <c r="CZ126" s="1005"/>
      <c r="DA126" s="1005"/>
      <c r="DB126" s="1005"/>
      <c r="DC126" s="1005"/>
      <c r="DD126" s="1005"/>
      <c r="DE126" s="1005"/>
      <c r="DF126" s="1006"/>
      <c r="DG126" s="974" t="s">
        <v>487</v>
      </c>
      <c r="DH126" s="975"/>
      <c r="DI126" s="975"/>
      <c r="DJ126" s="975"/>
      <c r="DK126" s="975"/>
      <c r="DL126" s="975" t="s">
        <v>389</v>
      </c>
      <c r="DM126" s="975"/>
      <c r="DN126" s="975"/>
      <c r="DO126" s="975"/>
      <c r="DP126" s="975"/>
      <c r="DQ126" s="975" t="s">
        <v>491</v>
      </c>
      <c r="DR126" s="975"/>
      <c r="DS126" s="975"/>
      <c r="DT126" s="975"/>
      <c r="DU126" s="975"/>
      <c r="DV126" s="976" t="s">
        <v>491</v>
      </c>
      <c r="DW126" s="976"/>
      <c r="DX126" s="976"/>
      <c r="DY126" s="976"/>
      <c r="DZ126" s="977"/>
    </row>
    <row r="127" spans="1:130" s="247" customFormat="1" ht="26.25" customHeight="1" x14ac:dyDescent="0.15">
      <c r="A127" s="1115"/>
      <c r="B127" s="1003"/>
      <c r="C127" s="1057" t="s">
        <v>496</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3774</v>
      </c>
      <c r="AB127" s="1014"/>
      <c r="AC127" s="1014"/>
      <c r="AD127" s="1014"/>
      <c r="AE127" s="1015"/>
      <c r="AF127" s="1016">
        <v>3514</v>
      </c>
      <c r="AG127" s="1014"/>
      <c r="AH127" s="1014"/>
      <c r="AI127" s="1014"/>
      <c r="AJ127" s="1015"/>
      <c r="AK127" s="1016">
        <v>3193</v>
      </c>
      <c r="AL127" s="1014"/>
      <c r="AM127" s="1014"/>
      <c r="AN127" s="1014"/>
      <c r="AO127" s="1015"/>
      <c r="AP127" s="1017">
        <v>0</v>
      </c>
      <c r="AQ127" s="1018"/>
      <c r="AR127" s="1018"/>
      <c r="AS127" s="1018"/>
      <c r="AT127" s="1019"/>
      <c r="AU127" s="283"/>
      <c r="AV127" s="283"/>
      <c r="AW127" s="283"/>
      <c r="AX127" s="1087" t="s">
        <v>497</v>
      </c>
      <c r="AY127" s="1088"/>
      <c r="AZ127" s="1088"/>
      <c r="BA127" s="1088"/>
      <c r="BB127" s="1088"/>
      <c r="BC127" s="1088"/>
      <c r="BD127" s="1088"/>
      <c r="BE127" s="1089"/>
      <c r="BF127" s="1090" t="s">
        <v>498</v>
      </c>
      <c r="BG127" s="1088"/>
      <c r="BH127" s="1088"/>
      <c r="BI127" s="1088"/>
      <c r="BJ127" s="1088"/>
      <c r="BK127" s="1088"/>
      <c r="BL127" s="1089"/>
      <c r="BM127" s="1090" t="s">
        <v>499</v>
      </c>
      <c r="BN127" s="1088"/>
      <c r="BO127" s="1088"/>
      <c r="BP127" s="1088"/>
      <c r="BQ127" s="1088"/>
      <c r="BR127" s="1088"/>
      <c r="BS127" s="1089"/>
      <c r="BT127" s="1090" t="s">
        <v>500</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501</v>
      </c>
      <c r="CQ127" s="1005"/>
      <c r="CR127" s="1005"/>
      <c r="CS127" s="1005"/>
      <c r="CT127" s="1005"/>
      <c r="CU127" s="1005"/>
      <c r="CV127" s="1005"/>
      <c r="CW127" s="1005"/>
      <c r="CX127" s="1005"/>
      <c r="CY127" s="1005"/>
      <c r="CZ127" s="1005"/>
      <c r="DA127" s="1005"/>
      <c r="DB127" s="1005"/>
      <c r="DC127" s="1005"/>
      <c r="DD127" s="1005"/>
      <c r="DE127" s="1005"/>
      <c r="DF127" s="1006"/>
      <c r="DG127" s="974" t="s">
        <v>486</v>
      </c>
      <c r="DH127" s="975"/>
      <c r="DI127" s="975"/>
      <c r="DJ127" s="975"/>
      <c r="DK127" s="975"/>
      <c r="DL127" s="975" t="s">
        <v>502</v>
      </c>
      <c r="DM127" s="975"/>
      <c r="DN127" s="975"/>
      <c r="DO127" s="975"/>
      <c r="DP127" s="975"/>
      <c r="DQ127" s="975" t="s">
        <v>488</v>
      </c>
      <c r="DR127" s="975"/>
      <c r="DS127" s="975"/>
      <c r="DT127" s="975"/>
      <c r="DU127" s="975"/>
      <c r="DV127" s="976" t="s">
        <v>128</v>
      </c>
      <c r="DW127" s="976"/>
      <c r="DX127" s="976"/>
      <c r="DY127" s="976"/>
      <c r="DZ127" s="977"/>
    </row>
    <row r="128" spans="1:130" s="247" customFormat="1" ht="26.25" customHeight="1" thickBot="1" x14ac:dyDescent="0.2">
      <c r="A128" s="1098" t="s">
        <v>503</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504</v>
      </c>
      <c r="X128" s="1100"/>
      <c r="Y128" s="1100"/>
      <c r="Z128" s="1101"/>
      <c r="AA128" s="1102">
        <v>64485</v>
      </c>
      <c r="AB128" s="1103"/>
      <c r="AC128" s="1103"/>
      <c r="AD128" s="1103"/>
      <c r="AE128" s="1104"/>
      <c r="AF128" s="1105">
        <v>53657</v>
      </c>
      <c r="AG128" s="1103"/>
      <c r="AH128" s="1103"/>
      <c r="AI128" s="1103"/>
      <c r="AJ128" s="1104"/>
      <c r="AK128" s="1105">
        <v>57150</v>
      </c>
      <c r="AL128" s="1103"/>
      <c r="AM128" s="1103"/>
      <c r="AN128" s="1103"/>
      <c r="AO128" s="1104"/>
      <c r="AP128" s="1106"/>
      <c r="AQ128" s="1107"/>
      <c r="AR128" s="1107"/>
      <c r="AS128" s="1107"/>
      <c r="AT128" s="1108"/>
      <c r="AU128" s="283"/>
      <c r="AV128" s="283"/>
      <c r="AW128" s="283"/>
      <c r="AX128" s="943" t="s">
        <v>505</v>
      </c>
      <c r="AY128" s="944"/>
      <c r="AZ128" s="944"/>
      <c r="BA128" s="944"/>
      <c r="BB128" s="944"/>
      <c r="BC128" s="944"/>
      <c r="BD128" s="944"/>
      <c r="BE128" s="945"/>
      <c r="BF128" s="1109" t="s">
        <v>128</v>
      </c>
      <c r="BG128" s="1110"/>
      <c r="BH128" s="1110"/>
      <c r="BI128" s="1110"/>
      <c r="BJ128" s="1110"/>
      <c r="BK128" s="1110"/>
      <c r="BL128" s="1111"/>
      <c r="BM128" s="1109">
        <v>12.51</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506</v>
      </c>
      <c r="CQ128" s="1092"/>
      <c r="CR128" s="1092"/>
      <c r="CS128" s="1092"/>
      <c r="CT128" s="1092"/>
      <c r="CU128" s="1092"/>
      <c r="CV128" s="1092"/>
      <c r="CW128" s="1092"/>
      <c r="CX128" s="1092"/>
      <c r="CY128" s="1092"/>
      <c r="CZ128" s="1092"/>
      <c r="DA128" s="1092"/>
      <c r="DB128" s="1092"/>
      <c r="DC128" s="1092"/>
      <c r="DD128" s="1092"/>
      <c r="DE128" s="1092"/>
      <c r="DF128" s="1093"/>
      <c r="DG128" s="1094" t="s">
        <v>389</v>
      </c>
      <c r="DH128" s="1095"/>
      <c r="DI128" s="1095"/>
      <c r="DJ128" s="1095"/>
      <c r="DK128" s="1095"/>
      <c r="DL128" s="1095" t="s">
        <v>488</v>
      </c>
      <c r="DM128" s="1095"/>
      <c r="DN128" s="1095"/>
      <c r="DO128" s="1095"/>
      <c r="DP128" s="1095"/>
      <c r="DQ128" s="1095" t="s">
        <v>507</v>
      </c>
      <c r="DR128" s="1095"/>
      <c r="DS128" s="1095"/>
      <c r="DT128" s="1095"/>
      <c r="DU128" s="1095"/>
      <c r="DV128" s="1096" t="s">
        <v>389</v>
      </c>
      <c r="DW128" s="1096"/>
      <c r="DX128" s="1096"/>
      <c r="DY128" s="1096"/>
      <c r="DZ128" s="1097"/>
    </row>
    <row r="129" spans="1:131" s="247" customFormat="1" ht="26.25" customHeight="1" x14ac:dyDescent="0.15">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508</v>
      </c>
      <c r="X129" s="1129"/>
      <c r="Y129" s="1129"/>
      <c r="Z129" s="1130"/>
      <c r="AA129" s="1013">
        <v>20131639</v>
      </c>
      <c r="AB129" s="1014"/>
      <c r="AC129" s="1014"/>
      <c r="AD129" s="1014"/>
      <c r="AE129" s="1015"/>
      <c r="AF129" s="1016">
        <v>20081573</v>
      </c>
      <c r="AG129" s="1014"/>
      <c r="AH129" s="1014"/>
      <c r="AI129" s="1014"/>
      <c r="AJ129" s="1015"/>
      <c r="AK129" s="1016">
        <v>19753202</v>
      </c>
      <c r="AL129" s="1014"/>
      <c r="AM129" s="1014"/>
      <c r="AN129" s="1014"/>
      <c r="AO129" s="1015"/>
      <c r="AP129" s="1131"/>
      <c r="AQ129" s="1132"/>
      <c r="AR129" s="1132"/>
      <c r="AS129" s="1132"/>
      <c r="AT129" s="1133"/>
      <c r="AU129" s="285"/>
      <c r="AV129" s="285"/>
      <c r="AW129" s="285"/>
      <c r="AX129" s="1122" t="s">
        <v>509</v>
      </c>
      <c r="AY129" s="1005"/>
      <c r="AZ129" s="1005"/>
      <c r="BA129" s="1005"/>
      <c r="BB129" s="1005"/>
      <c r="BC129" s="1005"/>
      <c r="BD129" s="1005"/>
      <c r="BE129" s="1006"/>
      <c r="BF129" s="1123" t="s">
        <v>510</v>
      </c>
      <c r="BG129" s="1124"/>
      <c r="BH129" s="1124"/>
      <c r="BI129" s="1124"/>
      <c r="BJ129" s="1124"/>
      <c r="BK129" s="1124"/>
      <c r="BL129" s="1125"/>
      <c r="BM129" s="1123">
        <v>17.510000000000002</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511</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512</v>
      </c>
      <c r="X130" s="1129"/>
      <c r="Y130" s="1129"/>
      <c r="Z130" s="1130"/>
      <c r="AA130" s="1013">
        <v>4367747</v>
      </c>
      <c r="AB130" s="1014"/>
      <c r="AC130" s="1014"/>
      <c r="AD130" s="1014"/>
      <c r="AE130" s="1015"/>
      <c r="AF130" s="1016">
        <v>4454619</v>
      </c>
      <c r="AG130" s="1014"/>
      <c r="AH130" s="1014"/>
      <c r="AI130" s="1014"/>
      <c r="AJ130" s="1015"/>
      <c r="AK130" s="1016">
        <v>4408563</v>
      </c>
      <c r="AL130" s="1014"/>
      <c r="AM130" s="1014"/>
      <c r="AN130" s="1014"/>
      <c r="AO130" s="1015"/>
      <c r="AP130" s="1131"/>
      <c r="AQ130" s="1132"/>
      <c r="AR130" s="1132"/>
      <c r="AS130" s="1132"/>
      <c r="AT130" s="1133"/>
      <c r="AU130" s="285"/>
      <c r="AV130" s="285"/>
      <c r="AW130" s="285"/>
      <c r="AX130" s="1122" t="s">
        <v>513</v>
      </c>
      <c r="AY130" s="1005"/>
      <c r="AZ130" s="1005"/>
      <c r="BA130" s="1005"/>
      <c r="BB130" s="1005"/>
      <c r="BC130" s="1005"/>
      <c r="BD130" s="1005"/>
      <c r="BE130" s="1006"/>
      <c r="BF130" s="1159">
        <v>12.4</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514</v>
      </c>
      <c r="X131" s="1167"/>
      <c r="Y131" s="1167"/>
      <c r="Z131" s="1168"/>
      <c r="AA131" s="1060">
        <v>15763892</v>
      </c>
      <c r="AB131" s="1039"/>
      <c r="AC131" s="1039"/>
      <c r="AD131" s="1039"/>
      <c r="AE131" s="1040"/>
      <c r="AF131" s="1038">
        <v>15626954</v>
      </c>
      <c r="AG131" s="1039"/>
      <c r="AH131" s="1039"/>
      <c r="AI131" s="1039"/>
      <c r="AJ131" s="1040"/>
      <c r="AK131" s="1038">
        <v>15344639</v>
      </c>
      <c r="AL131" s="1039"/>
      <c r="AM131" s="1039"/>
      <c r="AN131" s="1039"/>
      <c r="AO131" s="1040"/>
      <c r="AP131" s="1169"/>
      <c r="AQ131" s="1170"/>
      <c r="AR131" s="1170"/>
      <c r="AS131" s="1170"/>
      <c r="AT131" s="1171"/>
      <c r="AU131" s="285"/>
      <c r="AV131" s="285"/>
      <c r="AW131" s="285"/>
      <c r="AX131" s="1141" t="s">
        <v>515</v>
      </c>
      <c r="AY131" s="1092"/>
      <c r="AZ131" s="1092"/>
      <c r="BA131" s="1092"/>
      <c r="BB131" s="1092"/>
      <c r="BC131" s="1092"/>
      <c r="BD131" s="1092"/>
      <c r="BE131" s="1093"/>
      <c r="BF131" s="1142">
        <v>137.9</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516</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517</v>
      </c>
      <c r="W132" s="1152"/>
      <c r="X132" s="1152"/>
      <c r="Y132" s="1152"/>
      <c r="Z132" s="1153"/>
      <c r="AA132" s="1154">
        <v>12.573627119999999</v>
      </c>
      <c r="AB132" s="1155"/>
      <c r="AC132" s="1155"/>
      <c r="AD132" s="1155"/>
      <c r="AE132" s="1156"/>
      <c r="AF132" s="1157">
        <v>12.28518366</v>
      </c>
      <c r="AG132" s="1155"/>
      <c r="AH132" s="1155"/>
      <c r="AI132" s="1155"/>
      <c r="AJ132" s="1156"/>
      <c r="AK132" s="1157">
        <v>12.39957486</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518</v>
      </c>
      <c r="W133" s="1135"/>
      <c r="X133" s="1135"/>
      <c r="Y133" s="1135"/>
      <c r="Z133" s="1136"/>
      <c r="AA133" s="1137">
        <v>11.1</v>
      </c>
      <c r="AB133" s="1138"/>
      <c r="AC133" s="1138"/>
      <c r="AD133" s="1138"/>
      <c r="AE133" s="1139"/>
      <c r="AF133" s="1137">
        <v>11.4</v>
      </c>
      <c r="AG133" s="1138"/>
      <c r="AH133" s="1138"/>
      <c r="AI133" s="1138"/>
      <c r="AJ133" s="1139"/>
      <c r="AK133" s="1137">
        <v>12.4</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MqMlCwkrfLpLgQVaadjd+uE2xuQUpzR6Yql2qPRPbQK/gOQ7Ih85jhS2JsHemc9Fiex6EgLJZu9omrQKmu1oQ==" saltValue="sOuMIXIx6/0cugP8+G24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oevyo27tSZZ7rqjVgaUmMFx+WIjPUIvYlJQBRUiTKZU4naJrNjEM6qMF2bxb4/Tk5/BxOnfEOXJPbs6WTozwQ==" saltValue="n2c5idkDV5LMd6AZ9Q8C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pb28Xb+NM+tD+fOOXHzQxwFjLRaZYQbjxejRB9EqVgZbA8naTuCTWAvtSYqEzAKaVMgIXHdLDSi3ma4v3O1Rg==" saltValue="Tcyc+YN5ioHJf2Caz+ku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527</v>
      </c>
      <c r="AL9" s="1178"/>
      <c r="AM9" s="1178"/>
      <c r="AN9" s="1179"/>
      <c r="AO9" s="313">
        <v>5184191</v>
      </c>
      <c r="AP9" s="313">
        <v>95331</v>
      </c>
      <c r="AQ9" s="314">
        <v>73117</v>
      </c>
      <c r="AR9" s="315">
        <v>30.4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528</v>
      </c>
      <c r="AL10" s="1178"/>
      <c r="AM10" s="1178"/>
      <c r="AN10" s="1179"/>
      <c r="AO10" s="316">
        <v>320881</v>
      </c>
      <c r="AP10" s="316">
        <v>5901</v>
      </c>
      <c r="AQ10" s="317">
        <v>5871</v>
      </c>
      <c r="AR10" s="318">
        <v>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529</v>
      </c>
      <c r="AL11" s="1178"/>
      <c r="AM11" s="1178"/>
      <c r="AN11" s="1179"/>
      <c r="AO11" s="316">
        <v>401</v>
      </c>
      <c r="AP11" s="316">
        <v>7</v>
      </c>
      <c r="AQ11" s="317">
        <v>5513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530</v>
      </c>
      <c r="AL12" s="1178"/>
      <c r="AM12" s="1178"/>
      <c r="AN12" s="1179"/>
      <c r="AO12" s="316">
        <v>25463</v>
      </c>
      <c r="AP12" s="316">
        <v>468</v>
      </c>
      <c r="AQ12" s="317">
        <v>1308</v>
      </c>
      <c r="AR12" s="318">
        <v>-64.2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531</v>
      </c>
      <c r="AL13" s="1178"/>
      <c r="AM13" s="1178"/>
      <c r="AN13" s="1179"/>
      <c r="AO13" s="316" t="s">
        <v>532</v>
      </c>
      <c r="AP13" s="316" t="s">
        <v>532</v>
      </c>
      <c r="AQ13" s="317">
        <v>3</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533</v>
      </c>
      <c r="AL14" s="1178"/>
      <c r="AM14" s="1178"/>
      <c r="AN14" s="1179"/>
      <c r="AO14" s="316">
        <v>206080</v>
      </c>
      <c r="AP14" s="316">
        <v>3790</v>
      </c>
      <c r="AQ14" s="317">
        <v>2952</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534</v>
      </c>
      <c r="AL15" s="1178"/>
      <c r="AM15" s="1178"/>
      <c r="AN15" s="1179"/>
      <c r="AO15" s="316">
        <v>185218</v>
      </c>
      <c r="AP15" s="316">
        <v>3406</v>
      </c>
      <c r="AQ15" s="317">
        <v>1788</v>
      </c>
      <c r="AR15" s="318">
        <v>90.5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535</v>
      </c>
      <c r="AL16" s="1181"/>
      <c r="AM16" s="1181"/>
      <c r="AN16" s="1182"/>
      <c r="AO16" s="316">
        <v>-392125</v>
      </c>
      <c r="AP16" s="316">
        <v>-7211</v>
      </c>
      <c r="AQ16" s="317">
        <v>-6565</v>
      </c>
      <c r="AR16" s="318">
        <v>9.8000000000000007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185</v>
      </c>
      <c r="AL17" s="1181"/>
      <c r="AM17" s="1181"/>
      <c r="AN17" s="1182"/>
      <c r="AO17" s="316">
        <v>5530109</v>
      </c>
      <c r="AP17" s="316">
        <v>101692</v>
      </c>
      <c r="AQ17" s="317">
        <v>83986</v>
      </c>
      <c r="AR17" s="318">
        <v>21.1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540</v>
      </c>
      <c r="AL21" s="1173"/>
      <c r="AM21" s="1173"/>
      <c r="AN21" s="1174"/>
      <c r="AO21" s="328">
        <v>11.29</v>
      </c>
      <c r="AP21" s="329">
        <v>8.24</v>
      </c>
      <c r="AQ21" s="330">
        <v>3.05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541</v>
      </c>
      <c r="AL22" s="1173"/>
      <c r="AM22" s="1173"/>
      <c r="AN22" s="1174"/>
      <c r="AO22" s="333">
        <v>94.6</v>
      </c>
      <c r="AP22" s="334">
        <v>98.1</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545</v>
      </c>
      <c r="AL32" s="1189"/>
      <c r="AM32" s="1189"/>
      <c r="AN32" s="1190"/>
      <c r="AO32" s="343">
        <v>4693530</v>
      </c>
      <c r="AP32" s="343">
        <v>86308</v>
      </c>
      <c r="AQ32" s="344">
        <v>53780</v>
      </c>
      <c r="AR32" s="345">
        <v>60.5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546</v>
      </c>
      <c r="AL33" s="1189"/>
      <c r="AM33" s="1189"/>
      <c r="AN33" s="1190"/>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547</v>
      </c>
      <c r="AL34" s="1189"/>
      <c r="AM34" s="1189"/>
      <c r="AN34" s="1190"/>
      <c r="AO34" s="343">
        <v>10000</v>
      </c>
      <c r="AP34" s="343">
        <v>184</v>
      </c>
      <c r="AQ34" s="344">
        <v>5</v>
      </c>
      <c r="AR34" s="345">
        <v>3580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548</v>
      </c>
      <c r="AL35" s="1189"/>
      <c r="AM35" s="1189"/>
      <c r="AN35" s="1190"/>
      <c r="AO35" s="343">
        <v>1644753</v>
      </c>
      <c r="AP35" s="343">
        <v>30245</v>
      </c>
      <c r="AQ35" s="344">
        <v>13935</v>
      </c>
      <c r="AR35" s="345">
        <v>117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549</v>
      </c>
      <c r="AL36" s="1189"/>
      <c r="AM36" s="1189"/>
      <c r="AN36" s="1190"/>
      <c r="AO36" s="343" t="s">
        <v>532</v>
      </c>
      <c r="AP36" s="343" t="s">
        <v>532</v>
      </c>
      <c r="AQ36" s="344">
        <v>1226</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550</v>
      </c>
      <c r="AL37" s="1189"/>
      <c r="AM37" s="1189"/>
      <c r="AN37" s="1190"/>
      <c r="AO37" s="343">
        <v>20100</v>
      </c>
      <c r="AP37" s="343">
        <v>370</v>
      </c>
      <c r="AQ37" s="344">
        <v>824</v>
      </c>
      <c r="AR37" s="345">
        <v>-55.1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551</v>
      </c>
      <c r="AL38" s="1192"/>
      <c r="AM38" s="1192"/>
      <c r="AN38" s="1193"/>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552</v>
      </c>
      <c r="AL39" s="1192"/>
      <c r="AM39" s="1192"/>
      <c r="AN39" s="1193"/>
      <c r="AO39" s="343">
        <v>-57150</v>
      </c>
      <c r="AP39" s="343">
        <v>-1051</v>
      </c>
      <c r="AQ39" s="344">
        <v>-3983</v>
      </c>
      <c r="AR39" s="345">
        <v>-73.599999999999994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553</v>
      </c>
      <c r="AL40" s="1189"/>
      <c r="AM40" s="1189"/>
      <c r="AN40" s="1190"/>
      <c r="AO40" s="343">
        <v>-4408563</v>
      </c>
      <c r="AP40" s="343">
        <v>-81068</v>
      </c>
      <c r="AQ40" s="344">
        <v>-48081</v>
      </c>
      <c r="AR40" s="345">
        <v>68.599999999999994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297</v>
      </c>
      <c r="AL41" s="1195"/>
      <c r="AM41" s="1195"/>
      <c r="AN41" s="1196"/>
      <c r="AO41" s="343">
        <v>1902670</v>
      </c>
      <c r="AP41" s="343">
        <v>34988</v>
      </c>
      <c r="AQ41" s="344">
        <v>17707</v>
      </c>
      <c r="AR41" s="345">
        <v>97.6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522</v>
      </c>
      <c r="AN49" s="1185" t="s">
        <v>557</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4409608</v>
      </c>
      <c r="AN51" s="365">
        <v>76435</v>
      </c>
      <c r="AO51" s="366">
        <v>-47.3</v>
      </c>
      <c r="AP51" s="367">
        <v>92247</v>
      </c>
      <c r="AQ51" s="368">
        <v>39.200000000000003</v>
      </c>
      <c r="AR51" s="369">
        <v>-86.5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3102497</v>
      </c>
      <c r="AN52" s="373">
        <v>53778</v>
      </c>
      <c r="AO52" s="374">
        <v>-35.1</v>
      </c>
      <c r="AP52" s="375">
        <v>37204</v>
      </c>
      <c r="AQ52" s="376">
        <v>16.899999999999999</v>
      </c>
      <c r="AR52" s="377">
        <v>-52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3522709</v>
      </c>
      <c r="AN53" s="365">
        <v>61997</v>
      </c>
      <c r="AO53" s="366">
        <v>-18.899999999999999</v>
      </c>
      <c r="AP53" s="367">
        <v>67319</v>
      </c>
      <c r="AQ53" s="368">
        <v>-27</v>
      </c>
      <c r="AR53" s="369">
        <v>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2239009</v>
      </c>
      <c r="AN54" s="373">
        <v>39405</v>
      </c>
      <c r="AO54" s="374">
        <v>-26.7</v>
      </c>
      <c r="AP54" s="375">
        <v>38101</v>
      </c>
      <c r="AQ54" s="376">
        <v>2.4</v>
      </c>
      <c r="AR54" s="377">
        <v>-29.1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3814208</v>
      </c>
      <c r="AN55" s="365">
        <v>68179</v>
      </c>
      <c r="AO55" s="366">
        <v>10</v>
      </c>
      <c r="AP55" s="367">
        <v>70615</v>
      </c>
      <c r="AQ55" s="368">
        <v>4.9000000000000004</v>
      </c>
      <c r="AR55" s="369">
        <v>5.0999999999999996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2538863</v>
      </c>
      <c r="AN56" s="373">
        <v>45382</v>
      </c>
      <c r="AO56" s="374">
        <v>15.2</v>
      </c>
      <c r="AP56" s="375">
        <v>37382</v>
      </c>
      <c r="AQ56" s="376">
        <v>-1.9</v>
      </c>
      <c r="AR56" s="377">
        <v>17.100000000000001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4069886</v>
      </c>
      <c r="AN57" s="365">
        <v>73852</v>
      </c>
      <c r="AO57" s="366">
        <v>8.3000000000000007</v>
      </c>
      <c r="AP57" s="367">
        <v>69185</v>
      </c>
      <c r="AQ57" s="368">
        <v>-2</v>
      </c>
      <c r="AR57" s="369">
        <v>10.3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2367913</v>
      </c>
      <c r="AN58" s="373">
        <v>42968</v>
      </c>
      <c r="AO58" s="374">
        <v>-5.3</v>
      </c>
      <c r="AP58" s="375">
        <v>38519</v>
      </c>
      <c r="AQ58" s="376">
        <v>3</v>
      </c>
      <c r="AR58" s="377">
        <v>-8.3000000000000007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4360725</v>
      </c>
      <c r="AN59" s="365">
        <v>80188</v>
      </c>
      <c r="AO59" s="366">
        <v>8.6</v>
      </c>
      <c r="AP59" s="367">
        <v>70166</v>
      </c>
      <c r="AQ59" s="368">
        <v>1.4</v>
      </c>
      <c r="AR59" s="369">
        <v>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2258544</v>
      </c>
      <c r="AN60" s="373">
        <v>41532</v>
      </c>
      <c r="AO60" s="374">
        <v>-3.3</v>
      </c>
      <c r="AP60" s="375">
        <v>36115</v>
      </c>
      <c r="AQ60" s="376">
        <v>-6.2</v>
      </c>
      <c r="AR60" s="377">
        <v>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4035427</v>
      </c>
      <c r="AN61" s="380">
        <v>72130</v>
      </c>
      <c r="AO61" s="381">
        <v>-7.9</v>
      </c>
      <c r="AP61" s="382">
        <v>73906</v>
      </c>
      <c r="AQ61" s="383">
        <v>3.3</v>
      </c>
      <c r="AR61" s="369">
        <v>-11.2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2501365</v>
      </c>
      <c r="AN62" s="373">
        <v>44613</v>
      </c>
      <c r="AO62" s="374">
        <v>-11</v>
      </c>
      <c r="AP62" s="375">
        <v>37464</v>
      </c>
      <c r="AQ62" s="376">
        <v>2.8</v>
      </c>
      <c r="AR62" s="377">
        <v>-13.8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O9pHr9nbj3rIrLSnmem32xsiJCJ8L6j11F3vAideRACTwkqywpQDkeUS6XgoX+HmrSKSJ1u8BUKQ7Bph6K70g==" saltValue="3vWTCG1ZRVSuqWnoGiwb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bqpzuWgFroZSiGYJM0w7gM7avnjGzJRzTXOvirHFCZbtONjn7HBMiePPDyeHTVHeG6PranalW09MSDRFNw4xhQ==" saltValue="BVxeQN3qMPwzGrVY594a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FunGQ0DTt4ytzXIlBEjIWBTSxFAg2TpWSFvgbU/4XVG/E0Jqo2Ive2u2m+SBye/01pw/WAPr5zeJhYbzex82lg==" saltValue="t08h6eE0IyYveAWC1Qrz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7" t="s">
        <v>3</v>
      </c>
      <c r="D47" s="1197"/>
      <c r="E47" s="1198"/>
      <c r="F47" s="11">
        <v>9.5299999999999994</v>
      </c>
      <c r="G47" s="12">
        <v>10.62</v>
      </c>
      <c r="H47" s="12">
        <v>6.92</v>
      </c>
      <c r="I47" s="12">
        <v>7.94</v>
      </c>
      <c r="J47" s="13">
        <v>10.6</v>
      </c>
    </row>
    <row r="48" spans="2:10" ht="57.75" customHeight="1" x14ac:dyDescent="0.15">
      <c r="B48" s="14"/>
      <c r="C48" s="1199" t="s">
        <v>4</v>
      </c>
      <c r="D48" s="1199"/>
      <c r="E48" s="1200"/>
      <c r="F48" s="15">
        <v>5.53</v>
      </c>
      <c r="G48" s="16">
        <v>3.94</v>
      </c>
      <c r="H48" s="16">
        <v>2.7</v>
      </c>
      <c r="I48" s="16">
        <v>3.76</v>
      </c>
      <c r="J48" s="17">
        <v>3.8</v>
      </c>
    </row>
    <row r="49" spans="2:10" ht="57.75" customHeight="1" thickBot="1" x14ac:dyDescent="0.2">
      <c r="B49" s="18"/>
      <c r="C49" s="1201" t="s">
        <v>5</v>
      </c>
      <c r="D49" s="1201"/>
      <c r="E49" s="1202"/>
      <c r="F49" s="19">
        <v>1.32</v>
      </c>
      <c r="G49" s="20" t="s">
        <v>578</v>
      </c>
      <c r="H49" s="20" t="s">
        <v>579</v>
      </c>
      <c r="I49" s="20">
        <v>2.0499999999999998</v>
      </c>
      <c r="J49" s="21">
        <v>2.5099999999999998</v>
      </c>
    </row>
    <row r="50" spans="2:10" ht="13.5" customHeight="1" x14ac:dyDescent="0.15"/>
  </sheetData>
  <sheetProtection algorithmName="SHA-512" hashValue="xcbRL76BnaBcS6XE+Eg/fnZ6BvKwPqV/OHw/t1MgqAPWnStvqhb/lcLotHOainjy6ZUO81ArA5govBgQEQE/Tw==" saltValue="/qzWFruPQdaEF54s4Egw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2021-03-19T00:07:10Z</cp:lastPrinted>
  <dcterms:modified xsi:type="dcterms:W3CDTF">2021-10-14T06:11:43Z</dcterms:modified>
</cp:coreProperties>
</file>