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0230" windowHeight="8070" tabRatio="75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AM35" i="9"/>
  <c r="BW34" i="9"/>
  <c r="BW35" i="9" s="1"/>
  <c r="BW36" i="9" s="1"/>
  <c r="BW37" i="9" s="1"/>
  <c r="BW38" i="9" s="1"/>
  <c r="BW39" i="9" s="1"/>
  <c r="BW40" i="9" s="1"/>
  <c r="BW41" i="9" s="1"/>
  <c r="BW42" i="9" s="1"/>
  <c r="BW43" i="9" s="1"/>
  <c r="C34" i="9"/>
  <c r="C35" i="9" s="1"/>
  <c r="C36" i="9" s="1"/>
  <c r="CO34" i="9" l="1"/>
  <c r="CO35" i="9" s="1"/>
  <c r="CO36" i="9" s="1"/>
  <c r="CO37" i="9" s="1"/>
  <c r="CO38" i="9" s="1"/>
  <c r="CO39" i="9" s="1"/>
  <c r="CO40" i="9" s="1"/>
  <c r="CO41" i="9" s="1"/>
  <c r="CO42" i="9" s="1"/>
  <c r="CO43" i="9" s="1"/>
  <c r="U34" i="9"/>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<sst xmlns="http://schemas.openxmlformats.org/spreadsheetml/2006/main" count="1200" uniqueCount="570">
  <si>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</si>
  <si>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</si>
  <si>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</si>
  <si>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</si>
  <si>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</si>
  <si>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</si>
  <si>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</si>
  <si>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</si>
  <si>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</si>
  <si>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</si>
  <si>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</si>
  <si>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</si>
  <si>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</si>
  <si>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</si>
  <si>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</si>
  <si>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</si>
  <si>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</si>
  <si>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</si>
  <si>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</si>
  <si>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</si>
  <si>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</si>
  <si>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</si>
  <si>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</si>
  <si>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</si>
  <si>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</si>
  <si>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</si>
  <si>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</si>
  <si>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</si>
  <si>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</si>
  <si>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</si>
  <si>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</si>
  <si>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</si>
  <si>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</si>
  <si>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</si>
  <si>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</si>
  <si>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</si>
  <si>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</si>
  <si>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</si>
  <si>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</si>
  <si>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</si>
  <si>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</si>
  <si>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</si>
  <si>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</si>
  <si>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</si>
  <si>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</si>
  <si>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</si>
  <si>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</si>
  <si>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</si>
  <si>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</si>
  <si>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</si>
  <si>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</si>
  <si>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</si>
  <si>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</si>
  <si>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</si>
  <si>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</si>
  <si>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</si>
  <si>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</si>
  <si>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</si>
  <si>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</si>
  <si>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</si>
  <si>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</si>
  <si>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</si>
  <si>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</si>
  <si>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</si>
  <si>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</si>
  <si>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</si>
  <si>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</si>
  <si>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</si>
  <si>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</si>
  <si>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</si>
  <si>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</si>
  <si>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</si>
  <si>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</si>
  <si>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</si>
  <si>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</si>
  <si>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</si>
  <si>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</si>
  <si>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</si>
  <si>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</si>
  <si>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</si>
  <si>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</si>
  <si>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</si>
  <si>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</si>
  <si>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</si>
  <si>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</si>
  <si>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</si>
  <si>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</si>
  <si>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</si>
  <si>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</si>
  <si>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</si>
  <si>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</si>
  <si>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</si>
  <si>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</si>
  <si>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</si>
  <si>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</si>
  <si>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</si>
  <si>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</si>
  <si>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</si>
  <si>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</si>
  <si>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</si>
  <si>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</si>
  <si>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</si>
  <si>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</si>
  <si>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</si>
  <si>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</si>
  <si>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</si>
  <si>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</si>
  <si>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</si>
  <si>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</si>
  <si>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</si>
  <si>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</si>
  <si>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</si>
  <si>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</si>
  <si>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</si>
  <si>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</si>
  <si>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</si>
  <si>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</si>
  <si>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</si>
  <si>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</si>
  <si>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</si>
  <si>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</si>
  <si>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</si>
  <si>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</si>
  <si>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</si>
  <si>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</si>
  <si>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</si>
  <si>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</si>
  <si>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</si>
  <si>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</si>
  <si>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</si>
  <si>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</si>
  <si>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</si>
  <si>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</si>
  <si>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</si>
  <si>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</si>
  <si>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</si>
  <si>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</si>
  <si>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</si>
  <si>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</si>
  <si>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</si>
  <si>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</si>
  <si>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</si>
  <si>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</si>
  <si>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</si>
  <si>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</si>
  <si>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</si>
  <si>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</si>
  <si>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</si>
  <si>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</si>
  <si>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</si>
  <si>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</si>
  <si>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</si>
  <si>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</si>
  <si>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</si>
  <si>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</si>
  <si>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</si>
  <si>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</si>
  <si>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</si>
  <si>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</si>
  <si>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</si>
  <si>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</si>
  <si>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</si>
  <si>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</si>
  <si>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</si>
  <si>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</si>
  <si>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</si>
  <si>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</si>
  <si>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</si>
  <si>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</si>
  <si>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</si>
  <si>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</si>
  <si>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</si>
  <si>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</si>
  <si>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</si>
  <si>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</si>
  <si>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</si>
  <si>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</si>
  <si>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</si>
  <si>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</si>
  <si>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</si>
  <si>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</si>
  <si>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</si>
  <si>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</si>
  <si>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</si>
  <si>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</si>
  <si>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</si>
  <si>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</si>
  <si>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</si>
  <si>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</si>
  <si>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</si>
  <si>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</si>
  <si>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</si>
  <si>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</si>
  <si>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</si>
  <si>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</si>
  <si>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京都府南丹市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</si>
  <si>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</si>
  <si>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</si>
  <si>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</si>
  <si>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</si>
  <si>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</si>
  <si>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</si>
  <si>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</si>
  <si>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</si>
  <si>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</si>
  <si>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</si>
  <si>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</si>
  <si>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</si>
  <si>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</si>
  <si>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</si>
  <si>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</si>
  <si>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</si>
  <si>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</si>
  <si>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</si>
  <si>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</si>
  <si>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</si>
  <si>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</si>
  <si>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</si>
  <si>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</si>
  <si>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</si>
  <si>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</si>
  <si>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</si>
  <si>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</si>
  <si>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</si>
  <si>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</si>
  <si>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</si>
  <si>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</si>
  <si>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</si>
  <si>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</si>
  <si>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</si>
  <si>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</si>
  <si>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</si>
  <si>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</si>
  <si>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</si>
  <si>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</si>
  <si>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</si>
  <si>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</si>
  <si>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</si>
  <si>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</si>
  <si>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</si>
  <si>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</si>
  <si>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</si>
  <si>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</si>
  <si>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</si>
  <si>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</si>
  <si>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</si>
  <si>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</si>
  <si>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</si>
  <si>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</si>
  <si>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</si>
  <si>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</si>
  <si>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</si>
  <si>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</si>
  <si>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</si>
  <si>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</si>
  <si>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</si>
  <si>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</si>
  <si>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</si>
  <si>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</si>
  <si>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</si>
  <si>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</si>
  <si>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</si>
  <si>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</si>
  <si>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</si>
  <si>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</si>
  <si>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</si>
  <si>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</si>
  <si>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</si>
  <si>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</si>
  <si>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</si>
  <si>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</si>
  <si>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</si>
  <si>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</si>
  <si>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</si>
  <si>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</si>
  <si>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</si>
  <si>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</si>
  <si>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</si>
  <si>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</si>
  <si>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</si>
  <si>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</si>
  <si>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</si>
  <si>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</si>
  <si>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</si>
  <si>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</si>
  <si>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</si>
  <si>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</si>
  <si>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</si>
  <si>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</si>
  <si>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</si>
  <si>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</si>
  <si>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</si>
  <si>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</si>
  <si>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</si>
  <si>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</si>
  <si>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</si>
  <si>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</si>
  <si>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</si>
  <si>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</si>
  <si>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</si>
  <si>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</si>
  <si>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</si>
  <si>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</si>
  <si>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</si>
  <si>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</si>
  <si>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</si>
  <si>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</si>
  <si>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</si>
  <si>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</si>
  <si>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</si>
  <si>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</si>
  <si>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</si>
  <si>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</si>
  <si>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</si>
  <si>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</si>
  <si>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</si>
  <si>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</si>
  <si>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</si>
  <si>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</si>
  <si>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</si>
  <si>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</si>
  <si>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</si>
  <si>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</si>
  <si>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</si>
  <si>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</si>
  <si>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</si>
  <si>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</si>
  <si>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</si>
  <si>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</si>
  <si>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</si>
  <si>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</si>
  <si>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</si>
  <si>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</si>
  <si>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</si>
  <si>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</si>
  <si>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</si>
  <si>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</si>
  <si>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</si>
  <si>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</si>
  <si>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</si>
  <si>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</si>
  <si>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</si>
  <si>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</si>
  <si>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</si>
  <si>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京都府南丹市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</si>
  <si>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</si>
  <si>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</si>
  <si>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</si>
  <si>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</si>
  <si>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</si>
  <si>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</si>
  <si>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</si>
  <si>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</si>
  <si>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</si>
  <si>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</si>
  <si>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</si>
  <si>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</si>
  <si>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</si>
  <si>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</si>
  <si>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</si>
  <si>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</si>
  <si>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</si>
  <si>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</si>
  <si>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</si>
  <si>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</si>
  <si>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</si>
  <si>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</si>
  <si>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</si>
  <si>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</si>
  <si>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</si>
  <si>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</si>
  <si>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</si>
  <si>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</si>
  <si>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</si>
  <si>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</si>
  <si>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</si>
  <si>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</si>
  <si>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</si>
  <si>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</si>
  <si>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</si>
  <si>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</si>
  <si>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</si>
  <si>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</si>
  <si>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</si>
  <si>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</si>
  <si>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</si>
  <si>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</si>
  <si>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</si>
  <si>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</si>
  <si>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</si>
  <si>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</si>
  <si>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</si>
  <si>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</si>
  <si>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</si>
  <si>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</si>
  <si>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</si>
  <si>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</si>
  <si>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</si>
  <si>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</si>
  <si>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</si>
  <si>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</si>
  <si>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</si>
  <si>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</si>
  <si>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</si>
  <si>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</si>
  <si>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</si>
  <si>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</si>
  <si>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</si>
  <si>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</si>
  <si>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</si>
  <si>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</si>
  <si>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</si>
  <si>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</si>
  <si>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</si>
  <si>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</si>
  <si>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</si>
  <si>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</si>
  <si>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</si>
  <si>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</si>
  <si>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</si>
  <si>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</si>
  <si>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</si>
  <si>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</si>
  <si>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</si>
  <si>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</si>
  <si>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</si>
  <si>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</si>
  <si>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</si>
  <si>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</si>
  <si>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</si>
  <si>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</si>
  <si>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</si>
  <si>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</si>
  <si>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</si>
  <si>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</si>
  <si>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</si>
  <si>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</si>
  <si>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</si>
  <si>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</si>
  <si>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</si>
  <si>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</si>
  <si>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</si>
  <si>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</si>
  <si>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</si>
  <si>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</si>
  <si>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</si>
  <si>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</si>
  <si>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</si>
  <si>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</si>
  <si>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</si>
  <si>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</si>
  <si>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</si>
  <si>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</si>
  <si>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</si>
  <si>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</si>
  <si>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</si>
  <si>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</si>
  <si>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</si>
  <si>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</si>
  <si>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</si>
  <si>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</si>
  <si>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</si>
  <si>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</si>
  <si>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</si>
  <si>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</si>
  <si>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</si>
  <si>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</si>
  <si>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</si>
  <si>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</si>
  <si>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</si>
  <si>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</si>
  <si>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</si>
  <si>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</si>
  <si>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</si>
  <si>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</si>
  <si>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</si>
  <si>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</si>
  <si>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</si>
  <si>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</si>
  <si>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</si>
  <si>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</si>
  <si>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</si>
  <si>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</si>
  <si>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</si>
  <si>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</si>
  <si>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</si>
  <si>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</si>
  <si>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</si>
  <si>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</si>
  <si>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</si>
  <si>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</si>
  <si>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</si>
  <si>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</si>
  <si>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</si>
  <si>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</si>
  <si>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</si>
  <si>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</si>
  <si>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</si>
  <si>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</si>
  <si>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</si>
  <si>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</si>
  <si>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</si>
  <si>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</si>
  <si>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</si>
  <si>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</si>
  <si>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</si>
  <si>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</si>
  <si>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</si>
  <si>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</si>
  <si>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</si>
  <si>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</si>
  <si>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</si>
  <si>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</si>
  <si>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</si>
  <si>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</si>
  <si>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</si>
  <si>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</si>
  <si>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</si>
  <si>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</si>
  <si>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</si>
  <si>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</si>
  <si>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</si>
  <si>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</si>
  <si>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</si>
  <si>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</si>
  <si>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</si>
  <si>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</si>
  <si>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上水道事業会計</t>
  </si>
  <si>
    <t>一般会計</t>
  </si>
  <si>
    <t>国民健康保険事業特別会計</t>
  </si>
  <si>
    <t>介護保険事業特別会計</t>
  </si>
  <si>
    <t>下水道事業特別会計</t>
  </si>
  <si>
    <t>簡易水道事業特別会計</t>
  </si>
  <si>
    <t>後期高齢者医療事業特別会計</t>
  </si>
  <si>
    <t>市営バス運行事業特別会計</t>
  </si>
  <si>
    <t>その他会計（赤字）</t>
  </si>
  <si>
    <t>その他会計（黒字）</t>
  </si>
  <si>
    <t>-</t>
    <phoneticPr fontId="5"/>
  </si>
  <si>
    <t>-</t>
    <phoneticPr fontId="2"/>
  </si>
  <si>
    <t>-</t>
    <phoneticPr fontId="2"/>
  </si>
  <si>
    <t>-</t>
    <phoneticPr fontId="2"/>
  </si>
  <si>
    <t>-</t>
    <phoneticPr fontId="2"/>
  </si>
  <si>
    <t>-</t>
    <phoneticPr fontId="2"/>
  </si>
  <si>
    <t>-</t>
    <phoneticPr fontId="2"/>
  </si>
  <si>
    <t>国民健康保険南丹病院組合(病院事業会計)</t>
    <phoneticPr fontId="2"/>
  </si>
  <si>
    <t>京都府市町村議会議員公務災害補償等組合(一般会計)</t>
    <phoneticPr fontId="2"/>
  </si>
  <si>
    <t>京都府市町村職員退職手当組合（一般会計）</t>
    <phoneticPr fontId="2"/>
  </si>
  <si>
    <t>京都府自治会館管理組合(一般会計)</t>
    <phoneticPr fontId="2"/>
  </si>
  <si>
    <t>京都府後期高齢者医療連合組合(一般会計)</t>
    <phoneticPr fontId="2"/>
  </si>
  <si>
    <t>京都府後期高齢者医療連合組合(後期高齢者医療特別会計)</t>
    <phoneticPr fontId="2"/>
  </si>
  <si>
    <t>京都府住宅新築資金貸付事業管理組合(一般会計)</t>
    <phoneticPr fontId="2"/>
  </si>
  <si>
    <t>京都府住宅新築資金貸付事業管理組合(特別会計)</t>
    <phoneticPr fontId="2"/>
  </si>
  <si>
    <t>京都地方税機構(一般会計)</t>
    <phoneticPr fontId="2"/>
  </si>
  <si>
    <t>亀岡市及び南丹市財産区組合</t>
    <phoneticPr fontId="2"/>
  </si>
  <si>
    <t>-</t>
    <phoneticPr fontId="2"/>
  </si>
  <si>
    <t>南丹市福祉シルバー人材センター</t>
  </si>
  <si>
    <t>南丹市情報センター</t>
  </si>
  <si>
    <t>園部町振興公社</t>
  </si>
  <si>
    <t>園部町農業公社</t>
  </si>
  <si>
    <t>そのべまちづくり工房</t>
  </si>
  <si>
    <t>南丹・京丹波地区土地開発公社</t>
  </si>
  <si>
    <t>八木町農業公社</t>
  </si>
  <si>
    <t>日吉ふるさと</t>
  </si>
  <si>
    <t>美山ふるさと</t>
  </si>
  <si>
    <t>美山健康会</t>
  </si>
  <si>
    <t>-</t>
    <phoneticPr fontId="2"/>
  </si>
  <si>
    <t>-</t>
    <phoneticPr fontId="2"/>
  </si>
  <si>
    <t>-</t>
    <phoneticPr fontId="2"/>
  </si>
  <si>
    <t>京都中部広域消防組合(一般会計)</t>
    <phoneticPr fontId="2"/>
  </si>
  <si>
    <t>船井郡衛生管理組合(一般会計)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</si>
</sst>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87148</c:v>
                </c:pt>
                <c:pt idx="1">
                  <c:v>87047</c:v>
                </c:pt>
                <c:pt idx="2">
                  <c:v>100231</c:v>
                </c:pt>
                <c:pt idx="3">
                  <c:v>92920</c:v>
                </c:pt>
                <c:pt idx="4">
                  <c:v>121797</c:v>
                </c:pt>
              </c:numCache>
            </c:numRef>
          </c:val>
          <c:smooth val="0"/>
        </c:ser>
        <c:dLbls>
          <c:showLegendKey val="0"/>
          <c:showVal val="0"/>
          <c:showCatName val="0"/>
          <c:showSerName val="0"/>
          <c:showPercent val="0"/>
          <c:showBubbleSize val="0"/>
        </c:dLbls>
        <c:marker val="1"/>
        <c:smooth val="0"/>
        <c:axId val="97046912"/>
        <c:axId val="97048832"/>
      </c:lineChart>
      <c:catAx>
        <c:axId val="97046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48832"/>
        <c:crosses val="autoZero"/>
        <c:auto val="1"/>
        <c:lblAlgn val="ctr"/>
        <c:lblOffset val="100"/>
        <c:tickLblSkip val="1"/>
        <c:tickMarkSkip val="1"/>
        <c:noMultiLvlLbl val="0"/>
      </c:catAx>
      <c:valAx>
        <c:axId val="97048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4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2.78</c:v>
                </c:pt>
                <c:pt idx="1">
                  <c:v>2.44</c:v>
                </c:pt>
                <c:pt idx="2">
                  <c:v>2.38</c:v>
                </c:pt>
                <c:pt idx="3">
                  <c:v>4.0199999999999996</c:v>
                </c:pt>
                <c:pt idx="4">
                  <c:v>4.4000000000000004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16.440000000000001</c:v>
                </c:pt>
                <c:pt idx="1">
                  <c:v>21.05</c:v>
                </c:pt>
                <c:pt idx="2">
                  <c:v>22.53</c:v>
                </c:pt>
                <c:pt idx="3">
                  <c:v>22.19</c:v>
                </c:pt>
                <c:pt idx="4">
                  <c:v>22.58</c:v>
                </c:pt>
              </c:numCache>
            </c:numRef>
          </c:val>
        </c:ser>
        <c:dLbls>
          <c:showLegendKey val="0"/>
          <c:showVal val="0"/>
          <c:showCatName val="0"/>
          <c:showSerName val="0"/>
          <c:showPercent val="0"/>
          <c:showBubbleSize val="0"/>
        </c:dLbls>
        <c:gapWidth val="250"/>
        <c:overlap val="100"/>
        <c:axId val="119984128"/>
        <c:axId val="11998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4.09</c:v>
                </c:pt>
                <c:pt idx="1">
                  <c:v>3.96</c:v>
                </c:pt>
                <c:pt idx="2">
                  <c:v>4.8099999999999996</c:v>
                </c:pt>
                <c:pt idx="3">
                  <c:v>2.42</c:v>
                </c:pt>
                <c:pt idx="4">
                  <c:v>2.8</c:v>
                </c:pt>
              </c:numCache>
            </c:numRef>
          </c:val>
          <c:smooth val="0"/>
        </c:ser>
        <c:dLbls>
          <c:showLegendKey val="0"/>
          <c:showVal val="0"/>
          <c:showCatName val="0"/>
          <c:showSerName val="0"/>
          <c:showPercent val="0"/>
          <c:showBubbleSize val="0"/>
        </c:dLbls>
        <c:marker val="1"/>
        <c:smooth val="0"/>
        <c:axId val="119984128"/>
        <c:axId val="119986048"/>
      </c:lineChart>
      <c:catAx>
        <c:axId val="1199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86048"/>
        <c:crosses val="autoZero"/>
        <c:auto val="1"/>
        <c:lblAlgn val="ctr"/>
        <c:lblOffset val="100"/>
        <c:tickLblSkip val="1"/>
        <c:tickMarkSkip val="1"/>
        <c:noMultiLvlLbl val="0"/>
      </c:catAx>
      <c:valAx>
        <c:axId val="11998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8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7.0000000000000007E-2</c:v>
                </c:pt>
                <c:pt idx="4">
                  <c:v>#N/A</c:v>
                </c:pt>
                <c:pt idx="5">
                  <c:v>0.05</c:v>
                </c:pt>
                <c:pt idx="6">
                  <c:v>#N/A</c:v>
                </c:pt>
                <c:pt idx="7">
                  <c:v>0.05</c:v>
                </c:pt>
                <c:pt idx="8">
                  <c:v>#N/A</c:v>
                </c:pt>
                <c:pt idx="9">
                  <c:v>0.04</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7.0000000000000007E-2</c:v>
                </c:pt>
                <c:pt idx="4">
                  <c:v>#N/A</c:v>
                </c:pt>
                <c:pt idx="5">
                  <c:v>7.0000000000000007E-2</c:v>
                </c:pt>
                <c:pt idx="6">
                  <c:v>#N/A</c:v>
                </c:pt>
                <c:pt idx="7">
                  <c:v>0.06</c:v>
                </c:pt>
                <c:pt idx="8">
                  <c:v>#N/A</c:v>
                </c:pt>
                <c:pt idx="9">
                  <c:v>0.13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0.37</c:v>
                </c:pt>
                <c:pt idx="2">
                  <c:v>#N/A</c:v>
                </c:pt>
                <c:pt idx="3">
                  <c:v>0.38</c:v>
                </c:pt>
                <c:pt idx="4">
                  <c:v>#N/A</c:v>
                </c:pt>
                <c:pt idx="5">
                  <c:v>0.31</c:v>
                </c:pt>
                <c:pt idx="6">
                  <c:v>#N/A</c:v>
                </c:pt>
                <c:pt idx="7">
                  <c:v>0.3</c:v>
                </c:pt>
                <c:pt idx="8">
                  <c:v>#N/A</c:v>
                </c:pt>
                <c:pt idx="9">
                  <c:v>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0.4</c:v>
                </c:pt>
                <c:pt idx="4">
                  <c:v>#N/A</c:v>
                </c:pt>
                <c:pt idx="5">
                  <c:v>0.61</c:v>
                </c:pt>
                <c:pt idx="6">
                  <c:v>#N/A</c:v>
                </c:pt>
                <c:pt idx="7">
                  <c:v>0.51</c:v>
                </c:pt>
                <c:pt idx="8">
                  <c:v>#N/A</c:v>
                </c:pt>
                <c:pt idx="9">
                  <c:v>0.51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0.6</c:v>
                </c:pt>
                <c:pt idx="4">
                  <c:v>#N/A</c:v>
                </c:pt>
                <c:pt idx="5">
                  <c:v>0.78</c:v>
                </c:pt>
                <c:pt idx="6">
                  <c:v>#N/A</c:v>
                </c:pt>
                <c:pt idx="7">
                  <c:v>0.23</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2.77</c:v>
                </c:pt>
                <c:pt idx="2">
                  <c:v>#N/A</c:v>
                </c:pt>
                <c:pt idx="3">
                  <c:v>2.42</c:v>
                </c:pt>
                <c:pt idx="4">
                  <c:v>#N/A</c:v>
                </c:pt>
                <c:pt idx="5">
                  <c:v>2.35</c:v>
                </c:pt>
                <c:pt idx="6">
                  <c:v>#N/A</c:v>
                </c:pt>
                <c:pt idx="7">
                  <c:v>3.98</c:v>
                </c:pt>
                <c:pt idx="8">
                  <c:v>#N/A</c:v>
                </c:pt>
                <c:pt idx="9">
                  <c:v>4.37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12.49</c:v>
                </c:pt>
                <c:pt idx="2">
                  <c:v>#N/A</c:v>
                </c:pt>
                <c:pt idx="3">
                  <c:v>13.77</c:v>
                </c:pt>
                <c:pt idx="4">
                  <c:v>#N/A</c:v>
                </c:pt>
                <c:pt idx="5">
                  <c:v>14.03</c:v>
                </c:pt>
                <c:pt idx="6">
                  <c:v>#N/A</c:v>
                </c:pt>
                <c:pt idx="7">
                  <c:v>14.33</c:v>
                </c:pt>
                <c:pt idx="8">
                  <c:v>#N/A</c:v>
                </c:pt>
                <c:pt idx="9">
                  <c:v>15.21</c:v>
                </c:pt>
              </c:numCache>
            </c:numRef>
          </c:val>
        </c:ser>
        <c:dLbls>
          <c:showLegendKey val="0"/>
          <c:showVal val="0"/>
          <c:showCatName val="0"/>
          <c:showSerName val="0"/>
          <c:showPercent val="0"/>
          <c:showBubbleSize val="0"/>
        </c:dLbls>
        <c:gapWidth val="150"/>
        <c:overlap val="100"/>
        <c:axId val="120141696"/>
        <c:axId val="120143232"/>
      </c:barChart>
      <c:catAx>
        <c:axId val="1201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43232"/>
        <c:crosses val="autoZero"/>
        <c:auto val="1"/>
        <c:lblAlgn val="ctr"/>
        <c:lblOffset val="100"/>
        <c:tickLblSkip val="1"/>
        <c:tickMarkSkip val="1"/>
        <c:noMultiLvlLbl val="0"/>
      </c:catAx>
      <c:valAx>
        <c:axId val="12014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4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3751</c:v>
                </c:pt>
                <c:pt idx="5">
                  <c:v>3693</c:v>
                </c:pt>
                <c:pt idx="8">
                  <c:v>3490</c:v>
                </c:pt>
                <c:pt idx="11">
                  <c:v>3481</c:v>
                </c:pt>
                <c:pt idx="14">
                  <c:v>3462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405</c:v>
                </c:pt>
                <c:pt idx="3">
                  <c:v>350</c:v>
                </c:pt>
                <c:pt idx="6">
                  <c:v>219</c:v>
                </c:pt>
                <c:pt idx="9">
                  <c:v>166</c:v>
                </c:pt>
                <c:pt idx="12">
                  <c:v>213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1725</c:v>
                </c:pt>
                <c:pt idx="3">
                  <c:v>1529</c:v>
                </c:pt>
                <c:pt idx="6">
                  <c:v>1415</c:v>
                </c:pt>
                <c:pt idx="9">
                  <c:v>1361</c:v>
                </c:pt>
                <c:pt idx="12">
                  <c:v>1322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3788</c:v>
                </c:pt>
                <c:pt idx="3">
                  <c:v>3809</c:v>
                </c:pt>
                <c:pt idx="6">
                  <c:v>3511</c:v>
                </c:pt>
                <c:pt idx="9">
                  <c:v>3474</c:v>
                </c:pt>
                <c:pt idx="12">
                  <c:v>3493</c:v>
                </c:pt>
              </c:numCache>
            </c:numRef>
          </c:val>
        </c:ser>
        <c:dLbls>
          <c:showLegendKey val="0"/>
          <c:showVal val="0"/>
          <c:showCatName val="0"/>
          <c:showSerName val="0"/>
          <c:showPercent val="0"/>
          <c:showBubbleSize val="0"/>
        </c:dLbls>
        <c:gapWidth val="100"/>
        <c:overlap val="100"/>
        <c:axId val="120329728"/>
        <c:axId val="12033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2167</c:v>
                </c:pt>
                <c:pt idx="2">
                  <c:v>#N/A</c:v>
                </c:pt>
                <c:pt idx="3">
                  <c:v>#N/A</c:v>
                </c:pt>
                <c:pt idx="4">
                  <c:v>1995</c:v>
                </c:pt>
                <c:pt idx="5">
                  <c:v>#N/A</c:v>
                </c:pt>
                <c:pt idx="6">
                  <c:v>#N/A</c:v>
                </c:pt>
                <c:pt idx="7">
                  <c:v>1655</c:v>
                </c:pt>
                <c:pt idx="8">
                  <c:v>#N/A</c:v>
                </c:pt>
                <c:pt idx="9">
                  <c:v>#N/A</c:v>
                </c:pt>
                <c:pt idx="10">
                  <c:v>1520</c:v>
                </c:pt>
                <c:pt idx="11">
                  <c:v>#N/A</c:v>
                </c:pt>
                <c:pt idx="12">
                  <c:v>#N/A</c:v>
                </c:pt>
                <c:pt idx="13">
                  <c:v>1566</c:v>
                </c:pt>
                <c:pt idx="14">
                  <c:v>#N/A</c:v>
                </c:pt>
              </c:numCache>
            </c:numRef>
          </c:val>
          <c:smooth val="0"/>
        </c:ser>
        <c:dLbls>
          <c:showLegendKey val="0"/>
          <c:showVal val="0"/>
          <c:showCatName val="0"/>
          <c:showSerName val="0"/>
          <c:showPercent val="0"/>
          <c:showBubbleSize val="0"/>
        </c:dLbls>
        <c:marker val="1"/>
        <c:smooth val="0"/>
        <c:axId val="120329728"/>
        <c:axId val="120331648"/>
      </c:lineChart>
      <c:catAx>
        <c:axId val="1203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31648"/>
        <c:crosses val="autoZero"/>
        <c:auto val="1"/>
        <c:lblAlgn val="ctr"/>
        <c:lblOffset val="100"/>
        <c:tickLblSkip val="1"/>
        <c:tickMarkSkip val="1"/>
        <c:noMultiLvlLbl val="0"/>
      </c:catAx>
      <c:valAx>
        <c:axId val="12033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35475</c:v>
                </c:pt>
                <c:pt idx="5">
                  <c:v>34530</c:v>
                </c:pt>
                <c:pt idx="8">
                  <c:v>34006</c:v>
                </c:pt>
                <c:pt idx="11">
                  <c:v>33437</c:v>
                </c:pt>
                <c:pt idx="14">
                  <c:v>33556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1294</c:v>
                </c:pt>
                <c:pt idx="5">
                  <c:v>1563</c:v>
                </c:pt>
                <c:pt idx="8">
                  <c:v>1433</c:v>
                </c:pt>
                <c:pt idx="11">
                  <c:v>1569</c:v>
                </c:pt>
                <c:pt idx="14">
                  <c:v>1611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7079</c:v>
                </c:pt>
                <c:pt idx="5">
                  <c:v>7664</c:v>
                </c:pt>
                <c:pt idx="8">
                  <c:v>7318</c:v>
                </c:pt>
                <c:pt idx="11">
                  <c:v>7033</c:v>
                </c:pt>
                <c:pt idx="14">
                  <c:v>6257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2688</c:v>
                </c:pt>
                <c:pt idx="3">
                  <c:v>2864</c:v>
                </c:pt>
                <c:pt idx="6">
                  <c:v>2927</c:v>
                </c:pt>
                <c:pt idx="9">
                  <c:v>2953</c:v>
                </c:pt>
                <c:pt idx="12">
                  <c:v>2855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3255</c:v>
                </c:pt>
                <c:pt idx="3">
                  <c:v>2932</c:v>
                </c:pt>
                <c:pt idx="6">
                  <c:v>2753</c:v>
                </c:pt>
                <c:pt idx="9">
                  <c:v>2802</c:v>
                </c:pt>
                <c:pt idx="12">
                  <c:v>2850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22941</c:v>
                </c:pt>
                <c:pt idx="3">
                  <c:v>22059</c:v>
                </c:pt>
                <c:pt idx="6">
                  <c:v>21705</c:v>
                </c:pt>
                <c:pt idx="9">
                  <c:v>20631</c:v>
                </c:pt>
                <c:pt idx="12">
                  <c:v>20282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3329</c:v>
                </c:pt>
                <c:pt idx="3">
                  <c:v>2800</c:v>
                </c:pt>
                <c:pt idx="6">
                  <c:v>2388</c:v>
                </c:pt>
                <c:pt idx="9">
                  <c:v>1883</c:v>
                </c:pt>
                <c:pt idx="12">
                  <c:v>1609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30690</c:v>
                </c:pt>
                <c:pt idx="3">
                  <c:v>29543</c:v>
                </c:pt>
                <c:pt idx="6">
                  <c:v>28223</c:v>
                </c:pt>
                <c:pt idx="9">
                  <c:v>27615</c:v>
                </c:pt>
                <c:pt idx="12">
                  <c:v>27256</c:v>
                </c:pt>
              </c:numCache>
            </c:numRef>
          </c:val>
        </c:ser>
        <c:dLbls>
          <c:showLegendKey val="0"/>
          <c:showVal val="0"/>
          <c:showCatName val="0"/>
          <c:showSerName val="0"/>
          <c:showPercent val="0"/>
          <c:showBubbleSize val="0"/>
        </c:dLbls>
        <c:gapWidth val="100"/>
        <c:overlap val="100"/>
        <c:axId val="120036736"/>
        <c:axId val="12005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19055</c:v>
                </c:pt>
                <c:pt idx="2">
                  <c:v>#N/A</c:v>
                </c:pt>
                <c:pt idx="3">
                  <c:v>#N/A</c:v>
                </c:pt>
                <c:pt idx="4">
                  <c:v>16441</c:v>
                </c:pt>
                <c:pt idx="5">
                  <c:v>#N/A</c:v>
                </c:pt>
                <c:pt idx="6">
                  <c:v>#N/A</c:v>
                </c:pt>
                <c:pt idx="7">
                  <c:v>15239</c:v>
                </c:pt>
                <c:pt idx="8">
                  <c:v>#N/A</c:v>
                </c:pt>
                <c:pt idx="9">
                  <c:v>#N/A</c:v>
                </c:pt>
                <c:pt idx="10">
                  <c:v>13846</c:v>
                </c:pt>
                <c:pt idx="11">
                  <c:v>#N/A</c:v>
                </c:pt>
                <c:pt idx="12">
                  <c:v>#N/A</c:v>
                </c:pt>
                <c:pt idx="13">
                  <c:v>13428</c:v>
                </c:pt>
                <c:pt idx="14">
                  <c:v>#N/A</c:v>
                </c:pt>
              </c:numCache>
            </c:numRef>
          </c:val>
          <c:smooth val="0"/>
        </c:ser>
        <c:dLbls>
          <c:showLegendKey val="0"/>
          <c:showVal val="0"/>
          <c:showCatName val="0"/>
          <c:showSerName val="0"/>
          <c:showPercent val="0"/>
          <c:showBubbleSize val="0"/>
        </c:dLbls>
        <c:marker val="1"/>
        <c:smooth val="0"/>
        <c:axId val="120036736"/>
        <c:axId val="120059392"/>
      </c:lineChart>
      <c:catAx>
        <c:axId val="1200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59392"/>
        <c:crosses val="autoZero"/>
        <c:auto val="1"/>
        <c:lblAlgn val="ctr"/>
        <c:lblOffset val="100"/>
        <c:tickLblSkip val="1"/>
        <c:tickMarkSkip val="1"/>
        <c:noMultiLvlLbl val="0"/>
      </c:catAx>
      <c:valAx>
        <c:axId val="12005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33,418
33,172
616.40
25,641,002
24,609,168
635,816
14,436,614
27,264,756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京都府内で２番目に広大な面積を有するが、山林等が多く可住面積が少ないため税収等の財政基盤が弱く、類似団体平均を下回っている。合併以降連続して伸びを見せていたが、平成22年度決算から下降した。</a:t>
          </a:r>
          <a:endParaRPr lang="ja-JP" altLang="ja-JP" sz="1400">
            <a:effectLst/>
          </a:endParaRPr>
        </a:p>
        <a:p>
          <a:pPr rtl="0"/>
          <a:r>
            <a:rPr lang="ja-JP" altLang="ja-JP" sz="1100" b="0" i="0" baseline="0">
              <a:solidFill>
                <a:schemeClr val="dk1"/>
              </a:solidFill>
              <a:effectLst/>
              <a:latin typeface="+mn-lt"/>
              <a:ea typeface="+mn-ea"/>
              <a:cs typeface="+mn-cs"/>
            </a:rPr>
            <a:t>今後も引き続き、税の徴収率の向上を中心とする歳入確保に努めるとともに、施策の見直しにより行政の効率化に努め、財政の健全化を図る。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対前年度比</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依然として類似団体平均を上回っている。人件費については、類似団体平均を下回っており、今後も、職員適正化計画により新規採用の抑制による職員数の減や、行財政改革への取り組みを通じて経常経費の一層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155484</xdr:rowOff>
    </xdr:from>
    <xdr:to>
      <xdr:col>7</xdr:col>
      <xdr:colOff>152400</xdr:colOff>
      <xdr:row>60</xdr:row>
      <xdr:rowOff>56424</xdr:rowOff>
    </xdr:to>
    <xdr:cxnSp macro="">
      <xdr:nvCxnSpPr>
        <xdr:cNvPr id="132" name="直線コネクタ 131"/>
        <xdr:cNvCxnSpPr/>
      </xdr:nvCxnSpPr>
      <xdr:spPr>
        <a:xfrm>
          <a:off x="4114800" y="1027103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155484</xdr:rowOff>
    </xdr:from>
    <xdr:to>
      <xdr:col>6</xdr:col>
      <xdr:colOff>0</xdr:colOff>
      <xdr:row>59</xdr:row>
      <xdr:rowOff>155484</xdr:rowOff>
    </xdr:to>
    <xdr:cxnSp macro="">
      <xdr:nvCxnSpPr>
        <xdr:cNvPr id="135" name="直線コネクタ 134"/>
        <xdr:cNvCxnSpPr/>
      </xdr:nvCxnSpPr>
      <xdr:spPr>
        <a:xfrm>
          <a:off x="3225800" y="10271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49530</xdr:rowOff>
    </xdr:to>
    <xdr:cxnSp macro="">
      <xdr:nvCxnSpPr>
        <xdr:cNvPr id="138" name="直線コネクタ 137"/>
        <xdr:cNvCxnSpPr/>
      </xdr:nvCxnSpPr>
      <xdr:spPr>
        <a:xfrm flipV="1">
          <a:off x="2336800" y="1027103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60</xdr:row>
      <xdr:rowOff>49530</xdr:rowOff>
    </xdr:to>
    <xdr:cxnSp macro="">
      <xdr:nvCxnSpPr>
        <xdr:cNvPr id="141" name="直線コネクタ 140"/>
        <xdr:cNvCxnSpPr/>
      </xdr:nvCxnSpPr>
      <xdr:spPr>
        <a:xfrm>
          <a:off x="1447800" y="1024345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5624</xdr:rowOff>
    </xdr:from>
    <xdr:to>
      <xdr:col>7</xdr:col>
      <xdr:colOff>203200</xdr:colOff>
      <xdr:row>60</xdr:row>
      <xdr:rowOff>107224</xdr:rowOff>
    </xdr:to>
    <xdr:sp macro="" textlink="">
      <xdr:nvSpPr>
        <xdr:cNvPr id="151" name="円/楕円 150"/>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149151</xdr:rowOff>
    </xdr:from>
    <xdr:ext cx="762000" cy="259045"/>
    <xdr:sp macro="" textlink="">
      <xdr:nvSpPr>
        <xdr:cNvPr id="152" name="財政構造の弾力性該当値テキスト"/>
        <xdr:cNvSpPr txBox="1"/>
      </xdr:nvSpPr>
      <xdr:spPr>
        <a:xfrm>
          <a:off x="5041900" y="1026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104684</xdr:rowOff>
    </xdr:from>
    <xdr:to>
      <xdr:col>6</xdr:col>
      <xdr:colOff>50800</xdr:colOff>
      <xdr:row>60</xdr:row>
      <xdr:rowOff>34834</xdr:rowOff>
    </xdr:to>
    <xdr:sp macro="" textlink="">
      <xdr:nvSpPr>
        <xdr:cNvPr id="153" name="円/楕円 152"/>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19611</xdr:rowOff>
    </xdr:from>
    <xdr:ext cx="736600" cy="259045"/>
    <xdr:sp macro="" textlink="">
      <xdr:nvSpPr>
        <xdr:cNvPr id="154" name="テキスト ボックス 153"/>
        <xdr:cNvSpPr txBox="1"/>
      </xdr:nvSpPr>
      <xdr:spPr>
        <a:xfrm>
          <a:off x="3733800" y="1030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5" name="円/楕円 154"/>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19611</xdr:rowOff>
    </xdr:from>
    <xdr:ext cx="762000" cy="259045"/>
    <xdr:sp macro="" textlink="">
      <xdr:nvSpPr>
        <xdr:cNvPr id="156" name="テキスト ボックス 155"/>
        <xdr:cNvSpPr txBox="1"/>
      </xdr:nvSpPr>
      <xdr:spPr>
        <a:xfrm>
          <a:off x="2844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7" name="円/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85107</xdr:rowOff>
    </xdr:from>
    <xdr:ext cx="762000" cy="259045"/>
    <xdr:sp macro="" textlink="">
      <xdr:nvSpPr>
        <xdr:cNvPr id="158" name="テキスト ボックス 157"/>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59" name="円/楕円 158"/>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60" name="テキスト ボックス 159"/>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[182,778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類似団体平均に比べ高くなっているのは、合併により職員数や施設の数が増加したためである。今後も、職員数の適正化に努めるとともに、施設の維持管理経費などコスト削減を引き続き図っていく。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70052</xdr:rowOff>
    </xdr:from>
    <xdr:to>
      <xdr:col>7</xdr:col>
      <xdr:colOff>152400</xdr:colOff>
      <xdr:row>83</xdr:row>
      <xdr:rowOff>91793</xdr:rowOff>
    </xdr:to>
    <xdr:cxnSp macro="">
      <xdr:nvCxnSpPr>
        <xdr:cNvPr id="192" name="直線コネクタ 191"/>
        <xdr:cNvCxnSpPr/>
      </xdr:nvCxnSpPr>
      <xdr:spPr>
        <a:xfrm>
          <a:off x="4114800" y="14300402"/>
          <a:ext cx="8382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57793</xdr:rowOff>
    </xdr:from>
    <xdr:to>
      <xdr:col>6</xdr:col>
      <xdr:colOff>0</xdr:colOff>
      <xdr:row>83</xdr:row>
      <xdr:rowOff>70052</xdr:rowOff>
    </xdr:to>
    <xdr:cxnSp macro="">
      <xdr:nvCxnSpPr>
        <xdr:cNvPr id="195" name="直線コネクタ 194"/>
        <xdr:cNvCxnSpPr/>
      </xdr:nvCxnSpPr>
      <xdr:spPr>
        <a:xfrm>
          <a:off x="3225800" y="14288143"/>
          <a:ext cx="8890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57793</xdr:rowOff>
    </xdr:from>
    <xdr:to>
      <xdr:col>4</xdr:col>
      <xdr:colOff>482600</xdr:colOff>
      <xdr:row>83</xdr:row>
      <xdr:rowOff>73475</xdr:rowOff>
    </xdr:to>
    <xdr:cxnSp macro="">
      <xdr:nvCxnSpPr>
        <xdr:cNvPr id="198" name="直線コネクタ 197"/>
        <xdr:cNvCxnSpPr/>
      </xdr:nvCxnSpPr>
      <xdr:spPr>
        <a:xfrm flipV="1">
          <a:off x="2336800" y="142881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36086</xdr:rowOff>
    </xdr:from>
    <xdr:to>
      <xdr:col>3</xdr:col>
      <xdr:colOff>279400</xdr:colOff>
      <xdr:row>83</xdr:row>
      <xdr:rowOff>73475</xdr:rowOff>
    </xdr:to>
    <xdr:cxnSp macro="">
      <xdr:nvCxnSpPr>
        <xdr:cNvPr id="201" name="直線コネクタ 200"/>
        <xdr:cNvCxnSpPr/>
      </xdr:nvCxnSpPr>
      <xdr:spPr>
        <a:xfrm>
          <a:off x="1447800" y="14266436"/>
          <a:ext cx="889000" cy="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40993</xdr:rowOff>
    </xdr:from>
    <xdr:to>
      <xdr:col>7</xdr:col>
      <xdr:colOff>203200</xdr:colOff>
      <xdr:row>83</xdr:row>
      <xdr:rowOff>142593</xdr:rowOff>
    </xdr:to>
    <xdr:sp macro="" textlink="">
      <xdr:nvSpPr>
        <xdr:cNvPr id="211" name="円/楕円 210"/>
        <xdr:cNvSpPr/>
      </xdr:nvSpPr>
      <xdr:spPr>
        <a:xfrm>
          <a:off x="4902200" y="14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13070</xdr:rowOff>
    </xdr:from>
    <xdr:ext cx="762000" cy="259045"/>
    <xdr:sp macro="" textlink="">
      <xdr:nvSpPr>
        <xdr:cNvPr id="212" name="人件費・物件費等の状況該当値テキスト"/>
        <xdr:cNvSpPr txBox="1"/>
      </xdr:nvSpPr>
      <xdr:spPr>
        <a:xfrm>
          <a:off x="5041900" y="1424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182,778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19252</xdr:rowOff>
    </xdr:from>
    <xdr:to>
      <xdr:col>6</xdr:col>
      <xdr:colOff>50800</xdr:colOff>
      <xdr:row>83</xdr:row>
      <xdr:rowOff>120852</xdr:rowOff>
    </xdr:to>
    <xdr:sp macro="" textlink="">
      <xdr:nvSpPr>
        <xdr:cNvPr id="213" name="円/楕円 212"/>
        <xdr:cNvSpPr/>
      </xdr:nvSpPr>
      <xdr:spPr>
        <a:xfrm>
          <a:off x="4064000" y="142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105629</xdr:rowOff>
    </xdr:from>
    <xdr:ext cx="736600" cy="259045"/>
    <xdr:sp macro="" textlink="">
      <xdr:nvSpPr>
        <xdr:cNvPr id="214" name="テキスト ボックス 213"/>
        <xdr:cNvSpPr txBox="1"/>
      </xdr:nvSpPr>
      <xdr:spPr>
        <a:xfrm>
          <a:off x="3733800" y="1433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173,768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6993</xdr:rowOff>
    </xdr:from>
    <xdr:to>
      <xdr:col>4</xdr:col>
      <xdr:colOff>533400</xdr:colOff>
      <xdr:row>83</xdr:row>
      <xdr:rowOff>108593</xdr:rowOff>
    </xdr:to>
    <xdr:sp macro="" textlink="">
      <xdr:nvSpPr>
        <xdr:cNvPr id="215" name="円/楕円 214"/>
        <xdr:cNvSpPr/>
      </xdr:nvSpPr>
      <xdr:spPr>
        <a:xfrm>
          <a:off x="3175000" y="142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93370</xdr:rowOff>
    </xdr:from>
    <xdr:ext cx="762000" cy="259045"/>
    <xdr:sp macro="" textlink="">
      <xdr:nvSpPr>
        <xdr:cNvPr id="216" name="テキスト ボックス 215"/>
        <xdr:cNvSpPr txBox="1"/>
      </xdr:nvSpPr>
      <xdr:spPr>
        <a:xfrm>
          <a:off x="2844800" y="1432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22675</xdr:rowOff>
    </xdr:from>
    <xdr:to>
      <xdr:col>3</xdr:col>
      <xdr:colOff>330200</xdr:colOff>
      <xdr:row>83</xdr:row>
      <xdr:rowOff>124275</xdr:rowOff>
    </xdr:to>
    <xdr:sp macro="" textlink="">
      <xdr:nvSpPr>
        <xdr:cNvPr id="217" name="円/楕円 216"/>
        <xdr:cNvSpPr/>
      </xdr:nvSpPr>
      <xdr:spPr>
        <a:xfrm>
          <a:off x="2286000" y="142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109052</xdr:rowOff>
    </xdr:from>
    <xdr:ext cx="762000" cy="259045"/>
    <xdr:sp macro="" textlink="">
      <xdr:nvSpPr>
        <xdr:cNvPr id="218" name="テキスト ボックス 217"/>
        <xdr:cNvSpPr txBox="1"/>
      </xdr:nvSpPr>
      <xdr:spPr>
        <a:xfrm>
          <a:off x="1955800" y="1433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156736</xdr:rowOff>
    </xdr:from>
    <xdr:to>
      <xdr:col>2</xdr:col>
      <xdr:colOff>127000</xdr:colOff>
      <xdr:row>83</xdr:row>
      <xdr:rowOff>86886</xdr:rowOff>
    </xdr:to>
    <xdr:sp macro="" textlink="">
      <xdr:nvSpPr>
        <xdr:cNvPr id="219" name="円/楕円 218"/>
        <xdr:cNvSpPr/>
      </xdr:nvSpPr>
      <xdr:spPr>
        <a:xfrm>
          <a:off x="1397000" y="142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71663</xdr:rowOff>
    </xdr:from>
    <xdr:ext cx="762000" cy="259045"/>
    <xdr:sp macro="" textlink="">
      <xdr:nvSpPr>
        <xdr:cNvPr id="220" name="テキスト ボックス 219"/>
        <xdr:cNvSpPr txBox="1"/>
      </xdr:nvSpPr>
      <xdr:spPr>
        <a:xfrm>
          <a:off x="1066800" y="1430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類似団体の中でも全国的に低い給与水準である。ただし、今後も職員適正化計画の実効性を高め、人件費総額の抑制に取り組む。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111506</xdr:rowOff>
    </xdr:from>
    <xdr:to>
      <xdr:col>24</xdr:col>
      <xdr:colOff>558800</xdr:colOff>
      <xdr:row>85</xdr:row>
      <xdr:rowOff>12446</xdr:rowOff>
    </xdr:to>
    <xdr:cxnSp macro="">
      <xdr:nvCxnSpPr>
        <xdr:cNvPr id="252" name="直線コネクタ 251"/>
        <xdr:cNvCxnSpPr/>
      </xdr:nvCxnSpPr>
      <xdr:spPr>
        <a:xfrm>
          <a:off x="16179800" y="145133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111506</xdr:rowOff>
    </xdr:from>
    <xdr:to>
      <xdr:col>23</xdr:col>
      <xdr:colOff>406400</xdr:colOff>
      <xdr:row>86</xdr:row>
      <xdr:rowOff>116078</xdr:rowOff>
    </xdr:to>
    <xdr:cxnSp macro="">
      <xdr:nvCxnSpPr>
        <xdr:cNvPr id="255" name="直線コネクタ 254"/>
        <xdr:cNvCxnSpPr/>
      </xdr:nvCxnSpPr>
      <xdr:spPr>
        <a:xfrm flipV="1">
          <a:off x="15290800" y="145133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91948</xdr:rowOff>
    </xdr:from>
    <xdr:to>
      <xdr:col>22</xdr:col>
      <xdr:colOff>203200</xdr:colOff>
      <xdr:row>86</xdr:row>
      <xdr:rowOff>116078</xdr:rowOff>
    </xdr:to>
    <xdr:cxnSp macro="">
      <xdr:nvCxnSpPr>
        <xdr:cNvPr id="258" name="直線コネクタ 257"/>
        <xdr:cNvCxnSpPr/>
      </xdr:nvCxnSpPr>
      <xdr:spPr>
        <a:xfrm>
          <a:off x="14401800" y="1483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162306</xdr:rowOff>
    </xdr:from>
    <xdr:to>
      <xdr:col>21</xdr:col>
      <xdr:colOff>0</xdr:colOff>
      <xdr:row>86</xdr:row>
      <xdr:rowOff>91948</xdr:rowOff>
    </xdr:to>
    <xdr:cxnSp macro="">
      <xdr:nvCxnSpPr>
        <xdr:cNvPr id="261" name="直線コネクタ 260"/>
        <xdr:cNvCxnSpPr/>
      </xdr:nvCxnSpPr>
      <xdr:spPr>
        <a:xfrm>
          <a:off x="13512800" y="14392656"/>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1" name="円/楕円 270"/>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149623</xdr:rowOff>
    </xdr:from>
    <xdr:ext cx="762000" cy="259045"/>
    <xdr:sp macro="" textlink="">
      <xdr:nvSpPr>
        <xdr:cNvPr id="272" name="給与水準   （国との比較）該当値テキスト"/>
        <xdr:cNvSpPr txBox="1"/>
      </xdr:nvSpPr>
      <xdr:spPr>
        <a:xfrm>
          <a:off x="17106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60706</xdr:rowOff>
    </xdr:from>
    <xdr:to>
      <xdr:col>23</xdr:col>
      <xdr:colOff>457200</xdr:colOff>
      <xdr:row>84</xdr:row>
      <xdr:rowOff>162306</xdr:rowOff>
    </xdr:to>
    <xdr:sp macro="" textlink="">
      <xdr:nvSpPr>
        <xdr:cNvPr id="273" name="円/楕円 272"/>
        <xdr:cNvSpPr/>
      </xdr:nvSpPr>
      <xdr:spPr>
        <a:xfrm>
          <a:off x="16129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1033</xdr:rowOff>
    </xdr:from>
    <xdr:ext cx="736600" cy="259045"/>
    <xdr:sp macro="" textlink="">
      <xdr:nvSpPr>
        <xdr:cNvPr id="274" name="テキスト ボックス 273"/>
        <xdr:cNvSpPr txBox="1"/>
      </xdr:nvSpPr>
      <xdr:spPr>
        <a:xfrm>
          <a:off x="15798800" y="1423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65278</xdr:rowOff>
    </xdr:from>
    <xdr:to>
      <xdr:col>22</xdr:col>
      <xdr:colOff>254000</xdr:colOff>
      <xdr:row>86</xdr:row>
      <xdr:rowOff>166878</xdr:rowOff>
    </xdr:to>
    <xdr:sp macro="" textlink="">
      <xdr:nvSpPr>
        <xdr:cNvPr id="275" name="円/楕円 274"/>
        <xdr:cNvSpPr/>
      </xdr:nvSpPr>
      <xdr:spPr>
        <a:xfrm>
          <a:off x="15240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5605</xdr:rowOff>
    </xdr:from>
    <xdr:ext cx="762000" cy="259045"/>
    <xdr:sp macro="" textlink="">
      <xdr:nvSpPr>
        <xdr:cNvPr id="276" name="テキスト ボックス 275"/>
        <xdr:cNvSpPr txBox="1"/>
      </xdr:nvSpPr>
      <xdr:spPr>
        <a:xfrm>
          <a:off x="14909800" y="145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41148</xdr:rowOff>
    </xdr:from>
    <xdr:to>
      <xdr:col>21</xdr:col>
      <xdr:colOff>50800</xdr:colOff>
      <xdr:row>86</xdr:row>
      <xdr:rowOff>142748</xdr:rowOff>
    </xdr:to>
    <xdr:sp macro="" textlink="">
      <xdr:nvSpPr>
        <xdr:cNvPr id="277" name="円/楕円 276"/>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152925</xdr:rowOff>
    </xdr:from>
    <xdr:ext cx="762000" cy="259045"/>
    <xdr:sp macro="" textlink="">
      <xdr:nvSpPr>
        <xdr:cNvPr id="278" name="テキスト ボックス 277"/>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111506</xdr:rowOff>
    </xdr:from>
    <xdr:to>
      <xdr:col>19</xdr:col>
      <xdr:colOff>533400</xdr:colOff>
      <xdr:row>84</xdr:row>
      <xdr:rowOff>41656</xdr:rowOff>
    </xdr:to>
    <xdr:sp macro="" textlink="">
      <xdr:nvSpPr>
        <xdr:cNvPr id="279" name="円/楕円 278"/>
        <xdr:cNvSpPr/>
      </xdr:nvSpPr>
      <xdr:spPr>
        <a:xfrm>
          <a:off x="13462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51833</xdr:rowOff>
    </xdr:from>
    <xdr:ext cx="762000" cy="259045"/>
    <xdr:sp macro="" textlink="">
      <xdr:nvSpPr>
        <xdr:cNvPr id="280" name="テキスト ボックス 279"/>
        <xdr:cNvSpPr txBox="1"/>
      </xdr:nvSpPr>
      <xdr:spPr>
        <a:xfrm>
          <a:off x="13131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市の面積が広大で、類似団体と比較し、支所へ多く配置することから、平均を上回っている。今後とも、職員定員適正化計画に基づき、より適正な定員管理に努める。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62</xdr:row>
      <xdr:rowOff>169696</xdr:rowOff>
    </xdr:to>
    <xdr:cxnSp macro="">
      <xdr:nvCxnSpPr>
        <xdr:cNvPr id="317" name="直線コネクタ 316"/>
        <xdr:cNvCxnSpPr/>
      </xdr:nvCxnSpPr>
      <xdr:spPr>
        <a:xfrm flipV="1">
          <a:off x="16179800" y="1078810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169696</xdr:rowOff>
    </xdr:from>
    <xdr:to>
      <xdr:col>23</xdr:col>
      <xdr:colOff>406400</xdr:colOff>
      <xdr:row>63</xdr:row>
      <xdr:rowOff>51102</xdr:rowOff>
    </xdr:to>
    <xdr:cxnSp macro="">
      <xdr:nvCxnSpPr>
        <xdr:cNvPr id="320" name="直線コネクタ 319"/>
        <xdr:cNvCxnSpPr/>
      </xdr:nvCxnSpPr>
      <xdr:spPr>
        <a:xfrm flipV="1">
          <a:off x="15290800" y="107995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51102</xdr:rowOff>
    </xdr:from>
    <xdr:to>
      <xdr:col>22</xdr:col>
      <xdr:colOff>203200</xdr:colOff>
      <xdr:row>63</xdr:row>
      <xdr:rowOff>82127</xdr:rowOff>
    </xdr:to>
    <xdr:cxnSp macro="">
      <xdr:nvCxnSpPr>
        <xdr:cNvPr id="323" name="直線コネクタ 322"/>
        <xdr:cNvCxnSpPr/>
      </xdr:nvCxnSpPr>
      <xdr:spPr>
        <a:xfrm flipV="1">
          <a:off x="14401800" y="108524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82127</xdr:rowOff>
    </xdr:from>
    <xdr:to>
      <xdr:col>21</xdr:col>
      <xdr:colOff>0</xdr:colOff>
      <xdr:row>63</xdr:row>
      <xdr:rowOff>86723</xdr:rowOff>
    </xdr:to>
    <xdr:cxnSp macro="">
      <xdr:nvCxnSpPr>
        <xdr:cNvPr id="326" name="直線コネクタ 325"/>
        <xdr:cNvCxnSpPr/>
      </xdr:nvCxnSpPr>
      <xdr:spPr>
        <a:xfrm flipV="1">
          <a:off x="13512800" y="1088347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107406</xdr:rowOff>
    </xdr:from>
    <xdr:to>
      <xdr:col>24</xdr:col>
      <xdr:colOff>609600</xdr:colOff>
      <xdr:row>63</xdr:row>
      <xdr:rowOff>37556</xdr:rowOff>
    </xdr:to>
    <xdr:sp macro="" textlink="">
      <xdr:nvSpPr>
        <xdr:cNvPr id="336" name="円/楕円 335"/>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79483</xdr:rowOff>
    </xdr:from>
    <xdr:ext cx="762000" cy="259045"/>
    <xdr:sp macro="" textlink="">
      <xdr:nvSpPr>
        <xdr:cNvPr id="337"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118896</xdr:rowOff>
    </xdr:from>
    <xdr:to>
      <xdr:col>23</xdr:col>
      <xdr:colOff>457200</xdr:colOff>
      <xdr:row>63</xdr:row>
      <xdr:rowOff>49046</xdr:rowOff>
    </xdr:to>
    <xdr:sp macro="" textlink="">
      <xdr:nvSpPr>
        <xdr:cNvPr id="338" name="円/楕円 337"/>
        <xdr:cNvSpPr/>
      </xdr:nvSpPr>
      <xdr:spPr>
        <a:xfrm>
          <a:off x="16129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33823</xdr:rowOff>
    </xdr:from>
    <xdr:ext cx="736600" cy="259045"/>
    <xdr:sp macro="" textlink="">
      <xdr:nvSpPr>
        <xdr:cNvPr id="339" name="テキスト ボックス 338"/>
        <xdr:cNvSpPr txBox="1"/>
      </xdr:nvSpPr>
      <xdr:spPr>
        <a:xfrm>
          <a:off x="15798800" y="108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302</xdr:rowOff>
    </xdr:from>
    <xdr:to>
      <xdr:col>22</xdr:col>
      <xdr:colOff>254000</xdr:colOff>
      <xdr:row>63</xdr:row>
      <xdr:rowOff>101902</xdr:rowOff>
    </xdr:to>
    <xdr:sp macro="" textlink="">
      <xdr:nvSpPr>
        <xdr:cNvPr id="340" name="円/楕円 339"/>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86679</xdr:rowOff>
    </xdr:from>
    <xdr:ext cx="762000" cy="259045"/>
    <xdr:sp macro="" textlink="">
      <xdr:nvSpPr>
        <xdr:cNvPr id="341" name="テキスト ボックス 340"/>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31327</xdr:rowOff>
    </xdr:from>
    <xdr:to>
      <xdr:col>21</xdr:col>
      <xdr:colOff>50800</xdr:colOff>
      <xdr:row>63</xdr:row>
      <xdr:rowOff>132927</xdr:rowOff>
    </xdr:to>
    <xdr:sp macro="" textlink="">
      <xdr:nvSpPr>
        <xdr:cNvPr id="342" name="円/楕円 341"/>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117704</xdr:rowOff>
    </xdr:from>
    <xdr:ext cx="762000" cy="259045"/>
    <xdr:sp macro="" textlink="">
      <xdr:nvSpPr>
        <xdr:cNvPr id="343" name="テキスト ボックス 342"/>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35923</xdr:rowOff>
    </xdr:from>
    <xdr:to>
      <xdr:col>19</xdr:col>
      <xdr:colOff>533400</xdr:colOff>
      <xdr:row>63</xdr:row>
      <xdr:rowOff>137523</xdr:rowOff>
    </xdr:to>
    <xdr:sp macro="" textlink="">
      <xdr:nvSpPr>
        <xdr:cNvPr id="344" name="円/楕円 343"/>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122300</xdr:rowOff>
    </xdr:from>
    <xdr:ext cx="762000" cy="259045"/>
    <xdr:sp macro="" textlink="">
      <xdr:nvSpPr>
        <xdr:cNvPr id="345" name="テキスト ボックス 344"/>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普通建設事業費に係る起債の償還や、公営企業会計への準元利償還金が多額であるが、平成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年度決算より１８％を下回ることができた。しかし、類似団体と比べると依然高い水準であるので新規発行を抑制し、公債費の適正管理に努める。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81407</xdr:rowOff>
    </xdr:from>
    <xdr:to>
      <xdr:col>24</xdr:col>
      <xdr:colOff>558800</xdr:colOff>
      <xdr:row>38</xdr:row>
      <xdr:rowOff>110363</xdr:rowOff>
    </xdr:to>
    <xdr:cxnSp macro="">
      <xdr:nvCxnSpPr>
        <xdr:cNvPr id="377" name="直線コネクタ 376"/>
        <xdr:cNvCxnSpPr/>
      </xdr:nvCxnSpPr>
      <xdr:spPr>
        <a:xfrm flipV="1">
          <a:off x="16179800" y="659650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110363</xdr:rowOff>
    </xdr:from>
    <xdr:to>
      <xdr:col>23</xdr:col>
      <xdr:colOff>406400</xdr:colOff>
      <xdr:row>38</xdr:row>
      <xdr:rowOff>158623</xdr:rowOff>
    </xdr:to>
    <xdr:cxnSp macro="">
      <xdr:nvCxnSpPr>
        <xdr:cNvPr id="380" name="直線コネクタ 379"/>
        <xdr:cNvCxnSpPr/>
      </xdr:nvCxnSpPr>
      <xdr:spPr>
        <a:xfrm flipV="1">
          <a:off x="15290800" y="66254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158623</xdr:rowOff>
    </xdr:from>
    <xdr:to>
      <xdr:col>22</xdr:col>
      <xdr:colOff>203200</xdr:colOff>
      <xdr:row>39</xdr:row>
      <xdr:rowOff>30607</xdr:rowOff>
    </xdr:to>
    <xdr:cxnSp macro="">
      <xdr:nvCxnSpPr>
        <xdr:cNvPr id="383" name="直線コネクタ 382"/>
        <xdr:cNvCxnSpPr/>
      </xdr:nvCxnSpPr>
      <xdr:spPr>
        <a:xfrm flipV="1">
          <a:off x="14401800" y="667372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30607</xdr:rowOff>
    </xdr:from>
    <xdr:to>
      <xdr:col>21</xdr:col>
      <xdr:colOff>0</xdr:colOff>
      <xdr:row>39</xdr:row>
      <xdr:rowOff>61976</xdr:rowOff>
    </xdr:to>
    <xdr:cxnSp macro="">
      <xdr:nvCxnSpPr>
        <xdr:cNvPr id="386" name="直線コネクタ 385"/>
        <xdr:cNvCxnSpPr/>
      </xdr:nvCxnSpPr>
      <xdr:spPr>
        <a:xfrm flipV="1">
          <a:off x="13512800" y="671715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30607</xdr:rowOff>
    </xdr:from>
    <xdr:to>
      <xdr:col>24</xdr:col>
      <xdr:colOff>609600</xdr:colOff>
      <xdr:row>38</xdr:row>
      <xdr:rowOff>132207</xdr:rowOff>
    </xdr:to>
    <xdr:sp macro="" textlink="">
      <xdr:nvSpPr>
        <xdr:cNvPr id="396" name="円/楕円 395"/>
        <xdr:cNvSpPr/>
      </xdr:nvSpPr>
      <xdr:spPr>
        <a:xfrm>
          <a:off x="169672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2684</xdr:rowOff>
    </xdr:from>
    <xdr:ext cx="762000" cy="259045"/>
    <xdr:sp macro="" textlink="">
      <xdr:nvSpPr>
        <xdr:cNvPr id="397" name="公債費負担の状況該当値テキスト"/>
        <xdr:cNvSpPr txBox="1"/>
      </xdr:nvSpPr>
      <xdr:spPr>
        <a:xfrm>
          <a:off x="17106900" y="65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59563</xdr:rowOff>
    </xdr:from>
    <xdr:to>
      <xdr:col>23</xdr:col>
      <xdr:colOff>457200</xdr:colOff>
      <xdr:row>38</xdr:row>
      <xdr:rowOff>161163</xdr:rowOff>
    </xdr:to>
    <xdr:sp macro="" textlink="">
      <xdr:nvSpPr>
        <xdr:cNvPr id="398" name="円/楕円 397"/>
        <xdr:cNvSpPr/>
      </xdr:nvSpPr>
      <xdr:spPr>
        <a:xfrm>
          <a:off x="161290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145940</xdr:rowOff>
    </xdr:from>
    <xdr:ext cx="736600" cy="259045"/>
    <xdr:sp macro="" textlink="">
      <xdr:nvSpPr>
        <xdr:cNvPr id="399" name="テキスト ボックス 398"/>
        <xdr:cNvSpPr txBox="1"/>
      </xdr:nvSpPr>
      <xdr:spPr>
        <a:xfrm>
          <a:off x="15798800" y="666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107823</xdr:rowOff>
    </xdr:from>
    <xdr:to>
      <xdr:col>22</xdr:col>
      <xdr:colOff>254000</xdr:colOff>
      <xdr:row>39</xdr:row>
      <xdr:rowOff>37973</xdr:rowOff>
    </xdr:to>
    <xdr:sp macro="" textlink="">
      <xdr:nvSpPr>
        <xdr:cNvPr id="400" name="円/楕円 399"/>
        <xdr:cNvSpPr/>
      </xdr:nvSpPr>
      <xdr:spPr>
        <a:xfrm>
          <a:off x="15240000" y="66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22750</xdr:rowOff>
    </xdr:from>
    <xdr:ext cx="762000" cy="259045"/>
    <xdr:sp macro="" textlink="">
      <xdr:nvSpPr>
        <xdr:cNvPr id="401" name="テキスト ボックス 400"/>
        <xdr:cNvSpPr txBox="1"/>
      </xdr:nvSpPr>
      <xdr:spPr>
        <a:xfrm>
          <a:off x="14909800" y="670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151257</xdr:rowOff>
    </xdr:from>
    <xdr:to>
      <xdr:col>21</xdr:col>
      <xdr:colOff>50800</xdr:colOff>
      <xdr:row>39</xdr:row>
      <xdr:rowOff>81407</xdr:rowOff>
    </xdr:to>
    <xdr:sp macro="" textlink="">
      <xdr:nvSpPr>
        <xdr:cNvPr id="402" name="円/楕円 401"/>
        <xdr:cNvSpPr/>
      </xdr:nvSpPr>
      <xdr:spPr>
        <a:xfrm>
          <a:off x="14351000" y="6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66184</xdr:rowOff>
    </xdr:from>
    <xdr:ext cx="762000" cy="259045"/>
    <xdr:sp macro="" textlink="">
      <xdr:nvSpPr>
        <xdr:cNvPr id="403" name="テキスト ボックス 402"/>
        <xdr:cNvSpPr txBox="1"/>
      </xdr:nvSpPr>
      <xdr:spPr>
        <a:xfrm>
          <a:off x="14020800" y="67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11176</xdr:rowOff>
    </xdr:from>
    <xdr:to>
      <xdr:col>19</xdr:col>
      <xdr:colOff>533400</xdr:colOff>
      <xdr:row>39</xdr:row>
      <xdr:rowOff>112776</xdr:rowOff>
    </xdr:to>
    <xdr:sp macro="" textlink="">
      <xdr:nvSpPr>
        <xdr:cNvPr id="404" name="円/楕円 403"/>
        <xdr:cNvSpPr/>
      </xdr:nvSpPr>
      <xdr:spPr>
        <a:xfrm>
          <a:off x="13462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97553</xdr:rowOff>
    </xdr:from>
    <xdr:ext cx="762000" cy="259045"/>
    <xdr:sp macro="" textlink="">
      <xdr:nvSpPr>
        <xdr:cNvPr id="405" name="テキスト ボックス 404"/>
        <xdr:cNvSpPr txBox="1"/>
      </xdr:nvSpPr>
      <xdr:spPr>
        <a:xfrm>
          <a:off x="13131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は減少に転じており、また債務負担行為に基づく支出予定が減少したことにより、将来負担額が減少した。しかし、類似団体平均を上回っており、今後も公債費等義務的経費の削減を中心とする行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40820</xdr:rowOff>
    </xdr:from>
    <xdr:to>
      <xdr:col>24</xdr:col>
      <xdr:colOff>558800</xdr:colOff>
      <xdr:row>15</xdr:row>
      <xdr:rowOff>42630</xdr:rowOff>
    </xdr:to>
    <xdr:cxnSp macro="">
      <xdr:nvCxnSpPr>
        <xdr:cNvPr id="439" name="直線コネクタ 438"/>
        <xdr:cNvCxnSpPr/>
      </xdr:nvCxnSpPr>
      <xdr:spPr>
        <a:xfrm flipV="1">
          <a:off x="16179800" y="2612570"/>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42630</xdr:rowOff>
    </xdr:from>
    <xdr:to>
      <xdr:col>23</xdr:col>
      <xdr:colOff>406400</xdr:colOff>
      <xdr:row>15</xdr:row>
      <xdr:rowOff>69374</xdr:rowOff>
    </xdr:to>
    <xdr:cxnSp macro="">
      <xdr:nvCxnSpPr>
        <xdr:cNvPr id="442" name="直線コネクタ 441"/>
        <xdr:cNvCxnSpPr/>
      </xdr:nvCxnSpPr>
      <xdr:spPr>
        <a:xfrm flipV="1">
          <a:off x="15290800" y="2614380"/>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69374</xdr:rowOff>
    </xdr:from>
    <xdr:to>
      <xdr:col>22</xdr:col>
      <xdr:colOff>203200</xdr:colOff>
      <xdr:row>15</xdr:row>
      <xdr:rowOff>91493</xdr:rowOff>
    </xdr:to>
    <xdr:cxnSp macro="">
      <xdr:nvCxnSpPr>
        <xdr:cNvPr id="445" name="直線コネクタ 444"/>
        <xdr:cNvCxnSpPr/>
      </xdr:nvCxnSpPr>
      <xdr:spPr>
        <a:xfrm flipV="1">
          <a:off x="14401800" y="264112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91493</xdr:rowOff>
    </xdr:from>
    <xdr:to>
      <xdr:col>21</xdr:col>
      <xdr:colOff>0</xdr:colOff>
      <xdr:row>15</xdr:row>
      <xdr:rowOff>135329</xdr:rowOff>
    </xdr:to>
    <xdr:cxnSp macro="">
      <xdr:nvCxnSpPr>
        <xdr:cNvPr id="448" name="直線コネクタ 447"/>
        <xdr:cNvCxnSpPr/>
      </xdr:nvCxnSpPr>
      <xdr:spPr>
        <a:xfrm flipV="1">
          <a:off x="13512800" y="2663243"/>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161470</xdr:rowOff>
    </xdr:from>
    <xdr:to>
      <xdr:col>24</xdr:col>
      <xdr:colOff>609600</xdr:colOff>
      <xdr:row>15</xdr:row>
      <xdr:rowOff>91620</xdr:rowOff>
    </xdr:to>
    <xdr:sp macro="" textlink="">
      <xdr:nvSpPr>
        <xdr:cNvPr id="458" name="円/楕円 457"/>
        <xdr:cNvSpPr/>
      </xdr:nvSpPr>
      <xdr:spPr>
        <a:xfrm>
          <a:off x="16967200" y="2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133547</xdr:rowOff>
    </xdr:from>
    <xdr:ext cx="762000" cy="259045"/>
    <xdr:sp macro="" textlink="">
      <xdr:nvSpPr>
        <xdr:cNvPr id="459" name="将来負担の状況該当値テキスト"/>
        <xdr:cNvSpPr txBox="1"/>
      </xdr:nvSpPr>
      <xdr:spPr>
        <a:xfrm>
          <a:off x="17106900" y="253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163280</xdr:rowOff>
    </xdr:from>
    <xdr:to>
      <xdr:col>23</xdr:col>
      <xdr:colOff>457200</xdr:colOff>
      <xdr:row>15</xdr:row>
      <xdr:rowOff>93430</xdr:rowOff>
    </xdr:to>
    <xdr:sp macro="" textlink="">
      <xdr:nvSpPr>
        <xdr:cNvPr id="460" name="円/楕円 459"/>
        <xdr:cNvSpPr/>
      </xdr:nvSpPr>
      <xdr:spPr>
        <a:xfrm>
          <a:off x="161290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78207</xdr:rowOff>
    </xdr:from>
    <xdr:ext cx="736600" cy="259045"/>
    <xdr:sp macro="" textlink="">
      <xdr:nvSpPr>
        <xdr:cNvPr id="461" name="テキスト ボックス 460"/>
        <xdr:cNvSpPr txBox="1"/>
      </xdr:nvSpPr>
      <xdr:spPr>
        <a:xfrm>
          <a:off x="15798800" y="264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18574</xdr:rowOff>
    </xdr:from>
    <xdr:to>
      <xdr:col>22</xdr:col>
      <xdr:colOff>254000</xdr:colOff>
      <xdr:row>15</xdr:row>
      <xdr:rowOff>120174</xdr:rowOff>
    </xdr:to>
    <xdr:sp macro="" textlink="">
      <xdr:nvSpPr>
        <xdr:cNvPr id="462" name="円/楕円 461"/>
        <xdr:cNvSpPr/>
      </xdr:nvSpPr>
      <xdr:spPr>
        <a:xfrm>
          <a:off x="15240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104951</xdr:rowOff>
    </xdr:from>
    <xdr:ext cx="762000" cy="259045"/>
    <xdr:sp macro="" textlink="">
      <xdr:nvSpPr>
        <xdr:cNvPr id="463" name="テキスト ボックス 462"/>
        <xdr:cNvSpPr txBox="1"/>
      </xdr:nvSpPr>
      <xdr:spPr>
        <a:xfrm>
          <a:off x="14909800" y="267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40693</xdr:rowOff>
    </xdr:from>
    <xdr:to>
      <xdr:col>21</xdr:col>
      <xdr:colOff>50800</xdr:colOff>
      <xdr:row>15</xdr:row>
      <xdr:rowOff>142293</xdr:rowOff>
    </xdr:to>
    <xdr:sp macro="" textlink="">
      <xdr:nvSpPr>
        <xdr:cNvPr id="464" name="円/楕円 463"/>
        <xdr:cNvSpPr/>
      </xdr:nvSpPr>
      <xdr:spPr>
        <a:xfrm>
          <a:off x="14351000" y="2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127070</xdr:rowOff>
    </xdr:from>
    <xdr:ext cx="762000" cy="259045"/>
    <xdr:sp macro="" textlink="">
      <xdr:nvSpPr>
        <xdr:cNvPr id="465" name="テキスト ボックス 464"/>
        <xdr:cNvSpPr txBox="1"/>
      </xdr:nvSpPr>
      <xdr:spPr>
        <a:xfrm>
          <a:off x="14020800" y="26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84529</xdr:rowOff>
    </xdr:from>
    <xdr:to>
      <xdr:col>19</xdr:col>
      <xdr:colOff>533400</xdr:colOff>
      <xdr:row>16</xdr:row>
      <xdr:rowOff>14679</xdr:rowOff>
    </xdr:to>
    <xdr:sp macro="" textlink="">
      <xdr:nvSpPr>
        <xdr:cNvPr id="466" name="円/楕円 465"/>
        <xdr:cNvSpPr/>
      </xdr:nvSpPr>
      <xdr:spPr>
        <a:xfrm>
          <a:off x="13462000" y="26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170906</xdr:rowOff>
    </xdr:from>
    <xdr:ext cx="762000" cy="259045"/>
    <xdr:sp macro="" textlink="">
      <xdr:nvSpPr>
        <xdr:cNvPr id="467" name="テキスト ボックス 466"/>
        <xdr:cNvSpPr txBox="1"/>
      </xdr:nvSpPr>
      <xdr:spPr>
        <a:xfrm>
          <a:off x="13131800" y="274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33,418
33,172
616.40
25,641,002
24,609,168
635,816
14,436,614
27,264,756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低くなっている。要因として職員の給与水準の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35</xdr:row>
      <xdr:rowOff>77470</xdr:rowOff>
    </xdr:to>
    <xdr:cxnSp macro="">
      <xdr:nvCxnSpPr>
        <xdr:cNvPr id="64" name="直線コネクタ 63"/>
        <xdr:cNvCxnSpPr/>
      </xdr:nvCxnSpPr>
      <xdr:spPr>
        <a:xfrm>
          <a:off x="3987800" y="5918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119380</xdr:rowOff>
    </xdr:to>
    <xdr:cxnSp macro="">
      <xdr:nvCxnSpPr>
        <xdr:cNvPr id="67" name="直線コネクタ 66"/>
        <xdr:cNvCxnSpPr/>
      </xdr:nvCxnSpPr>
      <xdr:spPr>
        <a:xfrm flipV="1">
          <a:off x="3098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34</xdr:row>
      <xdr:rowOff>119380</xdr:rowOff>
    </xdr:to>
    <xdr:cxnSp macro="">
      <xdr:nvCxnSpPr>
        <xdr:cNvPr id="70" name="直線コネクタ 69"/>
        <xdr:cNvCxnSpPr/>
      </xdr:nvCxnSpPr>
      <xdr:spPr>
        <a:xfrm>
          <a:off x="2209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104140</xdr:rowOff>
    </xdr:to>
    <xdr:cxnSp macro="">
      <xdr:nvCxnSpPr>
        <xdr:cNvPr id="73" name="直線コネクタ 72"/>
        <xdr:cNvCxnSpPr/>
      </xdr:nvCxnSpPr>
      <xdr:spPr>
        <a:xfrm>
          <a:off x="1320800" y="583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3" name="円/楕円 82"/>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4"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5" name="円/楕円 84"/>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6" name="テキスト ボックス 85"/>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7" name="円/楕円 86"/>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88" name="テキスト ボックス 87"/>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89" name="円/楕円 88"/>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0" name="テキスト ボックス 89"/>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125730</xdr:rowOff>
    </xdr:from>
    <xdr:to>
      <xdr:col>1</xdr:col>
      <xdr:colOff>676275</xdr:colOff>
      <xdr:row>34</xdr:row>
      <xdr:rowOff>55880</xdr:rowOff>
    </xdr:to>
    <xdr:sp macro="" textlink="">
      <xdr:nvSpPr>
        <xdr:cNvPr id="91" name="円/楕円 90"/>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66057</xdr:rowOff>
    </xdr:from>
    <xdr:ext cx="762000" cy="259045"/>
    <xdr:sp macro="" textlink="">
      <xdr:nvSpPr>
        <xdr:cNvPr id="92" name="テキスト ボックス 91"/>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45357</xdr:rowOff>
    </xdr:to>
    <xdr:cxnSp macro="">
      <xdr:nvCxnSpPr>
        <xdr:cNvPr id="127" name="直線コネクタ 126"/>
        <xdr:cNvCxnSpPr/>
      </xdr:nvCxnSpPr>
      <xdr:spPr>
        <a:xfrm flipV="1">
          <a:off x="15671800" y="27014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16</xdr:row>
      <xdr:rowOff>45357</xdr:rowOff>
    </xdr:to>
    <xdr:cxnSp macro="">
      <xdr:nvCxnSpPr>
        <xdr:cNvPr id="130" name="直線コネクタ 129"/>
        <xdr:cNvCxnSpPr/>
      </xdr:nvCxnSpPr>
      <xdr:spPr>
        <a:xfrm>
          <a:off x="14782800" y="261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64407</xdr:rowOff>
    </xdr:to>
    <xdr:cxnSp macro="">
      <xdr:nvCxnSpPr>
        <xdr:cNvPr id="133" name="直線コネクタ 132"/>
        <xdr:cNvCxnSpPr/>
      </xdr:nvCxnSpPr>
      <xdr:spPr>
        <a:xfrm flipV="1">
          <a:off x="13893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64407</xdr:rowOff>
    </xdr:to>
    <xdr:cxnSp macro="">
      <xdr:nvCxnSpPr>
        <xdr:cNvPr id="136" name="直線コネクタ 135"/>
        <xdr:cNvCxnSpPr/>
      </xdr:nvCxnSpPr>
      <xdr:spPr>
        <a:xfrm>
          <a:off x="13004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6" name="円/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48" name="円/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0" name="円/楕円 149"/>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1" name="テキスト ボックス 150"/>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2" name="円/楕円 151"/>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3" name="テキスト ボックス 152"/>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単独事業の扶助費に係る人口１人当たりの歳出決算額は、類似団体平均を上回るため、単独の扶助費は、見直し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107950</xdr:rowOff>
    </xdr:to>
    <xdr:cxnSp macro="">
      <xdr:nvCxnSpPr>
        <xdr:cNvPr id="190" name="直線コネクタ 189"/>
        <xdr:cNvCxnSpPr/>
      </xdr:nvCxnSpPr>
      <xdr:spPr>
        <a:xfrm flipV="1">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107950</xdr:rowOff>
    </xdr:to>
    <xdr:cxnSp macro="">
      <xdr:nvCxnSpPr>
        <xdr:cNvPr id="193" name="直線コネクタ 192"/>
        <xdr:cNvCxnSpPr/>
      </xdr:nvCxnSpPr>
      <xdr:spPr>
        <a:xfrm>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97065</xdr:rowOff>
    </xdr:to>
    <xdr:cxnSp macro="">
      <xdr:nvCxnSpPr>
        <xdr:cNvPr id="196" name="直線コネクタ 195"/>
        <xdr:cNvCxnSpPr/>
      </xdr:nvCxnSpPr>
      <xdr:spPr>
        <a:xfrm>
          <a:off x="2209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53522</xdr:rowOff>
    </xdr:to>
    <xdr:cxnSp macro="">
      <xdr:nvCxnSpPr>
        <xdr:cNvPr id="199" name="直線コネクタ 198"/>
        <xdr:cNvCxnSpPr/>
      </xdr:nvCxnSpPr>
      <xdr:spPr>
        <a:xfrm>
          <a:off x="1320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4" name="テキスト ボックス 213"/>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58420</xdr:rowOff>
    </xdr:to>
    <xdr:cxnSp macro="">
      <xdr:nvCxnSpPr>
        <xdr:cNvPr id="251" name="直線コネクタ 250"/>
        <xdr:cNvCxnSpPr/>
      </xdr:nvCxnSpPr>
      <xdr:spPr>
        <a:xfrm>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12700</xdr:rowOff>
    </xdr:to>
    <xdr:cxnSp macro="">
      <xdr:nvCxnSpPr>
        <xdr:cNvPr id="254" name="直線コネクタ 253"/>
        <xdr:cNvCxnSpPr/>
      </xdr:nvCxnSpPr>
      <xdr:spPr>
        <a:xfrm flipV="1">
          <a:off x="14782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12700</xdr:rowOff>
    </xdr:to>
    <xdr:cxnSp macro="">
      <xdr:nvCxnSpPr>
        <xdr:cNvPr id="257" name="直線コネクタ 256"/>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35560</xdr:rowOff>
    </xdr:to>
    <xdr:cxnSp macro="">
      <xdr:nvCxnSpPr>
        <xdr:cNvPr id="260" name="直線コネクタ 259"/>
        <xdr:cNvCxnSpPr/>
      </xdr:nvCxnSpPr>
      <xdr:spPr>
        <a:xfrm flipV="1">
          <a:off x="13004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2" name="円/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6" name="円/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類似団体平均を上回っているのは、ごみ処理・消防業務等に係る一部事務組合負担金や各種団体などの補助金が占めている。</a:t>
          </a:r>
          <a:endParaRPr lang="ja-JP" altLang="ja-JP" sz="1400">
            <a:effectLst/>
          </a:endParaRPr>
        </a:p>
        <a:p>
          <a:pPr rtl="0"/>
          <a:r>
            <a:rPr lang="ja-JP" altLang="ja-JP" sz="1100" b="0" i="0" baseline="0">
              <a:solidFill>
                <a:schemeClr val="dk1"/>
              </a:solidFill>
              <a:effectLst/>
              <a:latin typeface="+mn-lt"/>
              <a:ea typeface="+mn-ea"/>
              <a:cs typeface="+mn-cs"/>
            </a:rPr>
            <a:t>　補助交付金については、交付するのが適当な事業かどうか評価を行い、見直しや廃止を進めていく必要がある。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35</xdr:row>
      <xdr:rowOff>165100</xdr:rowOff>
    </xdr:to>
    <xdr:cxnSp macro="">
      <xdr:nvCxnSpPr>
        <xdr:cNvPr id="311" name="直線コネクタ 310"/>
        <xdr:cNvCxnSpPr/>
      </xdr:nvCxnSpPr>
      <xdr:spPr>
        <a:xfrm flipV="1">
          <a:off x="15671800" y="6162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165100</xdr:rowOff>
    </xdr:from>
    <xdr:to>
      <xdr:col>22</xdr:col>
      <xdr:colOff>565150</xdr:colOff>
      <xdr:row>36</xdr:row>
      <xdr:rowOff>8890</xdr:rowOff>
    </xdr:to>
    <xdr:cxnSp macro="">
      <xdr:nvCxnSpPr>
        <xdr:cNvPr id="314" name="直線コネクタ 313"/>
        <xdr:cNvCxnSpPr/>
      </xdr:nvCxnSpPr>
      <xdr:spPr>
        <a:xfrm flipV="1">
          <a:off x="14782800" y="6165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xdr:rowOff>
    </xdr:from>
    <xdr:to>
      <xdr:col>21</xdr:col>
      <xdr:colOff>361950</xdr:colOff>
      <xdr:row>36</xdr:row>
      <xdr:rowOff>31750</xdr:rowOff>
    </xdr:to>
    <xdr:cxnSp macro="">
      <xdr:nvCxnSpPr>
        <xdr:cNvPr id="317" name="直線コネクタ 316"/>
        <xdr:cNvCxnSpPr/>
      </xdr:nvCxnSpPr>
      <xdr:spPr>
        <a:xfrm flipV="1">
          <a:off x="13893800" y="6181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20320</xdr:rowOff>
    </xdr:from>
    <xdr:to>
      <xdr:col>20</xdr:col>
      <xdr:colOff>158750</xdr:colOff>
      <xdr:row>36</xdr:row>
      <xdr:rowOff>31750</xdr:rowOff>
    </xdr:to>
    <xdr:cxnSp macro="">
      <xdr:nvCxnSpPr>
        <xdr:cNvPr id="320" name="直線コネクタ 319"/>
        <xdr:cNvCxnSpPr/>
      </xdr:nvCxnSpPr>
      <xdr:spPr>
        <a:xfrm>
          <a:off x="13004800" y="619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0" name="円/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82567</xdr:rowOff>
    </xdr:from>
    <xdr:ext cx="762000" cy="259045"/>
    <xdr:sp macro="" textlink="">
      <xdr:nvSpPr>
        <xdr:cNvPr id="331"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615950</xdr:colOff>
      <xdr:row>36</xdr:row>
      <xdr:rowOff>44450</xdr:rowOff>
    </xdr:to>
    <xdr:sp macro="" textlink="">
      <xdr:nvSpPr>
        <xdr:cNvPr id="332" name="円/楕円 331"/>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29227</xdr:rowOff>
    </xdr:from>
    <xdr:ext cx="736600" cy="259045"/>
    <xdr:sp macro="" textlink="">
      <xdr:nvSpPr>
        <xdr:cNvPr id="333" name="テキスト ボックス 332"/>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129540</xdr:rowOff>
    </xdr:from>
    <xdr:to>
      <xdr:col>21</xdr:col>
      <xdr:colOff>412750</xdr:colOff>
      <xdr:row>36</xdr:row>
      <xdr:rowOff>59690</xdr:rowOff>
    </xdr:to>
    <xdr:sp macro="" textlink="">
      <xdr:nvSpPr>
        <xdr:cNvPr id="334" name="円/楕円 333"/>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44467</xdr:rowOff>
    </xdr:from>
    <xdr:ext cx="762000" cy="259045"/>
    <xdr:sp macro="" textlink="">
      <xdr:nvSpPr>
        <xdr:cNvPr id="335" name="テキスト ボックス 334"/>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152400</xdr:rowOff>
    </xdr:from>
    <xdr:to>
      <xdr:col>20</xdr:col>
      <xdr:colOff>209550</xdr:colOff>
      <xdr:row>36</xdr:row>
      <xdr:rowOff>82550</xdr:rowOff>
    </xdr:to>
    <xdr:sp macro="" textlink="">
      <xdr:nvSpPr>
        <xdr:cNvPr id="336" name="円/楕円 335"/>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67327</xdr:rowOff>
    </xdr:from>
    <xdr:ext cx="762000" cy="259045"/>
    <xdr:sp macro="" textlink="">
      <xdr:nvSpPr>
        <xdr:cNvPr id="337" name="テキスト ボックス 336"/>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140970</xdr:rowOff>
    </xdr:from>
    <xdr:to>
      <xdr:col>19</xdr:col>
      <xdr:colOff>6350</xdr:colOff>
      <xdr:row>36</xdr:row>
      <xdr:rowOff>71120</xdr:rowOff>
    </xdr:to>
    <xdr:sp macro="" textlink="">
      <xdr:nvSpPr>
        <xdr:cNvPr id="338" name="円/楕円 337"/>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55897</xdr:rowOff>
    </xdr:from>
    <xdr:ext cx="762000" cy="259045"/>
    <xdr:sp macro="" textlink="">
      <xdr:nvSpPr>
        <xdr:cNvPr id="339" name="テキスト ボックス 338"/>
        <xdr:cNvSpPr txBox="1"/>
      </xdr:nvSpPr>
      <xdr:spPr>
        <a:xfrm>
          <a:off x="12623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大型事業が集中したことにより地方債現在高が増加した影響で地方債の元利償還金が膨らんでおり、公債費に係る経常収支比率は類似団体平均</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endParaRPr lang="ja-JP" altLang="ja-JP" sz="1400">
            <a:effectLst/>
          </a:endParaRPr>
        </a:p>
        <a:p>
          <a:pPr rtl="0"/>
          <a:r>
            <a:rPr lang="ja-JP" altLang="ja-JP" sz="1100" b="0" i="0" baseline="0">
              <a:solidFill>
                <a:schemeClr val="dk1"/>
              </a:solidFill>
              <a:effectLst/>
              <a:latin typeface="+mn-lt"/>
              <a:ea typeface="+mn-ea"/>
              <a:cs typeface="+mn-cs"/>
            </a:rPr>
            <a:t>　今後も、合併特例措置の段階的縮減を控える中、大型事業等も予定されているが、交付税算入額が高い有利な地方債を活用するなど適正な管理に努める。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79375</xdr:rowOff>
    </xdr:from>
    <xdr:to>
      <xdr:col>7</xdr:col>
      <xdr:colOff>15875</xdr:colOff>
      <xdr:row>75</xdr:row>
      <xdr:rowOff>88900</xdr:rowOff>
    </xdr:to>
    <xdr:cxnSp macro="">
      <xdr:nvCxnSpPr>
        <xdr:cNvPr id="371" name="直線コネクタ 370"/>
        <xdr:cNvCxnSpPr/>
      </xdr:nvCxnSpPr>
      <xdr:spPr>
        <a:xfrm>
          <a:off x="3987800" y="12938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79375</xdr:rowOff>
    </xdr:from>
    <xdr:to>
      <xdr:col>5</xdr:col>
      <xdr:colOff>549275</xdr:colOff>
      <xdr:row>75</xdr:row>
      <xdr:rowOff>85090</xdr:rowOff>
    </xdr:to>
    <xdr:cxnSp macro="">
      <xdr:nvCxnSpPr>
        <xdr:cNvPr id="374" name="直線コネクタ 373"/>
        <xdr:cNvCxnSpPr/>
      </xdr:nvCxnSpPr>
      <xdr:spPr>
        <a:xfrm flipV="1">
          <a:off x="3098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119380</xdr:rowOff>
    </xdr:to>
    <xdr:cxnSp macro="">
      <xdr:nvCxnSpPr>
        <xdr:cNvPr id="377" name="直線コネクタ 376"/>
        <xdr:cNvCxnSpPr/>
      </xdr:nvCxnSpPr>
      <xdr:spPr>
        <a:xfrm flipV="1">
          <a:off x="2209800" y="12943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75</xdr:row>
      <xdr:rowOff>119380</xdr:rowOff>
    </xdr:to>
    <xdr:cxnSp macro="">
      <xdr:nvCxnSpPr>
        <xdr:cNvPr id="380" name="直線コネクタ 379"/>
        <xdr:cNvCxnSpPr/>
      </xdr:nvCxnSpPr>
      <xdr:spPr>
        <a:xfrm>
          <a:off x="1320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90" name="円/楕円 389"/>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91"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28575</xdr:rowOff>
    </xdr:from>
    <xdr:to>
      <xdr:col>5</xdr:col>
      <xdr:colOff>600075</xdr:colOff>
      <xdr:row>75</xdr:row>
      <xdr:rowOff>130175</xdr:rowOff>
    </xdr:to>
    <xdr:sp macro="" textlink="">
      <xdr:nvSpPr>
        <xdr:cNvPr id="392" name="円/楕円 391"/>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114952</xdr:rowOff>
    </xdr:from>
    <xdr:ext cx="736600" cy="259045"/>
    <xdr:sp macro="" textlink="">
      <xdr:nvSpPr>
        <xdr:cNvPr id="393" name="テキスト ボックス 392"/>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68580</xdr:rowOff>
    </xdr:from>
    <xdr:to>
      <xdr:col>3</xdr:col>
      <xdr:colOff>193675</xdr:colOff>
      <xdr:row>75</xdr:row>
      <xdr:rowOff>170180</xdr:rowOff>
    </xdr:to>
    <xdr:sp macro="" textlink="">
      <xdr:nvSpPr>
        <xdr:cNvPr id="396" name="円/楕円 395"/>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154957</xdr:rowOff>
    </xdr:from>
    <xdr:ext cx="762000" cy="259045"/>
    <xdr:sp macro="" textlink="">
      <xdr:nvSpPr>
        <xdr:cNvPr id="397" name="テキスト ボックス 396"/>
        <xdr:cNvSpPr txBox="1"/>
      </xdr:nvSpPr>
      <xdr:spPr>
        <a:xfrm>
          <a:off x="1828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60960</xdr:rowOff>
    </xdr:from>
    <xdr:to>
      <xdr:col>1</xdr:col>
      <xdr:colOff>676275</xdr:colOff>
      <xdr:row>75</xdr:row>
      <xdr:rowOff>162561</xdr:rowOff>
    </xdr:to>
    <xdr:sp macro="" textlink="">
      <xdr:nvSpPr>
        <xdr:cNvPr id="398" name="円/楕円 397"/>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147338</xdr:rowOff>
    </xdr:from>
    <xdr:ext cx="762000" cy="259045"/>
    <xdr:sp macro="" textlink="">
      <xdr:nvSpPr>
        <xdr:cNvPr id="399" name="テキスト ボックス 398"/>
        <xdr:cNvSpPr txBox="1"/>
      </xdr:nvSpPr>
      <xdr:spPr>
        <a:xfrm>
          <a:off x="939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類似団体平均を下回っているのは、職員の給与水準が低いことや、一部事務組合で行う行政事務があることから人件費に係る比率が低いことが要因である。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27939</xdr:rowOff>
    </xdr:to>
    <xdr:cxnSp macro="">
      <xdr:nvCxnSpPr>
        <xdr:cNvPr id="432" name="直線コネクタ 431"/>
        <xdr:cNvCxnSpPr/>
      </xdr:nvCxnSpPr>
      <xdr:spPr>
        <a:xfrm>
          <a:off x="15671800" y="131686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138430</xdr:rowOff>
    </xdr:to>
    <xdr:cxnSp macro="">
      <xdr:nvCxnSpPr>
        <xdr:cNvPr id="435" name="直線コネクタ 434"/>
        <xdr:cNvCxnSpPr/>
      </xdr:nvCxnSpPr>
      <xdr:spPr>
        <a:xfrm>
          <a:off x="14782800" y="1315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130811</xdr:rowOff>
    </xdr:to>
    <xdr:cxnSp macro="">
      <xdr:nvCxnSpPr>
        <xdr:cNvPr id="438" name="直線コネクタ 437"/>
        <xdr:cNvCxnSpPr/>
      </xdr:nvCxnSpPr>
      <xdr:spPr>
        <a:xfrm flipV="1">
          <a:off x="13893800" y="13157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130811</xdr:rowOff>
    </xdr:to>
    <xdr:cxnSp macro="">
      <xdr:nvCxnSpPr>
        <xdr:cNvPr id="441" name="直線コネクタ 440"/>
        <xdr:cNvCxnSpPr/>
      </xdr:nvCxnSpPr>
      <xdr:spPr>
        <a:xfrm>
          <a:off x="13004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1" name="円/楕円 450"/>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2"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53" name="円/楕円 452"/>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54" name="テキスト ボックス 453"/>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5" name="円/楕円 45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6" name="テキスト ボックス 455"/>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7" name="円/楕円 456"/>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58" name="テキスト ボックス 457"/>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9" name="円/楕円 458"/>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60" name="テキスト ボックス 459"/>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85154</xdr:rowOff>
    </xdr:from>
    <xdr:to>
      <xdr:col>4</xdr:col>
      <xdr:colOff>1117600</xdr:colOff>
      <xdr:row>15</xdr:row>
      <xdr:rowOff>131699</xdr:rowOff>
    </xdr:to>
    <xdr:cxnSp macro="">
      <xdr:nvCxnSpPr>
        <xdr:cNvPr id="50" name="直線コネクタ 49"/>
        <xdr:cNvCxnSpPr/>
      </xdr:nvCxnSpPr>
      <xdr:spPr bwMode="auto">
        <a:xfrm flipV="1">
          <a:off x="5003800" y="2704529"/>
          <a:ext cx="6477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128702</xdr:rowOff>
    </xdr:from>
    <xdr:to>
      <xdr:col>4</xdr:col>
      <xdr:colOff>469900</xdr:colOff>
      <xdr:row>15</xdr:row>
      <xdr:rowOff>131699</xdr:rowOff>
    </xdr:to>
    <xdr:cxnSp macro="">
      <xdr:nvCxnSpPr>
        <xdr:cNvPr id="53" name="直線コネクタ 52"/>
        <xdr:cNvCxnSpPr/>
      </xdr:nvCxnSpPr>
      <xdr:spPr bwMode="auto">
        <a:xfrm>
          <a:off x="4305300" y="2748077"/>
          <a:ext cx="698500" cy="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127483</xdr:rowOff>
    </xdr:from>
    <xdr:to>
      <xdr:col>3</xdr:col>
      <xdr:colOff>904875</xdr:colOff>
      <xdr:row>15</xdr:row>
      <xdr:rowOff>128702</xdr:rowOff>
    </xdr:to>
    <xdr:cxnSp macro="">
      <xdr:nvCxnSpPr>
        <xdr:cNvPr id="56" name="直線コネクタ 55"/>
        <xdr:cNvCxnSpPr/>
      </xdr:nvCxnSpPr>
      <xdr:spPr bwMode="auto">
        <a:xfrm>
          <a:off x="3606800" y="27468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127483</xdr:rowOff>
    </xdr:from>
    <xdr:to>
      <xdr:col>3</xdr:col>
      <xdr:colOff>206375</xdr:colOff>
      <xdr:row>16</xdr:row>
      <xdr:rowOff>20942</xdr:rowOff>
    </xdr:to>
    <xdr:cxnSp macro="">
      <xdr:nvCxnSpPr>
        <xdr:cNvPr id="59" name="直線コネクタ 58"/>
        <xdr:cNvCxnSpPr/>
      </xdr:nvCxnSpPr>
      <xdr:spPr bwMode="auto">
        <a:xfrm flipV="1">
          <a:off x="2908300" y="2746858"/>
          <a:ext cx="698500" cy="6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34354</xdr:rowOff>
    </xdr:from>
    <xdr:to>
      <xdr:col>5</xdr:col>
      <xdr:colOff>34925</xdr:colOff>
      <xdr:row>15</xdr:row>
      <xdr:rowOff>135954</xdr:rowOff>
    </xdr:to>
    <xdr:sp macro="" textlink="">
      <xdr:nvSpPr>
        <xdr:cNvPr id="69" name="円/楕円 68"/>
        <xdr:cNvSpPr/>
      </xdr:nvSpPr>
      <xdr:spPr bwMode="auto">
        <a:xfrm>
          <a:off x="56007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50881</xdr:rowOff>
    </xdr:from>
    <xdr:ext cx="762000" cy="259045"/>
    <xdr:sp macro="" textlink="">
      <xdr:nvSpPr>
        <xdr:cNvPr id="70" name="人口1人当たり決算額の推移該当値テキスト130"/>
        <xdr:cNvSpPr txBox="1"/>
      </xdr:nvSpPr>
      <xdr:spPr>
        <a:xfrm>
          <a:off x="5740400" y="249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80899</xdr:rowOff>
    </xdr:from>
    <xdr:to>
      <xdr:col>4</xdr:col>
      <xdr:colOff>520700</xdr:colOff>
      <xdr:row>16</xdr:row>
      <xdr:rowOff>11049</xdr:rowOff>
    </xdr:to>
    <xdr:sp macro="" textlink="">
      <xdr:nvSpPr>
        <xdr:cNvPr id="71" name="円/楕円 70"/>
        <xdr:cNvSpPr/>
      </xdr:nvSpPr>
      <xdr:spPr bwMode="auto">
        <a:xfrm>
          <a:off x="4953000" y="27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21226</xdr:rowOff>
    </xdr:from>
    <xdr:ext cx="736600" cy="259045"/>
    <xdr:sp macro="" textlink="">
      <xdr:nvSpPr>
        <xdr:cNvPr id="72" name="テキスト ボックス 71"/>
        <xdr:cNvSpPr txBox="1"/>
      </xdr:nvSpPr>
      <xdr:spPr>
        <a:xfrm>
          <a:off x="4622800" y="246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77902</xdr:rowOff>
    </xdr:from>
    <xdr:to>
      <xdr:col>3</xdr:col>
      <xdr:colOff>955675</xdr:colOff>
      <xdr:row>16</xdr:row>
      <xdr:rowOff>8052</xdr:rowOff>
    </xdr:to>
    <xdr:sp macro="" textlink="">
      <xdr:nvSpPr>
        <xdr:cNvPr id="73" name="円/楕円 72"/>
        <xdr:cNvSpPr/>
      </xdr:nvSpPr>
      <xdr:spPr bwMode="auto">
        <a:xfrm>
          <a:off x="4254500" y="269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18229</xdr:rowOff>
    </xdr:from>
    <xdr:ext cx="762000" cy="259045"/>
    <xdr:sp macro="" textlink="">
      <xdr:nvSpPr>
        <xdr:cNvPr id="74" name="テキスト ボックス 73"/>
        <xdr:cNvSpPr txBox="1"/>
      </xdr:nvSpPr>
      <xdr:spPr>
        <a:xfrm>
          <a:off x="3924300" y="24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76683</xdr:rowOff>
    </xdr:from>
    <xdr:to>
      <xdr:col>3</xdr:col>
      <xdr:colOff>257175</xdr:colOff>
      <xdr:row>16</xdr:row>
      <xdr:rowOff>6833</xdr:rowOff>
    </xdr:to>
    <xdr:sp macro="" textlink="">
      <xdr:nvSpPr>
        <xdr:cNvPr id="75" name="円/楕円 74"/>
        <xdr:cNvSpPr/>
      </xdr:nvSpPr>
      <xdr:spPr bwMode="auto">
        <a:xfrm>
          <a:off x="3556000" y="269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17010</xdr:rowOff>
    </xdr:from>
    <xdr:ext cx="762000" cy="259045"/>
    <xdr:sp macro="" textlink="">
      <xdr:nvSpPr>
        <xdr:cNvPr id="76" name="テキスト ボックス 75"/>
        <xdr:cNvSpPr txBox="1"/>
      </xdr:nvSpPr>
      <xdr:spPr>
        <a:xfrm>
          <a:off x="3225800" y="246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141592</xdr:rowOff>
    </xdr:from>
    <xdr:to>
      <xdr:col>2</xdr:col>
      <xdr:colOff>692150</xdr:colOff>
      <xdr:row>16</xdr:row>
      <xdr:rowOff>71742</xdr:rowOff>
    </xdr:to>
    <xdr:sp macro="" textlink="">
      <xdr:nvSpPr>
        <xdr:cNvPr id="77" name="円/楕円 76"/>
        <xdr:cNvSpPr/>
      </xdr:nvSpPr>
      <xdr:spPr bwMode="auto">
        <a:xfrm>
          <a:off x="2857500" y="276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81919</xdr:rowOff>
    </xdr:from>
    <xdr:ext cx="762000" cy="259045"/>
    <xdr:sp macro="" textlink="">
      <xdr:nvSpPr>
        <xdr:cNvPr id="78" name="テキスト ボックス 77"/>
        <xdr:cNvSpPr txBox="1"/>
      </xdr:nvSpPr>
      <xdr:spPr>
        <a:xfrm>
          <a:off x="2527300" y="252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253214</xdr:rowOff>
    </xdr:from>
    <xdr:to>
      <xdr:col>4</xdr:col>
      <xdr:colOff>1117600</xdr:colOff>
      <xdr:row>37</xdr:row>
      <xdr:rowOff>260872</xdr:rowOff>
    </xdr:to>
    <xdr:cxnSp macro="">
      <xdr:nvCxnSpPr>
        <xdr:cNvPr id="112" name="直線コネクタ 111"/>
        <xdr:cNvCxnSpPr/>
      </xdr:nvCxnSpPr>
      <xdr:spPr bwMode="auto">
        <a:xfrm flipV="1">
          <a:off x="5003800" y="7377914"/>
          <a:ext cx="6477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246291</xdr:rowOff>
    </xdr:from>
    <xdr:to>
      <xdr:col>4</xdr:col>
      <xdr:colOff>469900</xdr:colOff>
      <xdr:row>37</xdr:row>
      <xdr:rowOff>260872</xdr:rowOff>
    </xdr:to>
    <xdr:cxnSp macro="">
      <xdr:nvCxnSpPr>
        <xdr:cNvPr id="115" name="直線コネクタ 114"/>
        <xdr:cNvCxnSpPr/>
      </xdr:nvCxnSpPr>
      <xdr:spPr bwMode="auto">
        <a:xfrm>
          <a:off x="4305300" y="7370991"/>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207402</xdr:rowOff>
    </xdr:from>
    <xdr:to>
      <xdr:col>3</xdr:col>
      <xdr:colOff>904875</xdr:colOff>
      <xdr:row>37</xdr:row>
      <xdr:rowOff>246291</xdr:rowOff>
    </xdr:to>
    <xdr:cxnSp macro="">
      <xdr:nvCxnSpPr>
        <xdr:cNvPr id="118" name="直線コネクタ 117"/>
        <xdr:cNvCxnSpPr/>
      </xdr:nvCxnSpPr>
      <xdr:spPr bwMode="auto">
        <a:xfrm>
          <a:off x="3606800" y="7332102"/>
          <a:ext cx="698500" cy="3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189792</xdr:rowOff>
    </xdr:from>
    <xdr:to>
      <xdr:col>3</xdr:col>
      <xdr:colOff>206375</xdr:colOff>
      <xdr:row>37</xdr:row>
      <xdr:rowOff>207402</xdr:rowOff>
    </xdr:to>
    <xdr:cxnSp macro="">
      <xdr:nvCxnSpPr>
        <xdr:cNvPr id="121" name="直線コネクタ 120"/>
        <xdr:cNvCxnSpPr/>
      </xdr:nvCxnSpPr>
      <xdr:spPr bwMode="auto">
        <a:xfrm>
          <a:off x="2908300" y="7314492"/>
          <a:ext cx="698500" cy="1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202414</xdr:rowOff>
    </xdr:from>
    <xdr:to>
      <xdr:col>5</xdr:col>
      <xdr:colOff>34925</xdr:colOff>
      <xdr:row>37</xdr:row>
      <xdr:rowOff>304014</xdr:rowOff>
    </xdr:to>
    <xdr:sp macro="" textlink="">
      <xdr:nvSpPr>
        <xdr:cNvPr id="131" name="円/楕円 130"/>
        <xdr:cNvSpPr/>
      </xdr:nvSpPr>
      <xdr:spPr bwMode="auto">
        <a:xfrm>
          <a:off x="56007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47491</xdr:rowOff>
    </xdr:from>
    <xdr:ext cx="762000" cy="259045"/>
    <xdr:sp macro="" textlink="">
      <xdr:nvSpPr>
        <xdr:cNvPr id="132" name="人口1人当たり決算額の推移該当値テキスト445"/>
        <xdr:cNvSpPr txBox="1"/>
      </xdr:nvSpPr>
      <xdr:spPr>
        <a:xfrm>
          <a:off x="5740400" y="717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210072</xdr:rowOff>
    </xdr:from>
    <xdr:to>
      <xdr:col>4</xdr:col>
      <xdr:colOff>520700</xdr:colOff>
      <xdr:row>37</xdr:row>
      <xdr:rowOff>311672</xdr:rowOff>
    </xdr:to>
    <xdr:sp macro="" textlink="">
      <xdr:nvSpPr>
        <xdr:cNvPr id="133" name="円/楕円 132"/>
        <xdr:cNvSpPr/>
      </xdr:nvSpPr>
      <xdr:spPr bwMode="auto">
        <a:xfrm>
          <a:off x="4953000" y="733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150399</xdr:rowOff>
    </xdr:from>
    <xdr:ext cx="736600" cy="259045"/>
    <xdr:sp macro="" textlink="">
      <xdr:nvSpPr>
        <xdr:cNvPr id="134" name="テキスト ボックス 133"/>
        <xdr:cNvSpPr txBox="1"/>
      </xdr:nvSpPr>
      <xdr:spPr>
        <a:xfrm>
          <a:off x="4622800" y="710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195491</xdr:rowOff>
    </xdr:from>
    <xdr:to>
      <xdr:col>3</xdr:col>
      <xdr:colOff>955675</xdr:colOff>
      <xdr:row>37</xdr:row>
      <xdr:rowOff>297091</xdr:rowOff>
    </xdr:to>
    <xdr:sp macro="" textlink="">
      <xdr:nvSpPr>
        <xdr:cNvPr id="135" name="円/楕円 134"/>
        <xdr:cNvSpPr/>
      </xdr:nvSpPr>
      <xdr:spPr bwMode="auto">
        <a:xfrm>
          <a:off x="4254500" y="732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135818</xdr:rowOff>
    </xdr:from>
    <xdr:ext cx="762000" cy="259045"/>
    <xdr:sp macro="" textlink="">
      <xdr:nvSpPr>
        <xdr:cNvPr id="136" name="テキスト ボックス 135"/>
        <xdr:cNvSpPr txBox="1"/>
      </xdr:nvSpPr>
      <xdr:spPr>
        <a:xfrm>
          <a:off x="3924300" y="70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156602</xdr:rowOff>
    </xdr:from>
    <xdr:to>
      <xdr:col>3</xdr:col>
      <xdr:colOff>257175</xdr:colOff>
      <xdr:row>37</xdr:row>
      <xdr:rowOff>258202</xdr:rowOff>
    </xdr:to>
    <xdr:sp macro="" textlink="">
      <xdr:nvSpPr>
        <xdr:cNvPr id="137" name="円/楕円 136"/>
        <xdr:cNvSpPr/>
      </xdr:nvSpPr>
      <xdr:spPr bwMode="auto">
        <a:xfrm>
          <a:off x="3556000" y="728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96929</xdr:rowOff>
    </xdr:from>
    <xdr:ext cx="762000" cy="259045"/>
    <xdr:sp macro="" textlink="">
      <xdr:nvSpPr>
        <xdr:cNvPr id="138" name="テキスト ボックス 137"/>
        <xdr:cNvSpPr txBox="1"/>
      </xdr:nvSpPr>
      <xdr:spPr>
        <a:xfrm>
          <a:off x="3225800" y="70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138992</xdr:rowOff>
    </xdr:from>
    <xdr:to>
      <xdr:col>2</xdr:col>
      <xdr:colOff>692150</xdr:colOff>
      <xdr:row>37</xdr:row>
      <xdr:rowOff>240592</xdr:rowOff>
    </xdr:to>
    <xdr:sp macro="" textlink="">
      <xdr:nvSpPr>
        <xdr:cNvPr id="139" name="円/楕円 138"/>
        <xdr:cNvSpPr/>
      </xdr:nvSpPr>
      <xdr:spPr bwMode="auto">
        <a:xfrm>
          <a:off x="2857500" y="726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79319</xdr:rowOff>
    </xdr:from>
    <xdr:ext cx="762000" cy="259045"/>
    <xdr:sp macro="" textlink="">
      <xdr:nvSpPr>
        <xdr:cNvPr id="140" name="テキスト ボックス 139"/>
        <xdr:cNvSpPr txBox="1"/>
      </xdr:nvSpPr>
      <xdr:spPr>
        <a:xfrm>
          <a:off x="2527300" y="70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近年</a:t>
          </a:r>
          <a:r>
            <a:rPr lang="ja-JP" altLang="ja-JP" sz="1400" b="0" i="0" baseline="0">
              <a:solidFill>
                <a:schemeClr val="dk1"/>
              </a:solidFill>
              <a:effectLst/>
              <a:latin typeface="+mn-lt"/>
              <a:ea typeface="+mn-ea"/>
              <a:cs typeface="+mn-cs"/>
            </a:rPr>
            <a:t>は、</a:t>
          </a:r>
          <a:r>
            <a:rPr lang="ja-JP" altLang="en-US" sz="1400" b="0" i="0" baseline="0">
              <a:solidFill>
                <a:schemeClr val="dk1"/>
              </a:solidFill>
              <a:effectLst/>
              <a:latin typeface="+mn-lt"/>
              <a:ea typeface="+mn-ea"/>
              <a:cs typeface="+mn-cs"/>
            </a:rPr>
            <a:t>財政調整基金の取崩しを行わず、実質単年度収支も黒字となっている。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しかし、平成２６年度決算においては、平成２５年度と同様に</a:t>
          </a:r>
          <a:r>
            <a:rPr kumimoji="0" lang="ja-JP" altLang="ja-JP" sz="1400" b="0" i="0" u="none" strike="noStrike" kern="0" cap="none" spc="0" normalizeH="0" baseline="0" noProof="0">
              <a:ln>
                <a:noFill/>
              </a:ln>
              <a:solidFill>
                <a:prstClr val="black"/>
              </a:solidFill>
              <a:effectLst/>
              <a:uLnTx/>
              <a:uFillTx/>
              <a:latin typeface="+mn-lt"/>
              <a:ea typeface="+mn-ea"/>
              <a:cs typeface="+mn-cs"/>
            </a:rPr>
            <a:t>台風や集中豪雨によ</a:t>
          </a:r>
          <a:r>
            <a:rPr kumimoji="0" lang="ja-JP" altLang="en-US" sz="1400" b="0" i="0" u="none" strike="noStrike" kern="0" cap="none" spc="0" normalizeH="0" baseline="0" noProof="0">
              <a:ln>
                <a:noFill/>
              </a:ln>
              <a:solidFill>
                <a:prstClr val="black"/>
              </a:solidFill>
              <a:effectLst/>
              <a:uLnTx/>
              <a:uFillTx/>
              <a:latin typeface="+mn-lt"/>
              <a:ea typeface="+mn-ea"/>
              <a:cs typeface="+mn-cs"/>
            </a:rPr>
            <a:t>る</a:t>
          </a:r>
          <a:r>
            <a:rPr kumimoji="0" lang="ja-JP" altLang="ja-JP" sz="1400" b="0" i="0" u="none" strike="noStrike" kern="0" cap="none" spc="0" normalizeH="0" baseline="0" noProof="0">
              <a:ln>
                <a:noFill/>
              </a:ln>
              <a:solidFill>
                <a:prstClr val="black"/>
              </a:solidFill>
              <a:effectLst/>
              <a:uLnTx/>
              <a:uFillTx/>
              <a:latin typeface="+mn-lt"/>
              <a:ea typeface="+mn-ea"/>
              <a:cs typeface="+mn-cs"/>
            </a:rPr>
            <a:t>災害復旧費</a:t>
          </a:r>
          <a:r>
            <a:rPr kumimoji="0" lang="ja-JP" altLang="en-US" sz="1400" b="0" i="0" u="none" strike="noStrike" kern="0" cap="none" spc="0" normalizeH="0" baseline="0" noProof="0">
              <a:ln>
                <a:noFill/>
              </a:ln>
              <a:solidFill>
                <a:prstClr val="black"/>
              </a:solidFill>
              <a:effectLst/>
              <a:uLnTx/>
              <a:uFillTx/>
              <a:latin typeface="+mn-lt"/>
              <a:ea typeface="+mn-ea"/>
              <a:cs typeface="+mn-cs"/>
            </a:rPr>
            <a:t>の増加等により、</a:t>
          </a:r>
          <a:r>
            <a:rPr lang="ja-JP" altLang="en-US" sz="1400" b="0" i="0" baseline="0">
              <a:solidFill>
                <a:schemeClr val="dk1"/>
              </a:solidFill>
              <a:effectLst/>
              <a:latin typeface="+mn-lt"/>
              <a:ea typeface="+mn-ea"/>
              <a:cs typeface="+mn-cs"/>
            </a:rPr>
            <a:t>財政調整基金の取り崩しを行っている。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800" b="0" i="0" u="none" strike="noStrike" kern="0" cap="none" spc="0" normalizeH="0" baseline="0" noProof="0">
              <a:ln>
                <a:noFill/>
              </a:ln>
              <a:solidFill>
                <a:prstClr val="black"/>
              </a:solidFill>
              <a:effectLst/>
              <a:uLnTx/>
              <a:uFillTx/>
              <a:latin typeface="+mn-lt"/>
              <a:ea typeface="+mn-ea"/>
              <a:cs typeface="+mn-cs"/>
            </a:rPr>
            <a:t>　すべての会計で黒字を計上し、標準財政規模比は</a:t>
          </a:r>
          <a:r>
            <a:rPr kumimoji="0" lang="en-US" altLang="ja-JP" sz="1800" b="0" i="0" u="none" strike="noStrike" kern="0" cap="none" spc="0" normalizeH="0" baseline="0" noProof="0">
              <a:ln>
                <a:noFill/>
              </a:ln>
              <a:solidFill>
                <a:prstClr val="black"/>
              </a:solidFill>
              <a:effectLst/>
              <a:uLnTx/>
              <a:uFillTx/>
              <a:latin typeface="+mn-lt"/>
              <a:ea typeface="+mn-ea"/>
              <a:cs typeface="+mn-cs"/>
            </a:rPr>
            <a:t>1.9</a:t>
          </a:r>
          <a:r>
            <a:rPr kumimoji="0" lang="ja-JP" altLang="ja-JP" sz="1800" b="0" i="0" u="none" strike="noStrike" kern="0" cap="none" spc="0" normalizeH="0" baseline="0" noProof="0">
              <a:ln>
                <a:noFill/>
              </a:ln>
              <a:solidFill>
                <a:prstClr val="black"/>
              </a:solidFill>
              <a:effectLst/>
              <a:uLnTx/>
              <a:uFillTx/>
              <a:latin typeface="+mn-lt"/>
              <a:ea typeface="+mn-ea"/>
              <a:cs typeface="+mn-cs"/>
            </a:rPr>
            <a:t>％増加の</a:t>
          </a:r>
          <a:r>
            <a:rPr kumimoji="0" lang="en-US" altLang="ja-JP" sz="1800" b="0" i="0" u="none" strike="noStrike" kern="0" cap="none" spc="0" normalizeH="0" baseline="0" noProof="0">
              <a:ln>
                <a:noFill/>
              </a:ln>
              <a:solidFill>
                <a:prstClr val="black"/>
              </a:solidFill>
              <a:effectLst/>
              <a:uLnTx/>
              <a:uFillTx/>
              <a:latin typeface="+mn-lt"/>
              <a:ea typeface="+mn-ea"/>
              <a:cs typeface="+mn-cs"/>
            </a:rPr>
            <a:t>21.4</a:t>
          </a:r>
          <a:r>
            <a:rPr kumimoji="0" lang="ja-JP" altLang="ja-JP" sz="1800" b="0" i="0" u="none" strike="noStrike" kern="0" cap="none" spc="0" normalizeH="0" baseline="0" noProof="0">
              <a:ln>
                <a:noFill/>
              </a:ln>
              <a:solidFill>
                <a:prstClr val="black"/>
              </a:solidFill>
              <a:effectLst/>
              <a:uLnTx/>
              <a:uFillTx/>
              <a:latin typeface="+mn-lt"/>
              <a:ea typeface="+mn-ea"/>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800" b="0" i="0" u="none" strike="noStrike" kern="0" cap="none" spc="0" normalizeH="0" baseline="0" noProof="0">
              <a:ln>
                <a:noFill/>
              </a:ln>
              <a:solidFill>
                <a:prstClr val="black"/>
              </a:solidFill>
              <a:effectLst/>
              <a:uLnTx/>
              <a:uFillTx/>
              <a:latin typeface="+mn-lt"/>
              <a:ea typeface="+mn-ea"/>
              <a:cs typeface="+mn-cs"/>
            </a:rPr>
            <a:t>　今後も税の徴収率の向上を中心とする歳入確保に努めるとともに、施策の見直しにより行政の効率化に努め、財政の健全化を図る。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合併時に大型事業が集中したことにより地方債現在高が増加して、公債費の負担が非常に重たいものになっている。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しかし、</a:t>
          </a:r>
          <a:r>
            <a:rPr kumimoji="0" lang="ja-JP" altLang="en-US" sz="1400" b="0" i="0" u="none" strike="noStrike" kern="0" cap="none" spc="0" normalizeH="0" baseline="0" noProof="0">
              <a:ln>
                <a:noFill/>
              </a:ln>
              <a:solidFill>
                <a:prstClr val="black"/>
              </a:solidFill>
              <a:effectLst/>
              <a:uLnTx/>
              <a:uFillTx/>
              <a:latin typeface="+mn-lt"/>
              <a:ea typeface="+mn-ea"/>
              <a:cs typeface="+mn-cs"/>
            </a:rPr>
            <a:t>債務負担行為に基づく支出予定額や</a:t>
          </a:r>
          <a:r>
            <a:rPr kumimoji="0" lang="ja-JP" altLang="ja-JP" sz="1400" b="0" i="0" u="none" strike="noStrike" kern="0" cap="none" spc="0" normalizeH="0" baseline="0" noProof="0">
              <a:ln>
                <a:noFill/>
              </a:ln>
              <a:solidFill>
                <a:prstClr val="black"/>
              </a:solidFill>
              <a:effectLst/>
              <a:uLnTx/>
              <a:uFillTx/>
              <a:latin typeface="+mn-lt"/>
              <a:ea typeface="+mn-ea"/>
              <a:cs typeface="+mn-cs"/>
            </a:rPr>
            <a:t>地方債現在高は減少してきており、引き続き、交付税算入が</a:t>
          </a:r>
          <a:r>
            <a:rPr kumimoji="0" lang="ja-JP" altLang="en-US" sz="1400" b="0" i="0" u="none" strike="noStrike" kern="0" cap="none" spc="0" normalizeH="0" baseline="0" noProof="0">
              <a:ln>
                <a:noFill/>
              </a:ln>
              <a:solidFill>
                <a:prstClr val="black"/>
              </a:solidFill>
              <a:effectLst/>
              <a:uLnTx/>
              <a:uFillTx/>
              <a:latin typeface="+mn-lt"/>
              <a:ea typeface="+mn-ea"/>
              <a:cs typeface="+mn-cs"/>
            </a:rPr>
            <a:t>有利</a:t>
          </a:r>
          <a:r>
            <a:rPr kumimoji="0" lang="ja-JP" altLang="ja-JP" sz="1400" b="0" i="0" u="none" strike="noStrike" kern="0" cap="none" spc="0" normalizeH="0" baseline="0" noProof="0">
              <a:ln>
                <a:noFill/>
              </a:ln>
              <a:solidFill>
                <a:prstClr val="black"/>
              </a:solidFill>
              <a:effectLst/>
              <a:uLnTx/>
              <a:uFillTx/>
              <a:latin typeface="+mn-lt"/>
              <a:ea typeface="+mn-ea"/>
              <a:cs typeface="+mn-cs"/>
            </a:rPr>
            <a:t>な地方債を活用するなど適正な管理を行う。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25641002</v>
      </c>
      <c r="BO4" s="379"/>
      <c r="BP4" s="379"/>
      <c r="BQ4" s="379"/>
      <c r="BR4" s="379"/>
      <c r="BS4" s="379"/>
      <c r="BT4" s="379"/>
      <c r="BU4" s="380"/>
      <c r="BV4" s="378">
        <v>23657846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24609168</v>
      </c>
      <c r="BO5" s="384"/>
      <c r="BP5" s="384"/>
      <c r="BQ5" s="384"/>
      <c r="BR5" s="384"/>
      <c r="BS5" s="384"/>
      <c r="BT5" s="384"/>
      <c r="BU5" s="385"/>
      <c r="BV5" s="383">
        <v>22720882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91.9</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1031834</v>
      </c>
      <c r="BO6" s="384"/>
      <c r="BP6" s="384"/>
      <c r="BQ6" s="384"/>
      <c r="BR6" s="384"/>
      <c r="BS6" s="384"/>
      <c r="BT6" s="384"/>
      <c r="BU6" s="385"/>
      <c r="BV6" s="383">
        <v>936964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95.6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396018</v>
      </c>
      <c r="BO7" s="384"/>
      <c r="BP7" s="384"/>
      <c r="BQ7" s="384"/>
      <c r="BR7" s="384"/>
      <c r="BS7" s="384"/>
      <c r="BT7" s="384"/>
      <c r="BU7" s="385"/>
      <c r="BV7" s="383">
        <v>346475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14436614</v>
      </c>
      <c r="CU7" s="384"/>
      <c r="CV7" s="384"/>
      <c r="CW7" s="384"/>
      <c r="CX7" s="384"/>
      <c r="CY7" s="384"/>
      <c r="CZ7" s="384"/>
      <c r="DA7" s="385"/>
      <c r="DB7" s="383">
        <v>14703488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635816</v>
      </c>
      <c r="BO8" s="384"/>
      <c r="BP8" s="384"/>
      <c r="BQ8" s="384"/>
      <c r="BR8" s="384"/>
      <c r="BS8" s="384"/>
      <c r="BT8" s="384"/>
      <c r="BU8" s="385"/>
      <c r="BV8" s="383">
        <v>590489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35214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45327</v>
      </c>
      <c r="BO9" s="384"/>
      <c r="BP9" s="384"/>
      <c r="BQ9" s="384"/>
      <c r="BR9" s="384"/>
      <c r="BS9" s="384"/>
      <c r="BT9" s="384"/>
      <c r="BU9" s="385"/>
      <c r="BV9" s="383">
        <v>242298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21.3</v>
      </c>
      <c r="CU9" s="354"/>
      <c r="CV9" s="354"/>
      <c r="CW9" s="354"/>
      <c r="CX9" s="354"/>
      <c r="CY9" s="354"/>
      <c r="CZ9" s="354"/>
      <c r="DA9" s="355"/>
      <c r="DB9" s="353">
        <v>20.2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36736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296110</v>
      </c>
      <c r="BO10" s="384"/>
      <c r="BP10" s="384"/>
      <c r="BQ10" s="384"/>
      <c r="BR10" s="384"/>
      <c r="BS10" s="384"/>
      <c r="BT10" s="384"/>
      <c r="BU10" s="385"/>
      <c r="BV10" s="383">
        <v>174946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361439</v>
      </c>
      <c r="BO11" s="384"/>
      <c r="BP11" s="384"/>
      <c r="BQ11" s="384"/>
      <c r="BR11" s="384"/>
      <c r="BS11" s="384"/>
      <c r="BT11" s="384"/>
      <c r="BU11" s="385"/>
      <c r="BV11" s="383">
        <v>143559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33418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299297</v>
      </c>
      <c r="BO12" s="384"/>
      <c r="BP12" s="384"/>
      <c r="BQ12" s="384"/>
      <c r="BR12" s="384"/>
      <c r="BS12" s="384"/>
      <c r="BT12" s="384"/>
      <c r="BU12" s="385"/>
      <c r="BV12" s="383">
        <v>204766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33172</v>
      </c>
      <c r="S13" s="485"/>
      <c r="T13" s="485"/>
      <c r="U13" s="485"/>
      <c r="V13" s="486"/>
      <c r="W13" s="472" t="s">
        <v>124</v>
      </c>
      <c r="X13" s="396"/>
      <c r="Y13" s="396"/>
      <c r="Z13" s="396"/>
      <c r="AA13" s="396"/>
      <c r="AB13" s="397"/>
      <c r="AC13" s="359">
        <v>1743</v>
      </c>
      <c r="AD13" s="360"/>
      <c r="AE13" s="360"/>
      <c r="AF13" s="360"/>
      <c r="AG13" s="361"/>
      <c r="AH13" s="359">
        <v>2189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403579</v>
      </c>
      <c r="BO13" s="384"/>
      <c r="BP13" s="384"/>
      <c r="BQ13" s="384"/>
      <c r="BR13" s="384"/>
      <c r="BS13" s="384"/>
      <c r="BT13" s="384"/>
      <c r="BU13" s="385"/>
      <c r="BV13" s="383">
        <v>356037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33877</v>
      </c>
      <c r="S14" s="485"/>
      <c r="T14" s="485"/>
      <c r="U14" s="485"/>
      <c r="V14" s="486"/>
      <c r="W14" s="487"/>
      <c r="X14" s="399"/>
      <c r="Y14" s="399"/>
      <c r="Z14" s="399"/>
      <c r="AA14" s="399"/>
      <c r="AB14" s="400"/>
      <c r="AC14" s="477">
        <v>11.3</v>
      </c>
      <c r="AD14" s="478"/>
      <c r="AE14" s="478"/>
      <c r="AF14" s="478"/>
      <c r="AG14" s="479"/>
      <c r="AH14" s="477">
        <v>12.5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120.3</v>
      </c>
      <c r="CU14" s="456"/>
      <c r="CV14" s="456"/>
      <c r="CW14" s="456"/>
      <c r="CX14" s="456"/>
      <c r="CY14" s="456"/>
      <c r="CZ14" s="456"/>
      <c r="DA14" s="457"/>
      <c r="DB14" s="488">
        <v>121.2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33630</v>
      </c>
      <c r="S15" s="485"/>
      <c r="T15" s="485"/>
      <c r="U15" s="485"/>
      <c r="V15" s="486"/>
      <c r="W15" s="472" t="s">
        <v>131</v>
      </c>
      <c r="X15" s="396"/>
      <c r="Y15" s="396"/>
      <c r="Z15" s="396"/>
      <c r="AA15" s="396"/>
      <c r="AB15" s="397"/>
      <c r="AC15" s="359">
        <v>3991</v>
      </c>
      <c r="AD15" s="360"/>
      <c r="AE15" s="360"/>
      <c r="AF15" s="360"/>
      <c r="AG15" s="361"/>
      <c r="AH15" s="359">
        <v>4742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3679714</v>
      </c>
      <c r="BO15" s="379"/>
      <c r="BP15" s="379"/>
      <c r="BQ15" s="379"/>
      <c r="BR15" s="379"/>
      <c r="BS15" s="379"/>
      <c r="BT15" s="379"/>
      <c r="BU15" s="380"/>
      <c r="BV15" s="378">
        <v>3706460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25.9</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10865173</v>
      </c>
      <c r="BO16" s="384"/>
      <c r="BP16" s="384"/>
      <c r="BQ16" s="384"/>
      <c r="BR16" s="384"/>
      <c r="BS16" s="384"/>
      <c r="BT16" s="384"/>
      <c r="BU16" s="385"/>
      <c r="BV16" s="383">
        <v>10801820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9664</v>
      </c>
      <c r="AD17" s="360"/>
      <c r="AE17" s="360"/>
      <c r="AF17" s="360"/>
      <c r="AG17" s="361"/>
      <c r="AH17" s="359">
        <v>10351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4705863</v>
      </c>
      <c r="BO17" s="384"/>
      <c r="BP17" s="384"/>
      <c r="BQ17" s="384"/>
      <c r="BR17" s="384"/>
      <c r="BS17" s="384"/>
      <c r="BT17" s="384"/>
      <c r="BU17" s="385"/>
      <c r="BV17" s="383">
        <v>4772354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616.4</v>
      </c>
      <c r="M18" s="448"/>
      <c r="N18" s="448"/>
      <c r="O18" s="448"/>
      <c r="P18" s="448"/>
      <c r="Q18" s="448"/>
      <c r="R18" s="449"/>
      <c r="S18" s="449"/>
      <c r="T18" s="449"/>
      <c r="U18" s="449"/>
      <c r="V18" s="450"/>
      <c r="W18" s="464"/>
      <c r="X18" s="465"/>
      <c r="Y18" s="465"/>
      <c r="Z18" s="465"/>
      <c r="AA18" s="465"/>
      <c r="AB18" s="473"/>
      <c r="AC18" s="347">
        <v>62.8</v>
      </c>
      <c r="AD18" s="348"/>
      <c r="AE18" s="348"/>
      <c r="AF18" s="348"/>
      <c r="AG18" s="451"/>
      <c r="AH18" s="347">
        <v>59.3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13582618</v>
      </c>
      <c r="BO18" s="384"/>
      <c r="BP18" s="384"/>
      <c r="BQ18" s="384"/>
      <c r="BR18" s="384"/>
      <c r="BS18" s="384"/>
      <c r="BT18" s="384"/>
      <c r="BU18" s="385"/>
      <c r="BV18" s="383">
        <v>13408764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17657685</v>
      </c>
      <c r="BO19" s="384"/>
      <c r="BP19" s="384"/>
      <c r="BQ19" s="384"/>
      <c r="BR19" s="384"/>
      <c r="BS19" s="384"/>
      <c r="BT19" s="384"/>
      <c r="BU19" s="385"/>
      <c r="BV19" s="383">
        <v>17347489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12721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27264756</v>
      </c>
      <c r="BO23" s="384"/>
      <c r="BP23" s="384"/>
      <c r="BQ23" s="384"/>
      <c r="BR23" s="384"/>
      <c r="BS23" s="384"/>
      <c r="BT23" s="384"/>
      <c r="BU23" s="385"/>
      <c r="BV23" s="383">
        <v>27626206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7500</v>
      </c>
      <c r="R24" s="360"/>
      <c r="S24" s="360"/>
      <c r="T24" s="360"/>
      <c r="U24" s="360"/>
      <c r="V24" s="361"/>
      <c r="W24" s="425"/>
      <c r="X24" s="416"/>
      <c r="Y24" s="417"/>
      <c r="Z24" s="356" t="s">
        <v>154</v>
      </c>
      <c r="AA24" s="357"/>
      <c r="AB24" s="357"/>
      <c r="AC24" s="357"/>
      <c r="AD24" s="357"/>
      <c r="AE24" s="357"/>
      <c r="AF24" s="357"/>
      <c r="AG24" s="358"/>
      <c r="AH24" s="359">
        <v>327</v>
      </c>
      <c r="AI24" s="360"/>
      <c r="AJ24" s="360"/>
      <c r="AK24" s="360"/>
      <c r="AL24" s="361"/>
      <c r="AM24" s="359">
        <v>1030704</v>
      </c>
      <c r="AN24" s="360"/>
      <c r="AO24" s="360"/>
      <c r="AP24" s="360"/>
      <c r="AQ24" s="360"/>
      <c r="AR24" s="361"/>
      <c r="AS24" s="359">
        <v>3152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20311856</v>
      </c>
      <c r="BO24" s="384"/>
      <c r="BP24" s="384"/>
      <c r="BQ24" s="384"/>
      <c r="BR24" s="384"/>
      <c r="BS24" s="384"/>
      <c r="BT24" s="384"/>
      <c r="BU24" s="385"/>
      <c r="BV24" s="383">
        <v>20809770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6600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2507671</v>
      </c>
      <c r="BO25" s="379"/>
      <c r="BP25" s="379"/>
      <c r="BQ25" s="379"/>
      <c r="BR25" s="379"/>
      <c r="BS25" s="379"/>
      <c r="BT25" s="379"/>
      <c r="BU25" s="380"/>
      <c r="BV25" s="378">
        <v>4021464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21434</v>
      </c>
      <c r="AN26" s="360"/>
      <c r="AO26" s="360"/>
      <c r="AP26" s="360"/>
      <c r="AQ26" s="360"/>
      <c r="AR26" s="361"/>
      <c r="AS26" s="359">
        <v>3062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4700</v>
      </c>
      <c r="R27" s="360"/>
      <c r="S27" s="360"/>
      <c r="T27" s="360"/>
      <c r="U27" s="360"/>
      <c r="V27" s="361"/>
      <c r="W27" s="425"/>
      <c r="X27" s="416"/>
      <c r="Y27" s="417"/>
      <c r="Z27" s="356" t="s">
        <v>163</v>
      </c>
      <c r="AA27" s="357"/>
      <c r="AB27" s="357"/>
      <c r="AC27" s="357"/>
      <c r="AD27" s="357"/>
      <c r="AE27" s="357"/>
      <c r="AF27" s="357"/>
      <c r="AG27" s="358"/>
      <c r="AH27" s="359">
        <v>22</v>
      </c>
      <c r="AI27" s="360"/>
      <c r="AJ27" s="360"/>
      <c r="AK27" s="360"/>
      <c r="AL27" s="361"/>
      <c r="AM27" s="359">
        <v>68940</v>
      </c>
      <c r="AN27" s="360"/>
      <c r="AO27" s="360"/>
      <c r="AP27" s="360"/>
      <c r="AQ27" s="360"/>
      <c r="AR27" s="361"/>
      <c r="AS27" s="359">
        <v>3134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943667</v>
      </c>
      <c r="BO27" s="387"/>
      <c r="BP27" s="387"/>
      <c r="BQ27" s="387"/>
      <c r="BR27" s="387"/>
      <c r="BS27" s="387"/>
      <c r="BT27" s="387"/>
      <c r="BU27" s="388"/>
      <c r="BV27" s="386">
        <v>1065967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4150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3260182</v>
      </c>
      <c r="BO28" s="379"/>
      <c r="BP28" s="379"/>
      <c r="BQ28" s="379"/>
      <c r="BR28" s="379"/>
      <c r="BS28" s="379"/>
      <c r="BT28" s="379"/>
      <c r="BU28" s="380"/>
      <c r="BV28" s="378">
        <v>3263369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3800</v>
      </c>
      <c r="R29" s="360"/>
      <c r="S29" s="360"/>
      <c r="T29" s="360"/>
      <c r="U29" s="360"/>
      <c r="V29" s="361"/>
      <c r="W29" s="426"/>
      <c r="X29" s="427"/>
      <c r="Y29" s="428"/>
      <c r="Z29" s="356" t="s">
        <v>170</v>
      </c>
      <c r="AA29" s="357"/>
      <c r="AB29" s="357"/>
      <c r="AC29" s="357"/>
      <c r="AD29" s="357"/>
      <c r="AE29" s="357"/>
      <c r="AF29" s="357"/>
      <c r="AG29" s="358"/>
      <c r="AH29" s="359">
        <v>349</v>
      </c>
      <c r="AI29" s="360"/>
      <c r="AJ29" s="360"/>
      <c r="AK29" s="360"/>
      <c r="AL29" s="361"/>
      <c r="AM29" s="359">
        <v>1099644</v>
      </c>
      <c r="AN29" s="360"/>
      <c r="AO29" s="360"/>
      <c r="AP29" s="360"/>
      <c r="AQ29" s="360"/>
      <c r="AR29" s="361"/>
      <c r="AS29" s="359">
        <v>3151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971080</v>
      </c>
      <c r="BO29" s="384"/>
      <c r="BP29" s="384"/>
      <c r="BQ29" s="384"/>
      <c r="BR29" s="384"/>
      <c r="BS29" s="384"/>
      <c r="BT29" s="384"/>
      <c r="BU29" s="385"/>
      <c r="BV29" s="383">
        <v>1341053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2743654</v>
      </c>
      <c r="BO30" s="387"/>
      <c r="BP30" s="387"/>
      <c r="BQ30" s="387"/>
      <c r="BR30" s="387"/>
      <c r="BS30" s="387"/>
      <c r="BT30" s="387"/>
      <c r="BU30" s="388"/>
      <c r="BV30" s="386">
        <v>2822769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船井郡衛生管理組合(一般会計)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南丹市福祉シルバー人材センター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市営バス運行事業特別会計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国民健康保険南丹病院組合(病院事業会計)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南丹市情報センター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京都中部広域消防組合(一般会計)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園部町振興公社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京都府市町村議会議員公務災害補償等組合(一般会計)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園部町農業公社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京都府市町村職員退職手当組合（一般会計）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そのべまちづくり工房</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京都府自治会館管理組合(一般会計)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南丹・京丹波地区土地開発公社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京都府後期高齢者医療連合組合(一般会計)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八木町農業公社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京都府後期高齢者医療連合組合(後期高齢者医療特別会計)</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日吉ふるさと</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京都府住宅新築資金貸付事業管理組合(一般会計)</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美山ふるさと</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京都府住宅新築資金貸付事業管理組合(特別会計)</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美山健康会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5" zoomScaleNormal="55" zoomScaleSheetLayoutView="100" workbookViewId="0">
      <selection activeCell="K46" sqref="K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30690</v>
      </c>
      <c r="J41" s="83">
        <v>29543</v>
      </c>
      <c r="K41" s="83">
        <v>28223</v>
      </c>
      <c r="L41" s="83">
        <v>27615</v>
      </c>
      <c r="M41" s="84">
        <v>27256</v>
      </c>
    </row>
    <row r="42" spans="2:13" ht="27.75" customHeight="1" x14ac:dyDescent="0.15">
      <c r="B42" s="1171"/>
      <c r="C42" s="1172"/>
      <c r="D42" s="85"/>
      <c r="E42" s="1175" t="s">
        <v>26</v>
      </c>
      <c r="F42" s="1175"/>
      <c r="G42" s="1175"/>
      <c r="H42" s="1176"/>
      <c r="I42" s="86">
        <v>3329</v>
      </c>
      <c r="J42" s="87">
        <v>2800</v>
      </c>
      <c r="K42" s="87">
        <v>2388</v>
      </c>
      <c r="L42" s="87">
        <v>1883</v>
      </c>
      <c r="M42" s="88">
        <v>1609</v>
      </c>
    </row>
    <row r="43" spans="2:13" ht="27.75" customHeight="1" x14ac:dyDescent="0.15">
      <c r="B43" s="1171"/>
      <c r="C43" s="1172"/>
      <c r="D43" s="85"/>
      <c r="E43" s="1175" t="s">
        <v>27</v>
      </c>
      <c r="F43" s="1175"/>
      <c r="G43" s="1175"/>
      <c r="H43" s="1176"/>
      <c r="I43" s="86">
        <v>22941</v>
      </c>
      <c r="J43" s="87">
        <v>22059</v>
      </c>
      <c r="K43" s="87">
        <v>21705</v>
      </c>
      <c r="L43" s="87">
        <v>20631</v>
      </c>
      <c r="M43" s="88">
        <v>20282</v>
      </c>
    </row>
    <row r="44" spans="2:13" ht="27.75" customHeight="1" x14ac:dyDescent="0.15">
      <c r="B44" s="1171"/>
      <c r="C44" s="1172"/>
      <c r="D44" s="85"/>
      <c r="E44" s="1175" t="s">
        <v>28</v>
      </c>
      <c r="F44" s="1175"/>
      <c r="G44" s="1175"/>
      <c r="H44" s="1176"/>
      <c r="I44" s="86">
        <v>3255</v>
      </c>
      <c r="J44" s="87">
        <v>2932</v>
      </c>
      <c r="K44" s="87">
        <v>2753</v>
      </c>
      <c r="L44" s="87">
        <v>2802</v>
      </c>
      <c r="M44" s="88">
        <v>2850</v>
      </c>
    </row>
    <row r="45" spans="2:13" ht="27.75" customHeight="1" x14ac:dyDescent="0.15">
      <c r="B45" s="1171"/>
      <c r="C45" s="1172"/>
      <c r="D45" s="85"/>
      <c r="E45" s="1175" t="s">
        <v>29</v>
      </c>
      <c r="F45" s="1175"/>
      <c r="G45" s="1175"/>
      <c r="H45" s="1176"/>
      <c r="I45" s="86">
        <v>2688</v>
      </c>
      <c r="J45" s="87">
        <v>2864</v>
      </c>
      <c r="K45" s="87">
        <v>2927</v>
      </c>
      <c r="L45" s="87">
        <v>2953</v>
      </c>
      <c r="M45" s="88">
        <v>2855</v>
      </c>
    </row>
    <row r="46" spans="2:13" ht="27.75" customHeight="1" x14ac:dyDescent="0.15">
      <c r="B46" s="1171"/>
      <c r="C46" s="1172"/>
      <c r="D46" s="85"/>
      <c r="E46" s="1175" t="s">
        <v>30</v>
      </c>
      <c r="F46" s="1175"/>
      <c r="G46" s="1175"/>
      <c r="H46" s="1176"/>
      <c r="I46" s="86" t="s">
        <v>483</v>
      </c>
      <c r="J46" s="87" t="s">
        <v>483</v>
      </c>
      <c r="K46" s="87" t="s">
        <v>483</v>
      </c>
      <c r="L46" s="87" t="s">
        <v>483</v>
      </c>
      <c r="M46" s="88" t="s">
        <v>483</v>
      </c>
    </row>
    <row r="47" spans="2:13" ht="27.75" customHeight="1" x14ac:dyDescent="0.15">
      <c r="B47" s="1171"/>
      <c r="C47" s="1172"/>
      <c r="D47" s="85"/>
      <c r="E47" s="1175" t="s">
        <v>31</v>
      </c>
      <c r="F47" s="1175"/>
      <c r="G47" s="1175"/>
      <c r="H47" s="1176"/>
      <c r="I47" s="86" t="s">
        <v>483</v>
      </c>
      <c r="J47" s="87" t="s">
        <v>483</v>
      </c>
      <c r="K47" s="87" t="s">
        <v>483</v>
      </c>
      <c r="L47" s="87" t="s">
        <v>483</v>
      </c>
      <c r="M47" s="88" t="s">
        <v>483</v>
      </c>
    </row>
    <row r="48" spans="2:13" ht="27.75" customHeight="1" x14ac:dyDescent="0.15">
      <c r="B48" s="1173"/>
      <c r="C48" s="1174"/>
      <c r="D48" s="85"/>
      <c r="E48" s="1175" t="s">
        <v>32</v>
      </c>
      <c r="F48" s="1175"/>
      <c r="G48" s="1175"/>
      <c r="H48" s="1176"/>
      <c r="I48" s="86" t="s">
        <v>483</v>
      </c>
      <c r="J48" s="87" t="s">
        <v>483</v>
      </c>
      <c r="K48" s="87" t="s">
        <v>483</v>
      </c>
      <c r="L48" s="87" t="s">
        <v>483</v>
      </c>
      <c r="M48" s="88" t="s">
        <v>483</v>
      </c>
    </row>
    <row r="49" spans="2:13" ht="27.75" customHeight="1" x14ac:dyDescent="0.15">
      <c r="B49" s="1169" t="s">
        <v>33</v>
      </c>
      <c r="C49" s="1170"/>
      <c r="D49" s="89"/>
      <c r="E49" s="1175" t="s">
        <v>34</v>
      </c>
      <c r="F49" s="1175"/>
      <c r="G49" s="1175"/>
      <c r="H49" s="1176"/>
      <c r="I49" s="86">
        <v>7079</v>
      </c>
      <c r="J49" s="87">
        <v>7664</v>
      </c>
      <c r="K49" s="87">
        <v>7318</v>
      </c>
      <c r="L49" s="87">
        <v>7033</v>
      </c>
      <c r="M49" s="88">
        <v>6257</v>
      </c>
    </row>
    <row r="50" spans="2:13" ht="27.75" customHeight="1" x14ac:dyDescent="0.15">
      <c r="B50" s="1171"/>
      <c r="C50" s="1172"/>
      <c r="D50" s="85"/>
      <c r="E50" s="1175" t="s">
        <v>35</v>
      </c>
      <c r="F50" s="1175"/>
      <c r="G50" s="1175"/>
      <c r="H50" s="1176"/>
      <c r="I50" s="86">
        <v>1294</v>
      </c>
      <c r="J50" s="87">
        <v>1563</v>
      </c>
      <c r="K50" s="87">
        <v>1433</v>
      </c>
      <c r="L50" s="87">
        <v>1569</v>
      </c>
      <c r="M50" s="88">
        <v>1611</v>
      </c>
    </row>
    <row r="51" spans="2:13" ht="27.75" customHeight="1" x14ac:dyDescent="0.15">
      <c r="B51" s="1173"/>
      <c r="C51" s="1174"/>
      <c r="D51" s="85"/>
      <c r="E51" s="1175" t="s">
        <v>36</v>
      </c>
      <c r="F51" s="1175"/>
      <c r="G51" s="1175"/>
      <c r="H51" s="1176"/>
      <c r="I51" s="86">
        <v>35475</v>
      </c>
      <c r="J51" s="87">
        <v>34530</v>
      </c>
      <c r="K51" s="87">
        <v>34006</v>
      </c>
      <c r="L51" s="87">
        <v>33437</v>
      </c>
      <c r="M51" s="88">
        <v>33556</v>
      </c>
    </row>
    <row r="52" spans="2:13" ht="27.75" customHeight="1" thickBot="1" x14ac:dyDescent="0.2">
      <c r="B52" s="1177" t="s">
        <v>37</v>
      </c>
      <c r="C52" s="1178"/>
      <c r="D52" s="90"/>
      <c r="E52" s="1179" t="s">
        <v>38</v>
      </c>
      <c r="F52" s="1179"/>
      <c r="G52" s="1179"/>
      <c r="H52" s="1180"/>
      <c r="I52" s="91">
        <v>19055</v>
      </c>
      <c r="J52" s="92">
        <v>16441</v>
      </c>
      <c r="K52" s="92">
        <v>15239</v>
      </c>
      <c r="L52" s="92">
        <v>13846</v>
      </c>
      <c r="M52" s="93">
        <v>13428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87148</v>
      </c>
      <c r="E3" s="116"/>
      <c r="F3" s="117">
        <v>78670</v>
      </c>
      <c r="G3" s="118"/>
      <c r="H3" s="119"/>
    </row>
    <row r="4" spans="1:8" x14ac:dyDescent="0.15">
      <c r="A4" s="120"/>
      <c r="B4" s="121"/>
      <c r="C4" s="122"/>
      <c r="D4" s="123">
        <v>66610</v>
      </c>
      <c r="E4" s="124"/>
      <c r="F4" s="125">
        <v>38094</v>
      </c>
      <c r="G4" s="126"/>
      <c r="H4" s="127"/>
    </row>
    <row r="5" spans="1:8" x14ac:dyDescent="0.15">
      <c r="A5" s="108" t="s">
        <v>516</v>
      </c>
      <c r="B5" s="113"/>
      <c r="C5" s="114"/>
      <c r="D5" s="115">
        <v>87047</v>
      </c>
      <c r="E5" s="116"/>
      <c r="F5" s="117">
        <v>67201</v>
      </c>
      <c r="G5" s="118"/>
      <c r="H5" s="119"/>
    </row>
    <row r="6" spans="1:8" x14ac:dyDescent="0.15">
      <c r="A6" s="120"/>
      <c r="B6" s="121"/>
      <c r="C6" s="122"/>
      <c r="D6" s="123">
        <v>69114</v>
      </c>
      <c r="E6" s="124"/>
      <c r="F6" s="125">
        <v>35210</v>
      </c>
      <c r="G6" s="126"/>
      <c r="H6" s="127"/>
    </row>
    <row r="7" spans="1:8" x14ac:dyDescent="0.15">
      <c r="A7" s="108" t="s">
        <v>517</v>
      </c>
      <c r="B7" s="113"/>
      <c r="C7" s="114"/>
      <c r="D7" s="115">
        <v>100231</v>
      </c>
      <c r="E7" s="116"/>
      <c r="F7" s="117">
        <v>75709</v>
      </c>
      <c r="G7" s="118"/>
      <c r="H7" s="119"/>
    </row>
    <row r="8" spans="1:8" x14ac:dyDescent="0.15">
      <c r="A8" s="120"/>
      <c r="B8" s="121"/>
      <c r="C8" s="122"/>
      <c r="D8" s="123">
        <v>63512</v>
      </c>
      <c r="E8" s="124"/>
      <c r="F8" s="125">
        <v>35212</v>
      </c>
      <c r="G8" s="126"/>
      <c r="H8" s="127"/>
    </row>
    <row r="9" spans="1:8" x14ac:dyDescent="0.15">
      <c r="A9" s="108" t="s">
        <v>518</v>
      </c>
      <c r="B9" s="113"/>
      <c r="C9" s="114"/>
      <c r="D9" s="115">
        <v>92920</v>
      </c>
      <c r="E9" s="116"/>
      <c r="F9" s="117">
        <v>90961</v>
      </c>
      <c r="G9" s="118"/>
      <c r="H9" s="119"/>
    </row>
    <row r="10" spans="1:8" x14ac:dyDescent="0.15">
      <c r="A10" s="120"/>
      <c r="B10" s="121"/>
      <c r="C10" s="122"/>
      <c r="D10" s="123">
        <v>74983</v>
      </c>
      <c r="E10" s="124"/>
      <c r="F10" s="125">
        <v>37720</v>
      </c>
      <c r="G10" s="126"/>
      <c r="H10" s="127"/>
    </row>
    <row r="11" spans="1:8" x14ac:dyDescent="0.15">
      <c r="A11" s="108" t="s">
        <v>519</v>
      </c>
      <c r="B11" s="113"/>
      <c r="C11" s="114"/>
      <c r="D11" s="115">
        <v>121797</v>
      </c>
      <c r="E11" s="116"/>
      <c r="F11" s="117">
        <v>106614</v>
      </c>
      <c r="G11" s="118"/>
      <c r="H11" s="119"/>
    </row>
    <row r="12" spans="1:8" x14ac:dyDescent="0.15">
      <c r="A12" s="120"/>
      <c r="B12" s="121"/>
      <c r="C12" s="128"/>
      <c r="D12" s="123">
        <v>86635</v>
      </c>
      <c r="E12" s="124"/>
      <c r="F12" s="125">
        <v>45545</v>
      </c>
      <c r="G12" s="126"/>
      <c r="H12" s="127"/>
    </row>
    <row r="13" spans="1:8" x14ac:dyDescent="0.15">
      <c r="A13" s="108"/>
      <c r="B13" s="113"/>
      <c r="C13" s="129"/>
      <c r="D13" s="130">
        <v>97829</v>
      </c>
      <c r="E13" s="131"/>
      <c r="F13" s="132">
        <v>83831</v>
      </c>
      <c r="G13" s="133"/>
      <c r="H13" s="119"/>
    </row>
    <row r="14" spans="1:8" x14ac:dyDescent="0.15">
      <c r="A14" s="120"/>
      <c r="B14" s="121"/>
      <c r="C14" s="122"/>
      <c r="D14" s="123">
        <v>72171</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2.78</v>
      </c>
      <c r="C19" s="134">
        <f>ROUND(VALUE(SUBSTITUTE(実質収支比率等に係る経年分析!G$48,"▲","-")),2)</f>
        <v>2.44</v>
      </c>
      <c r="D19" s="134">
        <f>ROUND(VALUE(SUBSTITUTE(実質収支比率等に係る経年分析!H$48,"▲","-")),2)</f>
        <v>2.38</v>
      </c>
      <c r="E19" s="134">
        <f>ROUND(VALUE(SUBSTITUTE(実質収支比率等に係る経年分析!I$48,"▲","-")),2)</f>
        <v>4.0199999999999996</v>
      </c>
      <c r="F19" s="134">
        <f>ROUND(VALUE(SUBSTITUTE(実質収支比率等に係る経年分析!J$48,"▲","-")),2)</f>
        <v>4.4000000000000004</v>
      </c>
    </row>
    <row r="20" spans="1:11" x14ac:dyDescent="0.15">
      <c r="A20" s="134" t="s">
        <v>43</v>
      </c>
      <c r="B20" s="134">
        <f>ROUND(VALUE(SUBSTITUTE(実質収支比率等に係る経年分析!F$47,"▲","-")),2)</f>
        <v>16.440000000000001</v>
      </c>
      <c r="C20" s="134">
        <f>ROUND(VALUE(SUBSTITUTE(実質収支比率等に係る経年分析!G$47,"▲","-")),2)</f>
        <v>21.05</v>
      </c>
      <c r="D20" s="134">
        <f>ROUND(VALUE(SUBSTITUTE(実質収支比率等に係る経年分析!H$47,"▲","-")),2)</f>
        <v>22.53</v>
      </c>
      <c r="E20" s="134">
        <f>ROUND(VALUE(SUBSTITUTE(実質収支比率等に係る経年分析!I$47,"▲","-")),2)</f>
        <v>22.19</v>
      </c>
      <c r="F20" s="134">
        <f>ROUND(VALUE(SUBSTITUTE(実質収支比率等に係る経年分析!J$47,"▲","-")),2)</f>
        <v>22.58</v>
      </c>
    </row>
    <row r="21" spans="1:11" x14ac:dyDescent="0.15">
      <c r="A21" s="134" t="s">
        <v>44</v>
      </c>
      <c r="B21" s="134">
        <f>IF(ISNUMBER(VALUE(SUBSTITUTE(実質収支比率等に係る経年分析!F$49,"▲","-"))),ROUND(VALUE(SUBSTITUTE(実質収支比率等に係る経年分析!F$49,"▲","-")),2),NA())</f>
        <v>4.09</v>
      </c>
      <c r="C21" s="134">
        <f>IF(ISNUMBER(VALUE(SUBSTITUTE(実質収支比率等に係る経年分析!G$49,"▲","-"))),ROUND(VALUE(SUBSTITUTE(実質収支比率等に係る経年分析!G$49,"▲","-")),2),NA())</f>
        <v>3.96</v>
      </c>
      <c r="D21" s="134">
        <f>IF(ISNUMBER(VALUE(SUBSTITUTE(実質収支比率等に係る経年分析!H$49,"▲","-"))),ROUND(VALUE(SUBSTITUTE(実質収支比率等に係る経年分析!H$49,"▲","-")),2),NA())</f>
        <v>4.8099999999999996</v>
      </c>
      <c r="E21" s="134">
        <f>IF(ISNUMBER(VALUE(SUBSTITUTE(実質収支比率等に係る経年分析!I$49,"▲","-"))),ROUND(VALUE(SUBSTITUTE(実質収支比率等に係る経年分析!I$49,"▲","-")),2),NA())</f>
        <v>2.42</v>
      </c>
      <c r="F21" s="134">
        <f>IF(ISNUMBER(VALUE(SUBSTITUTE(実質収支比率等に係る経年分析!J$49,"▲","-"))),ROUND(VALUE(SUBSTITUTE(実質収支比率等に係る経年分析!J$49,"▲","-")),2),NA())</f>
        <v>2.8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市営バス運行事業特別会計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3751</v>
      </c>
      <c r="E42" s="136"/>
      <c r="F42" s="136"/>
      <c r="G42" s="136">
        <f>'実質公債費比率（分子）の構造'!L$52</f>
        <v>3693</v>
      </c>
      <c r="H42" s="136"/>
      <c r="I42" s="136"/>
      <c r="J42" s="136">
        <f>'実質公債費比率（分子）の構造'!M$52</f>
        <v>3490</v>
      </c>
      <c r="K42" s="136"/>
      <c r="L42" s="136"/>
      <c r="M42" s="136">
        <f>'実質公債費比率（分子）の構造'!N$52</f>
        <v>3481</v>
      </c>
      <c r="N42" s="136"/>
      <c r="O42" s="136"/>
      <c r="P42" s="136">
        <f>'実質公債費比率（分子）の構造'!O$52</f>
        <v>3462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405</v>
      </c>
      <c r="C45" s="136"/>
      <c r="D45" s="136"/>
      <c r="E45" s="136">
        <f>'実質公債費比率（分子）の構造'!L$49</f>
        <v>350</v>
      </c>
      <c r="F45" s="136"/>
      <c r="G45" s="136"/>
      <c r="H45" s="136">
        <f>'実質公債費比率（分子）の構造'!M$49</f>
        <v>219</v>
      </c>
      <c r="I45" s="136"/>
      <c r="J45" s="136"/>
      <c r="K45" s="136">
        <f>'実質公債費比率（分子）の構造'!N$49</f>
        <v>166</v>
      </c>
      <c r="L45" s="136"/>
      <c r="M45" s="136"/>
      <c r="N45" s="136">
        <f>'実質公債費比率（分子）の構造'!O$49</f>
        <v>213</v>
      </c>
      <c r="O45" s="136"/>
      <c r="P45" s="136"/>
    </row>
    <row r="46" spans="1:16" x14ac:dyDescent="0.15">
      <c r="A46" s="136" t="s">
        <v>55</v>
      </c>
      <c r="B46" s="136">
        <f>'実質公債費比率（分子）の構造'!K$48</f>
        <v>1725</v>
      </c>
      <c r="C46" s="136"/>
      <c r="D46" s="136"/>
      <c r="E46" s="136">
        <f>'実質公債費比率（分子）の構造'!L$48</f>
        <v>1529</v>
      </c>
      <c r="F46" s="136"/>
      <c r="G46" s="136"/>
      <c r="H46" s="136">
        <f>'実質公債費比率（分子）の構造'!M$48</f>
        <v>1415</v>
      </c>
      <c r="I46" s="136"/>
      <c r="J46" s="136"/>
      <c r="K46" s="136">
        <f>'実質公債費比率（分子）の構造'!N$48</f>
        <v>1361</v>
      </c>
      <c r="L46" s="136"/>
      <c r="M46" s="136"/>
      <c r="N46" s="136">
        <f>'実質公債費比率（分子）の構造'!O$48</f>
        <v>1322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3788</v>
      </c>
      <c r="C49" s="136"/>
      <c r="D49" s="136"/>
      <c r="E49" s="136">
        <f>'実質公債費比率（分子）の構造'!L$45</f>
        <v>3809</v>
      </c>
      <c r="F49" s="136"/>
      <c r="G49" s="136"/>
      <c r="H49" s="136">
        <f>'実質公債費比率（分子）の構造'!M$45</f>
        <v>3511</v>
      </c>
      <c r="I49" s="136"/>
      <c r="J49" s="136"/>
      <c r="K49" s="136">
        <f>'実質公債費比率（分子）の構造'!N$45</f>
        <v>3474</v>
      </c>
      <c r="L49" s="136"/>
      <c r="M49" s="136"/>
      <c r="N49" s="136">
        <f>'実質公債費比率（分子）の構造'!O$45</f>
        <v>3493</v>
      </c>
      <c r="O49" s="136"/>
      <c r="P49" s="136"/>
    </row>
    <row r="50" spans="1:16" x14ac:dyDescent="0.15">
      <c r="A50" s="136" t="s">
        <v>59</v>
      </c>
      <c r="B50" s="136" t="e">
        <f>NA()</f>
        <v>#N/A</v>
      </c>
      <c r="C50" s="136">
        <f>IF(ISNUMBER('実質公債費比率（分子）の構造'!K$53),'実質公債費比率（分子）の構造'!K$53,NA())</f>
        <v>2167</v>
      </c>
      <c r="D50" s="136" t="e">
        <f>NA()</f>
        <v>#N/A</v>
      </c>
      <c r="E50" s="136" t="e">
        <f>NA()</f>
        <v>#N/A</v>
      </c>
      <c r="F50" s="136">
        <f>IF(ISNUMBER('実質公債費比率（分子）の構造'!L$53),'実質公債費比率（分子）の構造'!L$53,NA())</f>
        <v>1995</v>
      </c>
      <c r="G50" s="136" t="e">
        <f>NA()</f>
        <v>#N/A</v>
      </c>
      <c r="H50" s="136" t="e">
        <f>NA()</f>
        <v>#N/A</v>
      </c>
      <c r="I50" s="136">
        <f>IF(ISNUMBER('実質公債費比率（分子）の構造'!M$53),'実質公債費比率（分子）の構造'!M$53,NA())</f>
        <v>1655</v>
      </c>
      <c r="J50" s="136" t="e">
        <f>NA()</f>
        <v>#N/A</v>
      </c>
      <c r="K50" s="136" t="e">
        <f>NA()</f>
        <v>#N/A</v>
      </c>
      <c r="L50" s="136">
        <f>IF(ISNUMBER('実質公債費比率（分子）の構造'!N$53),'実質公債費比率（分子）の構造'!N$53,NA())</f>
        <v>1520</v>
      </c>
      <c r="M50" s="136" t="e">
        <f>NA()</f>
        <v>#N/A</v>
      </c>
      <c r="N50" s="136" t="e">
        <f>NA()</f>
        <v>#N/A</v>
      </c>
      <c r="O50" s="136">
        <f>IF(ISNUMBER('実質公債費比率（分子）の構造'!O$53),'実質公債費比率（分子）の構造'!O$53,NA())</f>
        <v>1566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35475</v>
      </c>
      <c r="E56" s="135"/>
      <c r="F56" s="135"/>
      <c r="G56" s="135">
        <f>'将来負担比率（分子）の構造'!J$51</f>
        <v>34530</v>
      </c>
      <c r="H56" s="135"/>
      <c r="I56" s="135"/>
      <c r="J56" s="135">
        <f>'将来負担比率（分子）の構造'!K$51</f>
        <v>34006</v>
      </c>
      <c r="K56" s="135"/>
      <c r="L56" s="135"/>
      <c r="M56" s="135">
        <f>'将来負担比率（分子）の構造'!L$51</f>
        <v>33437</v>
      </c>
      <c r="N56" s="135"/>
      <c r="O56" s="135"/>
      <c r="P56" s="135">
        <f>'将来負担比率（分子）の構造'!M$51</f>
        <v>33556</v>
      </c>
    </row>
    <row r="57" spans="1:16" x14ac:dyDescent="0.15">
      <c r="A57" s="135" t="s">
        <v>35</v>
      </c>
      <c r="B57" s="135"/>
      <c r="C57" s="135"/>
      <c r="D57" s="135">
        <f>'将来負担比率（分子）の構造'!I$50</f>
        <v>1294</v>
      </c>
      <c r="E57" s="135"/>
      <c r="F57" s="135"/>
      <c r="G57" s="135">
        <f>'将来負担比率（分子）の構造'!J$50</f>
        <v>1563</v>
      </c>
      <c r="H57" s="135"/>
      <c r="I57" s="135"/>
      <c r="J57" s="135">
        <f>'将来負担比率（分子）の構造'!K$50</f>
        <v>1433</v>
      </c>
      <c r="K57" s="135"/>
      <c r="L57" s="135"/>
      <c r="M57" s="135">
        <f>'将来負担比率（分子）の構造'!L$50</f>
        <v>1569</v>
      </c>
      <c r="N57" s="135"/>
      <c r="O57" s="135"/>
      <c r="P57" s="135">
        <f>'将来負担比率（分子）の構造'!M$50</f>
        <v>1611</v>
      </c>
    </row>
    <row r="58" spans="1:16" x14ac:dyDescent="0.15">
      <c r="A58" s="135" t="s">
        <v>34</v>
      </c>
      <c r="B58" s="135"/>
      <c r="C58" s="135"/>
      <c r="D58" s="135">
        <f>'将来負担比率（分子）の構造'!I$49</f>
        <v>7079</v>
      </c>
      <c r="E58" s="135"/>
      <c r="F58" s="135"/>
      <c r="G58" s="135">
        <f>'将来負担比率（分子）の構造'!J$49</f>
        <v>7664</v>
      </c>
      <c r="H58" s="135"/>
      <c r="I58" s="135"/>
      <c r="J58" s="135">
        <f>'将来負担比率（分子）の構造'!K$49</f>
        <v>7318</v>
      </c>
      <c r="K58" s="135"/>
      <c r="L58" s="135"/>
      <c r="M58" s="135">
        <f>'将来負担比率（分子）の構造'!L$49</f>
        <v>7033</v>
      </c>
      <c r="N58" s="135"/>
      <c r="O58" s="135"/>
      <c r="P58" s="135">
        <f>'将来負担比率（分子）の構造'!M$49</f>
        <v>6257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2688</v>
      </c>
      <c r="C62" s="135"/>
      <c r="D62" s="135"/>
      <c r="E62" s="135">
        <f>'将来負担比率（分子）の構造'!J$45</f>
        <v>2864</v>
      </c>
      <c r="F62" s="135"/>
      <c r="G62" s="135"/>
      <c r="H62" s="135">
        <f>'将来負担比率（分子）の構造'!K$45</f>
        <v>2927</v>
      </c>
      <c r="I62" s="135"/>
      <c r="J62" s="135"/>
      <c r="K62" s="135">
        <f>'将来負担比率（分子）の構造'!L$45</f>
        <v>2953</v>
      </c>
      <c r="L62" s="135"/>
      <c r="M62" s="135"/>
      <c r="N62" s="135">
        <f>'将来負担比率（分子）の構造'!M$45</f>
        <v>2855</v>
      </c>
      <c r="O62" s="135"/>
      <c r="P62" s="135"/>
    </row>
    <row r="63" spans="1:16" x14ac:dyDescent="0.15">
      <c r="A63" s="135" t="s">
        <v>28</v>
      </c>
      <c r="B63" s="135">
        <f>'将来負担比率（分子）の構造'!I$44</f>
        <v>3255</v>
      </c>
      <c r="C63" s="135"/>
      <c r="D63" s="135"/>
      <c r="E63" s="135">
        <f>'将来負担比率（分子）の構造'!J$44</f>
        <v>2932</v>
      </c>
      <c r="F63" s="135"/>
      <c r="G63" s="135"/>
      <c r="H63" s="135">
        <f>'将来負担比率（分子）の構造'!K$44</f>
        <v>2753</v>
      </c>
      <c r="I63" s="135"/>
      <c r="J63" s="135"/>
      <c r="K63" s="135">
        <f>'将来負担比率（分子）の構造'!L$44</f>
        <v>2802</v>
      </c>
      <c r="L63" s="135"/>
      <c r="M63" s="135"/>
      <c r="N63" s="135">
        <f>'将来負担比率（分子）の構造'!M$44</f>
        <v>2850</v>
      </c>
      <c r="O63" s="135"/>
      <c r="P63" s="135"/>
    </row>
    <row r="64" spans="1:16" x14ac:dyDescent="0.15">
      <c r="A64" s="135" t="s">
        <v>27</v>
      </c>
      <c r="B64" s="135">
        <f>'将来負担比率（分子）の構造'!I$43</f>
        <v>22941</v>
      </c>
      <c r="C64" s="135"/>
      <c r="D64" s="135"/>
      <c r="E64" s="135">
        <f>'将来負担比率（分子）の構造'!J$43</f>
        <v>22059</v>
      </c>
      <c r="F64" s="135"/>
      <c r="G64" s="135"/>
      <c r="H64" s="135">
        <f>'将来負担比率（分子）の構造'!K$43</f>
        <v>21705</v>
      </c>
      <c r="I64" s="135"/>
      <c r="J64" s="135"/>
      <c r="K64" s="135">
        <f>'将来負担比率（分子）の構造'!L$43</f>
        <v>20631</v>
      </c>
      <c r="L64" s="135"/>
      <c r="M64" s="135"/>
      <c r="N64" s="135">
        <f>'将来負担比率（分子）の構造'!M$43</f>
        <v>20282</v>
      </c>
      <c r="O64" s="135"/>
      <c r="P64" s="135"/>
    </row>
    <row r="65" spans="1:16" x14ac:dyDescent="0.15">
      <c r="A65" s="135" t="s">
        <v>26</v>
      </c>
      <c r="B65" s="135">
        <f>'将来負担比率（分子）の構造'!I$42</f>
        <v>3329</v>
      </c>
      <c r="C65" s="135"/>
      <c r="D65" s="135"/>
      <c r="E65" s="135">
        <f>'将来負担比率（分子）の構造'!J$42</f>
        <v>2800</v>
      </c>
      <c r="F65" s="135"/>
      <c r="G65" s="135"/>
      <c r="H65" s="135">
        <f>'将来負担比率（分子）の構造'!K$42</f>
        <v>2388</v>
      </c>
      <c r="I65" s="135"/>
      <c r="J65" s="135"/>
      <c r="K65" s="135">
        <f>'将来負担比率（分子）の構造'!L$42</f>
        <v>1883</v>
      </c>
      <c r="L65" s="135"/>
      <c r="M65" s="135"/>
      <c r="N65" s="135">
        <f>'将来負担比率（分子）の構造'!M$42</f>
        <v>1609</v>
      </c>
      <c r="O65" s="135"/>
      <c r="P65" s="135"/>
    </row>
    <row r="66" spans="1:16" x14ac:dyDescent="0.15">
      <c r="A66" s="135" t="s">
        <v>25</v>
      </c>
      <c r="B66" s="135">
        <f>'将来負担比率（分子）の構造'!I$41</f>
        <v>30690</v>
      </c>
      <c r="C66" s="135"/>
      <c r="D66" s="135"/>
      <c r="E66" s="135">
        <f>'将来負担比率（分子）の構造'!J$41</f>
        <v>29543</v>
      </c>
      <c r="F66" s="135"/>
      <c r="G66" s="135"/>
      <c r="H66" s="135">
        <f>'将来負担比率（分子）の構造'!K$41</f>
        <v>28223</v>
      </c>
      <c r="I66" s="135"/>
      <c r="J66" s="135"/>
      <c r="K66" s="135">
        <f>'将来負担比率（分子）の構造'!L$41</f>
        <v>27615</v>
      </c>
      <c r="L66" s="135"/>
      <c r="M66" s="135"/>
      <c r="N66" s="135">
        <f>'将来負担比率（分子）の構造'!M$41</f>
        <v>27256</v>
      </c>
      <c r="O66" s="135"/>
      <c r="P66" s="135"/>
    </row>
    <row r="67" spans="1:16" x14ac:dyDescent="0.15">
      <c r="A67" s="135" t="s">
        <v>63</v>
      </c>
      <c r="B67" s="135" t="e">
        <f>NA()</f>
        <v>#N/A</v>
      </c>
      <c r="C67" s="135">
        <f>IF(ISNUMBER('将来負担比率（分子）の構造'!I$52), IF('将来負担比率（分子）の構造'!I$52 &lt; 0, 0, '将来負担比率（分子）の構造'!I$52), NA())</f>
        <v>19055</v>
      </c>
      <c r="D67" s="135" t="e">
        <f>NA()</f>
        <v>#N/A</v>
      </c>
      <c r="E67" s="135" t="e">
        <f>NA()</f>
        <v>#N/A</v>
      </c>
      <c r="F67" s="135">
        <f>IF(ISNUMBER('将来負担比率（分子）の構造'!J$52), IF('将来負担比率（分子）の構造'!J$52 &lt; 0, 0, '将来負担比率（分子）の構造'!J$52), NA())</f>
        <v>16441</v>
      </c>
      <c r="G67" s="135" t="e">
        <f>NA()</f>
        <v>#N/A</v>
      </c>
      <c r="H67" s="135" t="e">
        <f>NA()</f>
        <v>#N/A</v>
      </c>
      <c r="I67" s="135">
        <f>IF(ISNUMBER('将来負担比率（分子）の構造'!K$52), IF('将来負担比率（分子）の構造'!K$52 &lt; 0, 0, '将来負担比率（分子）の構造'!K$52), NA())</f>
        <v>15239</v>
      </c>
      <c r="J67" s="135" t="e">
        <f>NA()</f>
        <v>#N/A</v>
      </c>
      <c r="K67" s="135" t="e">
        <f>NA()</f>
        <v>#N/A</v>
      </c>
      <c r="L67" s="135">
        <f>IF(ISNUMBER('将来負担比率（分子）の構造'!L$52), IF('将来負担比率（分子）の構造'!L$52 &lt; 0, 0, '将来負担比率（分子）の構造'!L$52), NA())</f>
        <v>13846</v>
      </c>
      <c r="M67" s="135" t="e">
        <f>NA()</f>
        <v>#N/A</v>
      </c>
      <c r="N67" s="135" t="e">
        <f>NA()</f>
        <v>#N/A</v>
      </c>
      <c r="O67" s="135">
        <f>IF(ISNUMBER('将来負担比率（分子）の構造'!M$52), IF('将来負担比率（分子）の構造'!M$52 &lt; 0, 0, '将来負担比率（分子）の構造'!M$52), NA())</f>
        <v>13428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4410517</v>
      </c>
      <c r="S5" s="639"/>
      <c r="T5" s="639"/>
      <c r="U5" s="639"/>
      <c r="V5" s="639"/>
      <c r="W5" s="639"/>
      <c r="X5" s="639"/>
      <c r="Y5" s="686"/>
      <c r="Z5" s="699">
        <v>17.2</v>
      </c>
      <c r="AA5" s="699"/>
      <c r="AB5" s="699"/>
      <c r="AC5" s="699"/>
      <c r="AD5" s="700">
        <v>4302258</v>
      </c>
      <c r="AE5" s="700"/>
      <c r="AF5" s="700"/>
      <c r="AG5" s="700"/>
      <c r="AH5" s="700"/>
      <c r="AI5" s="700"/>
      <c r="AJ5" s="700"/>
      <c r="AK5" s="700"/>
      <c r="AL5" s="687">
        <v>30.9</v>
      </c>
      <c r="AM5" s="656"/>
      <c r="AN5" s="656"/>
      <c r="AO5" s="688"/>
      <c r="AP5" s="675" t="s">
        <v>208</v>
      </c>
      <c r="AQ5" s="676"/>
      <c r="AR5" s="676"/>
      <c r="AS5" s="676"/>
      <c r="AT5" s="676"/>
      <c r="AU5" s="676"/>
      <c r="AV5" s="676"/>
      <c r="AW5" s="676"/>
      <c r="AX5" s="676"/>
      <c r="AY5" s="676"/>
      <c r="AZ5" s="676"/>
      <c r="BA5" s="676"/>
      <c r="BB5" s="676"/>
      <c r="BC5" s="676"/>
      <c r="BD5" s="676"/>
      <c r="BE5" s="676"/>
      <c r="BF5" s="677"/>
      <c r="BG5" s="588">
        <v>4302258</v>
      </c>
      <c r="BH5" s="589"/>
      <c r="BI5" s="589"/>
      <c r="BJ5" s="589"/>
      <c r="BK5" s="589"/>
      <c r="BL5" s="589"/>
      <c r="BM5" s="589"/>
      <c r="BN5" s="590"/>
      <c r="BO5" s="641">
        <v>97.5</v>
      </c>
      <c r="BP5" s="641"/>
      <c r="BQ5" s="641"/>
      <c r="BR5" s="641"/>
      <c r="BS5" s="642">
        <v>213246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191958</v>
      </c>
      <c r="S6" s="589"/>
      <c r="T6" s="589"/>
      <c r="U6" s="589"/>
      <c r="V6" s="589"/>
      <c r="W6" s="589"/>
      <c r="X6" s="589"/>
      <c r="Y6" s="590"/>
      <c r="Z6" s="641">
        <v>0.7</v>
      </c>
      <c r="AA6" s="641"/>
      <c r="AB6" s="641"/>
      <c r="AC6" s="641"/>
      <c r="AD6" s="642">
        <v>191958</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4302258</v>
      </c>
      <c r="BH6" s="589"/>
      <c r="BI6" s="589"/>
      <c r="BJ6" s="589"/>
      <c r="BK6" s="589"/>
      <c r="BL6" s="589"/>
      <c r="BM6" s="589"/>
      <c r="BN6" s="590"/>
      <c r="BO6" s="641">
        <v>97.5</v>
      </c>
      <c r="BP6" s="641"/>
      <c r="BQ6" s="641"/>
      <c r="BR6" s="641"/>
      <c r="BS6" s="642">
        <v>213246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239505</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239479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9274</v>
      </c>
      <c r="S7" s="589"/>
      <c r="T7" s="589"/>
      <c r="U7" s="589"/>
      <c r="V7" s="589"/>
      <c r="W7" s="589"/>
      <c r="X7" s="589"/>
      <c r="Y7" s="590"/>
      <c r="Z7" s="641">
        <v>0</v>
      </c>
      <c r="AA7" s="641"/>
      <c r="AB7" s="641"/>
      <c r="AC7" s="641"/>
      <c r="AD7" s="642">
        <v>9274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1556914</v>
      </c>
      <c r="BH7" s="589"/>
      <c r="BI7" s="589"/>
      <c r="BJ7" s="589"/>
      <c r="BK7" s="589"/>
      <c r="BL7" s="589"/>
      <c r="BM7" s="589"/>
      <c r="BN7" s="590"/>
      <c r="BO7" s="641">
        <v>35.299999999999997</v>
      </c>
      <c r="BP7" s="641"/>
      <c r="BQ7" s="641"/>
      <c r="BR7" s="641"/>
      <c r="BS7" s="642">
        <v>41838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3604525</v>
      </c>
      <c r="CS7" s="589"/>
      <c r="CT7" s="589"/>
      <c r="CU7" s="589"/>
      <c r="CV7" s="589"/>
      <c r="CW7" s="589"/>
      <c r="CX7" s="589"/>
      <c r="CY7" s="590"/>
      <c r="CZ7" s="641">
        <v>14.6</v>
      </c>
      <c r="DA7" s="641"/>
      <c r="DB7" s="641"/>
      <c r="DC7" s="641"/>
      <c r="DD7" s="594">
        <v>1066106</v>
      </c>
      <c r="DE7" s="589"/>
      <c r="DF7" s="589"/>
      <c r="DG7" s="589"/>
      <c r="DH7" s="589"/>
      <c r="DI7" s="589"/>
      <c r="DJ7" s="589"/>
      <c r="DK7" s="589"/>
      <c r="DL7" s="589"/>
      <c r="DM7" s="589"/>
      <c r="DN7" s="589"/>
      <c r="DO7" s="589"/>
      <c r="DP7" s="590"/>
      <c r="DQ7" s="594">
        <v>2056358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31275</v>
      </c>
      <c r="S8" s="589"/>
      <c r="T8" s="589"/>
      <c r="U8" s="589"/>
      <c r="V8" s="589"/>
      <c r="W8" s="589"/>
      <c r="X8" s="589"/>
      <c r="Y8" s="590"/>
      <c r="Z8" s="641">
        <v>0.1</v>
      </c>
      <c r="AA8" s="641"/>
      <c r="AB8" s="641"/>
      <c r="AC8" s="641"/>
      <c r="AD8" s="642">
        <v>31275</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50684</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5791570</v>
      </c>
      <c r="CS8" s="589"/>
      <c r="CT8" s="589"/>
      <c r="CU8" s="589"/>
      <c r="CV8" s="589"/>
      <c r="CW8" s="589"/>
      <c r="CX8" s="589"/>
      <c r="CY8" s="590"/>
      <c r="CZ8" s="641">
        <v>23.5</v>
      </c>
      <c r="DA8" s="641"/>
      <c r="DB8" s="641"/>
      <c r="DC8" s="641"/>
      <c r="DD8" s="594">
        <v>198251</v>
      </c>
      <c r="DE8" s="589"/>
      <c r="DF8" s="589"/>
      <c r="DG8" s="589"/>
      <c r="DH8" s="589"/>
      <c r="DI8" s="589"/>
      <c r="DJ8" s="589"/>
      <c r="DK8" s="589"/>
      <c r="DL8" s="589"/>
      <c r="DM8" s="589"/>
      <c r="DN8" s="589"/>
      <c r="DO8" s="589"/>
      <c r="DP8" s="590"/>
      <c r="DQ8" s="594">
        <v>3369921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17691</v>
      </c>
      <c r="S9" s="589"/>
      <c r="T9" s="589"/>
      <c r="U9" s="589"/>
      <c r="V9" s="589"/>
      <c r="W9" s="589"/>
      <c r="X9" s="589"/>
      <c r="Y9" s="590"/>
      <c r="Z9" s="641">
        <v>0.1</v>
      </c>
      <c r="AA9" s="641"/>
      <c r="AB9" s="641"/>
      <c r="AC9" s="641"/>
      <c r="AD9" s="642">
        <v>17691</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1172753</v>
      </c>
      <c r="BH9" s="589"/>
      <c r="BI9" s="589"/>
      <c r="BJ9" s="589"/>
      <c r="BK9" s="589"/>
      <c r="BL9" s="589"/>
      <c r="BM9" s="589"/>
      <c r="BN9" s="590"/>
      <c r="BO9" s="641">
        <v>26.6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1907147</v>
      </c>
      <c r="CS9" s="589"/>
      <c r="CT9" s="589"/>
      <c r="CU9" s="589"/>
      <c r="CV9" s="589"/>
      <c r="CW9" s="589"/>
      <c r="CX9" s="589"/>
      <c r="CY9" s="590"/>
      <c r="CZ9" s="641">
        <v>7.7</v>
      </c>
      <c r="DA9" s="641"/>
      <c r="DB9" s="641"/>
      <c r="DC9" s="641"/>
      <c r="DD9" s="594">
        <v>2346</v>
      </c>
      <c r="DE9" s="589"/>
      <c r="DF9" s="589"/>
      <c r="DG9" s="589"/>
      <c r="DH9" s="589"/>
      <c r="DI9" s="589"/>
      <c r="DJ9" s="589"/>
      <c r="DK9" s="589"/>
      <c r="DL9" s="589"/>
      <c r="DM9" s="589"/>
      <c r="DN9" s="589"/>
      <c r="DO9" s="589"/>
      <c r="DP9" s="590"/>
      <c r="DQ9" s="594">
        <v>1746015</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406792</v>
      </c>
      <c r="S10" s="589"/>
      <c r="T10" s="589"/>
      <c r="U10" s="589"/>
      <c r="V10" s="589"/>
      <c r="W10" s="589"/>
      <c r="X10" s="589"/>
      <c r="Y10" s="590"/>
      <c r="Z10" s="641">
        <v>1.6</v>
      </c>
      <c r="AA10" s="641"/>
      <c r="AB10" s="641"/>
      <c r="AC10" s="641"/>
      <c r="AD10" s="642">
        <v>406792</v>
      </c>
      <c r="AE10" s="642"/>
      <c r="AF10" s="642"/>
      <c r="AG10" s="642"/>
      <c r="AH10" s="642"/>
      <c r="AI10" s="642"/>
      <c r="AJ10" s="642"/>
      <c r="AK10" s="642"/>
      <c r="AL10" s="611">
        <v>2.9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77044</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10786</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7310</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31242</v>
      </c>
      <c r="S11" s="589"/>
      <c r="T11" s="589"/>
      <c r="U11" s="589"/>
      <c r="V11" s="589"/>
      <c r="W11" s="589"/>
      <c r="X11" s="589"/>
      <c r="Y11" s="590"/>
      <c r="Z11" s="641">
        <v>0.1</v>
      </c>
      <c r="AA11" s="641"/>
      <c r="AB11" s="641"/>
      <c r="AC11" s="641"/>
      <c r="AD11" s="642">
        <v>31242</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256433</v>
      </c>
      <c r="BH11" s="589"/>
      <c r="BI11" s="589"/>
      <c r="BJ11" s="589"/>
      <c r="BK11" s="589"/>
      <c r="BL11" s="589"/>
      <c r="BM11" s="589"/>
      <c r="BN11" s="590"/>
      <c r="BO11" s="641">
        <v>5.8</v>
      </c>
      <c r="BP11" s="641"/>
      <c r="BQ11" s="641"/>
      <c r="BR11" s="641"/>
      <c r="BS11" s="594">
        <v>41838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1062601</v>
      </c>
      <c r="CS11" s="589"/>
      <c r="CT11" s="589"/>
      <c r="CU11" s="589"/>
      <c r="CV11" s="589"/>
      <c r="CW11" s="589"/>
      <c r="CX11" s="589"/>
      <c r="CY11" s="590"/>
      <c r="CZ11" s="641">
        <v>4.3</v>
      </c>
      <c r="DA11" s="641"/>
      <c r="DB11" s="641"/>
      <c r="DC11" s="641"/>
      <c r="DD11" s="594">
        <v>107204</v>
      </c>
      <c r="DE11" s="589"/>
      <c r="DF11" s="589"/>
      <c r="DG11" s="589"/>
      <c r="DH11" s="589"/>
      <c r="DI11" s="589"/>
      <c r="DJ11" s="589"/>
      <c r="DK11" s="589"/>
      <c r="DL11" s="589"/>
      <c r="DM11" s="589"/>
      <c r="DN11" s="589"/>
      <c r="DO11" s="589"/>
      <c r="DP11" s="590"/>
      <c r="DQ11" s="594">
        <v>710542</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2475995</v>
      </c>
      <c r="BH12" s="589"/>
      <c r="BI12" s="589"/>
      <c r="BJ12" s="589"/>
      <c r="BK12" s="589"/>
      <c r="BL12" s="589"/>
      <c r="BM12" s="589"/>
      <c r="BN12" s="590"/>
      <c r="BO12" s="641">
        <v>56.1</v>
      </c>
      <c r="BP12" s="641"/>
      <c r="BQ12" s="641"/>
      <c r="BR12" s="641"/>
      <c r="BS12" s="594">
        <v>171408</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176787</v>
      </c>
      <c r="CS12" s="589"/>
      <c r="CT12" s="589"/>
      <c r="CU12" s="589"/>
      <c r="CV12" s="589"/>
      <c r="CW12" s="589"/>
      <c r="CX12" s="589"/>
      <c r="CY12" s="590"/>
      <c r="CZ12" s="641">
        <v>0.7</v>
      </c>
      <c r="DA12" s="641"/>
      <c r="DB12" s="641"/>
      <c r="DC12" s="641"/>
      <c r="DD12" s="594">
        <v>8478</v>
      </c>
      <c r="DE12" s="589"/>
      <c r="DF12" s="589"/>
      <c r="DG12" s="589"/>
      <c r="DH12" s="589"/>
      <c r="DI12" s="589"/>
      <c r="DJ12" s="589"/>
      <c r="DK12" s="589"/>
      <c r="DL12" s="589"/>
      <c r="DM12" s="589"/>
      <c r="DN12" s="589"/>
      <c r="DO12" s="589"/>
      <c r="DP12" s="590"/>
      <c r="DQ12" s="594">
        <v>156953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40382</v>
      </c>
      <c r="S13" s="589"/>
      <c r="T13" s="589"/>
      <c r="U13" s="589"/>
      <c r="V13" s="589"/>
      <c r="W13" s="589"/>
      <c r="X13" s="589"/>
      <c r="Y13" s="590"/>
      <c r="Z13" s="641">
        <v>0.2</v>
      </c>
      <c r="AA13" s="641"/>
      <c r="AB13" s="641"/>
      <c r="AC13" s="641"/>
      <c r="AD13" s="642">
        <v>40382</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2461865</v>
      </c>
      <c r="BH13" s="589"/>
      <c r="BI13" s="589"/>
      <c r="BJ13" s="589"/>
      <c r="BK13" s="589"/>
      <c r="BL13" s="589"/>
      <c r="BM13" s="589"/>
      <c r="BN13" s="590"/>
      <c r="BO13" s="641">
        <v>55.8</v>
      </c>
      <c r="BP13" s="641"/>
      <c r="BQ13" s="641"/>
      <c r="BR13" s="641"/>
      <c r="BS13" s="594">
        <v>171408</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2534292</v>
      </c>
      <c r="CS13" s="589"/>
      <c r="CT13" s="589"/>
      <c r="CU13" s="589"/>
      <c r="CV13" s="589"/>
      <c r="CW13" s="589"/>
      <c r="CX13" s="589"/>
      <c r="CY13" s="590"/>
      <c r="CZ13" s="641">
        <v>10.3</v>
      </c>
      <c r="DA13" s="641"/>
      <c r="DB13" s="641"/>
      <c r="DC13" s="641"/>
      <c r="DD13" s="594">
        <v>972803</v>
      </c>
      <c r="DE13" s="589"/>
      <c r="DF13" s="589"/>
      <c r="DG13" s="589"/>
      <c r="DH13" s="589"/>
      <c r="DI13" s="589"/>
      <c r="DJ13" s="589"/>
      <c r="DK13" s="589"/>
      <c r="DL13" s="589"/>
      <c r="DM13" s="589"/>
      <c r="DN13" s="589"/>
      <c r="DO13" s="589"/>
      <c r="DP13" s="590"/>
      <c r="DQ13" s="594">
        <v>1687901</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84337</v>
      </c>
      <c r="BH14" s="589"/>
      <c r="BI14" s="589"/>
      <c r="BJ14" s="589"/>
      <c r="BK14" s="589"/>
      <c r="BL14" s="589"/>
      <c r="BM14" s="589"/>
      <c r="BN14" s="590"/>
      <c r="BO14" s="641">
        <v>1.9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874828</v>
      </c>
      <c r="CS14" s="589"/>
      <c r="CT14" s="589"/>
      <c r="CU14" s="589"/>
      <c r="CV14" s="589"/>
      <c r="CW14" s="589"/>
      <c r="CX14" s="589"/>
      <c r="CY14" s="590"/>
      <c r="CZ14" s="641">
        <v>3.6</v>
      </c>
      <c r="DA14" s="641"/>
      <c r="DB14" s="641"/>
      <c r="DC14" s="641"/>
      <c r="DD14" s="594">
        <v>87472</v>
      </c>
      <c r="DE14" s="589"/>
      <c r="DF14" s="589"/>
      <c r="DG14" s="589"/>
      <c r="DH14" s="589"/>
      <c r="DI14" s="589"/>
      <c r="DJ14" s="589"/>
      <c r="DK14" s="589"/>
      <c r="DL14" s="589"/>
      <c r="DM14" s="589"/>
      <c r="DN14" s="589"/>
      <c r="DO14" s="589"/>
      <c r="DP14" s="590"/>
      <c r="DQ14" s="594">
        <v>761662</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13591</v>
      </c>
      <c r="S15" s="589"/>
      <c r="T15" s="589"/>
      <c r="U15" s="589"/>
      <c r="V15" s="589"/>
      <c r="W15" s="589"/>
      <c r="X15" s="589"/>
      <c r="Y15" s="590"/>
      <c r="Z15" s="641">
        <v>0.1</v>
      </c>
      <c r="AA15" s="641"/>
      <c r="AB15" s="641"/>
      <c r="AC15" s="641"/>
      <c r="AD15" s="642">
        <v>13591</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185012</v>
      </c>
      <c r="BH15" s="589"/>
      <c r="BI15" s="589"/>
      <c r="BJ15" s="589"/>
      <c r="BK15" s="589"/>
      <c r="BL15" s="589"/>
      <c r="BM15" s="589"/>
      <c r="BN15" s="590"/>
      <c r="BO15" s="641">
        <v>4.2</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2712142</v>
      </c>
      <c r="CS15" s="589"/>
      <c r="CT15" s="589"/>
      <c r="CU15" s="589"/>
      <c r="CV15" s="589"/>
      <c r="CW15" s="589"/>
      <c r="CX15" s="589"/>
      <c r="CY15" s="590"/>
      <c r="CZ15" s="641">
        <v>11</v>
      </c>
      <c r="DA15" s="641"/>
      <c r="DB15" s="641"/>
      <c r="DC15" s="641"/>
      <c r="DD15" s="594">
        <v>1314971</v>
      </c>
      <c r="DE15" s="589"/>
      <c r="DF15" s="589"/>
      <c r="DG15" s="589"/>
      <c r="DH15" s="589"/>
      <c r="DI15" s="589"/>
      <c r="DJ15" s="589"/>
      <c r="DK15" s="589"/>
      <c r="DL15" s="589"/>
      <c r="DM15" s="589"/>
      <c r="DN15" s="589"/>
      <c r="DO15" s="589"/>
      <c r="DP15" s="590"/>
      <c r="DQ15" s="594">
        <v>1475841</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9990953</v>
      </c>
      <c r="S16" s="589"/>
      <c r="T16" s="589"/>
      <c r="U16" s="589"/>
      <c r="V16" s="589"/>
      <c r="W16" s="589"/>
      <c r="X16" s="589"/>
      <c r="Y16" s="590"/>
      <c r="Z16" s="641">
        <v>39</v>
      </c>
      <c r="AA16" s="641"/>
      <c r="AB16" s="641"/>
      <c r="AC16" s="641"/>
      <c r="AD16" s="642">
        <v>8867554</v>
      </c>
      <c r="AE16" s="642"/>
      <c r="AF16" s="642"/>
      <c r="AG16" s="642"/>
      <c r="AH16" s="642"/>
      <c r="AI16" s="642"/>
      <c r="AJ16" s="642"/>
      <c r="AK16" s="642"/>
      <c r="AL16" s="611">
        <v>63.7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1527805</v>
      </c>
      <c r="CS16" s="589"/>
      <c r="CT16" s="589"/>
      <c r="CU16" s="589"/>
      <c r="CV16" s="589"/>
      <c r="CW16" s="589"/>
      <c r="CX16" s="589"/>
      <c r="CY16" s="590"/>
      <c r="CZ16" s="641">
        <v>6.2</v>
      </c>
      <c r="DA16" s="641"/>
      <c r="DB16" s="641"/>
      <c r="DC16" s="641"/>
      <c r="DD16" s="594" t="s">
        <v>221</v>
      </c>
      <c r="DE16" s="589"/>
      <c r="DF16" s="589"/>
      <c r="DG16" s="589"/>
      <c r="DH16" s="589"/>
      <c r="DI16" s="589"/>
      <c r="DJ16" s="589"/>
      <c r="DK16" s="589"/>
      <c r="DL16" s="589"/>
      <c r="DM16" s="589"/>
      <c r="DN16" s="589"/>
      <c r="DO16" s="589"/>
      <c r="DP16" s="590"/>
      <c r="DQ16" s="594">
        <v>648915</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8867554</v>
      </c>
      <c r="S17" s="589"/>
      <c r="T17" s="589"/>
      <c r="U17" s="589"/>
      <c r="V17" s="589"/>
      <c r="W17" s="589"/>
      <c r="X17" s="589"/>
      <c r="Y17" s="590"/>
      <c r="Z17" s="641">
        <v>34.6</v>
      </c>
      <c r="AA17" s="641"/>
      <c r="AB17" s="641"/>
      <c r="AC17" s="641"/>
      <c r="AD17" s="642">
        <v>8867554</v>
      </c>
      <c r="AE17" s="642"/>
      <c r="AF17" s="642"/>
      <c r="AG17" s="642"/>
      <c r="AH17" s="642"/>
      <c r="AI17" s="642"/>
      <c r="AJ17" s="642"/>
      <c r="AK17" s="642"/>
      <c r="AL17" s="611">
        <v>63.7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3854584</v>
      </c>
      <c r="CS17" s="589"/>
      <c r="CT17" s="589"/>
      <c r="CU17" s="589"/>
      <c r="CV17" s="589"/>
      <c r="CW17" s="589"/>
      <c r="CX17" s="589"/>
      <c r="CY17" s="590"/>
      <c r="CZ17" s="641">
        <v>15.7</v>
      </c>
      <c r="DA17" s="641"/>
      <c r="DB17" s="641"/>
      <c r="DC17" s="641"/>
      <c r="DD17" s="594" t="s">
        <v>221</v>
      </c>
      <c r="DE17" s="589"/>
      <c r="DF17" s="589"/>
      <c r="DG17" s="589"/>
      <c r="DH17" s="589"/>
      <c r="DI17" s="589"/>
      <c r="DJ17" s="589"/>
      <c r="DK17" s="589"/>
      <c r="DL17" s="589"/>
      <c r="DM17" s="589"/>
      <c r="DN17" s="589"/>
      <c r="DO17" s="589"/>
      <c r="DP17" s="590"/>
      <c r="DQ17" s="594">
        <v>3764954</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1123397</v>
      </c>
      <c r="S18" s="589"/>
      <c r="T18" s="589"/>
      <c r="U18" s="589"/>
      <c r="V18" s="589"/>
      <c r="W18" s="589"/>
      <c r="X18" s="589"/>
      <c r="Y18" s="590"/>
      <c r="Z18" s="641">
        <v>4.4000000000000004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312596</v>
      </c>
      <c r="CS18" s="589"/>
      <c r="CT18" s="589"/>
      <c r="CU18" s="589"/>
      <c r="CV18" s="589"/>
      <c r="CW18" s="589"/>
      <c r="CX18" s="589"/>
      <c r="CY18" s="590"/>
      <c r="CZ18" s="641">
        <v>1.3</v>
      </c>
      <c r="DA18" s="641"/>
      <c r="DB18" s="641"/>
      <c r="DC18" s="641"/>
      <c r="DD18" s="594">
        <v>312596</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108259</v>
      </c>
      <c r="BH19" s="589"/>
      <c r="BI19" s="589"/>
      <c r="BJ19" s="589"/>
      <c r="BK19" s="589"/>
      <c r="BL19" s="589"/>
      <c r="BM19" s="589"/>
      <c r="BN19" s="590"/>
      <c r="BO19" s="641">
        <v>2.5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15143675</v>
      </c>
      <c r="S20" s="589"/>
      <c r="T20" s="589"/>
      <c r="U20" s="589"/>
      <c r="V20" s="589"/>
      <c r="W20" s="589"/>
      <c r="X20" s="589"/>
      <c r="Y20" s="590"/>
      <c r="Z20" s="641">
        <v>59.1</v>
      </c>
      <c r="AA20" s="641"/>
      <c r="AB20" s="641"/>
      <c r="AC20" s="641"/>
      <c r="AD20" s="642">
        <v>13912017</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108259</v>
      </c>
      <c r="BH20" s="589"/>
      <c r="BI20" s="589"/>
      <c r="BJ20" s="589"/>
      <c r="BK20" s="589"/>
      <c r="BL20" s="589"/>
      <c r="BM20" s="589"/>
      <c r="BN20" s="590"/>
      <c r="BO20" s="641">
        <v>2.5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24609168</v>
      </c>
      <c r="CS20" s="589"/>
      <c r="CT20" s="589"/>
      <c r="CU20" s="589"/>
      <c r="CV20" s="589"/>
      <c r="CW20" s="589"/>
      <c r="CX20" s="589"/>
      <c r="CY20" s="590"/>
      <c r="CZ20" s="641">
        <v>100</v>
      </c>
      <c r="DA20" s="641"/>
      <c r="DB20" s="641"/>
      <c r="DC20" s="641"/>
      <c r="DD20" s="594">
        <v>4070227</v>
      </c>
      <c r="DE20" s="589"/>
      <c r="DF20" s="589"/>
      <c r="DG20" s="589"/>
      <c r="DH20" s="589"/>
      <c r="DI20" s="589"/>
      <c r="DJ20" s="589"/>
      <c r="DK20" s="589"/>
      <c r="DL20" s="589"/>
      <c r="DM20" s="589"/>
      <c r="DN20" s="589"/>
      <c r="DO20" s="589"/>
      <c r="DP20" s="590"/>
      <c r="DQ20" s="594">
        <v>16625851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5678</v>
      </c>
      <c r="S21" s="589"/>
      <c r="T21" s="589"/>
      <c r="U21" s="589"/>
      <c r="V21" s="589"/>
      <c r="W21" s="589"/>
      <c r="X21" s="589"/>
      <c r="Y21" s="590"/>
      <c r="Z21" s="641">
        <v>0</v>
      </c>
      <c r="AA21" s="641"/>
      <c r="AB21" s="641"/>
      <c r="AC21" s="641"/>
      <c r="AD21" s="642">
        <v>5678</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68540</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543439</v>
      </c>
      <c r="S23" s="589"/>
      <c r="T23" s="589"/>
      <c r="U23" s="589"/>
      <c r="V23" s="589"/>
      <c r="W23" s="589"/>
      <c r="X23" s="589"/>
      <c r="Y23" s="590"/>
      <c r="Z23" s="641">
        <v>2.1</v>
      </c>
      <c r="AA23" s="641"/>
      <c r="AB23" s="641"/>
      <c r="AC23" s="641"/>
      <c r="AD23" s="642">
        <v>809</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108259</v>
      </c>
      <c r="BH23" s="589"/>
      <c r="BI23" s="589"/>
      <c r="BJ23" s="589"/>
      <c r="BK23" s="589"/>
      <c r="BL23" s="589"/>
      <c r="BM23" s="589"/>
      <c r="BN23" s="590"/>
      <c r="BO23" s="641">
        <v>2.5</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26544</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9998250</v>
      </c>
      <c r="CS24" s="639"/>
      <c r="CT24" s="639"/>
      <c r="CU24" s="639"/>
      <c r="CV24" s="639"/>
      <c r="CW24" s="639"/>
      <c r="CX24" s="639"/>
      <c r="CY24" s="686"/>
      <c r="CZ24" s="690">
        <v>40.6</v>
      </c>
      <c r="DA24" s="691"/>
      <c r="DB24" s="691"/>
      <c r="DC24" s="692"/>
      <c r="DD24" s="685">
        <v>7957244</v>
      </c>
      <c r="DE24" s="639"/>
      <c r="DF24" s="639"/>
      <c r="DG24" s="639"/>
      <c r="DH24" s="639"/>
      <c r="DI24" s="639"/>
      <c r="DJ24" s="639"/>
      <c r="DK24" s="686"/>
      <c r="DL24" s="685">
        <v>7477521</v>
      </c>
      <c r="DM24" s="639"/>
      <c r="DN24" s="639"/>
      <c r="DO24" s="639"/>
      <c r="DP24" s="639"/>
      <c r="DQ24" s="639"/>
      <c r="DR24" s="639"/>
      <c r="DS24" s="639"/>
      <c r="DT24" s="639"/>
      <c r="DU24" s="639"/>
      <c r="DV24" s="686"/>
      <c r="DW24" s="687">
        <v>50.6</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2305793</v>
      </c>
      <c r="S25" s="589"/>
      <c r="T25" s="589"/>
      <c r="U25" s="589"/>
      <c r="V25" s="589"/>
      <c r="W25" s="589"/>
      <c r="X25" s="589"/>
      <c r="Y25" s="590"/>
      <c r="Z25" s="641">
        <v>9</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3394396</v>
      </c>
      <c r="CS25" s="607"/>
      <c r="CT25" s="607"/>
      <c r="CU25" s="607"/>
      <c r="CV25" s="607"/>
      <c r="CW25" s="607"/>
      <c r="CX25" s="607"/>
      <c r="CY25" s="608"/>
      <c r="CZ25" s="591">
        <v>13.8</v>
      </c>
      <c r="DA25" s="609"/>
      <c r="DB25" s="609"/>
      <c r="DC25" s="610"/>
      <c r="DD25" s="594">
        <v>3165666</v>
      </c>
      <c r="DE25" s="607"/>
      <c r="DF25" s="607"/>
      <c r="DG25" s="607"/>
      <c r="DH25" s="607"/>
      <c r="DI25" s="607"/>
      <c r="DJ25" s="607"/>
      <c r="DK25" s="608"/>
      <c r="DL25" s="594">
        <v>3052874</v>
      </c>
      <c r="DM25" s="607"/>
      <c r="DN25" s="607"/>
      <c r="DO25" s="607"/>
      <c r="DP25" s="607"/>
      <c r="DQ25" s="607"/>
      <c r="DR25" s="607"/>
      <c r="DS25" s="607"/>
      <c r="DT25" s="607"/>
      <c r="DU25" s="607"/>
      <c r="DV25" s="608"/>
      <c r="DW25" s="611">
        <v>20.6</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1883517</v>
      </c>
      <c r="CS26" s="589"/>
      <c r="CT26" s="589"/>
      <c r="CU26" s="589"/>
      <c r="CV26" s="589"/>
      <c r="CW26" s="589"/>
      <c r="CX26" s="589"/>
      <c r="CY26" s="590"/>
      <c r="CZ26" s="591">
        <v>7.7</v>
      </c>
      <c r="DA26" s="609"/>
      <c r="DB26" s="609"/>
      <c r="DC26" s="610"/>
      <c r="DD26" s="594">
        <v>1709329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1579047</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4410517</v>
      </c>
      <c r="BH27" s="589"/>
      <c r="BI27" s="589"/>
      <c r="BJ27" s="589"/>
      <c r="BK27" s="589"/>
      <c r="BL27" s="589"/>
      <c r="BM27" s="589"/>
      <c r="BN27" s="590"/>
      <c r="BO27" s="641">
        <v>100</v>
      </c>
      <c r="BP27" s="641"/>
      <c r="BQ27" s="641"/>
      <c r="BR27" s="641"/>
      <c r="BS27" s="594">
        <v>213246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2749270</v>
      </c>
      <c r="CS27" s="607"/>
      <c r="CT27" s="607"/>
      <c r="CU27" s="607"/>
      <c r="CV27" s="607"/>
      <c r="CW27" s="607"/>
      <c r="CX27" s="607"/>
      <c r="CY27" s="608"/>
      <c r="CZ27" s="591">
        <v>11.2</v>
      </c>
      <c r="DA27" s="609"/>
      <c r="DB27" s="609"/>
      <c r="DC27" s="610"/>
      <c r="DD27" s="594">
        <v>1026624</v>
      </c>
      <c r="DE27" s="607"/>
      <c r="DF27" s="607"/>
      <c r="DG27" s="607"/>
      <c r="DH27" s="607"/>
      <c r="DI27" s="607"/>
      <c r="DJ27" s="607"/>
      <c r="DK27" s="608"/>
      <c r="DL27" s="594">
        <v>1021132</v>
      </c>
      <c r="DM27" s="607"/>
      <c r="DN27" s="607"/>
      <c r="DO27" s="607"/>
      <c r="DP27" s="607"/>
      <c r="DQ27" s="607"/>
      <c r="DR27" s="607"/>
      <c r="DS27" s="607"/>
      <c r="DT27" s="607"/>
      <c r="DU27" s="607"/>
      <c r="DV27" s="608"/>
      <c r="DW27" s="611">
        <v>6.9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293372</v>
      </c>
      <c r="S28" s="589"/>
      <c r="T28" s="589"/>
      <c r="U28" s="589"/>
      <c r="V28" s="589"/>
      <c r="W28" s="589"/>
      <c r="X28" s="589"/>
      <c r="Y28" s="590"/>
      <c r="Z28" s="641">
        <v>1.1000000000000001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3854584</v>
      </c>
      <c r="CS28" s="589"/>
      <c r="CT28" s="589"/>
      <c r="CU28" s="589"/>
      <c r="CV28" s="589"/>
      <c r="CW28" s="589"/>
      <c r="CX28" s="589"/>
      <c r="CY28" s="590"/>
      <c r="CZ28" s="591">
        <v>15.7</v>
      </c>
      <c r="DA28" s="609"/>
      <c r="DB28" s="609"/>
      <c r="DC28" s="610"/>
      <c r="DD28" s="594">
        <v>3764954</v>
      </c>
      <c r="DE28" s="589"/>
      <c r="DF28" s="589"/>
      <c r="DG28" s="589"/>
      <c r="DH28" s="589"/>
      <c r="DI28" s="589"/>
      <c r="DJ28" s="589"/>
      <c r="DK28" s="590"/>
      <c r="DL28" s="594">
        <v>3403515</v>
      </c>
      <c r="DM28" s="589"/>
      <c r="DN28" s="589"/>
      <c r="DO28" s="589"/>
      <c r="DP28" s="589"/>
      <c r="DQ28" s="589"/>
      <c r="DR28" s="589"/>
      <c r="DS28" s="589"/>
      <c r="DT28" s="589"/>
      <c r="DU28" s="589"/>
      <c r="DV28" s="590"/>
      <c r="DW28" s="611">
        <v>23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2748</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3854584</v>
      </c>
      <c r="CS29" s="607"/>
      <c r="CT29" s="607"/>
      <c r="CU29" s="607"/>
      <c r="CV29" s="607"/>
      <c r="CW29" s="607"/>
      <c r="CX29" s="607"/>
      <c r="CY29" s="608"/>
      <c r="CZ29" s="591">
        <v>15.7</v>
      </c>
      <c r="DA29" s="609"/>
      <c r="DB29" s="609"/>
      <c r="DC29" s="610"/>
      <c r="DD29" s="594">
        <v>3764954</v>
      </c>
      <c r="DE29" s="607"/>
      <c r="DF29" s="607"/>
      <c r="DG29" s="607"/>
      <c r="DH29" s="607"/>
      <c r="DI29" s="607"/>
      <c r="DJ29" s="607"/>
      <c r="DK29" s="608"/>
      <c r="DL29" s="594">
        <v>3403515</v>
      </c>
      <c r="DM29" s="607"/>
      <c r="DN29" s="607"/>
      <c r="DO29" s="607"/>
      <c r="DP29" s="607"/>
      <c r="DQ29" s="607"/>
      <c r="DR29" s="607"/>
      <c r="DS29" s="607"/>
      <c r="DT29" s="607"/>
      <c r="DU29" s="607"/>
      <c r="DV29" s="608"/>
      <c r="DW29" s="611">
        <v>23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1187696</v>
      </c>
      <c r="S30" s="589"/>
      <c r="T30" s="589"/>
      <c r="U30" s="589"/>
      <c r="V30" s="589"/>
      <c r="W30" s="589"/>
      <c r="X30" s="589"/>
      <c r="Y30" s="590"/>
      <c r="Z30" s="641">
        <v>4.5999999999999996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95.8</v>
      </c>
      <c r="BN30" s="655"/>
      <c r="BO30" s="655"/>
      <c r="BP30" s="655"/>
      <c r="BQ30" s="657"/>
      <c r="BR30" s="654">
        <v>98.6</v>
      </c>
      <c r="BS30" s="655"/>
      <c r="BT30" s="655"/>
      <c r="BU30" s="655"/>
      <c r="BV30" s="655"/>
      <c r="BW30" s="655"/>
      <c r="BX30" s="656">
        <v>95.6</v>
      </c>
      <c r="BY30" s="655"/>
      <c r="BZ30" s="655"/>
      <c r="CA30" s="655"/>
      <c r="CB30" s="657"/>
      <c r="CD30" s="660"/>
      <c r="CE30" s="661"/>
      <c r="CF30" s="625" t="s">
        <v>293</v>
      </c>
      <c r="CG30" s="622"/>
      <c r="CH30" s="622"/>
      <c r="CI30" s="622"/>
      <c r="CJ30" s="622"/>
      <c r="CK30" s="622"/>
      <c r="CL30" s="622"/>
      <c r="CM30" s="622"/>
      <c r="CN30" s="622"/>
      <c r="CO30" s="622"/>
      <c r="CP30" s="622"/>
      <c r="CQ30" s="623"/>
      <c r="CR30" s="588">
        <v>3530150</v>
      </c>
      <c r="CS30" s="589"/>
      <c r="CT30" s="589"/>
      <c r="CU30" s="589"/>
      <c r="CV30" s="589"/>
      <c r="CW30" s="589"/>
      <c r="CX30" s="589"/>
      <c r="CY30" s="590"/>
      <c r="CZ30" s="591">
        <v>14.3</v>
      </c>
      <c r="DA30" s="609"/>
      <c r="DB30" s="609"/>
      <c r="DC30" s="610"/>
      <c r="DD30" s="594">
        <v>3440520</v>
      </c>
      <c r="DE30" s="589"/>
      <c r="DF30" s="589"/>
      <c r="DG30" s="589"/>
      <c r="DH30" s="589"/>
      <c r="DI30" s="589"/>
      <c r="DJ30" s="589"/>
      <c r="DK30" s="590"/>
      <c r="DL30" s="594">
        <v>3081509</v>
      </c>
      <c r="DM30" s="589"/>
      <c r="DN30" s="589"/>
      <c r="DO30" s="589"/>
      <c r="DP30" s="589"/>
      <c r="DQ30" s="589"/>
      <c r="DR30" s="589"/>
      <c r="DS30" s="589"/>
      <c r="DT30" s="589"/>
      <c r="DU30" s="589"/>
      <c r="DV30" s="590"/>
      <c r="DW30" s="611">
        <v>20.8</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936964</v>
      </c>
      <c r="S31" s="589"/>
      <c r="T31" s="589"/>
      <c r="U31" s="589"/>
      <c r="V31" s="589"/>
      <c r="W31" s="589"/>
      <c r="X31" s="589"/>
      <c r="Y31" s="590"/>
      <c r="Z31" s="641">
        <v>3.7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97.1</v>
      </c>
      <c r="BN31" s="653"/>
      <c r="BO31" s="653"/>
      <c r="BP31" s="653"/>
      <c r="BQ31" s="617"/>
      <c r="BR31" s="652">
        <v>98.7</v>
      </c>
      <c r="BS31" s="607"/>
      <c r="BT31" s="607"/>
      <c r="BU31" s="607"/>
      <c r="BV31" s="607"/>
      <c r="BW31" s="607"/>
      <c r="BX31" s="643">
        <v>96.6</v>
      </c>
      <c r="BY31" s="653"/>
      <c r="BZ31" s="653"/>
      <c r="CA31" s="653"/>
      <c r="CB31" s="617"/>
      <c r="CD31" s="660"/>
      <c r="CE31" s="661"/>
      <c r="CF31" s="625" t="s">
        <v>297</v>
      </c>
      <c r="CG31" s="622"/>
      <c r="CH31" s="622"/>
      <c r="CI31" s="622"/>
      <c r="CJ31" s="622"/>
      <c r="CK31" s="622"/>
      <c r="CL31" s="622"/>
      <c r="CM31" s="622"/>
      <c r="CN31" s="622"/>
      <c r="CO31" s="622"/>
      <c r="CP31" s="622"/>
      <c r="CQ31" s="623"/>
      <c r="CR31" s="588">
        <v>324434</v>
      </c>
      <c r="CS31" s="607"/>
      <c r="CT31" s="607"/>
      <c r="CU31" s="607"/>
      <c r="CV31" s="607"/>
      <c r="CW31" s="607"/>
      <c r="CX31" s="607"/>
      <c r="CY31" s="608"/>
      <c r="CZ31" s="591">
        <v>1.3</v>
      </c>
      <c r="DA31" s="609"/>
      <c r="DB31" s="609"/>
      <c r="DC31" s="610"/>
      <c r="DD31" s="594">
        <v>324434</v>
      </c>
      <c r="DE31" s="607"/>
      <c r="DF31" s="607"/>
      <c r="DG31" s="607"/>
      <c r="DH31" s="607"/>
      <c r="DI31" s="607"/>
      <c r="DJ31" s="607"/>
      <c r="DK31" s="608"/>
      <c r="DL31" s="594">
        <v>322006</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378806</v>
      </c>
      <c r="S32" s="589"/>
      <c r="T32" s="589"/>
      <c r="U32" s="589"/>
      <c r="V32" s="589"/>
      <c r="W32" s="589"/>
      <c r="X32" s="589"/>
      <c r="Y32" s="590"/>
      <c r="Z32" s="641">
        <v>1.5</v>
      </c>
      <c r="AA32" s="641"/>
      <c r="AB32" s="641"/>
      <c r="AC32" s="641"/>
      <c r="AD32" s="642">
        <v>2716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98.6</v>
      </c>
      <c r="BH32" s="573"/>
      <c r="BI32" s="573"/>
      <c r="BJ32" s="573"/>
      <c r="BK32" s="573"/>
      <c r="BL32" s="573"/>
      <c r="BM32" s="636">
        <v>94.9</v>
      </c>
      <c r="BN32" s="573"/>
      <c r="BO32" s="573"/>
      <c r="BP32" s="573"/>
      <c r="BQ32" s="630"/>
      <c r="BR32" s="651">
        <v>98.6</v>
      </c>
      <c r="BS32" s="573"/>
      <c r="BT32" s="573"/>
      <c r="BU32" s="573"/>
      <c r="BV32" s="573"/>
      <c r="BW32" s="573"/>
      <c r="BX32" s="636">
        <v>94.9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3168700</v>
      </c>
      <c r="S33" s="589"/>
      <c r="T33" s="589"/>
      <c r="U33" s="589"/>
      <c r="V33" s="589"/>
      <c r="W33" s="589"/>
      <c r="X33" s="589"/>
      <c r="Y33" s="590"/>
      <c r="Z33" s="641">
        <v>12.4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9012886</v>
      </c>
      <c r="CS33" s="607"/>
      <c r="CT33" s="607"/>
      <c r="CU33" s="607"/>
      <c r="CV33" s="607"/>
      <c r="CW33" s="607"/>
      <c r="CX33" s="607"/>
      <c r="CY33" s="608"/>
      <c r="CZ33" s="591">
        <v>36.6</v>
      </c>
      <c r="DA33" s="609"/>
      <c r="DB33" s="609"/>
      <c r="DC33" s="610"/>
      <c r="DD33" s="594">
        <v>7110331</v>
      </c>
      <c r="DE33" s="607"/>
      <c r="DF33" s="607"/>
      <c r="DG33" s="607"/>
      <c r="DH33" s="607"/>
      <c r="DI33" s="607"/>
      <c r="DJ33" s="607"/>
      <c r="DK33" s="608"/>
      <c r="DL33" s="594">
        <v>6105097</v>
      </c>
      <c r="DM33" s="607"/>
      <c r="DN33" s="607"/>
      <c r="DO33" s="607"/>
      <c r="DP33" s="607"/>
      <c r="DQ33" s="607"/>
      <c r="DR33" s="607"/>
      <c r="DS33" s="607"/>
      <c r="DT33" s="607"/>
      <c r="DU33" s="607"/>
      <c r="DV33" s="608"/>
      <c r="DW33" s="611">
        <v>41.3</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2800018</v>
      </c>
      <c r="CS34" s="589"/>
      <c r="CT34" s="589"/>
      <c r="CU34" s="589"/>
      <c r="CV34" s="589"/>
      <c r="CW34" s="589"/>
      <c r="CX34" s="589"/>
      <c r="CY34" s="590"/>
      <c r="CZ34" s="591">
        <v>11.4</v>
      </c>
      <c r="DA34" s="609"/>
      <c r="DB34" s="609"/>
      <c r="DC34" s="610"/>
      <c r="DD34" s="594">
        <v>1794597</v>
      </c>
      <c r="DE34" s="589"/>
      <c r="DF34" s="589"/>
      <c r="DG34" s="589"/>
      <c r="DH34" s="589"/>
      <c r="DI34" s="589"/>
      <c r="DJ34" s="589"/>
      <c r="DK34" s="590"/>
      <c r="DL34" s="594">
        <v>1609896</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863100</v>
      </c>
      <c r="S35" s="589"/>
      <c r="T35" s="589"/>
      <c r="U35" s="589"/>
      <c r="V35" s="589"/>
      <c r="W35" s="589"/>
      <c r="X35" s="589"/>
      <c r="Y35" s="590"/>
      <c r="Z35" s="641">
        <v>3.4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3792471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101037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36938</v>
      </c>
      <c r="CS35" s="607"/>
      <c r="CT35" s="607"/>
      <c r="CU35" s="607"/>
      <c r="CV35" s="607"/>
      <c r="CW35" s="607"/>
      <c r="CX35" s="607"/>
      <c r="CY35" s="608"/>
      <c r="CZ35" s="591">
        <v>0.2</v>
      </c>
      <c r="DA35" s="609"/>
      <c r="DB35" s="609"/>
      <c r="DC35" s="610"/>
      <c r="DD35" s="594">
        <v>32491</v>
      </c>
      <c r="DE35" s="607"/>
      <c r="DF35" s="607"/>
      <c r="DG35" s="607"/>
      <c r="DH35" s="607"/>
      <c r="DI35" s="607"/>
      <c r="DJ35" s="607"/>
      <c r="DK35" s="608"/>
      <c r="DL35" s="594">
        <v>32491</v>
      </c>
      <c r="DM35" s="607"/>
      <c r="DN35" s="607"/>
      <c r="DO35" s="607"/>
      <c r="DP35" s="607"/>
      <c r="DQ35" s="607"/>
      <c r="DR35" s="607"/>
      <c r="DS35" s="607"/>
      <c r="DT35" s="607"/>
      <c r="DU35" s="607"/>
      <c r="DV35" s="608"/>
      <c r="DW35" s="611">
        <v>0.2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25641002</v>
      </c>
      <c r="S36" s="629"/>
      <c r="T36" s="629"/>
      <c r="U36" s="629"/>
      <c r="V36" s="629"/>
      <c r="W36" s="629"/>
      <c r="X36" s="629"/>
      <c r="Y36" s="632"/>
      <c r="Z36" s="633">
        <v>100</v>
      </c>
      <c r="AA36" s="633"/>
      <c r="AB36" s="633"/>
      <c r="AC36" s="633"/>
      <c r="AD36" s="634">
        <v>13921220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1316568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51513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2581991</v>
      </c>
      <c r="CS36" s="589"/>
      <c r="CT36" s="589"/>
      <c r="CU36" s="589"/>
      <c r="CV36" s="589"/>
      <c r="CW36" s="589"/>
      <c r="CX36" s="589"/>
      <c r="CY36" s="590"/>
      <c r="CZ36" s="591">
        <v>10.5</v>
      </c>
      <c r="DA36" s="609"/>
      <c r="DB36" s="609"/>
      <c r="DC36" s="610"/>
      <c r="DD36" s="594">
        <v>2198913</v>
      </c>
      <c r="DE36" s="589"/>
      <c r="DF36" s="589"/>
      <c r="DG36" s="589"/>
      <c r="DH36" s="589"/>
      <c r="DI36" s="589"/>
      <c r="DJ36" s="589"/>
      <c r="DK36" s="590"/>
      <c r="DL36" s="594">
        <v>1976229</v>
      </c>
      <c r="DM36" s="589"/>
      <c r="DN36" s="589"/>
      <c r="DO36" s="589"/>
      <c r="DP36" s="589"/>
      <c r="DQ36" s="589"/>
      <c r="DR36" s="589"/>
      <c r="DS36" s="589"/>
      <c r="DT36" s="589"/>
      <c r="DU36" s="589"/>
      <c r="DV36" s="590"/>
      <c r="DW36" s="611">
        <v>13.4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614804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5001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1056719</v>
      </c>
      <c r="CS37" s="607"/>
      <c r="CT37" s="607"/>
      <c r="CU37" s="607"/>
      <c r="CV37" s="607"/>
      <c r="CW37" s="607"/>
      <c r="CX37" s="607"/>
      <c r="CY37" s="608"/>
      <c r="CZ37" s="591">
        <v>4.3</v>
      </c>
      <c r="DA37" s="609"/>
      <c r="DB37" s="609"/>
      <c r="DC37" s="610"/>
      <c r="DD37" s="594">
        <v>1028077</v>
      </c>
      <c r="DE37" s="607"/>
      <c r="DF37" s="607"/>
      <c r="DG37" s="607"/>
      <c r="DH37" s="607"/>
      <c r="DI37" s="607"/>
      <c r="DJ37" s="607"/>
      <c r="DK37" s="608"/>
      <c r="DL37" s="594">
        <v>920277</v>
      </c>
      <c r="DM37" s="607"/>
      <c r="DN37" s="607"/>
      <c r="DO37" s="607"/>
      <c r="DP37" s="607"/>
      <c r="DQ37" s="607"/>
      <c r="DR37" s="607"/>
      <c r="DS37" s="607"/>
      <c r="DT37" s="607"/>
      <c r="DU37" s="607"/>
      <c r="DV37" s="608"/>
      <c r="DW37" s="611">
        <v>6.2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245334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8534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3171271</v>
      </c>
      <c r="CS38" s="589"/>
      <c r="CT38" s="589"/>
      <c r="CU38" s="589"/>
      <c r="CV38" s="589"/>
      <c r="CW38" s="589"/>
      <c r="CX38" s="589"/>
      <c r="CY38" s="590"/>
      <c r="CZ38" s="591">
        <v>12.9</v>
      </c>
      <c r="DA38" s="609"/>
      <c r="DB38" s="609"/>
      <c r="DC38" s="610"/>
      <c r="DD38" s="594">
        <v>2774798</v>
      </c>
      <c r="DE38" s="589"/>
      <c r="DF38" s="589"/>
      <c r="DG38" s="589"/>
      <c r="DH38" s="589"/>
      <c r="DI38" s="589"/>
      <c r="DJ38" s="589"/>
      <c r="DK38" s="590"/>
      <c r="DL38" s="594">
        <v>2486481</v>
      </c>
      <c r="DM38" s="589"/>
      <c r="DN38" s="589"/>
      <c r="DO38" s="589"/>
      <c r="DP38" s="589"/>
      <c r="DQ38" s="589"/>
      <c r="DR38" s="589"/>
      <c r="DS38" s="589"/>
      <c r="DT38" s="589"/>
      <c r="DU38" s="589"/>
      <c r="DV38" s="590"/>
      <c r="DW38" s="611">
        <v>16.8</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6396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420499</v>
      </c>
      <c r="CS39" s="607"/>
      <c r="CT39" s="607"/>
      <c r="CU39" s="607"/>
      <c r="CV39" s="607"/>
      <c r="CW39" s="607"/>
      <c r="CX39" s="607"/>
      <c r="CY39" s="608"/>
      <c r="CZ39" s="591">
        <v>1.7</v>
      </c>
      <c r="DA39" s="609"/>
      <c r="DB39" s="609"/>
      <c r="DC39" s="610"/>
      <c r="DD39" s="594">
        <v>307363</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256928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2169</v>
      </c>
      <c r="CS40" s="589"/>
      <c r="CT40" s="589"/>
      <c r="CU40" s="589"/>
      <c r="CV40" s="589"/>
      <c r="CW40" s="589"/>
      <c r="CX40" s="589"/>
      <c r="CY40" s="590"/>
      <c r="CZ40" s="591">
        <v>0</v>
      </c>
      <c r="DA40" s="609"/>
      <c r="DB40" s="609"/>
      <c r="DC40" s="610"/>
      <c r="DD40" s="594">
        <v>2169</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1352441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5598032</v>
      </c>
      <c r="CS42" s="589"/>
      <c r="CT42" s="589"/>
      <c r="CU42" s="589"/>
      <c r="CV42" s="589"/>
      <c r="CW42" s="589"/>
      <c r="CX42" s="589"/>
      <c r="CY42" s="590"/>
      <c r="CZ42" s="591">
        <v>22.7</v>
      </c>
      <c r="DA42" s="592"/>
      <c r="DB42" s="592"/>
      <c r="DC42" s="593"/>
      <c r="DD42" s="594">
        <v>1558276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151230</v>
      </c>
      <c r="CS43" s="607"/>
      <c r="CT43" s="607"/>
      <c r="CU43" s="607"/>
      <c r="CV43" s="607"/>
      <c r="CW43" s="607"/>
      <c r="CX43" s="607"/>
      <c r="CY43" s="608"/>
      <c r="CZ43" s="591">
        <v>0.6</v>
      </c>
      <c r="DA43" s="609"/>
      <c r="DB43" s="609"/>
      <c r="DC43" s="610"/>
      <c r="DD43" s="594">
        <v>125468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4070227</v>
      </c>
      <c r="CS44" s="589"/>
      <c r="CT44" s="589"/>
      <c r="CU44" s="589"/>
      <c r="CV44" s="589"/>
      <c r="CW44" s="589"/>
      <c r="CX44" s="589"/>
      <c r="CY44" s="590"/>
      <c r="CZ44" s="591">
        <v>16.5</v>
      </c>
      <c r="DA44" s="592"/>
      <c r="DB44" s="592"/>
      <c r="DC44" s="593"/>
      <c r="DD44" s="594">
        <v>909361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1157796</v>
      </c>
      <c r="CS45" s="607"/>
      <c r="CT45" s="607"/>
      <c r="CU45" s="607"/>
      <c r="CV45" s="607"/>
      <c r="CW45" s="607"/>
      <c r="CX45" s="607"/>
      <c r="CY45" s="608"/>
      <c r="CZ45" s="591">
        <v>4.7</v>
      </c>
      <c r="DA45" s="609"/>
      <c r="DB45" s="609"/>
      <c r="DC45" s="610"/>
      <c r="DD45" s="594">
        <v>97494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2895157</v>
      </c>
      <c r="CS46" s="589"/>
      <c r="CT46" s="589"/>
      <c r="CU46" s="589"/>
      <c r="CV46" s="589"/>
      <c r="CW46" s="589"/>
      <c r="CX46" s="589"/>
      <c r="CY46" s="590"/>
      <c r="CZ46" s="591">
        <v>11.8</v>
      </c>
      <c r="DA46" s="592"/>
      <c r="DB46" s="592"/>
      <c r="DC46" s="593"/>
      <c r="DD46" s="594">
        <v>803855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1527805</v>
      </c>
      <c r="CS47" s="607"/>
      <c r="CT47" s="607"/>
      <c r="CU47" s="607"/>
      <c r="CV47" s="607"/>
      <c r="CW47" s="607"/>
      <c r="CX47" s="607"/>
      <c r="CY47" s="608"/>
      <c r="CZ47" s="591">
        <v>6.2</v>
      </c>
      <c r="DA47" s="609"/>
      <c r="DB47" s="609"/>
      <c r="DC47" s="610"/>
      <c r="DD47" s="594">
        <v>648915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24609168</v>
      </c>
      <c r="CS49" s="573"/>
      <c r="CT49" s="573"/>
      <c r="CU49" s="573"/>
      <c r="CV49" s="573"/>
      <c r="CW49" s="573"/>
      <c r="CX49" s="573"/>
      <c r="CY49" s="574"/>
      <c r="CZ49" s="575">
        <v>100</v>
      </c>
      <c r="DA49" s="576"/>
      <c r="DB49" s="576"/>
      <c r="DC49" s="577"/>
      <c r="DD49" s="578">
        <v>16625851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D17" sqref="BD1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25277</v>
      </c>
      <c r="R7" s="1101"/>
      <c r="S7" s="1101"/>
      <c r="T7" s="1101"/>
      <c r="U7" s="1101"/>
      <c r="V7" s="1101">
        <v>24250</v>
      </c>
      <c r="W7" s="1101"/>
      <c r="X7" s="1101"/>
      <c r="Y7" s="1101"/>
      <c r="Z7" s="1101"/>
      <c r="AA7" s="1101">
        <v>1028</v>
      </c>
      <c r="AB7" s="1101"/>
      <c r="AC7" s="1101"/>
      <c r="AD7" s="1101"/>
      <c r="AE7" s="1102"/>
      <c r="AF7" s="1103">
        <v>631</v>
      </c>
      <c r="AG7" s="1104"/>
      <c r="AH7" s="1104"/>
      <c r="AI7" s="1104"/>
      <c r="AJ7" s="1105"/>
      <c r="AK7" s="1087">
        <v>875</v>
      </c>
      <c r="AL7" s="1088"/>
      <c r="AM7" s="1088"/>
      <c r="AN7" s="1088"/>
      <c r="AO7" s="1088"/>
      <c r="AP7" s="1088">
        <v>27235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555</v>
      </c>
      <c r="BT7" s="1092" t="s">
        <v>555</v>
      </c>
      <c r="BU7" s="1092" t="s">
        <v>555</v>
      </c>
      <c r="BV7" s="1092" t="s">
        <v>555</v>
      </c>
      <c r="BW7" s="1092" t="s">
        <v>555</v>
      </c>
      <c r="BX7" s="1092" t="s">
        <v>555</v>
      </c>
      <c r="BY7" s="1092" t="s">
        <v>555</v>
      </c>
      <c r="BZ7" s="1092" t="s">
        <v>555</v>
      </c>
      <c r="CA7" s="1092" t="s">
        <v>555</v>
      </c>
      <c r="CB7" s="1092" t="s">
        <v>555</v>
      </c>
      <c r="CC7" s="1092" t="s">
        <v>555</v>
      </c>
      <c r="CD7" s="1092" t="s">
        <v>555</v>
      </c>
      <c r="CE7" s="1092" t="s">
        <v>555</v>
      </c>
      <c r="CF7" s="1092" t="s">
        <v>555</v>
      </c>
      <c r="CG7" s="1093" t="s">
        <v>555</v>
      </c>
      <c r="CH7" s="1084">
        <v>21</v>
      </c>
      <c r="CI7" s="1085"/>
      <c r="CJ7" s="1085"/>
      <c r="CK7" s="1085"/>
      <c r="CL7" s="1086"/>
      <c r="CM7" s="1084">
        <v>355</v>
      </c>
      <c r="CN7" s="1085"/>
      <c r="CO7" s="1085"/>
      <c r="CP7" s="1085"/>
      <c r="CQ7" s="1086"/>
      <c r="CR7" s="1084">
        <v>30</v>
      </c>
      <c r="CS7" s="1085"/>
      <c r="CT7" s="1085"/>
      <c r="CU7" s="1085"/>
      <c r="CV7" s="1086"/>
      <c r="CW7" s="1084">
        <v>7</v>
      </c>
      <c r="CX7" s="1085"/>
      <c r="CY7" s="1085"/>
      <c r="CZ7" s="1085"/>
      <c r="DA7" s="1086"/>
      <c r="DB7" s="1084" t="s">
        <v>541</v>
      </c>
      <c r="DC7" s="1085"/>
      <c r="DD7" s="1085"/>
      <c r="DE7" s="1085"/>
      <c r="DF7" s="1086"/>
      <c r="DG7" s="1084" t="s">
        <v>565</v>
      </c>
      <c r="DH7" s="1085"/>
      <c r="DI7" s="1085"/>
      <c r="DJ7" s="1085"/>
      <c r="DK7" s="1086"/>
      <c r="DL7" s="1084" t="s">
        <v>565</v>
      </c>
      <c r="DM7" s="1085"/>
      <c r="DN7" s="1085"/>
      <c r="DO7" s="1085"/>
      <c r="DP7" s="1086"/>
      <c r="DQ7" s="1084" t="s">
        <v>565</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65</v>
      </c>
      <c r="R8" s="1040"/>
      <c r="S8" s="1040"/>
      <c r="T8" s="1040"/>
      <c r="U8" s="1040"/>
      <c r="V8" s="1040">
        <v>61</v>
      </c>
      <c r="W8" s="1040"/>
      <c r="X8" s="1040"/>
      <c r="Y8" s="1040"/>
      <c r="Z8" s="1040"/>
      <c r="AA8" s="1040">
        <v>4</v>
      </c>
      <c r="AB8" s="1040"/>
      <c r="AC8" s="1040"/>
      <c r="AD8" s="1040"/>
      <c r="AE8" s="1041"/>
      <c r="AF8" s="1015">
        <v>4</v>
      </c>
      <c r="AG8" s="1016"/>
      <c r="AH8" s="1016"/>
      <c r="AI8" s="1016"/>
      <c r="AJ8" s="1017"/>
      <c r="AK8" s="1082">
        <v>12</v>
      </c>
      <c r="AL8" s="1083"/>
      <c r="AM8" s="1083"/>
      <c r="AN8" s="1083"/>
      <c r="AO8" s="1083"/>
      <c r="AP8" s="1083">
        <v>21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556</v>
      </c>
      <c r="BT8" s="1011" t="s">
        <v>556</v>
      </c>
      <c r="BU8" s="1011" t="s">
        <v>556</v>
      </c>
      <c r="BV8" s="1011" t="s">
        <v>556</v>
      </c>
      <c r="BW8" s="1011" t="s">
        <v>556</v>
      </c>
      <c r="BX8" s="1011" t="s">
        <v>556</v>
      </c>
      <c r="BY8" s="1011" t="s">
        <v>556</v>
      </c>
      <c r="BZ8" s="1011" t="s">
        <v>556</v>
      </c>
      <c r="CA8" s="1011" t="s">
        <v>556</v>
      </c>
      <c r="CB8" s="1011" t="s">
        <v>556</v>
      </c>
      <c r="CC8" s="1011" t="s">
        <v>556</v>
      </c>
      <c r="CD8" s="1011" t="s">
        <v>556</v>
      </c>
      <c r="CE8" s="1011" t="s">
        <v>556</v>
      </c>
      <c r="CF8" s="1011" t="s">
        <v>556</v>
      </c>
      <c r="CG8" s="1012" t="s">
        <v>556</v>
      </c>
      <c r="CH8" s="985">
        <v>26</v>
      </c>
      <c r="CI8" s="986"/>
      <c r="CJ8" s="986"/>
      <c r="CK8" s="986"/>
      <c r="CL8" s="987"/>
      <c r="CM8" s="985">
        <v>99</v>
      </c>
      <c r="CN8" s="986"/>
      <c r="CO8" s="986"/>
      <c r="CP8" s="986"/>
      <c r="CQ8" s="987"/>
      <c r="CR8" s="985">
        <v>25</v>
      </c>
      <c r="CS8" s="986"/>
      <c r="CT8" s="986"/>
      <c r="CU8" s="986"/>
      <c r="CV8" s="987"/>
      <c r="CW8" s="985" t="s">
        <v>540</v>
      </c>
      <c r="CX8" s="986"/>
      <c r="CY8" s="986"/>
      <c r="CZ8" s="986"/>
      <c r="DA8" s="987"/>
      <c r="DB8" s="985" t="s">
        <v>540</v>
      </c>
      <c r="DC8" s="986"/>
      <c r="DD8" s="986"/>
      <c r="DE8" s="986"/>
      <c r="DF8" s="987"/>
      <c r="DG8" s="985" t="s">
        <v>540</v>
      </c>
      <c r="DH8" s="986"/>
      <c r="DI8" s="986"/>
      <c r="DJ8" s="986"/>
      <c r="DK8" s="987"/>
      <c r="DL8" s="985" t="s">
        <v>540</v>
      </c>
      <c r="DM8" s="986"/>
      <c r="DN8" s="986"/>
      <c r="DO8" s="986"/>
      <c r="DP8" s="987"/>
      <c r="DQ8" s="985" t="s">
        <v>540</v>
      </c>
      <c r="DR8" s="986"/>
      <c r="DS8" s="986"/>
      <c r="DT8" s="986"/>
      <c r="DU8" s="987"/>
      <c r="DV8" s="988"/>
      <c r="DW8" s="989"/>
      <c r="DX8" s="989"/>
      <c r="DY8" s="989"/>
      <c r="DZ8" s="990"/>
      <c r="EA8" s="205"/>
    </row>
    <row r="9" spans="1:131" s="206" customFormat="1" ht="26.25" customHeight="1" x14ac:dyDescent="0.15">
      <c r="A9" s="212">
        <v>3</v>
      </c>
      <c r="B9" s="1033" t="s">
        <v>366</v>
      </c>
      <c r="C9" s="1034"/>
      <c r="D9" s="1034"/>
      <c r="E9" s="1034"/>
      <c r="F9" s="1034"/>
      <c r="G9" s="1034"/>
      <c r="H9" s="1034"/>
      <c r="I9" s="1034"/>
      <c r="J9" s="1034"/>
      <c r="K9" s="1034"/>
      <c r="L9" s="1034"/>
      <c r="M9" s="1034"/>
      <c r="N9" s="1034"/>
      <c r="O9" s="1034"/>
      <c r="P9" s="1035"/>
      <c r="Q9" s="1039">
        <v>503</v>
      </c>
      <c r="R9" s="1040"/>
      <c r="S9" s="1040"/>
      <c r="T9" s="1040"/>
      <c r="U9" s="1040"/>
      <c r="V9" s="1040">
        <v>503</v>
      </c>
      <c r="W9" s="1040"/>
      <c r="X9" s="1040"/>
      <c r="Y9" s="1040"/>
      <c r="Z9" s="1040"/>
      <c r="AA9" s="1040" t="s">
        <v>539</v>
      </c>
      <c r="AB9" s="1040"/>
      <c r="AC9" s="1040"/>
      <c r="AD9" s="1040"/>
      <c r="AE9" s="1041"/>
      <c r="AF9" s="1015" t="s">
        <v>537</v>
      </c>
      <c r="AG9" s="1016"/>
      <c r="AH9" s="1016"/>
      <c r="AI9" s="1016"/>
      <c r="AJ9" s="1017"/>
      <c r="AK9" s="1082">
        <v>500</v>
      </c>
      <c r="AL9" s="1083"/>
      <c r="AM9" s="1083"/>
      <c r="AN9" s="1083"/>
      <c r="AO9" s="1083"/>
      <c r="AP9" s="1083" t="s">
        <v>538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557</v>
      </c>
      <c r="BT9" s="1011" t="s">
        <v>557</v>
      </c>
      <c r="BU9" s="1011" t="s">
        <v>557</v>
      </c>
      <c r="BV9" s="1011" t="s">
        <v>557</v>
      </c>
      <c r="BW9" s="1011" t="s">
        <v>557</v>
      </c>
      <c r="BX9" s="1011" t="s">
        <v>557</v>
      </c>
      <c r="BY9" s="1011" t="s">
        <v>557</v>
      </c>
      <c r="BZ9" s="1011" t="s">
        <v>557</v>
      </c>
      <c r="CA9" s="1011" t="s">
        <v>557</v>
      </c>
      <c r="CB9" s="1011" t="s">
        <v>557</v>
      </c>
      <c r="CC9" s="1011" t="s">
        <v>557</v>
      </c>
      <c r="CD9" s="1011" t="s">
        <v>557</v>
      </c>
      <c r="CE9" s="1011" t="s">
        <v>557</v>
      </c>
      <c r="CF9" s="1011" t="s">
        <v>557</v>
      </c>
      <c r="CG9" s="1012" t="s">
        <v>557</v>
      </c>
      <c r="CH9" s="985">
        <v>10</v>
      </c>
      <c r="CI9" s="986"/>
      <c r="CJ9" s="986"/>
      <c r="CK9" s="986"/>
      <c r="CL9" s="987"/>
      <c r="CM9" s="985">
        <v>178</v>
      </c>
      <c r="CN9" s="986"/>
      <c r="CO9" s="986"/>
      <c r="CP9" s="986"/>
      <c r="CQ9" s="987"/>
      <c r="CR9" s="985">
        <v>6</v>
      </c>
      <c r="CS9" s="986"/>
      <c r="CT9" s="986"/>
      <c r="CU9" s="986"/>
      <c r="CV9" s="987"/>
      <c r="CW9" s="985">
        <v>1</v>
      </c>
      <c r="CX9" s="986"/>
      <c r="CY9" s="986"/>
      <c r="CZ9" s="986"/>
      <c r="DA9" s="987"/>
      <c r="DB9" s="985" t="s">
        <v>540</v>
      </c>
      <c r="DC9" s="986"/>
      <c r="DD9" s="986"/>
      <c r="DE9" s="986"/>
      <c r="DF9" s="987"/>
      <c r="DG9" s="985" t="s">
        <v>540</v>
      </c>
      <c r="DH9" s="986"/>
      <c r="DI9" s="986"/>
      <c r="DJ9" s="986"/>
      <c r="DK9" s="987"/>
      <c r="DL9" s="985" t="s">
        <v>540</v>
      </c>
      <c r="DM9" s="986"/>
      <c r="DN9" s="986"/>
      <c r="DO9" s="986"/>
      <c r="DP9" s="987"/>
      <c r="DQ9" s="985" t="s">
        <v>540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558</v>
      </c>
      <c r="BT10" s="1011" t="s">
        <v>558</v>
      </c>
      <c r="BU10" s="1011" t="s">
        <v>558</v>
      </c>
      <c r="BV10" s="1011" t="s">
        <v>558</v>
      </c>
      <c r="BW10" s="1011" t="s">
        <v>558</v>
      </c>
      <c r="BX10" s="1011" t="s">
        <v>558</v>
      </c>
      <c r="BY10" s="1011" t="s">
        <v>558</v>
      </c>
      <c r="BZ10" s="1011" t="s">
        <v>558</v>
      </c>
      <c r="CA10" s="1011" t="s">
        <v>558</v>
      </c>
      <c r="CB10" s="1011" t="s">
        <v>558</v>
      </c>
      <c r="CC10" s="1011" t="s">
        <v>558</v>
      </c>
      <c r="CD10" s="1011" t="s">
        <v>558</v>
      </c>
      <c r="CE10" s="1011" t="s">
        <v>558</v>
      </c>
      <c r="CF10" s="1011" t="s">
        <v>558</v>
      </c>
      <c r="CG10" s="1012" t="s">
        <v>558</v>
      </c>
      <c r="CH10" s="985">
        <v>0</v>
      </c>
      <c r="CI10" s="986"/>
      <c r="CJ10" s="986"/>
      <c r="CK10" s="986"/>
      <c r="CL10" s="987"/>
      <c r="CM10" s="985">
        <v>292</v>
      </c>
      <c r="CN10" s="986"/>
      <c r="CO10" s="986"/>
      <c r="CP10" s="986"/>
      <c r="CQ10" s="987"/>
      <c r="CR10" s="985">
        <v>15</v>
      </c>
      <c r="CS10" s="986"/>
      <c r="CT10" s="986"/>
      <c r="CU10" s="986"/>
      <c r="CV10" s="987"/>
      <c r="CW10" s="985">
        <v>7</v>
      </c>
      <c r="CX10" s="986"/>
      <c r="CY10" s="986"/>
      <c r="CZ10" s="986"/>
      <c r="DA10" s="987"/>
      <c r="DB10" s="985" t="s">
        <v>540</v>
      </c>
      <c r="DC10" s="986"/>
      <c r="DD10" s="986"/>
      <c r="DE10" s="986"/>
      <c r="DF10" s="987"/>
      <c r="DG10" s="985" t="s">
        <v>540</v>
      </c>
      <c r="DH10" s="986"/>
      <c r="DI10" s="986"/>
      <c r="DJ10" s="986"/>
      <c r="DK10" s="987"/>
      <c r="DL10" s="985" t="s">
        <v>540</v>
      </c>
      <c r="DM10" s="986"/>
      <c r="DN10" s="986"/>
      <c r="DO10" s="986"/>
      <c r="DP10" s="987"/>
      <c r="DQ10" s="985" t="s">
        <v>540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559</v>
      </c>
      <c r="BT11" s="1011" t="s">
        <v>559</v>
      </c>
      <c r="BU11" s="1011" t="s">
        <v>559</v>
      </c>
      <c r="BV11" s="1011" t="s">
        <v>559</v>
      </c>
      <c r="BW11" s="1011" t="s">
        <v>559</v>
      </c>
      <c r="BX11" s="1011" t="s">
        <v>559</v>
      </c>
      <c r="BY11" s="1011" t="s">
        <v>559</v>
      </c>
      <c r="BZ11" s="1011" t="s">
        <v>559</v>
      </c>
      <c r="CA11" s="1011" t="s">
        <v>559</v>
      </c>
      <c r="CB11" s="1011" t="s">
        <v>559</v>
      </c>
      <c r="CC11" s="1011" t="s">
        <v>559</v>
      </c>
      <c r="CD11" s="1011" t="s">
        <v>559</v>
      </c>
      <c r="CE11" s="1011" t="s">
        <v>559</v>
      </c>
      <c r="CF11" s="1011" t="s">
        <v>559</v>
      </c>
      <c r="CG11" s="1012" t="s">
        <v>559</v>
      </c>
      <c r="CH11" s="985">
        <v>0</v>
      </c>
      <c r="CI11" s="986"/>
      <c r="CJ11" s="986"/>
      <c r="CK11" s="986"/>
      <c r="CL11" s="987"/>
      <c r="CM11" s="985">
        <v>-4</v>
      </c>
      <c r="CN11" s="986"/>
      <c r="CO11" s="986"/>
      <c r="CP11" s="986"/>
      <c r="CQ11" s="987"/>
      <c r="CR11" s="985">
        <v>5</v>
      </c>
      <c r="CS11" s="986"/>
      <c r="CT11" s="986"/>
      <c r="CU11" s="986"/>
      <c r="CV11" s="987"/>
      <c r="CW11" s="985" t="s">
        <v>554</v>
      </c>
      <c r="CX11" s="986"/>
      <c r="CY11" s="986"/>
      <c r="CZ11" s="986"/>
      <c r="DA11" s="987"/>
      <c r="DB11" s="985" t="s">
        <v>540</v>
      </c>
      <c r="DC11" s="986"/>
      <c r="DD11" s="986"/>
      <c r="DE11" s="986"/>
      <c r="DF11" s="987"/>
      <c r="DG11" s="985" t="s">
        <v>540</v>
      </c>
      <c r="DH11" s="986"/>
      <c r="DI11" s="986"/>
      <c r="DJ11" s="986"/>
      <c r="DK11" s="987"/>
      <c r="DL11" s="985" t="s">
        <v>540</v>
      </c>
      <c r="DM11" s="986"/>
      <c r="DN11" s="986"/>
      <c r="DO11" s="986"/>
      <c r="DP11" s="987"/>
      <c r="DQ11" s="985" t="s">
        <v>540</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560</v>
      </c>
      <c r="BT12" s="1011" t="s">
        <v>560</v>
      </c>
      <c r="BU12" s="1011" t="s">
        <v>560</v>
      </c>
      <c r="BV12" s="1011" t="s">
        <v>560</v>
      </c>
      <c r="BW12" s="1011" t="s">
        <v>560</v>
      </c>
      <c r="BX12" s="1011" t="s">
        <v>560</v>
      </c>
      <c r="BY12" s="1011" t="s">
        <v>560</v>
      </c>
      <c r="BZ12" s="1011" t="s">
        <v>560</v>
      </c>
      <c r="CA12" s="1011" t="s">
        <v>560</v>
      </c>
      <c r="CB12" s="1011" t="s">
        <v>560</v>
      </c>
      <c r="CC12" s="1011" t="s">
        <v>560</v>
      </c>
      <c r="CD12" s="1011" t="s">
        <v>560</v>
      </c>
      <c r="CE12" s="1011" t="s">
        <v>560</v>
      </c>
      <c r="CF12" s="1011" t="s">
        <v>560</v>
      </c>
      <c r="CG12" s="1012" t="s">
        <v>560</v>
      </c>
      <c r="CH12" s="985">
        <v>0</v>
      </c>
      <c r="CI12" s="986"/>
      <c r="CJ12" s="986"/>
      <c r="CK12" s="986"/>
      <c r="CL12" s="987"/>
      <c r="CM12" s="985">
        <v>41</v>
      </c>
      <c r="CN12" s="986"/>
      <c r="CO12" s="986"/>
      <c r="CP12" s="986"/>
      <c r="CQ12" s="987"/>
      <c r="CR12" s="985">
        <v>14</v>
      </c>
      <c r="CS12" s="986"/>
      <c r="CT12" s="986"/>
      <c r="CU12" s="986"/>
      <c r="CV12" s="987"/>
      <c r="CW12" s="985" t="s">
        <v>554</v>
      </c>
      <c r="CX12" s="986"/>
      <c r="CY12" s="986"/>
      <c r="CZ12" s="986"/>
      <c r="DA12" s="987"/>
      <c r="DB12" s="985" t="s">
        <v>540</v>
      </c>
      <c r="DC12" s="986"/>
      <c r="DD12" s="986"/>
      <c r="DE12" s="986"/>
      <c r="DF12" s="987"/>
      <c r="DG12" s="985">
        <v>1596</v>
      </c>
      <c r="DH12" s="986"/>
      <c r="DI12" s="986"/>
      <c r="DJ12" s="986"/>
      <c r="DK12" s="987"/>
      <c r="DL12" s="985" t="s">
        <v>540</v>
      </c>
      <c r="DM12" s="986"/>
      <c r="DN12" s="986"/>
      <c r="DO12" s="986"/>
      <c r="DP12" s="987"/>
      <c r="DQ12" s="985" t="s">
        <v>540</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561</v>
      </c>
      <c r="BT13" s="1011" t="s">
        <v>561</v>
      </c>
      <c r="BU13" s="1011" t="s">
        <v>561</v>
      </c>
      <c r="BV13" s="1011" t="s">
        <v>561</v>
      </c>
      <c r="BW13" s="1011" t="s">
        <v>561</v>
      </c>
      <c r="BX13" s="1011" t="s">
        <v>561</v>
      </c>
      <c r="BY13" s="1011" t="s">
        <v>561</v>
      </c>
      <c r="BZ13" s="1011" t="s">
        <v>561</v>
      </c>
      <c r="CA13" s="1011" t="s">
        <v>561</v>
      </c>
      <c r="CB13" s="1011" t="s">
        <v>561</v>
      </c>
      <c r="CC13" s="1011" t="s">
        <v>561</v>
      </c>
      <c r="CD13" s="1011" t="s">
        <v>561</v>
      </c>
      <c r="CE13" s="1011" t="s">
        <v>561</v>
      </c>
      <c r="CF13" s="1011" t="s">
        <v>561</v>
      </c>
      <c r="CG13" s="1012" t="s">
        <v>561</v>
      </c>
      <c r="CH13" s="985">
        <v>1</v>
      </c>
      <c r="CI13" s="986"/>
      <c r="CJ13" s="986"/>
      <c r="CK13" s="986"/>
      <c r="CL13" s="987"/>
      <c r="CM13" s="985">
        <v>114</v>
      </c>
      <c r="CN13" s="986"/>
      <c r="CO13" s="986"/>
      <c r="CP13" s="986"/>
      <c r="CQ13" s="987"/>
      <c r="CR13" s="985">
        <v>20</v>
      </c>
      <c r="CS13" s="986"/>
      <c r="CT13" s="986"/>
      <c r="CU13" s="986"/>
      <c r="CV13" s="987"/>
      <c r="CW13" s="985" t="s">
        <v>554</v>
      </c>
      <c r="CX13" s="986"/>
      <c r="CY13" s="986"/>
      <c r="CZ13" s="986"/>
      <c r="DA13" s="987"/>
      <c r="DB13" s="985" t="s">
        <v>540</v>
      </c>
      <c r="DC13" s="986"/>
      <c r="DD13" s="986"/>
      <c r="DE13" s="986"/>
      <c r="DF13" s="987"/>
      <c r="DG13" s="985" t="s">
        <v>540</v>
      </c>
      <c r="DH13" s="986"/>
      <c r="DI13" s="986"/>
      <c r="DJ13" s="986"/>
      <c r="DK13" s="987"/>
      <c r="DL13" s="985" t="s">
        <v>540</v>
      </c>
      <c r="DM13" s="986"/>
      <c r="DN13" s="986"/>
      <c r="DO13" s="986"/>
      <c r="DP13" s="987"/>
      <c r="DQ13" s="985" t="s">
        <v>540</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562</v>
      </c>
      <c r="BT14" s="1011" t="s">
        <v>562</v>
      </c>
      <c r="BU14" s="1011" t="s">
        <v>562</v>
      </c>
      <c r="BV14" s="1011" t="s">
        <v>562</v>
      </c>
      <c r="BW14" s="1011" t="s">
        <v>562</v>
      </c>
      <c r="BX14" s="1011" t="s">
        <v>562</v>
      </c>
      <c r="BY14" s="1011" t="s">
        <v>562</v>
      </c>
      <c r="BZ14" s="1011" t="s">
        <v>562</v>
      </c>
      <c r="CA14" s="1011" t="s">
        <v>562</v>
      </c>
      <c r="CB14" s="1011" t="s">
        <v>562</v>
      </c>
      <c r="CC14" s="1011" t="s">
        <v>562</v>
      </c>
      <c r="CD14" s="1011" t="s">
        <v>562</v>
      </c>
      <c r="CE14" s="1011" t="s">
        <v>562</v>
      </c>
      <c r="CF14" s="1011" t="s">
        <v>562</v>
      </c>
      <c r="CG14" s="1012" t="s">
        <v>562</v>
      </c>
      <c r="CH14" s="985">
        <v>0</v>
      </c>
      <c r="CI14" s="986"/>
      <c r="CJ14" s="986"/>
      <c r="CK14" s="986"/>
      <c r="CL14" s="987"/>
      <c r="CM14" s="985">
        <v>83</v>
      </c>
      <c r="CN14" s="986"/>
      <c r="CO14" s="986"/>
      <c r="CP14" s="986"/>
      <c r="CQ14" s="987"/>
      <c r="CR14" s="985">
        <v>66</v>
      </c>
      <c r="CS14" s="986"/>
      <c r="CT14" s="986"/>
      <c r="CU14" s="986"/>
      <c r="CV14" s="987"/>
      <c r="CW14" s="985" t="s">
        <v>554</v>
      </c>
      <c r="CX14" s="986"/>
      <c r="CY14" s="986"/>
      <c r="CZ14" s="986"/>
      <c r="DA14" s="987"/>
      <c r="DB14" s="985" t="s">
        <v>540</v>
      </c>
      <c r="DC14" s="986"/>
      <c r="DD14" s="986"/>
      <c r="DE14" s="986"/>
      <c r="DF14" s="987"/>
      <c r="DG14" s="985" t="s">
        <v>540</v>
      </c>
      <c r="DH14" s="986"/>
      <c r="DI14" s="986"/>
      <c r="DJ14" s="986"/>
      <c r="DK14" s="987"/>
      <c r="DL14" s="985" t="s">
        <v>540</v>
      </c>
      <c r="DM14" s="986"/>
      <c r="DN14" s="986"/>
      <c r="DO14" s="986"/>
      <c r="DP14" s="987"/>
      <c r="DQ14" s="985" t="s">
        <v>540</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563</v>
      </c>
      <c r="BT15" s="1011" t="s">
        <v>563</v>
      </c>
      <c r="BU15" s="1011" t="s">
        <v>563</v>
      </c>
      <c r="BV15" s="1011" t="s">
        <v>563</v>
      </c>
      <c r="BW15" s="1011" t="s">
        <v>563</v>
      </c>
      <c r="BX15" s="1011" t="s">
        <v>563</v>
      </c>
      <c r="BY15" s="1011" t="s">
        <v>563</v>
      </c>
      <c r="BZ15" s="1011" t="s">
        <v>563</v>
      </c>
      <c r="CA15" s="1011" t="s">
        <v>563</v>
      </c>
      <c r="CB15" s="1011" t="s">
        <v>563</v>
      </c>
      <c r="CC15" s="1011" t="s">
        <v>563</v>
      </c>
      <c r="CD15" s="1011" t="s">
        <v>563</v>
      </c>
      <c r="CE15" s="1011" t="s">
        <v>563</v>
      </c>
      <c r="CF15" s="1011" t="s">
        <v>563</v>
      </c>
      <c r="CG15" s="1012" t="s">
        <v>563</v>
      </c>
      <c r="CH15" s="985">
        <v>3</v>
      </c>
      <c r="CI15" s="986"/>
      <c r="CJ15" s="986"/>
      <c r="CK15" s="986"/>
      <c r="CL15" s="987"/>
      <c r="CM15" s="985">
        <v>95</v>
      </c>
      <c r="CN15" s="986"/>
      <c r="CO15" s="986"/>
      <c r="CP15" s="986"/>
      <c r="CQ15" s="987"/>
      <c r="CR15" s="985">
        <v>63</v>
      </c>
      <c r="CS15" s="986"/>
      <c r="CT15" s="986"/>
      <c r="CU15" s="986"/>
      <c r="CV15" s="987"/>
      <c r="CW15" s="985">
        <v>50</v>
      </c>
      <c r="CX15" s="986"/>
      <c r="CY15" s="986"/>
      <c r="CZ15" s="986"/>
      <c r="DA15" s="987"/>
      <c r="DB15" s="985" t="s">
        <v>540</v>
      </c>
      <c r="DC15" s="986"/>
      <c r="DD15" s="986"/>
      <c r="DE15" s="986"/>
      <c r="DF15" s="987"/>
      <c r="DG15" s="985" t="s">
        <v>540</v>
      </c>
      <c r="DH15" s="986"/>
      <c r="DI15" s="986"/>
      <c r="DJ15" s="986"/>
      <c r="DK15" s="987"/>
      <c r="DL15" s="985" t="s">
        <v>540</v>
      </c>
      <c r="DM15" s="986"/>
      <c r="DN15" s="986"/>
      <c r="DO15" s="986"/>
      <c r="DP15" s="987"/>
      <c r="DQ15" s="985" t="s">
        <v>540</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564</v>
      </c>
      <c r="BT16" s="1011" t="s">
        <v>564</v>
      </c>
      <c r="BU16" s="1011" t="s">
        <v>564</v>
      </c>
      <c r="BV16" s="1011" t="s">
        <v>564</v>
      </c>
      <c r="BW16" s="1011" t="s">
        <v>564</v>
      </c>
      <c r="BX16" s="1011" t="s">
        <v>564</v>
      </c>
      <c r="BY16" s="1011" t="s">
        <v>564</v>
      </c>
      <c r="BZ16" s="1011" t="s">
        <v>564</v>
      </c>
      <c r="CA16" s="1011" t="s">
        <v>564</v>
      </c>
      <c r="CB16" s="1011" t="s">
        <v>564</v>
      </c>
      <c r="CC16" s="1011" t="s">
        <v>564</v>
      </c>
      <c r="CD16" s="1011" t="s">
        <v>564</v>
      </c>
      <c r="CE16" s="1011" t="s">
        <v>564</v>
      </c>
      <c r="CF16" s="1011" t="s">
        <v>564</v>
      </c>
      <c r="CG16" s="1012" t="s">
        <v>564</v>
      </c>
      <c r="CH16" s="985">
        <v>-38</v>
      </c>
      <c r="CI16" s="986"/>
      <c r="CJ16" s="986"/>
      <c r="CK16" s="986"/>
      <c r="CL16" s="987"/>
      <c r="CM16" s="985">
        <v>57</v>
      </c>
      <c r="CN16" s="986"/>
      <c r="CO16" s="986"/>
      <c r="CP16" s="986"/>
      <c r="CQ16" s="987"/>
      <c r="CR16" s="985">
        <v>20</v>
      </c>
      <c r="CS16" s="986"/>
      <c r="CT16" s="986"/>
      <c r="CU16" s="986"/>
      <c r="CV16" s="987"/>
      <c r="CW16" s="985">
        <v>51</v>
      </c>
      <c r="CX16" s="986"/>
      <c r="CY16" s="986"/>
      <c r="CZ16" s="986"/>
      <c r="DA16" s="987"/>
      <c r="DB16" s="985" t="s">
        <v>554</v>
      </c>
      <c r="DC16" s="986"/>
      <c r="DD16" s="986"/>
      <c r="DE16" s="986"/>
      <c r="DF16" s="987"/>
      <c r="DG16" s="985" t="s">
        <v>540</v>
      </c>
      <c r="DH16" s="986"/>
      <c r="DI16" s="986"/>
      <c r="DJ16" s="986"/>
      <c r="DK16" s="987"/>
      <c r="DL16" s="985" t="s">
        <v>565</v>
      </c>
      <c r="DM16" s="986"/>
      <c r="DN16" s="986"/>
      <c r="DO16" s="986"/>
      <c r="DP16" s="987"/>
      <c r="DQ16" s="985" t="s">
        <v>540</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25638</v>
      </c>
      <c r="R23" s="1065"/>
      <c r="S23" s="1065"/>
      <c r="T23" s="1065"/>
      <c r="U23" s="1065"/>
      <c r="V23" s="1065">
        <v>24606</v>
      </c>
      <c r="W23" s="1065"/>
      <c r="X23" s="1065"/>
      <c r="Y23" s="1065"/>
      <c r="Z23" s="1065"/>
      <c r="AA23" s="1065">
        <v>1032</v>
      </c>
      <c r="AB23" s="1065"/>
      <c r="AC23" s="1065"/>
      <c r="AD23" s="1065"/>
      <c r="AE23" s="1066"/>
      <c r="AF23" s="1067">
        <v>636</v>
      </c>
      <c r="AG23" s="1065"/>
      <c r="AH23" s="1065"/>
      <c r="AI23" s="1065"/>
      <c r="AJ23" s="1068"/>
      <c r="AK23" s="1069"/>
      <c r="AL23" s="1070"/>
      <c r="AM23" s="1070"/>
      <c r="AN23" s="1070"/>
      <c r="AO23" s="1070"/>
      <c r="AP23" s="1065">
        <v>27256</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3944</v>
      </c>
      <c r="R28" s="1050"/>
      <c r="S28" s="1050"/>
      <c r="T28" s="1050"/>
      <c r="U28" s="1050"/>
      <c r="V28" s="1050">
        <v>3843</v>
      </c>
      <c r="W28" s="1050"/>
      <c r="X28" s="1050"/>
      <c r="Y28" s="1050"/>
      <c r="Z28" s="1050"/>
      <c r="AA28" s="1050">
        <v>101</v>
      </c>
      <c r="AB28" s="1050"/>
      <c r="AC28" s="1050"/>
      <c r="AD28" s="1050"/>
      <c r="AE28" s="1051"/>
      <c r="AF28" s="1052">
        <v>101</v>
      </c>
      <c r="AG28" s="1050"/>
      <c r="AH28" s="1050"/>
      <c r="AI28" s="1050"/>
      <c r="AJ28" s="1053"/>
      <c r="AK28" s="1054">
        <v>441</v>
      </c>
      <c r="AL28" s="1042"/>
      <c r="AM28" s="1042"/>
      <c r="AN28" s="1042"/>
      <c r="AO28" s="1042"/>
      <c r="AP28" s="1042" t="s">
        <v>542</v>
      </c>
      <c r="AQ28" s="1042"/>
      <c r="AR28" s="1042"/>
      <c r="AS28" s="1042"/>
      <c r="AT28" s="1042"/>
      <c r="AU28" s="1042" t="s">
        <v>543</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4045</v>
      </c>
      <c r="R29" s="1040"/>
      <c r="S29" s="1040"/>
      <c r="T29" s="1040"/>
      <c r="U29" s="1040"/>
      <c r="V29" s="1040">
        <v>3971</v>
      </c>
      <c r="W29" s="1040"/>
      <c r="X29" s="1040"/>
      <c r="Y29" s="1040"/>
      <c r="Z29" s="1040"/>
      <c r="AA29" s="1040">
        <v>74</v>
      </c>
      <c r="AB29" s="1040"/>
      <c r="AC29" s="1040"/>
      <c r="AD29" s="1040"/>
      <c r="AE29" s="1041"/>
      <c r="AF29" s="1015">
        <v>74</v>
      </c>
      <c r="AG29" s="1016"/>
      <c r="AH29" s="1016"/>
      <c r="AI29" s="1016"/>
      <c r="AJ29" s="1017"/>
      <c r="AK29" s="976">
        <v>594</v>
      </c>
      <c r="AL29" s="967"/>
      <c r="AM29" s="967"/>
      <c r="AN29" s="967"/>
      <c r="AO29" s="967"/>
      <c r="AP29" s="967">
        <v>47</v>
      </c>
      <c r="AQ29" s="967"/>
      <c r="AR29" s="967"/>
      <c r="AS29" s="967"/>
      <c r="AT29" s="967"/>
      <c r="AU29" s="967" t="s">
        <v>543</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458</v>
      </c>
      <c r="R30" s="1040"/>
      <c r="S30" s="1040"/>
      <c r="T30" s="1040"/>
      <c r="U30" s="1040"/>
      <c r="V30" s="1040">
        <v>451</v>
      </c>
      <c r="W30" s="1040"/>
      <c r="X30" s="1040"/>
      <c r="Y30" s="1040"/>
      <c r="Z30" s="1040"/>
      <c r="AA30" s="1040">
        <v>7</v>
      </c>
      <c r="AB30" s="1040"/>
      <c r="AC30" s="1040"/>
      <c r="AD30" s="1040"/>
      <c r="AE30" s="1041"/>
      <c r="AF30" s="1015">
        <v>7</v>
      </c>
      <c r="AG30" s="1016"/>
      <c r="AH30" s="1016"/>
      <c r="AI30" s="1016"/>
      <c r="AJ30" s="1017"/>
      <c r="AK30" s="976">
        <v>157</v>
      </c>
      <c r="AL30" s="967"/>
      <c r="AM30" s="967"/>
      <c r="AN30" s="967"/>
      <c r="AO30" s="967"/>
      <c r="AP30" s="967" t="s">
        <v>542</v>
      </c>
      <c r="AQ30" s="967"/>
      <c r="AR30" s="967"/>
      <c r="AS30" s="967"/>
      <c r="AT30" s="967"/>
      <c r="AU30" s="967" t="s">
        <v>542</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582</v>
      </c>
      <c r="R31" s="1040"/>
      <c r="S31" s="1040"/>
      <c r="T31" s="1040"/>
      <c r="U31" s="1040"/>
      <c r="V31" s="1040">
        <v>465</v>
      </c>
      <c r="W31" s="1040"/>
      <c r="X31" s="1040"/>
      <c r="Y31" s="1040"/>
      <c r="Z31" s="1040"/>
      <c r="AA31" s="1040">
        <v>118</v>
      </c>
      <c r="AB31" s="1040"/>
      <c r="AC31" s="1040"/>
      <c r="AD31" s="1040"/>
      <c r="AE31" s="1041"/>
      <c r="AF31" s="1015">
        <v>2196</v>
      </c>
      <c r="AG31" s="1016"/>
      <c r="AH31" s="1016"/>
      <c r="AI31" s="1016"/>
      <c r="AJ31" s="1017"/>
      <c r="AK31" s="976">
        <v>6</v>
      </c>
      <c r="AL31" s="967"/>
      <c r="AM31" s="967"/>
      <c r="AN31" s="967"/>
      <c r="AO31" s="967"/>
      <c r="AP31" s="967">
        <v>1660</v>
      </c>
      <c r="AQ31" s="967"/>
      <c r="AR31" s="967"/>
      <c r="AS31" s="967"/>
      <c r="AT31" s="967"/>
      <c r="AU31" s="967">
        <v>61</v>
      </c>
      <c r="AV31" s="967"/>
      <c r="AW31" s="967"/>
      <c r="AX31" s="967"/>
      <c r="AY31" s="967"/>
      <c r="AZ31" s="1038" t="s">
        <v>540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868</v>
      </c>
      <c r="R32" s="1040"/>
      <c r="S32" s="1040"/>
      <c r="T32" s="1040"/>
      <c r="U32" s="1040"/>
      <c r="V32" s="1040">
        <v>803</v>
      </c>
      <c r="W32" s="1040"/>
      <c r="X32" s="1040"/>
      <c r="Y32" s="1040"/>
      <c r="Z32" s="1040"/>
      <c r="AA32" s="1040">
        <v>65</v>
      </c>
      <c r="AB32" s="1040"/>
      <c r="AC32" s="1040"/>
      <c r="AD32" s="1040"/>
      <c r="AE32" s="1041"/>
      <c r="AF32" s="1015">
        <v>20</v>
      </c>
      <c r="AG32" s="1016"/>
      <c r="AH32" s="1016"/>
      <c r="AI32" s="1016"/>
      <c r="AJ32" s="1017"/>
      <c r="AK32" s="976">
        <v>319</v>
      </c>
      <c r="AL32" s="967"/>
      <c r="AM32" s="967"/>
      <c r="AN32" s="967"/>
      <c r="AO32" s="967"/>
      <c r="AP32" s="967">
        <v>2959</v>
      </c>
      <c r="AQ32" s="967"/>
      <c r="AR32" s="967"/>
      <c r="AS32" s="967"/>
      <c r="AT32" s="967"/>
      <c r="AU32" s="967">
        <v>1660</v>
      </c>
      <c r="AV32" s="967"/>
      <c r="AW32" s="967"/>
      <c r="AX32" s="967"/>
      <c r="AY32" s="967"/>
      <c r="AZ32" s="1038" t="s">
        <v>540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39">
        <v>2733</v>
      </c>
      <c r="R33" s="1040"/>
      <c r="S33" s="1040"/>
      <c r="T33" s="1040"/>
      <c r="U33" s="1040"/>
      <c r="V33" s="1040">
        <v>2674</v>
      </c>
      <c r="W33" s="1040"/>
      <c r="X33" s="1040"/>
      <c r="Y33" s="1040"/>
      <c r="Z33" s="1040"/>
      <c r="AA33" s="1040">
        <v>59</v>
      </c>
      <c r="AB33" s="1040"/>
      <c r="AC33" s="1040"/>
      <c r="AD33" s="1040"/>
      <c r="AE33" s="1041"/>
      <c r="AF33" s="1015">
        <v>59</v>
      </c>
      <c r="AG33" s="1016"/>
      <c r="AH33" s="1016"/>
      <c r="AI33" s="1016"/>
      <c r="AJ33" s="1017"/>
      <c r="AK33" s="976">
        <v>1364</v>
      </c>
      <c r="AL33" s="967"/>
      <c r="AM33" s="967"/>
      <c r="AN33" s="967"/>
      <c r="AO33" s="967"/>
      <c r="AP33" s="967">
        <v>20715</v>
      </c>
      <c r="AQ33" s="967"/>
      <c r="AR33" s="967"/>
      <c r="AS33" s="967"/>
      <c r="AT33" s="967"/>
      <c r="AU33" s="967">
        <v>18560</v>
      </c>
      <c r="AV33" s="967"/>
      <c r="AW33" s="967"/>
      <c r="AX33" s="967"/>
      <c r="AY33" s="967"/>
      <c r="AZ33" s="1038" t="s">
        <v>541</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2457</v>
      </c>
      <c r="AG63" s="955"/>
      <c r="AH63" s="955"/>
      <c r="AI63" s="955"/>
      <c r="AJ63" s="1026"/>
      <c r="AK63" s="1027"/>
      <c r="AL63" s="959"/>
      <c r="AM63" s="959"/>
      <c r="AN63" s="959"/>
      <c r="AO63" s="959"/>
      <c r="AP63" s="955">
        <v>25381</v>
      </c>
      <c r="AQ63" s="955"/>
      <c r="AR63" s="955"/>
      <c r="AS63" s="955"/>
      <c r="AT63" s="955"/>
      <c r="AU63" s="955">
        <v>20281</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569</v>
      </c>
      <c r="C68" s="982"/>
      <c r="D68" s="982"/>
      <c r="E68" s="982"/>
      <c r="F68" s="982"/>
      <c r="G68" s="982"/>
      <c r="H68" s="982"/>
      <c r="I68" s="982"/>
      <c r="J68" s="982"/>
      <c r="K68" s="982"/>
      <c r="L68" s="982"/>
      <c r="M68" s="982"/>
      <c r="N68" s="982"/>
      <c r="O68" s="982"/>
      <c r="P68" s="983"/>
      <c r="Q68" s="984">
        <v>1408</v>
      </c>
      <c r="R68" s="978"/>
      <c r="S68" s="978"/>
      <c r="T68" s="978"/>
      <c r="U68" s="978"/>
      <c r="V68" s="978">
        <v>1345</v>
      </c>
      <c r="W68" s="978"/>
      <c r="X68" s="978"/>
      <c r="Y68" s="978"/>
      <c r="Z68" s="978"/>
      <c r="AA68" s="978">
        <v>63</v>
      </c>
      <c r="AB68" s="978"/>
      <c r="AC68" s="978"/>
      <c r="AD68" s="978"/>
      <c r="AE68" s="978"/>
      <c r="AF68" s="978">
        <v>52</v>
      </c>
      <c r="AG68" s="978"/>
      <c r="AH68" s="978"/>
      <c r="AI68" s="978"/>
      <c r="AJ68" s="978"/>
      <c r="AK68" s="978" t="s">
        <v>554</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9467</v>
      </c>
      <c r="R69" s="967"/>
      <c r="S69" s="967"/>
      <c r="T69" s="967"/>
      <c r="U69" s="967"/>
      <c r="V69" s="967">
        <v>10370</v>
      </c>
      <c r="W69" s="967"/>
      <c r="X69" s="967"/>
      <c r="Y69" s="967"/>
      <c r="Z69" s="967"/>
      <c r="AA69" s="967">
        <v>-902</v>
      </c>
      <c r="AB69" s="967"/>
      <c r="AC69" s="967"/>
      <c r="AD69" s="967"/>
      <c r="AE69" s="967"/>
      <c r="AF69" s="967">
        <v>2327</v>
      </c>
      <c r="AG69" s="967"/>
      <c r="AH69" s="967"/>
      <c r="AI69" s="967"/>
      <c r="AJ69" s="967"/>
      <c r="AK69" s="967" t="s">
        <v>554</v>
      </c>
      <c r="AL69" s="967"/>
      <c r="AM69" s="967"/>
      <c r="AN69" s="967"/>
      <c r="AO69" s="967"/>
      <c r="AP69" s="967">
        <v>5838</v>
      </c>
      <c r="AQ69" s="967"/>
      <c r="AR69" s="967"/>
      <c r="AS69" s="967"/>
      <c r="AT69" s="967"/>
      <c r="AU69" s="967">
        <v>2551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568</v>
      </c>
      <c r="C70" s="971"/>
      <c r="D70" s="971"/>
      <c r="E70" s="971"/>
      <c r="F70" s="971"/>
      <c r="G70" s="971"/>
      <c r="H70" s="971"/>
      <c r="I70" s="971"/>
      <c r="J70" s="971"/>
      <c r="K70" s="971"/>
      <c r="L70" s="971"/>
      <c r="M70" s="971"/>
      <c r="N70" s="971"/>
      <c r="O70" s="971"/>
      <c r="P70" s="972"/>
      <c r="Q70" s="973">
        <v>2253</v>
      </c>
      <c r="R70" s="967"/>
      <c r="S70" s="967"/>
      <c r="T70" s="967"/>
      <c r="U70" s="967"/>
      <c r="V70" s="967">
        <v>2225</v>
      </c>
      <c r="W70" s="967"/>
      <c r="X70" s="967"/>
      <c r="Y70" s="967"/>
      <c r="Z70" s="967"/>
      <c r="AA70" s="967">
        <v>28</v>
      </c>
      <c r="AB70" s="967"/>
      <c r="AC70" s="967"/>
      <c r="AD70" s="967"/>
      <c r="AE70" s="967"/>
      <c r="AF70" s="967">
        <v>28</v>
      </c>
      <c r="AG70" s="967"/>
      <c r="AH70" s="967"/>
      <c r="AI70" s="967"/>
      <c r="AJ70" s="967"/>
      <c r="AK70" s="967">
        <v>120</v>
      </c>
      <c r="AL70" s="967"/>
      <c r="AM70" s="967"/>
      <c r="AN70" s="967"/>
      <c r="AO70" s="967"/>
      <c r="AP70" s="967">
        <v>948</v>
      </c>
      <c r="AQ70" s="967"/>
      <c r="AR70" s="967"/>
      <c r="AS70" s="967"/>
      <c r="AT70" s="967"/>
      <c r="AU70" s="967">
        <v>274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10</v>
      </c>
      <c r="R71" s="967"/>
      <c r="S71" s="967"/>
      <c r="T71" s="967"/>
      <c r="U71" s="967"/>
      <c r="V71" s="967">
        <v>7</v>
      </c>
      <c r="W71" s="967"/>
      <c r="X71" s="967"/>
      <c r="Y71" s="967"/>
      <c r="Z71" s="967"/>
      <c r="AA71" s="967">
        <v>2</v>
      </c>
      <c r="AB71" s="967"/>
      <c r="AC71" s="967"/>
      <c r="AD71" s="967"/>
      <c r="AE71" s="967"/>
      <c r="AF71" s="967">
        <v>2</v>
      </c>
      <c r="AG71" s="967"/>
      <c r="AH71" s="967"/>
      <c r="AI71" s="967"/>
      <c r="AJ71" s="967"/>
      <c r="AK71" s="967" t="s">
        <v>541</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4885</v>
      </c>
      <c r="R72" s="967"/>
      <c r="S72" s="967"/>
      <c r="T72" s="967"/>
      <c r="U72" s="967"/>
      <c r="V72" s="967">
        <v>4744</v>
      </c>
      <c r="W72" s="967"/>
      <c r="X72" s="967"/>
      <c r="Y72" s="967"/>
      <c r="Z72" s="967"/>
      <c r="AA72" s="967">
        <v>141</v>
      </c>
      <c r="AB72" s="967"/>
      <c r="AC72" s="967"/>
      <c r="AD72" s="967"/>
      <c r="AE72" s="967"/>
      <c r="AF72" s="967">
        <v>141</v>
      </c>
      <c r="AG72" s="967"/>
      <c r="AH72" s="967"/>
      <c r="AI72" s="967"/>
      <c r="AJ72" s="967"/>
      <c r="AK72" s="967">
        <v>100</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105</v>
      </c>
      <c r="R73" s="967"/>
      <c r="S73" s="967"/>
      <c r="T73" s="967"/>
      <c r="U73" s="967"/>
      <c r="V73" s="967">
        <v>93</v>
      </c>
      <c r="W73" s="967"/>
      <c r="X73" s="967"/>
      <c r="Y73" s="967"/>
      <c r="Z73" s="967"/>
      <c r="AA73" s="967">
        <v>12</v>
      </c>
      <c r="AB73" s="967"/>
      <c r="AC73" s="967"/>
      <c r="AD73" s="967"/>
      <c r="AE73" s="967"/>
      <c r="AF73" s="967">
        <v>12</v>
      </c>
      <c r="AG73" s="967"/>
      <c r="AH73" s="967"/>
      <c r="AI73" s="967"/>
      <c r="AJ73" s="967"/>
      <c r="AK73" s="967" t="s">
        <v>541</v>
      </c>
      <c r="AL73" s="967"/>
      <c r="AM73" s="967"/>
      <c r="AN73" s="967"/>
      <c r="AO73" s="967"/>
      <c r="AP73" s="967" t="s">
        <v>542</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548</v>
      </c>
      <c r="C74" s="971"/>
      <c r="D74" s="971"/>
      <c r="E74" s="971"/>
      <c r="F74" s="971"/>
      <c r="G74" s="971"/>
      <c r="H74" s="971"/>
      <c r="I74" s="971"/>
      <c r="J74" s="971"/>
      <c r="K74" s="971"/>
      <c r="L74" s="971"/>
      <c r="M74" s="971"/>
      <c r="N74" s="971"/>
      <c r="O74" s="971"/>
      <c r="P74" s="972"/>
      <c r="Q74" s="973">
        <v>2614</v>
      </c>
      <c r="R74" s="967"/>
      <c r="S74" s="967"/>
      <c r="T74" s="967"/>
      <c r="U74" s="967"/>
      <c r="V74" s="967">
        <v>2558</v>
      </c>
      <c r="W74" s="967"/>
      <c r="X74" s="967"/>
      <c r="Y74" s="967"/>
      <c r="Z74" s="967"/>
      <c r="AA74" s="967">
        <v>55</v>
      </c>
      <c r="AB74" s="967"/>
      <c r="AC74" s="967"/>
      <c r="AD74" s="967"/>
      <c r="AE74" s="967"/>
      <c r="AF74" s="967">
        <v>55</v>
      </c>
      <c r="AG74" s="967"/>
      <c r="AH74" s="967"/>
      <c r="AI74" s="967"/>
      <c r="AJ74" s="967"/>
      <c r="AK74" s="967">
        <v>18</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549</v>
      </c>
      <c r="C75" s="971"/>
      <c r="D75" s="971"/>
      <c r="E75" s="971"/>
      <c r="F75" s="971"/>
      <c r="G75" s="971"/>
      <c r="H75" s="971"/>
      <c r="I75" s="971"/>
      <c r="J75" s="971"/>
      <c r="K75" s="971"/>
      <c r="L75" s="971"/>
      <c r="M75" s="971"/>
      <c r="N75" s="971"/>
      <c r="O75" s="971"/>
      <c r="P75" s="972"/>
      <c r="Q75" s="974">
        <v>325977</v>
      </c>
      <c r="R75" s="975"/>
      <c r="S75" s="975"/>
      <c r="T75" s="975"/>
      <c r="U75" s="976"/>
      <c r="V75" s="977">
        <v>309321</v>
      </c>
      <c r="W75" s="975"/>
      <c r="X75" s="975"/>
      <c r="Y75" s="975"/>
      <c r="Z75" s="976"/>
      <c r="AA75" s="977">
        <v>16656</v>
      </c>
      <c r="AB75" s="975"/>
      <c r="AC75" s="975"/>
      <c r="AD75" s="975"/>
      <c r="AE75" s="976"/>
      <c r="AF75" s="977">
        <v>16656</v>
      </c>
      <c r="AG75" s="975"/>
      <c r="AH75" s="975"/>
      <c r="AI75" s="975"/>
      <c r="AJ75" s="976"/>
      <c r="AK75" s="977">
        <v>1899</v>
      </c>
      <c r="AL75" s="975"/>
      <c r="AM75" s="975"/>
      <c r="AN75" s="975"/>
      <c r="AO75" s="976"/>
      <c r="AP75" s="967" t="s">
        <v>542</v>
      </c>
      <c r="AQ75" s="967"/>
      <c r="AR75" s="967"/>
      <c r="AS75" s="967"/>
      <c r="AT75" s="967"/>
      <c r="AU75" s="967" t="s">
        <v>542</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550</v>
      </c>
      <c r="C76" s="971"/>
      <c r="D76" s="971"/>
      <c r="E76" s="971"/>
      <c r="F76" s="971"/>
      <c r="G76" s="971"/>
      <c r="H76" s="971"/>
      <c r="I76" s="971"/>
      <c r="J76" s="971"/>
      <c r="K76" s="971"/>
      <c r="L76" s="971"/>
      <c r="M76" s="971"/>
      <c r="N76" s="971"/>
      <c r="O76" s="971"/>
      <c r="P76" s="972"/>
      <c r="Q76" s="974">
        <v>37</v>
      </c>
      <c r="R76" s="975"/>
      <c r="S76" s="975"/>
      <c r="T76" s="975"/>
      <c r="U76" s="976"/>
      <c r="V76" s="977">
        <v>57</v>
      </c>
      <c r="W76" s="975"/>
      <c r="X76" s="975"/>
      <c r="Y76" s="975"/>
      <c r="Z76" s="976"/>
      <c r="AA76" s="977">
        <v>-20</v>
      </c>
      <c r="AB76" s="975"/>
      <c r="AC76" s="975"/>
      <c r="AD76" s="975"/>
      <c r="AE76" s="976"/>
      <c r="AF76" s="977">
        <v>4</v>
      </c>
      <c r="AG76" s="975"/>
      <c r="AH76" s="975"/>
      <c r="AI76" s="975"/>
      <c r="AJ76" s="976"/>
      <c r="AK76" s="967" t="s">
        <v>541</v>
      </c>
      <c r="AL76" s="967"/>
      <c r="AM76" s="967"/>
      <c r="AN76" s="967"/>
      <c r="AO76" s="967"/>
      <c r="AP76" s="967" t="s">
        <v>542</v>
      </c>
      <c r="AQ76" s="967"/>
      <c r="AR76" s="967"/>
      <c r="AS76" s="967"/>
      <c r="AT76" s="967"/>
      <c r="AU76" s="967" t="s">
        <v>542</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551</v>
      </c>
      <c r="C77" s="971"/>
      <c r="D77" s="971"/>
      <c r="E77" s="971"/>
      <c r="F77" s="971"/>
      <c r="G77" s="971"/>
      <c r="H77" s="971"/>
      <c r="I77" s="971"/>
      <c r="J77" s="971"/>
      <c r="K77" s="971"/>
      <c r="L77" s="971"/>
      <c r="M77" s="971"/>
      <c r="N77" s="971"/>
      <c r="O77" s="971"/>
      <c r="P77" s="972"/>
      <c r="Q77" s="974">
        <v>862</v>
      </c>
      <c r="R77" s="975"/>
      <c r="S77" s="975"/>
      <c r="T77" s="975"/>
      <c r="U77" s="976"/>
      <c r="V77" s="977">
        <v>108</v>
      </c>
      <c r="W77" s="975"/>
      <c r="X77" s="975"/>
      <c r="Y77" s="975"/>
      <c r="Z77" s="976"/>
      <c r="AA77" s="977">
        <v>755</v>
      </c>
      <c r="AB77" s="975"/>
      <c r="AC77" s="975"/>
      <c r="AD77" s="975"/>
      <c r="AE77" s="976"/>
      <c r="AF77" s="977">
        <v>731</v>
      </c>
      <c r="AG77" s="975"/>
      <c r="AH77" s="975"/>
      <c r="AI77" s="975"/>
      <c r="AJ77" s="976"/>
      <c r="AK77" s="977">
        <v>5</v>
      </c>
      <c r="AL77" s="975"/>
      <c r="AM77" s="975"/>
      <c r="AN77" s="975"/>
      <c r="AO77" s="976"/>
      <c r="AP77" s="977">
        <v>222</v>
      </c>
      <c r="AQ77" s="975"/>
      <c r="AR77" s="975"/>
      <c r="AS77" s="975"/>
      <c r="AT77" s="976"/>
      <c r="AU77" s="977">
        <v>25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552</v>
      </c>
      <c r="C78" s="971"/>
      <c r="D78" s="971"/>
      <c r="E78" s="971"/>
      <c r="F78" s="971"/>
      <c r="G78" s="971"/>
      <c r="H78" s="971"/>
      <c r="I78" s="971"/>
      <c r="J78" s="971"/>
      <c r="K78" s="971"/>
      <c r="L78" s="971"/>
      <c r="M78" s="971"/>
      <c r="N78" s="971"/>
      <c r="O78" s="971"/>
      <c r="P78" s="972"/>
      <c r="Q78" s="973">
        <v>2466</v>
      </c>
      <c r="R78" s="967"/>
      <c r="S78" s="967"/>
      <c r="T78" s="967"/>
      <c r="U78" s="967"/>
      <c r="V78" s="967">
        <v>2465</v>
      </c>
      <c r="W78" s="967"/>
      <c r="X78" s="967"/>
      <c r="Y78" s="967"/>
      <c r="Z78" s="967"/>
      <c r="AA78" s="967">
        <v>1</v>
      </c>
      <c r="AB78" s="967"/>
      <c r="AC78" s="967"/>
      <c r="AD78" s="967"/>
      <c r="AE78" s="967"/>
      <c r="AF78" s="967">
        <v>1</v>
      </c>
      <c r="AG78" s="967"/>
      <c r="AH78" s="967"/>
      <c r="AI78" s="967"/>
      <c r="AJ78" s="967"/>
      <c r="AK78" s="967" t="s">
        <v>541</v>
      </c>
      <c r="AL78" s="967"/>
      <c r="AM78" s="967"/>
      <c r="AN78" s="967"/>
      <c r="AO78" s="967"/>
      <c r="AP78" s="967" t="s">
        <v>542</v>
      </c>
      <c r="AQ78" s="967"/>
      <c r="AR78" s="967"/>
      <c r="AS78" s="967"/>
      <c r="AT78" s="967"/>
      <c r="AU78" s="967" t="s">
        <v>542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553</v>
      </c>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20009</v>
      </c>
      <c r="AG88" s="955"/>
      <c r="AH88" s="955"/>
      <c r="AI88" s="955"/>
      <c r="AJ88" s="955"/>
      <c r="AK88" s="959"/>
      <c r="AL88" s="959"/>
      <c r="AM88" s="959"/>
      <c r="AN88" s="959"/>
      <c r="AO88" s="959"/>
      <c r="AP88" s="955">
        <v>7008</v>
      </c>
      <c r="AQ88" s="955"/>
      <c r="AR88" s="955"/>
      <c r="AS88" s="955"/>
      <c r="AT88" s="955"/>
      <c r="AU88" s="955">
        <v>2850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264</v>
      </c>
      <c r="CS102" s="947"/>
      <c r="CT102" s="947"/>
      <c r="CU102" s="947"/>
      <c r="CV102" s="948"/>
      <c r="CW102" s="946">
        <v>116</v>
      </c>
      <c r="CX102" s="947"/>
      <c r="CY102" s="947"/>
      <c r="CZ102" s="947"/>
      <c r="DA102" s="948"/>
      <c r="DB102" s="946" t="s">
        <v>542</v>
      </c>
      <c r="DC102" s="947"/>
      <c r="DD102" s="947"/>
      <c r="DE102" s="947"/>
      <c r="DF102" s="948"/>
      <c r="DG102" s="946">
        <v>1596</v>
      </c>
      <c r="DH102" s="947"/>
      <c r="DI102" s="947"/>
      <c r="DJ102" s="947"/>
      <c r="DK102" s="948"/>
      <c r="DL102" s="946" t="s">
        <v>566</v>
      </c>
      <c r="DM102" s="947"/>
      <c r="DN102" s="947"/>
      <c r="DO102" s="947"/>
      <c r="DP102" s="948"/>
      <c r="DQ102" s="946" t="s">
        <v>567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287</v>
      </c>
      <c r="AG109" s="888"/>
      <c r="AH109" s="888"/>
      <c r="AI109" s="888"/>
      <c r="AJ109" s="889"/>
      <c r="AK109" s="890" t="s">
        <v>286</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287</v>
      </c>
      <c r="BW109" s="888"/>
      <c r="BX109" s="888"/>
      <c r="BY109" s="888"/>
      <c r="BZ109" s="889"/>
      <c r="CA109" s="890" t="s">
        <v>286</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287</v>
      </c>
      <c r="DM109" s="888"/>
      <c r="DN109" s="888"/>
      <c r="DO109" s="888"/>
      <c r="DP109" s="889"/>
      <c r="DQ109" s="890" t="s">
        <v>286</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3510898</v>
      </c>
      <c r="AB110" s="873"/>
      <c r="AC110" s="873"/>
      <c r="AD110" s="873"/>
      <c r="AE110" s="874"/>
      <c r="AF110" s="875">
        <v>3474359</v>
      </c>
      <c r="AG110" s="873"/>
      <c r="AH110" s="873"/>
      <c r="AI110" s="873"/>
      <c r="AJ110" s="874"/>
      <c r="AK110" s="875">
        <v>3493145</v>
      </c>
      <c r="AL110" s="873"/>
      <c r="AM110" s="873"/>
      <c r="AN110" s="873"/>
      <c r="AO110" s="874"/>
      <c r="AP110" s="876">
        <v>31.3</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28223015</v>
      </c>
      <c r="BR110" s="800"/>
      <c r="BS110" s="800"/>
      <c r="BT110" s="800"/>
      <c r="BU110" s="800"/>
      <c r="BV110" s="800">
        <v>27615388</v>
      </c>
      <c r="BW110" s="800"/>
      <c r="BX110" s="800"/>
      <c r="BY110" s="800"/>
      <c r="BZ110" s="800"/>
      <c r="CA110" s="800">
        <v>27255931</v>
      </c>
      <c r="CB110" s="800"/>
      <c r="CC110" s="800"/>
      <c r="CD110" s="800"/>
      <c r="CE110" s="800"/>
      <c r="CF110" s="861">
        <v>244.3</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2388064</v>
      </c>
      <c r="BR111" s="771"/>
      <c r="BS111" s="771"/>
      <c r="BT111" s="771"/>
      <c r="BU111" s="771"/>
      <c r="BV111" s="771">
        <v>1883480</v>
      </c>
      <c r="BW111" s="771"/>
      <c r="BX111" s="771"/>
      <c r="BY111" s="771"/>
      <c r="BZ111" s="771"/>
      <c r="CA111" s="771">
        <v>1609081</v>
      </c>
      <c r="CB111" s="771"/>
      <c r="CC111" s="771"/>
      <c r="CD111" s="771"/>
      <c r="CE111" s="771"/>
      <c r="CF111" s="848">
        <v>14.4</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21704847</v>
      </c>
      <c r="BR112" s="771"/>
      <c r="BS112" s="771"/>
      <c r="BT112" s="771"/>
      <c r="BU112" s="771"/>
      <c r="BV112" s="771">
        <v>20631293</v>
      </c>
      <c r="BW112" s="771"/>
      <c r="BX112" s="771"/>
      <c r="BY112" s="771"/>
      <c r="BZ112" s="771"/>
      <c r="CA112" s="771">
        <v>20281535</v>
      </c>
      <c r="CB112" s="771"/>
      <c r="CC112" s="771"/>
      <c r="CD112" s="771"/>
      <c r="CE112" s="771"/>
      <c r="CF112" s="848">
        <v>181.8</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1415035</v>
      </c>
      <c r="AB113" s="909"/>
      <c r="AC113" s="909"/>
      <c r="AD113" s="909"/>
      <c r="AE113" s="910"/>
      <c r="AF113" s="911">
        <v>1360552</v>
      </c>
      <c r="AG113" s="909"/>
      <c r="AH113" s="909"/>
      <c r="AI113" s="909"/>
      <c r="AJ113" s="910"/>
      <c r="AK113" s="911">
        <v>1321619</v>
      </c>
      <c r="AL113" s="909"/>
      <c r="AM113" s="909"/>
      <c r="AN113" s="909"/>
      <c r="AO113" s="910"/>
      <c r="AP113" s="912">
        <v>11.8</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2753447</v>
      </c>
      <c r="BR113" s="771"/>
      <c r="BS113" s="771"/>
      <c r="BT113" s="771"/>
      <c r="BU113" s="771"/>
      <c r="BV113" s="771">
        <v>2802166</v>
      </c>
      <c r="BW113" s="771"/>
      <c r="BX113" s="771"/>
      <c r="BY113" s="771"/>
      <c r="BZ113" s="771"/>
      <c r="CA113" s="771">
        <v>2849799</v>
      </c>
      <c r="CB113" s="771"/>
      <c r="CC113" s="771"/>
      <c r="CD113" s="771"/>
      <c r="CE113" s="771"/>
      <c r="CF113" s="848">
        <v>25.5</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218507</v>
      </c>
      <c r="AB114" s="784"/>
      <c r="AC114" s="784"/>
      <c r="AD114" s="784"/>
      <c r="AE114" s="785"/>
      <c r="AF114" s="786">
        <v>165840</v>
      </c>
      <c r="AG114" s="784"/>
      <c r="AH114" s="784"/>
      <c r="AI114" s="784"/>
      <c r="AJ114" s="785"/>
      <c r="AK114" s="786">
        <v>212868</v>
      </c>
      <c r="AL114" s="784"/>
      <c r="AM114" s="784"/>
      <c r="AN114" s="784"/>
      <c r="AO114" s="785"/>
      <c r="AP114" s="754">
        <v>1.9</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2926957</v>
      </c>
      <c r="BR114" s="771"/>
      <c r="BS114" s="771"/>
      <c r="BT114" s="771"/>
      <c r="BU114" s="771"/>
      <c r="BV114" s="771">
        <v>2953331</v>
      </c>
      <c r="BW114" s="771"/>
      <c r="BX114" s="771"/>
      <c r="BY114" s="771"/>
      <c r="BZ114" s="771"/>
      <c r="CA114" s="771">
        <v>2855458</v>
      </c>
      <c r="CB114" s="771"/>
      <c r="CC114" s="771"/>
      <c r="CD114" s="771"/>
      <c r="CE114" s="771"/>
      <c r="CF114" s="848">
        <v>25.6</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2388064</v>
      </c>
      <c r="DH115" s="784"/>
      <c r="DI115" s="784"/>
      <c r="DJ115" s="784"/>
      <c r="DK115" s="785"/>
      <c r="DL115" s="786">
        <v>1883480</v>
      </c>
      <c r="DM115" s="784"/>
      <c r="DN115" s="784"/>
      <c r="DO115" s="784"/>
      <c r="DP115" s="785"/>
      <c r="DQ115" s="786">
        <v>1609081</v>
      </c>
      <c r="DR115" s="784"/>
      <c r="DS115" s="784"/>
      <c r="DT115" s="784"/>
      <c r="DU115" s="785"/>
      <c r="DV115" s="754">
        <v>14.4</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5144440</v>
      </c>
      <c r="AB117" s="895"/>
      <c r="AC117" s="895"/>
      <c r="AD117" s="895"/>
      <c r="AE117" s="896"/>
      <c r="AF117" s="898">
        <v>5000751</v>
      </c>
      <c r="AG117" s="895"/>
      <c r="AH117" s="895"/>
      <c r="AI117" s="895"/>
      <c r="AJ117" s="896"/>
      <c r="AK117" s="898">
        <v>5027632</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287</v>
      </c>
      <c r="AG118" s="888"/>
      <c r="AH118" s="888"/>
      <c r="AI118" s="888"/>
      <c r="AJ118" s="889"/>
      <c r="AK118" s="890" t="s">
        <v>286</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57996330</v>
      </c>
      <c r="BR118" s="858"/>
      <c r="BS118" s="858"/>
      <c r="BT118" s="858"/>
      <c r="BU118" s="858"/>
      <c r="BV118" s="858">
        <v>55885658</v>
      </c>
      <c r="BW118" s="858"/>
      <c r="BX118" s="858"/>
      <c r="BY118" s="858"/>
      <c r="BZ118" s="858"/>
      <c r="CA118" s="858">
        <v>54851804</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7317967</v>
      </c>
      <c r="BR119" s="800"/>
      <c r="BS119" s="800"/>
      <c r="BT119" s="800"/>
      <c r="BU119" s="800"/>
      <c r="BV119" s="800">
        <v>7033104</v>
      </c>
      <c r="BW119" s="800"/>
      <c r="BX119" s="800"/>
      <c r="BY119" s="800"/>
      <c r="BZ119" s="800"/>
      <c r="CA119" s="800">
        <v>6257172</v>
      </c>
      <c r="CB119" s="800"/>
      <c r="CC119" s="800"/>
      <c r="CD119" s="800"/>
      <c r="CE119" s="800"/>
      <c r="CF119" s="861">
        <v>56.1</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1432935</v>
      </c>
      <c r="BR120" s="771"/>
      <c r="BS120" s="771"/>
      <c r="BT120" s="771"/>
      <c r="BU120" s="771"/>
      <c r="BV120" s="771">
        <v>1569371</v>
      </c>
      <c r="BW120" s="771"/>
      <c r="BX120" s="771"/>
      <c r="BY120" s="771"/>
      <c r="BZ120" s="771"/>
      <c r="CA120" s="771">
        <v>1611023</v>
      </c>
      <c r="CB120" s="771"/>
      <c r="CC120" s="771"/>
      <c r="CD120" s="771"/>
      <c r="CE120" s="771"/>
      <c r="CF120" s="848">
        <v>14.4</v>
      </c>
      <c r="CG120" s="849"/>
      <c r="CH120" s="849"/>
      <c r="CI120" s="849"/>
      <c r="CJ120" s="849"/>
      <c r="CK120" s="850" t="s">
        <v>444</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19788750</v>
      </c>
      <c r="DH120" s="800"/>
      <c r="DI120" s="800"/>
      <c r="DJ120" s="800"/>
      <c r="DK120" s="800"/>
      <c r="DL120" s="800">
        <v>18853516</v>
      </c>
      <c r="DM120" s="800"/>
      <c r="DN120" s="800"/>
      <c r="DO120" s="800"/>
      <c r="DP120" s="800"/>
      <c r="DQ120" s="800">
        <v>18560285</v>
      </c>
      <c r="DR120" s="800"/>
      <c r="DS120" s="800"/>
      <c r="DT120" s="800"/>
      <c r="DU120" s="800"/>
      <c r="DV120" s="801">
        <v>166.3</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34005976</v>
      </c>
      <c r="BR121" s="858"/>
      <c r="BS121" s="858"/>
      <c r="BT121" s="858"/>
      <c r="BU121" s="858"/>
      <c r="BV121" s="858">
        <v>33437075</v>
      </c>
      <c r="BW121" s="858"/>
      <c r="BX121" s="858"/>
      <c r="BY121" s="858"/>
      <c r="BZ121" s="858"/>
      <c r="CA121" s="858">
        <v>33555505</v>
      </c>
      <c r="CB121" s="858"/>
      <c r="CC121" s="858"/>
      <c r="CD121" s="858"/>
      <c r="CE121" s="858"/>
      <c r="CF121" s="859">
        <v>300.7</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1847233</v>
      </c>
      <c r="DH121" s="771"/>
      <c r="DI121" s="771"/>
      <c r="DJ121" s="771"/>
      <c r="DK121" s="771"/>
      <c r="DL121" s="771">
        <v>1715759</v>
      </c>
      <c r="DM121" s="771"/>
      <c r="DN121" s="771"/>
      <c r="DO121" s="771"/>
      <c r="DP121" s="771"/>
      <c r="DQ121" s="771">
        <v>1659844</v>
      </c>
      <c r="DR121" s="771"/>
      <c r="DS121" s="771"/>
      <c r="DT121" s="771"/>
      <c r="DU121" s="771"/>
      <c r="DV121" s="823">
        <v>14.9</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447</v>
      </c>
      <c r="BP122" s="838"/>
      <c r="BQ122" s="839">
        <v>42756878</v>
      </c>
      <c r="BR122" s="840"/>
      <c r="BS122" s="840"/>
      <c r="BT122" s="840"/>
      <c r="BU122" s="840"/>
      <c r="BV122" s="840">
        <v>42039550</v>
      </c>
      <c r="BW122" s="840"/>
      <c r="BX122" s="840"/>
      <c r="BY122" s="840"/>
      <c r="BZ122" s="840"/>
      <c r="CA122" s="840">
        <v>41423700</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68864</v>
      </c>
      <c r="DH122" s="771"/>
      <c r="DI122" s="771"/>
      <c r="DJ122" s="771"/>
      <c r="DK122" s="771"/>
      <c r="DL122" s="771">
        <v>62018</v>
      </c>
      <c r="DM122" s="771"/>
      <c r="DN122" s="771"/>
      <c r="DO122" s="771"/>
      <c r="DP122" s="771"/>
      <c r="DQ122" s="771">
        <v>61406</v>
      </c>
      <c r="DR122" s="771"/>
      <c r="DS122" s="771"/>
      <c r="DT122" s="771"/>
      <c r="DU122" s="771"/>
      <c r="DV122" s="823">
        <v>0.6</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134.5</v>
      </c>
      <c r="BR123" s="832"/>
      <c r="BS123" s="832"/>
      <c r="BT123" s="832"/>
      <c r="BU123" s="832"/>
      <c r="BV123" s="832">
        <v>121.2</v>
      </c>
      <c r="BW123" s="832"/>
      <c r="BX123" s="832"/>
      <c r="BY123" s="832"/>
      <c r="BZ123" s="832"/>
      <c r="CA123" s="832">
        <v>120.3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458</v>
      </c>
      <c r="AY127" s="758"/>
      <c r="AZ127" s="758"/>
      <c r="BA127" s="758"/>
      <c r="BB127" s="758"/>
      <c r="BC127" s="758"/>
      <c r="BD127" s="758"/>
      <c r="BE127" s="759"/>
      <c r="BF127" s="760" t="s">
        <v>113</v>
      </c>
      <c r="BG127" s="761"/>
      <c r="BH127" s="761"/>
      <c r="BI127" s="761"/>
      <c r="BJ127" s="761"/>
      <c r="BK127" s="761"/>
      <c r="BL127" s="762"/>
      <c r="BM127" s="760">
        <v>12.82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199423</v>
      </c>
      <c r="AB128" s="724"/>
      <c r="AC128" s="724"/>
      <c r="AD128" s="724"/>
      <c r="AE128" s="725"/>
      <c r="AF128" s="726">
        <v>200511</v>
      </c>
      <c r="AG128" s="724"/>
      <c r="AH128" s="724"/>
      <c r="AI128" s="724"/>
      <c r="AJ128" s="725"/>
      <c r="AK128" s="726">
        <v>182758</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113</v>
      </c>
      <c r="BG128" s="791"/>
      <c r="BH128" s="791"/>
      <c r="BI128" s="791"/>
      <c r="BJ128" s="791"/>
      <c r="BK128" s="791"/>
      <c r="BL128" s="792"/>
      <c r="BM128" s="790">
        <v>17.82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14616222</v>
      </c>
      <c r="AB129" s="784"/>
      <c r="AC129" s="784"/>
      <c r="AD129" s="784"/>
      <c r="AE129" s="785"/>
      <c r="AF129" s="786">
        <v>14703488</v>
      </c>
      <c r="AG129" s="784"/>
      <c r="AH129" s="784"/>
      <c r="AI129" s="784"/>
      <c r="AJ129" s="785"/>
      <c r="AK129" s="786">
        <v>14436614</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3290189</v>
      </c>
      <c r="AB130" s="784"/>
      <c r="AC130" s="784"/>
      <c r="AD130" s="784"/>
      <c r="AE130" s="785"/>
      <c r="AF130" s="786">
        <v>3280406</v>
      </c>
      <c r="AG130" s="784"/>
      <c r="AH130" s="784"/>
      <c r="AI130" s="784"/>
      <c r="AJ130" s="785"/>
      <c r="AK130" s="786">
        <v>3278479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120.3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11326033</v>
      </c>
      <c r="AB131" s="717"/>
      <c r="AC131" s="717"/>
      <c r="AD131" s="717"/>
      <c r="AE131" s="718"/>
      <c r="AF131" s="719">
        <v>11423082</v>
      </c>
      <c r="AG131" s="717"/>
      <c r="AH131" s="717"/>
      <c r="AI131" s="717"/>
      <c r="AJ131" s="718"/>
      <c r="AK131" s="719">
        <v>11158135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14.610835059999999</v>
      </c>
      <c r="AB132" s="740"/>
      <c r="AC132" s="740"/>
      <c r="AD132" s="740"/>
      <c r="AE132" s="741"/>
      <c r="AF132" s="742">
        <v>13.30493819</v>
      </c>
      <c r="AG132" s="740"/>
      <c r="AH132" s="740"/>
      <c r="AI132" s="740"/>
      <c r="AJ132" s="741"/>
      <c r="AK132" s="742">
        <v>14.03814347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17.100000000000001</v>
      </c>
      <c r="AB133" s="749"/>
      <c r="AC133" s="749"/>
      <c r="AD133" s="749"/>
      <c r="AE133" s="750"/>
      <c r="AF133" s="748">
        <v>15.1</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L51" sqref="L5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22"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3394396</v>
      </c>
      <c r="L9" s="264">
        <v>101574</v>
      </c>
      <c r="M9" s="265">
        <v>84248</v>
      </c>
      <c r="N9" s="266">
        <v>20.6</v>
      </c>
    </row>
    <row r="10" spans="1:16" x14ac:dyDescent="0.15">
      <c r="A10" s="248"/>
      <c r="B10" s="244"/>
      <c r="C10" s="244"/>
      <c r="D10" s="244"/>
      <c r="E10" s="244"/>
      <c r="F10" s="244"/>
      <c r="G10" s="1133" t="s">
        <v>480</v>
      </c>
      <c r="H10" s="1134"/>
      <c r="I10" s="1134"/>
      <c r="J10" s="1135"/>
      <c r="K10" s="267">
        <v>244964</v>
      </c>
      <c r="L10" s="268">
        <v>7330</v>
      </c>
      <c r="M10" s="269">
        <v>7169</v>
      </c>
      <c r="N10" s="270">
        <v>2.2000000000000002</v>
      </c>
    </row>
    <row r="11" spans="1:16" ht="13.5" customHeight="1" x14ac:dyDescent="0.15">
      <c r="A11" s="248"/>
      <c r="B11" s="244"/>
      <c r="C11" s="244"/>
      <c r="D11" s="244"/>
      <c r="E11" s="244"/>
      <c r="F11" s="244"/>
      <c r="G11" s="1133" t="s">
        <v>481</v>
      </c>
      <c r="H11" s="1134"/>
      <c r="I11" s="1134"/>
      <c r="J11" s="1135"/>
      <c r="K11" s="267">
        <v>588454</v>
      </c>
      <c r="L11" s="268">
        <v>17609</v>
      </c>
      <c r="M11" s="269">
        <v>9152</v>
      </c>
      <c r="N11" s="270">
        <v>92.4</v>
      </c>
    </row>
    <row r="12" spans="1:16" ht="13.5" customHeight="1" x14ac:dyDescent="0.15">
      <c r="A12" s="248"/>
      <c r="B12" s="244"/>
      <c r="C12" s="244"/>
      <c r="D12" s="244"/>
      <c r="E12" s="244"/>
      <c r="F12" s="244"/>
      <c r="G12" s="1133" t="s">
        <v>482</v>
      </c>
      <c r="H12" s="1134"/>
      <c r="I12" s="1134"/>
      <c r="J12" s="1135"/>
      <c r="K12" s="267" t="s">
        <v>483</v>
      </c>
      <c r="L12" s="268" t="s">
        <v>483</v>
      </c>
      <c r="M12" s="269">
        <v>893</v>
      </c>
      <c r="N12" s="270" t="s">
        <v>483</v>
      </c>
    </row>
    <row r="13" spans="1:16" ht="13.5" customHeight="1" x14ac:dyDescent="0.15">
      <c r="A13" s="248"/>
      <c r="B13" s="244"/>
      <c r="C13" s="244"/>
      <c r="D13" s="244"/>
      <c r="E13" s="244"/>
      <c r="F13" s="244"/>
      <c r="G13" s="1133" t="s">
        <v>484</v>
      </c>
      <c r="H13" s="1134"/>
      <c r="I13" s="1134"/>
      <c r="J13" s="1135"/>
      <c r="K13" s="267" t="s">
        <v>483</v>
      </c>
      <c r="L13" s="268" t="s">
        <v>483</v>
      </c>
      <c r="M13" s="269">
        <v>3</v>
      </c>
      <c r="N13" s="270" t="s">
        <v>483</v>
      </c>
    </row>
    <row r="14" spans="1:16" ht="13.5" customHeight="1" x14ac:dyDescent="0.15">
      <c r="A14" s="248"/>
      <c r="B14" s="244"/>
      <c r="C14" s="244"/>
      <c r="D14" s="244"/>
      <c r="E14" s="244"/>
      <c r="F14" s="244"/>
      <c r="G14" s="1133" t="s">
        <v>485</v>
      </c>
      <c r="H14" s="1134"/>
      <c r="I14" s="1134"/>
      <c r="J14" s="1135"/>
      <c r="K14" s="267">
        <v>141051</v>
      </c>
      <c r="L14" s="268">
        <v>4221</v>
      </c>
      <c r="M14" s="269">
        <v>3652</v>
      </c>
      <c r="N14" s="270">
        <v>15.6</v>
      </c>
    </row>
    <row r="15" spans="1:16" ht="13.5" customHeight="1" x14ac:dyDescent="0.15">
      <c r="A15" s="248"/>
      <c r="B15" s="244"/>
      <c r="C15" s="244"/>
      <c r="D15" s="244"/>
      <c r="E15" s="244"/>
      <c r="F15" s="244"/>
      <c r="G15" s="1133" t="s">
        <v>486</v>
      </c>
      <c r="H15" s="1134"/>
      <c r="I15" s="1134"/>
      <c r="J15" s="1135"/>
      <c r="K15" s="267">
        <v>151230</v>
      </c>
      <c r="L15" s="268">
        <v>4525</v>
      </c>
      <c r="M15" s="269">
        <v>2134</v>
      </c>
      <c r="N15" s="270">
        <v>112</v>
      </c>
    </row>
    <row r="16" spans="1:16" x14ac:dyDescent="0.15">
      <c r="A16" s="248"/>
      <c r="B16" s="244"/>
      <c r="C16" s="244"/>
      <c r="D16" s="244"/>
      <c r="E16" s="244"/>
      <c r="F16" s="244"/>
      <c r="G16" s="1136" t="s">
        <v>487</v>
      </c>
      <c r="H16" s="1137"/>
      <c r="I16" s="1137"/>
      <c r="J16" s="1138"/>
      <c r="K16" s="268">
        <v>-274495</v>
      </c>
      <c r="L16" s="268">
        <v>-8214</v>
      </c>
      <c r="M16" s="269">
        <v>-9248</v>
      </c>
      <c r="N16" s="270">
        <v>-11.2</v>
      </c>
    </row>
    <row r="17" spans="1:16" x14ac:dyDescent="0.15">
      <c r="A17" s="248"/>
      <c r="B17" s="244"/>
      <c r="C17" s="244"/>
      <c r="D17" s="244"/>
      <c r="E17" s="244"/>
      <c r="F17" s="244"/>
      <c r="G17" s="1136" t="s">
        <v>170</v>
      </c>
      <c r="H17" s="1137"/>
      <c r="I17" s="1137"/>
      <c r="J17" s="1138"/>
      <c r="K17" s="268">
        <v>4245600</v>
      </c>
      <c r="L17" s="268">
        <v>127045</v>
      </c>
      <c r="M17" s="269">
        <v>98003</v>
      </c>
      <c r="N17" s="270">
        <v>29.6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10.44</v>
      </c>
      <c r="L21" s="281">
        <v>9.39</v>
      </c>
      <c r="M21" s="282">
        <v>1.05</v>
      </c>
      <c r="N21" s="249"/>
      <c r="O21" s="283"/>
      <c r="P21" s="279"/>
    </row>
    <row r="22" spans="1:16" s="284" customFormat="1" x14ac:dyDescent="0.15">
      <c r="A22" s="279"/>
      <c r="B22" s="249"/>
      <c r="C22" s="249"/>
      <c r="D22" s="249"/>
      <c r="E22" s="249"/>
      <c r="F22" s="249"/>
      <c r="G22" s="1130" t="s">
        <v>493</v>
      </c>
      <c r="H22" s="1131"/>
      <c r="I22" s="1131"/>
      <c r="J22" s="1132"/>
      <c r="K22" s="285">
        <v>94.6</v>
      </c>
      <c r="L22" s="286">
        <v>97</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3493145</v>
      </c>
      <c r="L32" s="294">
        <v>104529</v>
      </c>
      <c r="M32" s="295">
        <v>64926</v>
      </c>
      <c r="N32" s="296">
        <v>61</v>
      </c>
    </row>
    <row r="33" spans="1:16" ht="13.5" customHeight="1" x14ac:dyDescent="0.15">
      <c r="A33" s="248"/>
      <c r="B33" s="244"/>
      <c r="C33" s="244"/>
      <c r="D33" s="244"/>
      <c r="E33" s="244"/>
      <c r="F33" s="244"/>
      <c r="G33" s="1121" t="s">
        <v>497</v>
      </c>
      <c r="H33" s="1122"/>
      <c r="I33" s="1122"/>
      <c r="J33" s="1123"/>
      <c r="K33" s="294" t="s">
        <v>483</v>
      </c>
      <c r="L33" s="294" t="s">
        <v>483</v>
      </c>
      <c r="M33" s="295" t="s">
        <v>483</v>
      </c>
      <c r="N33" s="296" t="s">
        <v>483</v>
      </c>
    </row>
    <row r="34" spans="1:16" ht="27" customHeight="1" x14ac:dyDescent="0.15">
      <c r="A34" s="248"/>
      <c r="B34" s="244"/>
      <c r="C34" s="244"/>
      <c r="D34" s="244"/>
      <c r="E34" s="244"/>
      <c r="F34" s="244"/>
      <c r="G34" s="1121" t="s">
        <v>498</v>
      </c>
      <c r="H34" s="1122"/>
      <c r="I34" s="1122"/>
      <c r="J34" s="1123"/>
      <c r="K34" s="294" t="s">
        <v>483</v>
      </c>
      <c r="L34" s="294" t="s">
        <v>483</v>
      </c>
      <c r="M34" s="295">
        <v>24</v>
      </c>
      <c r="N34" s="296" t="s">
        <v>483</v>
      </c>
    </row>
    <row r="35" spans="1:16" ht="27" customHeight="1" x14ac:dyDescent="0.15">
      <c r="A35" s="248"/>
      <c r="B35" s="244"/>
      <c r="C35" s="244"/>
      <c r="D35" s="244"/>
      <c r="E35" s="244"/>
      <c r="F35" s="244"/>
      <c r="G35" s="1121" t="s">
        <v>499</v>
      </c>
      <c r="H35" s="1122"/>
      <c r="I35" s="1122"/>
      <c r="J35" s="1123"/>
      <c r="K35" s="294">
        <v>1321619</v>
      </c>
      <c r="L35" s="294">
        <v>39548</v>
      </c>
      <c r="M35" s="295">
        <v>18007</v>
      </c>
      <c r="N35" s="296">
        <v>119.6</v>
      </c>
    </row>
    <row r="36" spans="1:16" ht="27" customHeight="1" x14ac:dyDescent="0.15">
      <c r="A36" s="248"/>
      <c r="B36" s="244"/>
      <c r="C36" s="244"/>
      <c r="D36" s="244"/>
      <c r="E36" s="244"/>
      <c r="F36" s="244"/>
      <c r="G36" s="1121" t="s">
        <v>500</v>
      </c>
      <c r="H36" s="1122"/>
      <c r="I36" s="1122"/>
      <c r="J36" s="1123"/>
      <c r="K36" s="294">
        <v>212868</v>
      </c>
      <c r="L36" s="294">
        <v>6370</v>
      </c>
      <c r="M36" s="295">
        <v>3275</v>
      </c>
      <c r="N36" s="296">
        <v>94.5</v>
      </c>
    </row>
    <row r="37" spans="1:16" ht="13.5" customHeight="1" x14ac:dyDescent="0.15">
      <c r="A37" s="248"/>
      <c r="B37" s="244"/>
      <c r="C37" s="244"/>
      <c r="D37" s="244"/>
      <c r="E37" s="244"/>
      <c r="F37" s="244"/>
      <c r="G37" s="1121" t="s">
        <v>501</v>
      </c>
      <c r="H37" s="1122"/>
      <c r="I37" s="1122"/>
      <c r="J37" s="1123"/>
      <c r="K37" s="294" t="s">
        <v>483</v>
      </c>
      <c r="L37" s="294" t="s">
        <v>483</v>
      </c>
      <c r="M37" s="295">
        <v>1233</v>
      </c>
      <c r="N37" s="296" t="s">
        <v>483</v>
      </c>
    </row>
    <row r="38" spans="1:16" ht="27" customHeight="1" x14ac:dyDescent="0.15">
      <c r="A38" s="248"/>
      <c r="B38" s="244"/>
      <c r="C38" s="244"/>
      <c r="D38" s="244"/>
      <c r="E38" s="244"/>
      <c r="F38" s="244"/>
      <c r="G38" s="1124" t="s">
        <v>502</v>
      </c>
      <c r="H38" s="1125"/>
      <c r="I38" s="1125"/>
      <c r="J38" s="1126"/>
      <c r="K38" s="297" t="s">
        <v>483</v>
      </c>
      <c r="L38" s="297" t="s">
        <v>483</v>
      </c>
      <c r="M38" s="298">
        <v>9</v>
      </c>
      <c r="N38" s="299" t="s">
        <v>483</v>
      </c>
      <c r="O38" s="293"/>
    </row>
    <row r="39" spans="1:16" x14ac:dyDescent="0.15">
      <c r="A39" s="248"/>
      <c r="B39" s="244"/>
      <c r="C39" s="244"/>
      <c r="D39" s="244"/>
      <c r="E39" s="244"/>
      <c r="F39" s="244"/>
      <c r="G39" s="1124" t="s">
        <v>503</v>
      </c>
      <c r="H39" s="1125"/>
      <c r="I39" s="1125"/>
      <c r="J39" s="1126"/>
      <c r="K39" s="300">
        <v>-182758</v>
      </c>
      <c r="L39" s="300">
        <v>-5469</v>
      </c>
      <c r="M39" s="301">
        <v>-4280</v>
      </c>
      <c r="N39" s="302">
        <v>27.8</v>
      </c>
      <c r="O39" s="293"/>
    </row>
    <row r="40" spans="1:16" ht="27" customHeight="1" x14ac:dyDescent="0.15">
      <c r="A40" s="248"/>
      <c r="B40" s="244"/>
      <c r="C40" s="244"/>
      <c r="D40" s="244"/>
      <c r="E40" s="244"/>
      <c r="F40" s="244"/>
      <c r="G40" s="1121" t="s">
        <v>504</v>
      </c>
      <c r="H40" s="1122"/>
      <c r="I40" s="1122"/>
      <c r="J40" s="1123"/>
      <c r="K40" s="300">
        <v>-3278479</v>
      </c>
      <c r="L40" s="300">
        <v>-98105</v>
      </c>
      <c r="M40" s="301">
        <v>-56807</v>
      </c>
      <c r="N40" s="302">
        <v>72.7</v>
      </c>
      <c r="O40" s="293"/>
    </row>
    <row r="41" spans="1:16" x14ac:dyDescent="0.15">
      <c r="A41" s="248"/>
      <c r="B41" s="244"/>
      <c r="C41" s="244"/>
      <c r="D41" s="244"/>
      <c r="E41" s="244"/>
      <c r="F41" s="244"/>
      <c r="G41" s="1127" t="s">
        <v>281</v>
      </c>
      <c r="H41" s="1128"/>
      <c r="I41" s="1128"/>
      <c r="J41" s="1129"/>
      <c r="K41" s="294">
        <v>1566395</v>
      </c>
      <c r="L41" s="300">
        <v>46873</v>
      </c>
      <c r="M41" s="301">
        <v>26387</v>
      </c>
      <c r="N41" s="302">
        <v>77.599999999999994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2973680</v>
      </c>
      <c r="J51" s="320">
        <v>87148</v>
      </c>
      <c r="K51" s="321">
        <v>-22.2</v>
      </c>
      <c r="L51" s="322">
        <v>78670</v>
      </c>
      <c r="M51" s="323">
        <v>3.1</v>
      </c>
      <c r="N51" s="324">
        <v>-25.3</v>
      </c>
    </row>
    <row r="52" spans="1:14" x14ac:dyDescent="0.15">
      <c r="A52" s="248"/>
      <c r="B52" s="244"/>
      <c r="C52" s="244"/>
      <c r="D52" s="244"/>
      <c r="E52" s="244"/>
      <c r="F52" s="244"/>
      <c r="G52" s="325"/>
      <c r="H52" s="326" t="s">
        <v>515</v>
      </c>
      <c r="I52" s="327">
        <v>2272870</v>
      </c>
      <c r="J52" s="328">
        <v>66610</v>
      </c>
      <c r="K52" s="329">
        <v>-25</v>
      </c>
      <c r="L52" s="330">
        <v>38094</v>
      </c>
      <c r="M52" s="331">
        <v>-7.3</v>
      </c>
      <c r="N52" s="332">
        <v>-17.7</v>
      </c>
    </row>
    <row r="53" spans="1:14" x14ac:dyDescent="0.15">
      <c r="A53" s="248"/>
      <c r="B53" s="244"/>
      <c r="C53" s="244"/>
      <c r="D53" s="244"/>
      <c r="E53" s="244"/>
      <c r="F53" s="244"/>
      <c r="G53" s="310" t="s">
        <v>516</v>
      </c>
      <c r="H53" s="311"/>
      <c r="I53" s="319">
        <v>2949685</v>
      </c>
      <c r="J53" s="320">
        <v>87047</v>
      </c>
      <c r="K53" s="321">
        <v>-0.1</v>
      </c>
      <c r="L53" s="322">
        <v>67201</v>
      </c>
      <c r="M53" s="323">
        <v>-14.6</v>
      </c>
      <c r="N53" s="324">
        <v>14.5</v>
      </c>
    </row>
    <row r="54" spans="1:14" x14ac:dyDescent="0.15">
      <c r="A54" s="248"/>
      <c r="B54" s="244"/>
      <c r="C54" s="244"/>
      <c r="D54" s="244"/>
      <c r="E54" s="244"/>
      <c r="F54" s="244"/>
      <c r="G54" s="325"/>
      <c r="H54" s="326" t="s">
        <v>515</v>
      </c>
      <c r="I54" s="327">
        <v>2342002</v>
      </c>
      <c r="J54" s="328">
        <v>69114</v>
      </c>
      <c r="K54" s="329">
        <v>3.8</v>
      </c>
      <c r="L54" s="330">
        <v>35210</v>
      </c>
      <c r="M54" s="331">
        <v>-7.6</v>
      </c>
      <c r="N54" s="332">
        <v>11.4</v>
      </c>
    </row>
    <row r="55" spans="1:14" x14ac:dyDescent="0.15">
      <c r="A55" s="248"/>
      <c r="B55" s="244"/>
      <c r="C55" s="244"/>
      <c r="D55" s="244"/>
      <c r="E55" s="244"/>
      <c r="F55" s="244"/>
      <c r="G55" s="310" t="s">
        <v>517</v>
      </c>
      <c r="H55" s="311"/>
      <c r="I55" s="319">
        <v>3406554</v>
      </c>
      <c r="J55" s="320">
        <v>100231</v>
      </c>
      <c r="K55" s="321">
        <v>15.1</v>
      </c>
      <c r="L55" s="322">
        <v>75709</v>
      </c>
      <c r="M55" s="323">
        <v>12.7</v>
      </c>
      <c r="N55" s="324">
        <v>2.4</v>
      </c>
    </row>
    <row r="56" spans="1:14" x14ac:dyDescent="0.15">
      <c r="A56" s="248"/>
      <c r="B56" s="244"/>
      <c r="C56" s="244"/>
      <c r="D56" s="244"/>
      <c r="E56" s="244"/>
      <c r="F56" s="244"/>
      <c r="G56" s="325"/>
      <c r="H56" s="326" t="s">
        <v>515</v>
      </c>
      <c r="I56" s="327">
        <v>2158570</v>
      </c>
      <c r="J56" s="328">
        <v>63512</v>
      </c>
      <c r="K56" s="329">
        <v>-8.1</v>
      </c>
      <c r="L56" s="330">
        <v>35212</v>
      </c>
      <c r="M56" s="331">
        <v>0</v>
      </c>
      <c r="N56" s="332">
        <v>-8.1</v>
      </c>
    </row>
    <row r="57" spans="1:14" x14ac:dyDescent="0.15">
      <c r="A57" s="248"/>
      <c r="B57" s="244"/>
      <c r="C57" s="244"/>
      <c r="D57" s="244"/>
      <c r="E57" s="244"/>
      <c r="F57" s="244"/>
      <c r="G57" s="310" t="s">
        <v>518</v>
      </c>
      <c r="H57" s="311"/>
      <c r="I57" s="319">
        <v>3147854</v>
      </c>
      <c r="J57" s="320">
        <v>92920</v>
      </c>
      <c r="K57" s="321">
        <v>-7.3</v>
      </c>
      <c r="L57" s="322">
        <v>90961</v>
      </c>
      <c r="M57" s="323">
        <v>20.100000000000001</v>
      </c>
      <c r="N57" s="324">
        <v>-27.4</v>
      </c>
    </row>
    <row r="58" spans="1:14" x14ac:dyDescent="0.15">
      <c r="A58" s="248"/>
      <c r="B58" s="244"/>
      <c r="C58" s="244"/>
      <c r="D58" s="244"/>
      <c r="E58" s="244"/>
      <c r="F58" s="244"/>
      <c r="G58" s="325"/>
      <c r="H58" s="326" t="s">
        <v>515</v>
      </c>
      <c r="I58" s="327">
        <v>2540191</v>
      </c>
      <c r="J58" s="328">
        <v>74983</v>
      </c>
      <c r="K58" s="329">
        <v>18.100000000000001</v>
      </c>
      <c r="L58" s="330">
        <v>37720</v>
      </c>
      <c r="M58" s="331">
        <v>7.1</v>
      </c>
      <c r="N58" s="332">
        <v>11</v>
      </c>
    </row>
    <row r="59" spans="1:14" x14ac:dyDescent="0.15">
      <c r="A59" s="248"/>
      <c r="B59" s="244"/>
      <c r="C59" s="244"/>
      <c r="D59" s="244"/>
      <c r="E59" s="244"/>
      <c r="F59" s="244"/>
      <c r="G59" s="310" t="s">
        <v>519</v>
      </c>
      <c r="H59" s="311"/>
      <c r="I59" s="319">
        <v>4070227</v>
      </c>
      <c r="J59" s="320">
        <v>121797</v>
      </c>
      <c r="K59" s="321">
        <v>31.1</v>
      </c>
      <c r="L59" s="322">
        <v>106614</v>
      </c>
      <c r="M59" s="323">
        <v>17.2</v>
      </c>
      <c r="N59" s="324">
        <v>13.9</v>
      </c>
    </row>
    <row r="60" spans="1:14" x14ac:dyDescent="0.15">
      <c r="A60" s="248"/>
      <c r="B60" s="244"/>
      <c r="C60" s="244"/>
      <c r="D60" s="244"/>
      <c r="E60" s="244"/>
      <c r="F60" s="244"/>
      <c r="G60" s="325"/>
      <c r="H60" s="326" t="s">
        <v>515</v>
      </c>
      <c r="I60" s="333">
        <v>2895157</v>
      </c>
      <c r="J60" s="328">
        <v>86635</v>
      </c>
      <c r="K60" s="329">
        <v>15.5</v>
      </c>
      <c r="L60" s="330">
        <v>45545</v>
      </c>
      <c r="M60" s="331">
        <v>20.7</v>
      </c>
      <c r="N60" s="332">
        <v>-5.2</v>
      </c>
    </row>
    <row r="61" spans="1:14" x14ac:dyDescent="0.15">
      <c r="A61" s="248"/>
      <c r="B61" s="244"/>
      <c r="C61" s="244"/>
      <c r="D61" s="244"/>
      <c r="E61" s="244"/>
      <c r="F61" s="244"/>
      <c r="G61" s="310" t="s">
        <v>520</v>
      </c>
      <c r="H61" s="334"/>
      <c r="I61" s="335">
        <v>3309600</v>
      </c>
      <c r="J61" s="336">
        <v>97829</v>
      </c>
      <c r="K61" s="337">
        <v>3.3</v>
      </c>
      <c r="L61" s="338">
        <v>83831</v>
      </c>
      <c r="M61" s="339">
        <v>7.7</v>
      </c>
      <c r="N61" s="324">
        <v>-4.4000000000000004</v>
      </c>
    </row>
    <row r="62" spans="1:14" x14ac:dyDescent="0.15">
      <c r="A62" s="248"/>
      <c r="B62" s="244"/>
      <c r="C62" s="244"/>
      <c r="D62" s="244"/>
      <c r="E62" s="244"/>
      <c r="F62" s="244"/>
      <c r="G62" s="325"/>
      <c r="H62" s="326" t="s">
        <v>515</v>
      </c>
      <c r="I62" s="327">
        <v>2441758</v>
      </c>
      <c r="J62" s="328">
        <v>72171</v>
      </c>
      <c r="K62" s="329">
        <v>0.9</v>
      </c>
      <c r="L62" s="330">
        <v>38356</v>
      </c>
      <c r="M62" s="331">
        <v>2.6</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G49" sqref="G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16.440000000000001</v>
      </c>
      <c r="G47" s="12">
        <v>21.05</v>
      </c>
      <c r="H47" s="12">
        <v>22.53</v>
      </c>
      <c r="I47" s="12">
        <v>22.19</v>
      </c>
      <c r="J47" s="13">
        <v>22.58</v>
      </c>
    </row>
    <row r="48" spans="2:10" ht="57.75" customHeight="1" x14ac:dyDescent="0.15">
      <c r="B48" s="14"/>
      <c r="C48" s="1141" t="s">
        <v>4</v>
      </c>
      <c r="D48" s="1141"/>
      <c r="E48" s="1142"/>
      <c r="F48" s="15">
        <v>2.78</v>
      </c>
      <c r="G48" s="16">
        <v>2.44</v>
      </c>
      <c r="H48" s="16">
        <v>2.38</v>
      </c>
      <c r="I48" s="16">
        <v>4.0199999999999996</v>
      </c>
      <c r="J48" s="17">
        <v>4.4000000000000004</v>
      </c>
    </row>
    <row r="49" spans="2:10" ht="57.75" customHeight="1" thickBot="1" x14ac:dyDescent="0.2">
      <c r="B49" s="18"/>
      <c r="C49" s="1143" t="s">
        <v>5</v>
      </c>
      <c r="D49" s="1143"/>
      <c r="E49" s="1144"/>
      <c r="F49" s="19">
        <v>4.09</v>
      </c>
      <c r="G49" s="20">
        <v>3.96</v>
      </c>
      <c r="H49" s="20">
        <v>4.8099999999999996</v>
      </c>
      <c r="I49" s="20">
        <v>2.42</v>
      </c>
      <c r="J49" s="21">
        <v>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4" zoomScale="55" zoomScaleNormal="55"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527</v>
      </c>
      <c r="D34" s="1151"/>
      <c r="E34" s="1152"/>
      <c r="F34" s="32">
        <v>12.49</v>
      </c>
      <c r="G34" s="33">
        <v>13.77</v>
      </c>
      <c r="H34" s="33">
        <v>14.03</v>
      </c>
      <c r="I34" s="33">
        <v>14.33</v>
      </c>
      <c r="J34" s="34">
        <v>15.21</v>
      </c>
      <c r="K34" s="22"/>
      <c r="L34" s="22"/>
      <c r="M34" s="22"/>
      <c r="N34" s="22"/>
      <c r="O34" s="22"/>
      <c r="P34" s="22"/>
    </row>
    <row r="35" spans="1:16" ht="39" customHeight="1" x14ac:dyDescent="0.15">
      <c r="A35" s="22"/>
      <c r="B35" s="35"/>
      <c r="C35" s="1145" t="s">
        <v>528</v>
      </c>
      <c r="D35" s="1146"/>
      <c r="E35" s="1147"/>
      <c r="F35" s="36">
        <v>2.77</v>
      </c>
      <c r="G35" s="37">
        <v>2.42</v>
      </c>
      <c r="H35" s="37">
        <v>2.35</v>
      </c>
      <c r="I35" s="37">
        <v>3.98</v>
      </c>
      <c r="J35" s="38">
        <v>4.37</v>
      </c>
      <c r="K35" s="22"/>
      <c r="L35" s="22"/>
      <c r="M35" s="22"/>
      <c r="N35" s="22"/>
      <c r="O35" s="22"/>
      <c r="P35" s="22"/>
    </row>
    <row r="36" spans="1:16" ht="39" customHeight="1" x14ac:dyDescent="0.15">
      <c r="A36" s="22"/>
      <c r="B36" s="35"/>
      <c r="C36" s="1145" t="s">
        <v>529</v>
      </c>
      <c r="D36" s="1146"/>
      <c r="E36" s="1147"/>
      <c r="F36" s="36">
        <v>0.19</v>
      </c>
      <c r="G36" s="37">
        <v>0.6</v>
      </c>
      <c r="H36" s="37">
        <v>0.78</v>
      </c>
      <c r="I36" s="37">
        <v>0.23</v>
      </c>
      <c r="J36" s="38">
        <v>0.69</v>
      </c>
      <c r="K36" s="22"/>
      <c r="L36" s="22"/>
      <c r="M36" s="22"/>
      <c r="N36" s="22"/>
      <c r="O36" s="22"/>
      <c r="P36" s="22"/>
    </row>
    <row r="37" spans="1:16" ht="39" customHeight="1" x14ac:dyDescent="0.15">
      <c r="A37" s="22"/>
      <c r="B37" s="35"/>
      <c r="C37" s="1145" t="s">
        <v>530</v>
      </c>
      <c r="D37" s="1146"/>
      <c r="E37" s="1147"/>
      <c r="F37" s="36">
        <v>0.46</v>
      </c>
      <c r="G37" s="37">
        <v>0.4</v>
      </c>
      <c r="H37" s="37">
        <v>0.61</v>
      </c>
      <c r="I37" s="37">
        <v>0.51</v>
      </c>
      <c r="J37" s="38">
        <v>0.51</v>
      </c>
      <c r="K37" s="22"/>
      <c r="L37" s="22"/>
      <c r="M37" s="22"/>
      <c r="N37" s="22"/>
      <c r="O37" s="22"/>
      <c r="P37" s="22"/>
    </row>
    <row r="38" spans="1:16" ht="39" customHeight="1" x14ac:dyDescent="0.15">
      <c r="A38" s="22"/>
      <c r="B38" s="35"/>
      <c r="C38" s="1145" t="s">
        <v>531</v>
      </c>
      <c r="D38" s="1146"/>
      <c r="E38" s="1147"/>
      <c r="F38" s="36">
        <v>0.37</v>
      </c>
      <c r="G38" s="37">
        <v>0.38</v>
      </c>
      <c r="H38" s="37">
        <v>0.31</v>
      </c>
      <c r="I38" s="37">
        <v>0.3</v>
      </c>
      <c r="J38" s="38">
        <v>0.4</v>
      </c>
      <c r="K38" s="22"/>
      <c r="L38" s="22"/>
      <c r="M38" s="22"/>
      <c r="N38" s="22"/>
      <c r="O38" s="22"/>
      <c r="P38" s="22"/>
    </row>
    <row r="39" spans="1:16" ht="39" customHeight="1" x14ac:dyDescent="0.15">
      <c r="A39" s="22"/>
      <c r="B39" s="35"/>
      <c r="C39" s="1145" t="s">
        <v>532</v>
      </c>
      <c r="D39" s="1146"/>
      <c r="E39" s="1147"/>
      <c r="F39" s="36">
        <v>0.1</v>
      </c>
      <c r="G39" s="37">
        <v>7.0000000000000007E-2</v>
      </c>
      <c r="H39" s="37">
        <v>7.0000000000000007E-2</v>
      </c>
      <c r="I39" s="37">
        <v>0.06</v>
      </c>
      <c r="J39" s="38">
        <v>0.13</v>
      </c>
      <c r="K39" s="22"/>
      <c r="L39" s="22"/>
      <c r="M39" s="22"/>
      <c r="N39" s="22"/>
      <c r="O39" s="22"/>
      <c r="P39" s="22"/>
    </row>
    <row r="40" spans="1:16" ht="39" customHeight="1" x14ac:dyDescent="0.15">
      <c r="A40" s="22"/>
      <c r="B40" s="35"/>
      <c r="C40" s="1145" t="s">
        <v>533</v>
      </c>
      <c r="D40" s="1146"/>
      <c r="E40" s="1147"/>
      <c r="F40" s="36">
        <v>0.03</v>
      </c>
      <c r="G40" s="37">
        <v>7.0000000000000007E-2</v>
      </c>
      <c r="H40" s="37">
        <v>0.05</v>
      </c>
      <c r="I40" s="37">
        <v>0.05</v>
      </c>
      <c r="J40" s="38">
        <v>0.04</v>
      </c>
      <c r="K40" s="22"/>
      <c r="L40" s="22"/>
      <c r="M40" s="22"/>
      <c r="N40" s="22"/>
      <c r="O40" s="22"/>
      <c r="P40" s="22"/>
    </row>
    <row r="41" spans="1:16" ht="39" customHeight="1" x14ac:dyDescent="0.15">
      <c r="A41" s="22"/>
      <c r="B41" s="35"/>
      <c r="C41" s="1145" t="s">
        <v>534</v>
      </c>
      <c r="D41" s="1146"/>
      <c r="E41" s="1147"/>
      <c r="F41" s="36">
        <v>0.01</v>
      </c>
      <c r="G41" s="37">
        <v>0.01</v>
      </c>
      <c r="H41" s="37">
        <v>0.03</v>
      </c>
      <c r="I41" s="37">
        <v>0.02</v>
      </c>
      <c r="J41" s="38">
        <v>0.02</v>
      </c>
      <c r="K41" s="22"/>
      <c r="L41" s="22"/>
      <c r="M41" s="22"/>
      <c r="N41" s="22"/>
      <c r="O41" s="22"/>
      <c r="P41" s="22"/>
    </row>
    <row r="42" spans="1:16" ht="39" customHeight="1" x14ac:dyDescent="0.15">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536</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0" zoomScale="55" zoomScaleNormal="55"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3788</v>
      </c>
      <c r="L45" s="60">
        <v>3809</v>
      </c>
      <c r="M45" s="60">
        <v>3511</v>
      </c>
      <c r="N45" s="60">
        <v>3474</v>
      </c>
      <c r="O45" s="61">
        <v>3493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1725</v>
      </c>
      <c r="L48" s="64">
        <v>1529</v>
      </c>
      <c r="M48" s="64">
        <v>1415</v>
      </c>
      <c r="N48" s="64">
        <v>1361</v>
      </c>
      <c r="O48" s="65">
        <v>1322</v>
      </c>
      <c r="P48" s="48"/>
      <c r="Q48" s="48"/>
      <c r="R48" s="48"/>
      <c r="S48" s="48"/>
      <c r="T48" s="48"/>
      <c r="U48" s="48"/>
    </row>
    <row r="49" spans="1:21" ht="30.75" customHeight="1" x14ac:dyDescent="0.15">
      <c r="A49" s="48"/>
      <c r="B49" s="1163"/>
      <c r="C49" s="1164"/>
      <c r="D49" s="62"/>
      <c r="E49" s="1155" t="s">
        <v>16</v>
      </c>
      <c r="F49" s="1155"/>
      <c r="G49" s="1155"/>
      <c r="H49" s="1155"/>
      <c r="I49" s="1155"/>
      <c r="J49" s="1156"/>
      <c r="K49" s="63">
        <v>405</v>
      </c>
      <c r="L49" s="64">
        <v>350</v>
      </c>
      <c r="M49" s="64">
        <v>219</v>
      </c>
      <c r="N49" s="64">
        <v>166</v>
      </c>
      <c r="O49" s="65">
        <v>213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483</v>
      </c>
      <c r="L50" s="64" t="s">
        <v>483</v>
      </c>
      <c r="M50" s="64" t="s">
        <v>483</v>
      </c>
      <c r="N50" s="64" t="s">
        <v>483</v>
      </c>
      <c r="O50" s="65" t="s">
        <v>483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3751</v>
      </c>
      <c r="L52" s="64">
        <v>3693</v>
      </c>
      <c r="M52" s="64">
        <v>3490</v>
      </c>
      <c r="N52" s="64">
        <v>3481</v>
      </c>
      <c r="O52" s="65">
        <v>3462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2167</v>
      </c>
      <c r="L53" s="69">
        <v>1995</v>
      </c>
      <c r="M53" s="69">
        <v>1655</v>
      </c>
      <c r="N53" s="69">
        <v>1520</v>
      </c>
      <c r="O53" s="70">
        <v>1566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2016-04-21T01:41:26Z</cp:lastPrinted>
  <dcterms:created xsi:type="dcterms:W3CDTF">2016-02-15T01:42:36Z</dcterms:created>
  <dcterms:modified xsi:type="dcterms:W3CDTF">2016-04-27T02:25:25Z</dcterms:modified>
  <cp:category/>
</cp:coreProperties>
</file>