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30" windowHeight="4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7" i="11" l="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s="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<sst xmlns="http://schemas.openxmlformats.org/spreadsheetml/2006/main" count="1066" uniqueCount="566">
  <si>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</si>
  <si>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</si>
  <si>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</si>
  <si>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</si>
  <si>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</si>
  <si>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</si>
  <si>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</si>
  <si>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</si>
  <si>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</si>
  <si>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</si>
  <si>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</si>
  <si>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</si>
  <si>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</si>
  <si>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</si>
  <si>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</si>
  <si>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</si>
  <si>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</si>
  <si>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</si>
  <si>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</si>
  <si>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</si>
  <si>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</si>
  <si>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</si>
  <si>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</si>
  <si>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</si>
  <si>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</si>
  <si>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</si>
  <si>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</si>
  <si>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</si>
  <si>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</si>
  <si>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</si>
  <si>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</si>
  <si>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</si>
  <si>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</si>
  <si>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</si>
  <si>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</si>
  <si>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</si>
  <si>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</si>
  <si>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</si>
  <si>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</si>
  <si>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</si>
  <si>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</si>
  <si>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</si>
  <si>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</si>
  <si>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</si>
  <si>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</si>
  <si>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</si>
  <si>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</si>
  <si>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</si>
  <si>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</si>
  <si>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</si>
  <si>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</si>
  <si>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</si>
  <si>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</si>
  <si>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</si>
  <si>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</si>
  <si>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</si>
  <si>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</si>
  <si>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</si>
  <si>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</si>
  <si>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</si>
  <si>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</si>
  <si>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</si>
  <si>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</si>
  <si>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</si>
  <si>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</si>
  <si>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</si>
  <si>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</si>
  <si>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</si>
  <si>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</si>
  <si>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</si>
  <si>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</si>
  <si>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</si>
  <si>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</si>
  <si>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</si>
  <si>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</si>
  <si>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</si>
  <si>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</si>
  <si>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</si>
  <si>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</si>
  <si>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</si>
  <si>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</si>
  <si>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</si>
  <si>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</si>
  <si>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</si>
  <si>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</si>
  <si>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</si>
  <si>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</si>
  <si>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</si>
  <si>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</si>
  <si>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</si>
  <si>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</si>
  <si>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</si>
  <si>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</si>
  <si>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</si>
  <si>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</si>
  <si>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</si>
  <si>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</si>
  <si>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</si>
  <si>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</si>
  <si>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</si>
  <si>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</si>
  <si>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</si>
  <si>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</si>
  <si>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</si>
  <si>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</si>
  <si>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</si>
  <si>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</si>
  <si>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</si>
  <si>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</si>
  <si>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</si>
  <si>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</si>
  <si>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</si>
  <si>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</si>
  <si>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</si>
  <si>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</si>
  <si>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</si>
  <si>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</si>
  <si>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</si>
  <si>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</si>
  <si>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</si>
  <si>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</si>
  <si>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</si>
  <si>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</si>
  <si>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</si>
  <si>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</si>
  <si>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</si>
  <si>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</si>
  <si>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</si>
  <si>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</si>
  <si>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</si>
  <si>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</si>
  <si>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</si>
  <si>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</si>
  <si>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</si>
  <si>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</si>
  <si>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</si>
  <si>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</si>
  <si>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</si>
  <si>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</si>
  <si>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</si>
  <si>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</si>
  <si>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</si>
  <si>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</si>
  <si>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</si>
  <si>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</si>
  <si>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</si>
  <si>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</si>
  <si>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</si>
  <si>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</si>
  <si>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</si>
  <si>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</si>
  <si>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</si>
  <si>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</si>
  <si>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</si>
  <si>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</si>
  <si>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</si>
  <si>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</si>
  <si>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</si>
  <si>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</si>
  <si>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</si>
  <si>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</si>
  <si>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</si>
  <si>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</si>
  <si>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</si>
  <si>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</si>
  <si>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</si>
  <si>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</si>
  <si>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</si>
  <si>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</si>
  <si>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</si>
  <si>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</si>
  <si>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</si>
  <si>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</si>
  <si>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</si>
  <si>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</si>
  <si>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</si>
  <si>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</si>
  <si>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</si>
  <si>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</si>
  <si>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</si>
  <si>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</si>
  <si>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</si>
  <si>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</si>
  <si>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</si>
  <si>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</si>
  <si>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</si>
  <si>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</si>
  <si>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</si>
  <si>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</si>
  <si>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</si>
  <si>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</si>
  <si>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</si>
  <si>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</si>
  <si>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</si>
  <si>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</si>
  <si>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京都府木津川市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</si>
  <si>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</si>
  <si>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</si>
  <si>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</si>
  <si>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</si>
  <si>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</si>
  <si>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</si>
  <si>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</si>
  <si>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</si>
  <si>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</si>
  <si>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</si>
  <si>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</si>
  <si>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</si>
  <si>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</si>
  <si>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</si>
  <si>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</si>
  <si>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</si>
  <si>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</si>
  <si>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</si>
  <si>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</si>
  <si>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</si>
  <si>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</si>
  <si>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</si>
  <si>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</si>
  <si>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</si>
  <si>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</si>
  <si>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</si>
  <si>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</si>
  <si>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</si>
  <si>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</si>
  <si>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</si>
  <si>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</si>
  <si>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</si>
  <si>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</si>
  <si>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</si>
  <si>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</si>
  <si>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</si>
  <si>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</si>
  <si>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</si>
  <si>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</si>
  <si>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</si>
  <si>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</si>
  <si>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</si>
  <si>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</si>
  <si>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</si>
  <si>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</si>
  <si>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</si>
  <si>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</si>
  <si>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</si>
  <si>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</si>
  <si>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</si>
  <si>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</si>
  <si>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</si>
  <si>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</si>
  <si>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</si>
  <si>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</si>
  <si>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</si>
  <si>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</si>
  <si>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</si>
  <si>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</si>
  <si>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</si>
  <si>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</si>
  <si>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</si>
  <si>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</si>
  <si>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</si>
  <si>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</si>
  <si>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</si>
  <si>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</si>
  <si>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</si>
  <si>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</si>
  <si>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</si>
  <si>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</si>
  <si>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</si>
  <si>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</si>
  <si>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</si>
  <si>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</si>
  <si>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</si>
  <si>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</si>
  <si>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</si>
  <si>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</si>
  <si>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</si>
  <si>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</si>
  <si>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</si>
  <si>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</si>
  <si>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</si>
  <si>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</si>
  <si>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</si>
  <si>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</si>
  <si>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</si>
  <si>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</si>
  <si>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</si>
  <si>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</si>
  <si>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</si>
  <si>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</si>
  <si>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</si>
  <si>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</si>
  <si>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</si>
  <si>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</si>
  <si>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</si>
  <si>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</si>
  <si>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</si>
  <si>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</si>
  <si>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</si>
  <si>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</si>
  <si>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</si>
  <si>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</si>
  <si>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</si>
  <si>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</si>
  <si>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</si>
  <si>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</si>
  <si>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</si>
  <si>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</si>
  <si>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</si>
  <si>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</si>
  <si>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</si>
  <si>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</si>
  <si>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</si>
  <si>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</si>
  <si>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</si>
  <si>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</si>
  <si>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</si>
  <si>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</si>
  <si>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</si>
  <si>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</si>
  <si>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</si>
  <si>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</si>
  <si>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</si>
  <si>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</si>
  <si>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</si>
  <si>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</si>
  <si>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</si>
  <si>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</si>
  <si>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</si>
  <si>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</si>
  <si>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</si>
  <si>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</si>
  <si>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</si>
  <si>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</si>
  <si>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</si>
  <si>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</si>
  <si>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</si>
  <si>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</si>
  <si>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</si>
  <si>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</si>
  <si>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</si>
  <si>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</si>
  <si>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</si>
  <si>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</si>
  <si>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</si>
  <si>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京都府木津川市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</si>
  <si>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</si>
  <si>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</si>
  <si>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</si>
  <si>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</si>
  <si>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</si>
  <si>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</si>
  <si>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</si>
  <si>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</si>
  <si>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</si>
  <si>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</si>
  <si>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</si>
  <si>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</si>
  <si>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</si>
  <si>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</si>
  <si>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</si>
  <si>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</si>
  <si>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</si>
  <si>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</si>
  <si>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</si>
  <si>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</si>
  <si>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</si>
  <si>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</si>
  <si>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</si>
  <si>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</si>
  <si>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</si>
  <si>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</si>
  <si>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</si>
  <si>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</si>
  <si>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</si>
  <si>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</si>
  <si>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</si>
  <si>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</si>
  <si>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</si>
  <si>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</si>
  <si>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</si>
  <si>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</si>
  <si>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</si>
  <si>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</si>
  <si>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</si>
  <si>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</si>
  <si>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</si>
  <si>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</si>
  <si>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</si>
  <si>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</si>
  <si>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</si>
  <si>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</si>
  <si>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</si>
  <si>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</si>
  <si>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</si>
  <si>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</si>
  <si>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</si>
  <si>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</si>
  <si>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</si>
  <si>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</si>
  <si>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</si>
  <si>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</si>
  <si>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</si>
  <si>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</si>
  <si>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</si>
  <si>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</si>
  <si>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</si>
  <si>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</si>
  <si>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</si>
  <si>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</si>
  <si>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</si>
  <si>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</si>
  <si>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</si>
  <si>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</si>
  <si>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</si>
  <si>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</si>
  <si>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</si>
  <si>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</si>
  <si>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</si>
  <si>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</si>
  <si>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</si>
  <si>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</si>
  <si>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</si>
  <si>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</si>
  <si>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</si>
  <si>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</si>
  <si>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</si>
  <si>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</si>
  <si>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</si>
  <si>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</si>
  <si>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</si>
  <si>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</si>
  <si>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</si>
  <si>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</si>
  <si>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</si>
  <si>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</si>
  <si>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</si>
  <si>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</si>
  <si>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</si>
  <si>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</si>
  <si>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</si>
  <si>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</si>
  <si>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</si>
  <si>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</si>
  <si>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</si>
  <si>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</si>
  <si>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</si>
  <si>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</si>
  <si>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</si>
  <si>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</si>
  <si>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</si>
  <si>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</si>
  <si>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</si>
  <si>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</si>
  <si>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</si>
  <si>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</si>
  <si>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</si>
  <si>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</si>
  <si>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</si>
  <si>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</si>
  <si>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</si>
  <si>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</si>
  <si>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</si>
  <si>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</si>
  <si>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</si>
  <si>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</si>
  <si>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</si>
  <si>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</si>
  <si>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</si>
  <si>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</si>
  <si>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</si>
  <si>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</si>
  <si>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</si>
  <si>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</si>
  <si>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</si>
  <si>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</si>
  <si>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</si>
  <si>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</si>
  <si>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</si>
  <si>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</si>
  <si>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</si>
  <si>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</si>
  <si>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</si>
  <si>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</si>
  <si>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</si>
  <si>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</si>
  <si>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</si>
  <si>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</si>
  <si>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</si>
  <si>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</si>
  <si>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</si>
  <si>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</si>
  <si>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</si>
  <si>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</si>
  <si>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</si>
  <si>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</si>
  <si>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</si>
  <si>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</si>
  <si>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</si>
  <si>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</si>
  <si>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</si>
  <si>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</si>
  <si>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</si>
  <si>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</si>
  <si>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</si>
  <si>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</si>
  <si>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</si>
  <si>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</si>
  <si>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</si>
  <si>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</si>
  <si>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</si>
  <si>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</si>
  <si>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</si>
  <si>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</si>
  <si>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</si>
  <si>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</si>
  <si>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</si>
  <si>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</si>
  <si>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</si>
  <si>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</si>
  <si>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</si>
  <si>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</si>
  <si>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</si>
  <si>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4.04</t>
  </si>
  <si>
    <t>▲ 2.07</t>
  </si>
  <si>
    <t>水道事業会計</t>
  </si>
  <si>
    <t>一般会計</t>
  </si>
  <si>
    <t>国民健康保険特別会計</t>
  </si>
  <si>
    <t>▲ 0.16</t>
  </si>
  <si>
    <t>介護保険特別会計</t>
  </si>
  <si>
    <t>公共下水道事業特別会計</t>
  </si>
  <si>
    <t>後期高齢者医療特別会計</t>
  </si>
  <si>
    <t>簡易水道事業特別会計</t>
  </si>
  <si>
    <t>駐車場整備事業特別会計</t>
  </si>
  <si>
    <t>その他会計（赤字）</t>
  </si>
  <si>
    <t>その他会計（黒字）</t>
  </si>
  <si>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5"/>
  </si>
  <si>
    <t>国民健康保険山城病院組合（介護老人保健施設事業会計）</t>
    <rPh sb="13" eb="15">
      <t>カイゴ</t>
    </rPh>
    <rPh sb="15" eb="17">
      <t>ロウジン</t>
    </rPh>
    <rPh sb="17" eb="19">
      <t>ホケン</t>
    </rPh>
    <rPh sb="19" eb="21">
      <t>シセツ</t>
    </rPh>
    <rPh sb="21" eb="23">
      <t>ジギョウ</t>
    </rPh>
    <rPh sb="23" eb="25">
      <t>カイケイ</t>
    </rPh>
    <phoneticPr fontId="5"/>
  </si>
  <si>
    <t>相楽郡西部塵埃処理組合</t>
    <rPh sb="0" eb="2">
      <t>ソウラク</t>
    </rPh>
    <rPh sb="2" eb="3">
      <t>グン</t>
    </rPh>
    <rPh sb="3" eb="5">
      <t>セイブ</t>
    </rPh>
    <rPh sb="5" eb="6">
      <t>チリ</t>
    </rPh>
    <rPh sb="6" eb="7">
      <t>ホコリ</t>
    </rPh>
    <rPh sb="7" eb="9">
      <t>ショリ</t>
    </rPh>
    <rPh sb="9" eb="11">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</si>
  <si>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</si>
  <si>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</si>
  <si>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相楽中部消防組合</t>
    <rPh sb="0" eb="2">
      <t>ソウラク</t>
    </rPh>
    <rPh sb="2" eb="4">
      <t>チュウブ</t>
    </rPh>
    <rPh sb="4" eb="6">
      <t>ショウボウ</t>
    </rPh>
    <rPh sb="6" eb="8">
      <t>クミアイ</t>
    </rPh>
    <phoneticPr fontId="5"/>
  </si>
  <si>
    <t>相楽郡広域事務組合（一般会計）</t>
    <rPh sb="0" eb="2">
      <t>ソウラク</t>
    </rPh>
    <rPh sb="2" eb="3">
      <t>グン</t>
    </rPh>
    <rPh sb="3" eb="5">
      <t>コウイキ</t>
    </rPh>
    <rPh sb="5" eb="7">
      <t>ジム</t>
    </rPh>
    <rPh sb="7" eb="9">
      <t>クミアイ</t>
    </rPh>
    <rPh sb="10" eb="12">
      <t>イッパン</t>
    </rPh>
    <rPh sb="12" eb="14">
      <t>カイケイ</t>
    </rPh>
    <phoneticPr fontId="5"/>
  </si>
  <si>
    <t>相楽郡広域事務組合（相楽地区ふるさと市町村圏振興事業特別会計）</t>
    <rPh sb="10" eb="12">
      <t>ソウラク</t>
    </rPh>
    <rPh sb="12" eb="14">
      <t>チク</t>
    </rPh>
    <rPh sb="18" eb="21">
      <t>シチョウソン</t>
    </rPh>
    <rPh sb="21" eb="22">
      <t>ケン</t>
    </rPh>
    <rPh sb="22" eb="24">
      <t>シンコウ</t>
    </rPh>
    <rPh sb="24" eb="26">
      <t>ジギョウ</t>
    </rPh>
    <rPh sb="26" eb="28">
      <t>トクベツ</t>
    </rPh>
    <rPh sb="28" eb="30">
      <t>カイケイ</t>
    </rPh>
    <phoneticPr fontId="5"/>
  </si>
  <si>
    <t>京都府自治会館管理組合</t>
    <rPh sb="0" eb="3">
      <t>キョウトフ</t>
    </rPh>
    <rPh sb="3" eb="5">
      <t>ジチ</t>
    </rPh>
    <rPh sb="5" eb="7">
      <t>カイカン</t>
    </rPh>
    <rPh sb="7" eb="9">
      <t>カンリ</t>
    </rPh>
    <rPh sb="9" eb="11">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</si>
  <si>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</si>
  <si>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19" eb="21">
      <t>トクベツ</t>
    </rPh>
    <rPh sb="21" eb="23">
      <t>カイケイ</t>
    </rPh>
    <phoneticPr fontId="5"/>
  </si>
  <si>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</si>
  <si>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15" eb="17">
      <t>コウキ</t>
    </rPh>
    <rPh sb="17" eb="20">
      <t>コウレイシャ</t>
    </rPh>
    <rPh sb="20" eb="22">
      <t>イリョウ</t>
    </rPh>
    <rPh sb="22" eb="24">
      <t>トクベツ</t>
    </rPh>
    <rPh sb="24" eb="26">
      <t>カイケイ</t>
    </rPh>
    <phoneticPr fontId="5"/>
  </si>
  <si>
    <t>京都地方税機構</t>
    <rPh sb="0" eb="2">
      <t>キョウト</t>
    </rPh>
    <rPh sb="2" eb="5">
      <t>チホウゼイ</t>
    </rPh>
    <rPh sb="5" eb="7">
      <t>キコウ</t>
    </rPh>
    <phoneticPr fontId="5"/>
  </si>
  <si>
    <t>-</t>
    <phoneticPr fontId="2"/>
  </si>
  <si>
    <t>－</t>
  </si>
  <si>
    <t>－</t>
    <phoneticPr fontId="2"/>
  </si>
  <si>
    <t>木津川市公園都市緑化協会</t>
    <rPh sb="0" eb="4">
      <t>キヅガワシ</t>
    </rPh>
    <rPh sb="4" eb="6">
      <t>コウエン</t>
    </rPh>
    <rPh sb="6" eb="8">
      <t>トシ</t>
    </rPh>
    <rPh sb="8" eb="10">
      <t>リョクカ</t>
    </rPh>
    <rPh sb="10" eb="12">
      <t>キョウカイ</t>
    </rPh>
    <phoneticPr fontId="2"/>
  </si>
  <si>
    <t>木津川市緑と文化・スポーツ振興事業団</t>
    <rPh sb="0" eb="4">
      <t>キヅガワシ</t>
    </rPh>
    <rPh sb="4" eb="5">
      <t>ミドリ</t>
    </rPh>
    <rPh sb="6" eb="8">
      <t>ブンカ</t>
    </rPh>
    <rPh sb="13" eb="15">
      <t>シンコウ</t>
    </rPh>
    <rPh sb="15" eb="18">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</si>
  <si>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</si>
  <si>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</si>
  <si>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</si>
  <si>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</si>
  <si>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</si>
  <si>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</si>
  <si>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</si>
  <si>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</si>
  <si>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</si>
  <si>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人口の増加が進む本市では、都市基盤の整備や教育施設の建築・改修等の大規模事業の実施が多く、類似団体内平均値と比較して将来負担比率及び実質公債費比率が高い値で推移しているものの、標準財政規模の増加などにより、両比率とも減少傾向にある。
　本市では、今後も公共施設等の整備や新クリーンセンターの建設等に伴う起債を予定していることから、更なる財源の確保に取り組み、将来負担の抑制と平準化を図ると共に、事業内容や起債計画の精査により公債費負担の抑制に努める必要がある。</t>
    <rPh sb="89" eb="91">
      <t>ヒョウジュン</t>
    </rPh>
    <rPh sb="91" eb="93">
      <t>ザイセイ</t>
    </rPh>
    <rPh sb="93" eb="95">
      <t>キボ</t>
    </rPh>
    <rPh sb="96" eb="98">
      <t>ゾウカ</t>
    </rPh>
    <rPh sb="104" eb="105">
      <t>リョウ</t>
    </rPh>
    <rPh sb="105" eb="107">
      <t>ヒリツ</t>
    </rPh>
    <rPh sb="109" eb="111">
      <t>ゲンショウ</t>
    </rPh>
    <rPh sb="111" eb="113">
      <t>ケイコウ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</si>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</sst>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8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5" borderId="12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177" fontId="26" fillId="5" borderId="188"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4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0" xfId="35" applyNumberFormat="1" applyFont="1" applyFill="1" applyBorder="1" applyAlignment="1">
      <alignment horizontal="center" vertical="center"/>
    </xf>
    <xf numFmtId="188" fontId="1" fillId="5" borderId="191"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extLst xmlns:c16r2="http://schemas.microsoft.com/office/drawing/2015/06/chart">
            <c:ext xmlns:c16="http://schemas.microsoft.com/office/drawing/2014/chart" uri="{C3380CC4-5D6E-409C-BE32-E72D297353CC}">
              <c16:uniqueId val="{00000000-A526-41F2-B1D7-B0B5434BD0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64771</c:v>
                </c:pt>
                <c:pt idx="1">
                  <c:v>63242</c:v>
                </c:pt>
                <c:pt idx="2">
                  <c:v>27479</c:v>
                </c:pt>
                <c:pt idx="3">
                  <c:v>81357</c:v>
                </c:pt>
                <c:pt idx="4">
                  <c:v>78113</c:v>
                </c:pt>
              </c:numCache>
            </c:numRef>
          </c:val>
          <c:smooth val="0"/>
          <c:extLst xmlns:c16r2="http://schemas.microsoft.com/office/drawing/2015/06/chart">
            <c:ext xmlns:c16="http://schemas.microsoft.com/office/drawing/2014/chart" uri="{C3380CC4-5D6E-409C-BE32-E72D297353CC}">
              <c16:uniqueId val="{00000001-A526-41F2-B1D7-B0B5434BD020}"/>
            </c:ext>
          </c:extLst>
        </c:ser>
        <c:dLbls>
          <c:showLegendKey val="0"/>
          <c:showVal val="0"/>
          <c:showCatName val="0"/>
          <c:showSerName val="0"/>
          <c:showPercent val="0"/>
          <c:showBubbleSize val="0"/>
        </c:dLbls>
        <c:marker val="1"/>
        <c:smooth val="0"/>
        <c:axId val="179446912"/>
        <c:axId val="179448832"/>
      </c:lineChart>
      <c:catAx>
        <c:axId val="17944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48832"/>
        <c:crosses val="autoZero"/>
        <c:auto val="1"/>
        <c:lblAlgn val="ctr"/>
        <c:lblOffset val="100"/>
        <c:tickLblSkip val="1"/>
        <c:tickMarkSkip val="1"/>
        <c:noMultiLvlLbl val="0"/>
      </c:catAx>
      <c:valAx>
        <c:axId val="179448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4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2.93</c:v>
                </c:pt>
                <c:pt idx="1">
                  <c:v>2.5</c:v>
                </c:pt>
                <c:pt idx="2">
                  <c:v>1.9</c:v>
                </c:pt>
                <c:pt idx="3">
                  <c:v>2.33</c:v>
                </c:pt>
                <c:pt idx="4">
                  <c:v>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27.29</c:v>
                </c:pt>
                <c:pt idx="1">
                  <c:v>29.87</c:v>
                </c:pt>
                <c:pt idx="2">
                  <c:v>26.13</c:v>
                </c:pt>
                <c:pt idx="3">
                  <c:v>26.54</c:v>
                </c:pt>
                <c:pt idx="4">
                  <c:v>24.13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274304"/>
        <c:axId val="22427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2.93</c:v>
                </c:pt>
                <c:pt idx="1">
                  <c:v>2.5499999999999998</c:v>
                </c:pt>
                <c:pt idx="2">
                  <c:v>-4.04</c:v>
                </c:pt>
                <c:pt idx="3">
                  <c:v>1.43</c:v>
                </c:pt>
                <c:pt idx="4">
                  <c:v>-2.0699999999999998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274304"/>
        <c:axId val="224276480"/>
      </c:lineChart>
      <c:catAx>
        <c:axId val="22427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76480"/>
        <c:crosses val="autoZero"/>
        <c:auto val="1"/>
        <c:lblAlgn val="ctr"/>
        <c:lblOffset val="100"/>
        <c:tickLblSkip val="1"/>
        <c:tickMarkSkip val="1"/>
        <c:noMultiLvlLbl val="0"/>
      </c:catAx>
      <c:valAx>
        <c:axId val="22427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7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0.09</c:v>
                </c:pt>
                <c:pt idx="4">
                  <c:v>#N/A</c:v>
                </c:pt>
                <c:pt idx="5">
                  <c:v>0.05</c:v>
                </c:pt>
                <c:pt idx="6">
                  <c:v>#N/A</c:v>
                </c:pt>
                <c:pt idx="7">
                  <c:v>0.08</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0.7</c:v>
                </c:pt>
                <c:pt idx="4">
                  <c:v>#N/A</c:v>
                </c:pt>
                <c:pt idx="5">
                  <c:v>0.85</c:v>
                </c:pt>
                <c:pt idx="6">
                  <c:v>#N/A</c:v>
                </c:pt>
                <c:pt idx="7">
                  <c:v>0.3</c:v>
                </c:pt>
                <c:pt idx="8">
                  <c:v>#N/A</c:v>
                </c:pt>
                <c:pt idx="9">
                  <c:v>1.0900000000000001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0.36</c:v>
                </c:pt>
                <c:pt idx="4">
                  <c:v>#N/A</c:v>
                </c:pt>
                <c:pt idx="5">
                  <c:v>0.14000000000000001</c:v>
                </c:pt>
                <c:pt idx="6">
                  <c:v>0.16</c:v>
                </c:pt>
                <c:pt idx="7">
                  <c:v>#N/A</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2.92</c:v>
                </c:pt>
                <c:pt idx="2">
                  <c:v>#N/A</c:v>
                </c:pt>
                <c:pt idx="3">
                  <c:v>2.4900000000000002</c:v>
                </c:pt>
                <c:pt idx="4">
                  <c:v>#N/A</c:v>
                </c:pt>
                <c:pt idx="5">
                  <c:v>1.89</c:v>
                </c:pt>
                <c:pt idx="6">
                  <c:v>#N/A</c:v>
                </c:pt>
                <c:pt idx="7">
                  <c:v>2.3199999999999998</c:v>
                </c:pt>
                <c:pt idx="8">
                  <c:v>#N/A</c:v>
                </c:pt>
                <c:pt idx="9">
                  <c:v>1.49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9.2899999999999991</c:v>
                </c:pt>
                <c:pt idx="2">
                  <c:v>#N/A</c:v>
                </c:pt>
                <c:pt idx="3">
                  <c:v>10.79</c:v>
                </c:pt>
                <c:pt idx="4">
                  <c:v>#N/A</c:v>
                </c:pt>
                <c:pt idx="5">
                  <c:v>12.43</c:v>
                </c:pt>
                <c:pt idx="6">
                  <c:v>#N/A</c:v>
                </c:pt>
                <c:pt idx="7">
                  <c:v>13.77</c:v>
                </c:pt>
                <c:pt idx="8">
                  <c:v>#N/A</c:v>
                </c:pt>
                <c:pt idx="9">
                  <c:v>14.85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514048"/>
        <c:axId val="224515584"/>
      </c:barChart>
      <c:catAx>
        <c:axId val="22451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515584"/>
        <c:crosses val="autoZero"/>
        <c:auto val="1"/>
        <c:lblAlgn val="ctr"/>
        <c:lblOffset val="100"/>
        <c:tickLblSkip val="1"/>
        <c:tickMarkSkip val="1"/>
        <c:noMultiLvlLbl val="0"/>
      </c:catAx>
      <c:valAx>
        <c:axId val="2245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1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5177</c:v>
                </c:pt>
                <c:pt idx="5">
                  <c:v>3703</c:v>
                </c:pt>
                <c:pt idx="8">
                  <c:v>2728</c:v>
                </c:pt>
                <c:pt idx="11">
                  <c:v>4704</c:v>
                </c:pt>
                <c:pt idx="14">
                  <c:v>2820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2809</c:v>
                </c:pt>
                <c:pt idx="3">
                  <c:v>1462</c:v>
                </c:pt>
                <c:pt idx="6">
                  <c:v>175</c:v>
                </c:pt>
                <c:pt idx="9">
                  <c:v>2156</c:v>
                </c:pt>
                <c:pt idx="12">
                  <c:v>334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475</c:v>
                </c:pt>
                <c:pt idx="3">
                  <c:v>532</c:v>
                </c:pt>
                <c:pt idx="6">
                  <c:v>529</c:v>
                </c:pt>
                <c:pt idx="9">
                  <c:v>496</c:v>
                </c:pt>
                <c:pt idx="12">
                  <c:v>565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688</c:v>
                </c:pt>
                <c:pt idx="3">
                  <c:v>628</c:v>
                </c:pt>
                <c:pt idx="6">
                  <c:v>741</c:v>
                </c:pt>
                <c:pt idx="9">
                  <c:v>777</c:v>
                </c:pt>
                <c:pt idx="12">
                  <c:v>653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2846</c:v>
                </c:pt>
                <c:pt idx="3">
                  <c:v>2817</c:v>
                </c:pt>
                <c:pt idx="6">
                  <c:v>2902</c:v>
                </c:pt>
                <c:pt idx="9">
                  <c:v>2820</c:v>
                </c:pt>
                <c:pt idx="12">
                  <c:v>2828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750592"/>
        <c:axId val="22475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1641</c:v>
                </c:pt>
                <c:pt idx="2">
                  <c:v>#N/A</c:v>
                </c:pt>
                <c:pt idx="3">
                  <c:v>#N/A</c:v>
                </c:pt>
                <c:pt idx="4">
                  <c:v>1736</c:v>
                </c:pt>
                <c:pt idx="5">
                  <c:v>#N/A</c:v>
                </c:pt>
                <c:pt idx="6">
                  <c:v>#N/A</c:v>
                </c:pt>
                <c:pt idx="7">
                  <c:v>1619</c:v>
                </c:pt>
                <c:pt idx="8">
                  <c:v>#N/A</c:v>
                </c:pt>
                <c:pt idx="9">
                  <c:v>#N/A</c:v>
                </c:pt>
                <c:pt idx="10">
                  <c:v>1545</c:v>
                </c:pt>
                <c:pt idx="11">
                  <c:v>#N/A</c:v>
                </c:pt>
                <c:pt idx="12">
                  <c:v>#N/A</c:v>
                </c:pt>
                <c:pt idx="13">
                  <c:v>1560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750592"/>
        <c:axId val="224752768"/>
      </c:lineChart>
      <c:catAx>
        <c:axId val="2247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52768"/>
        <c:crosses val="autoZero"/>
        <c:auto val="1"/>
        <c:lblAlgn val="ctr"/>
        <c:lblOffset val="100"/>
        <c:tickLblSkip val="1"/>
        <c:tickMarkSkip val="1"/>
        <c:noMultiLvlLbl val="0"/>
      </c:catAx>
      <c:valAx>
        <c:axId val="2247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26164</c:v>
                </c:pt>
                <c:pt idx="5">
                  <c:v>27499</c:v>
                </c:pt>
                <c:pt idx="8">
                  <c:v>27171</c:v>
                </c:pt>
                <c:pt idx="11">
                  <c:v>27949</c:v>
                </c:pt>
                <c:pt idx="14">
                  <c:v>28029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4101</c:v>
                </c:pt>
                <c:pt idx="5">
                  <c:v>3981</c:v>
                </c:pt>
                <c:pt idx="8">
                  <c:v>4769</c:v>
                </c:pt>
                <c:pt idx="11">
                  <c:v>3711</c:v>
                </c:pt>
                <c:pt idx="14">
                  <c:v>3486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11313</c:v>
                </c:pt>
                <c:pt idx="5">
                  <c:v>12424</c:v>
                </c:pt>
                <c:pt idx="8">
                  <c:v>12068</c:v>
                </c:pt>
                <c:pt idx="11">
                  <c:v>12552</c:v>
                </c:pt>
                <c:pt idx="14">
                  <c:v>11586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3694</c:v>
                </c:pt>
                <c:pt idx="3">
                  <c:v>3669</c:v>
                </c:pt>
                <c:pt idx="6">
                  <c:v>3434</c:v>
                </c:pt>
                <c:pt idx="9">
                  <c:v>3317</c:v>
                </c:pt>
                <c:pt idx="12">
                  <c:v>3259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5347</c:v>
                </c:pt>
                <c:pt idx="3">
                  <c:v>5340</c:v>
                </c:pt>
                <c:pt idx="6">
                  <c:v>5026</c:v>
                </c:pt>
                <c:pt idx="9">
                  <c:v>4914</c:v>
                </c:pt>
                <c:pt idx="12">
                  <c:v>3772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9648</c:v>
                </c:pt>
                <c:pt idx="3">
                  <c:v>9190</c:v>
                </c:pt>
                <c:pt idx="6">
                  <c:v>9109</c:v>
                </c:pt>
                <c:pt idx="9">
                  <c:v>9127</c:v>
                </c:pt>
                <c:pt idx="12">
                  <c:v>8800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3210</c:v>
                </c:pt>
                <c:pt idx="3">
                  <c:v>6011</c:v>
                </c:pt>
                <c:pt idx="6">
                  <c:v>5712</c:v>
                </c:pt>
                <c:pt idx="9">
                  <c:v>3598</c:v>
                </c:pt>
                <c:pt idx="12">
                  <c:v>2839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29285</c:v>
                </c:pt>
                <c:pt idx="3">
                  <c:v>30345</c:v>
                </c:pt>
                <c:pt idx="6">
                  <c:v>29648</c:v>
                </c:pt>
                <c:pt idx="9">
                  <c:v>30903</c:v>
                </c:pt>
                <c:pt idx="12">
                  <c:v>31496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010816"/>
        <c:axId val="22501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9606</c:v>
                </c:pt>
                <c:pt idx="2">
                  <c:v>#N/A</c:v>
                </c:pt>
                <c:pt idx="3">
                  <c:v>#N/A</c:v>
                </c:pt>
                <c:pt idx="4">
                  <c:v>10651</c:v>
                </c:pt>
                <c:pt idx="5">
                  <c:v>#N/A</c:v>
                </c:pt>
                <c:pt idx="6">
                  <c:v>#N/A</c:v>
                </c:pt>
                <c:pt idx="7">
                  <c:v>8921</c:v>
                </c:pt>
                <c:pt idx="8">
                  <c:v>#N/A</c:v>
                </c:pt>
                <c:pt idx="9">
                  <c:v>#N/A</c:v>
                </c:pt>
                <c:pt idx="10">
                  <c:v>7647</c:v>
                </c:pt>
                <c:pt idx="11">
                  <c:v>#N/A</c:v>
                </c:pt>
                <c:pt idx="12">
                  <c:v>#N/A</c:v>
                </c:pt>
                <c:pt idx="13">
                  <c:v>7066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010816"/>
        <c:axId val="225012736"/>
      </c:lineChart>
      <c:catAx>
        <c:axId val="2250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012736"/>
        <c:crosses val="autoZero"/>
        <c:auto val="1"/>
        <c:lblAlgn val="ctr"/>
        <c:lblOffset val="100"/>
        <c:tickLblSkip val="1"/>
        <c:tickMarkSkip val="1"/>
        <c:noMultiLvlLbl val="0"/>
      </c:catAx>
      <c:valAx>
        <c:axId val="2250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0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{9BB43E57-BB99-4DD0-9D83-8E94780629F2}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{E3013190-0608-44D8-866F-108118ED46FF}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{4D0EBC75-373E-41EE-9218-487DB706E377}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{E07DCEDB-9601-4DE7-BFB5-A0122DD16DE7}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{835299A2-1823-41DD-999D-F6F404E7A3C7}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{5B856A02-3504-43CB-9A22-436F696DF945}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{696473CD-AF6F-440D-BFD7-9248CB883A84}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{821A79E8-7AE4-4680-96D9-CE0CA01BA17D}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{5F36293C-79E4-4B04-86C8-B6CEBBBCABA6}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{D6678B6C-6670-4FAB-92D2-AA07DE2DDAAE}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171712"/>
        <c:axId val="225177984"/>
      </c:scatterChart>
      <c:valAx>
        <c:axId val="225171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77984"/>
        <c:crosses val="autoZero"/>
        <c:crossBetween val="midCat"/>
      </c:valAx>
      <c:valAx>
        <c:axId val="2251779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7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{184A032D-86E0-4FD3-812B-8E864F9F3F21}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{A9FE5B31-A355-444E-9546-ABB7E3E39AA2}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{A2A96CC2-5C3E-4796-ADFE-3E68D710F6E3}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{133854BF-11D0-4453-B435-C3B168B23673}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{84F68D53-CA24-4C24-A5D1-A22FB1C47D4C}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12.5</c:v>
                </c:pt>
                <c:pt idx="2">
                  <c:v>12</c:v>
                </c:pt>
                <c:pt idx="3">
                  <c:v>11.6</c:v>
                </c:pt>
                <c:pt idx="4">
                  <c:v>11</c:v>
                </c:pt>
              </c:numCache>
            </c:numRef>
          </c:xVal>
          <c:yVal>
            <c:numRef>
              <c:f>公会計指標分析・財政指標組合せ分析表!$K$73:$O$73</c:f>
              <c:numCache>
                <c:formatCode>#,##0.0;"▲ "#,##0.0</c:formatCode>
                <c:ptCount val="5"/>
                <c:pt idx="0">
                  <c:v>70.099999999999994</c:v>
                </c:pt>
                <c:pt idx="1">
                  <c:v>76.599999999999994</c:v>
                </c:pt>
                <c:pt idx="2">
                  <c:v>64</c:v>
                </c:pt>
                <c:pt idx="3">
                  <c:v>53.6</c:v>
                </c:pt>
                <c:pt idx="4">
                  <c:v>48.9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{9AF7921A-40C0-4B7E-938A-5AF3EB206BC6}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{3A74B4E7-CBB9-411C-8CA7-EC5DE71EB3A5}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{C6D05020-2E12-4A67-A859-73E31C632F49}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{FF24FBFE-4D0A-49E9-93A2-4089F8C4D1BF}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{D7D8D5B6-F2F4-4B8C-B668-A4632D332333}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753344"/>
        <c:axId val="225767808"/>
      </c:scatterChart>
      <c:valAx>
        <c:axId val="225753344"/>
        <c:scaling>
          <c:orientation val="minMax"/>
          <c:max val="13"/>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767808"/>
        <c:crosses val="autoZero"/>
        <c:crossBetween val="midCat"/>
      </c:valAx>
      <c:valAx>
        <c:axId val="225767808"/>
        <c:scaling>
          <c:orientation val="minMax"/>
          <c:max val="8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53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計上していた城山台小学校建設事業及び木津中学校改築事業に係る立替金償還金の支出が皆減となったことにより、債務負担行為に基づく支出額が大きく減額となったほか、これに係る国庫支出金及び地方債も皆減となったことにより、算入公債費等も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は、今後も公共施設等の整備や、新クリーンセンターの建設等に伴う起債を予定しており、また平成２８年度から普通交付税合併特例措置の逓減が始まったことから、事業内容及び起債計画の精査等により、更なる公債費負担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財政調整基金及び公共施設等整備基金の取崩しや、土地開発公社取得用地の買戻しにより土地開発基金の保有現金が減少し、充当可能基金が減少したものの、同用地買戻しや木津南中学校建設費立替金償還金の支出により債務負担行為に基づく支出予定額が減少したほか、償還の進行により公営企業債等繰入見込額が減少したことにより、将来負担比率の分子は前年度から</a:t>
          </a:r>
          <a:r>
            <a:rPr kumimoji="1" lang="en-US" altLang="ja-JP" sz="1400">
              <a:latin typeface="ＭＳ ゴシック" pitchFamily="49" charset="-128"/>
              <a:ea typeface="ＭＳ ゴシック" pitchFamily="49" charset="-128"/>
            </a:rPr>
            <a:t>581</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市は、今後も新クリーンセンターや新学校給食センターの建設等に伴う起債を予定しており、また平成２８年度から普通交付税合併特例措置の逓減が始まっていることから、更なる財源の確保及び将来負担の抑制と平準化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平成１９年度以降</a:t>
          </a:r>
          <a:r>
            <a:rPr kumimoji="1" lang="ja-JP" altLang="en-US" sz="1200" b="0" i="0" baseline="0">
              <a:solidFill>
                <a:schemeClr val="dk1"/>
              </a:solidFill>
              <a:effectLst/>
              <a:latin typeface="+mn-lt"/>
              <a:ea typeface="+mn-ea"/>
              <a:cs typeface="+mn-cs"/>
            </a:rPr>
            <a:t>、本市は人口増加などに伴い基準</a:t>
          </a:r>
          <a:r>
            <a:rPr kumimoji="1" lang="ja-JP" altLang="ja-JP" sz="1200" b="0" i="0" baseline="0">
              <a:solidFill>
                <a:schemeClr val="dk1"/>
              </a:solidFill>
              <a:effectLst/>
              <a:latin typeface="+mn-lt"/>
              <a:ea typeface="+mn-ea"/>
              <a:cs typeface="+mn-cs"/>
            </a:rPr>
            <a:t>財政需要額</a:t>
          </a:r>
          <a:r>
            <a:rPr kumimoji="1" lang="ja-JP" altLang="en-US" sz="1200" b="0" i="0" baseline="0">
              <a:solidFill>
                <a:schemeClr val="dk1"/>
              </a:solidFill>
              <a:effectLst/>
              <a:latin typeface="+mn-lt"/>
              <a:ea typeface="+mn-ea"/>
              <a:cs typeface="+mn-cs"/>
            </a:rPr>
            <a:t>が</a:t>
          </a:r>
          <a:r>
            <a:rPr kumimoji="1" lang="ja-JP" altLang="ja-JP" sz="1200" b="0" i="0" baseline="0">
              <a:solidFill>
                <a:schemeClr val="dk1"/>
              </a:solidFill>
              <a:effectLst/>
              <a:latin typeface="+mn-lt"/>
              <a:ea typeface="+mn-ea"/>
              <a:cs typeface="+mn-cs"/>
            </a:rPr>
            <a:t>年々</a:t>
          </a:r>
          <a:r>
            <a:rPr kumimoji="1" lang="ja-JP" altLang="en-US" sz="1200" b="0" i="0" baseline="0">
              <a:solidFill>
                <a:schemeClr val="dk1"/>
              </a:solidFill>
              <a:effectLst/>
              <a:latin typeface="+mn-lt"/>
              <a:ea typeface="+mn-ea"/>
              <a:cs typeface="+mn-cs"/>
            </a:rPr>
            <a:t>増加し</a:t>
          </a:r>
          <a:r>
            <a:rPr kumimoji="1" lang="ja-JP" altLang="ja-JP" sz="1200" b="0" i="0" baseline="0">
              <a:solidFill>
                <a:schemeClr val="dk1"/>
              </a:solidFill>
              <a:effectLst/>
              <a:latin typeface="+mn-lt"/>
              <a:ea typeface="+mn-ea"/>
              <a:cs typeface="+mn-cs"/>
            </a:rPr>
            <a:t>て</a:t>
          </a:r>
          <a:r>
            <a:rPr kumimoji="1" lang="ja-JP" altLang="en-US" sz="1200" b="0" i="0" baseline="0">
              <a:solidFill>
                <a:schemeClr val="dk1"/>
              </a:solidFill>
              <a:effectLst/>
              <a:latin typeface="+mn-lt"/>
              <a:ea typeface="+mn-ea"/>
              <a:cs typeface="+mn-cs"/>
            </a:rPr>
            <a:t>いるが</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税収増などに伴う</a:t>
          </a:r>
          <a:r>
            <a:rPr kumimoji="1" lang="ja-JP" altLang="ja-JP" sz="1200" b="0" i="0" baseline="0">
              <a:solidFill>
                <a:schemeClr val="dk1"/>
              </a:solidFill>
              <a:effectLst/>
              <a:latin typeface="+mn-lt"/>
              <a:ea typeface="+mn-ea"/>
              <a:cs typeface="+mn-cs"/>
            </a:rPr>
            <a:t>基準財政収入額</a:t>
          </a:r>
          <a:r>
            <a:rPr kumimoji="1" lang="ja-JP" altLang="en-US" sz="1200" b="0" i="0" baseline="0">
              <a:solidFill>
                <a:schemeClr val="dk1"/>
              </a:solidFill>
              <a:effectLst/>
              <a:latin typeface="+mn-lt"/>
              <a:ea typeface="+mn-ea"/>
              <a:cs typeface="+mn-cs"/>
            </a:rPr>
            <a:t>の増加が</a:t>
          </a:r>
          <a:r>
            <a:rPr kumimoji="1" lang="ja-JP" altLang="ja-JP" sz="1200" b="0" i="0" baseline="0">
              <a:solidFill>
                <a:schemeClr val="dk1"/>
              </a:solidFill>
              <a:effectLst/>
              <a:latin typeface="+mn-lt"/>
              <a:ea typeface="+mn-ea"/>
              <a:cs typeface="+mn-cs"/>
            </a:rPr>
            <a:t>基準財政需要額の増加</a:t>
          </a:r>
          <a:r>
            <a:rPr kumimoji="1" lang="ja-JP" altLang="en-US" sz="1200" b="0" i="0" baseline="0">
              <a:solidFill>
                <a:schemeClr val="dk1"/>
              </a:solidFill>
              <a:effectLst/>
              <a:latin typeface="+mn-lt"/>
              <a:ea typeface="+mn-ea"/>
              <a:cs typeface="+mn-cs"/>
            </a:rPr>
            <a:t>率</a:t>
          </a:r>
          <a:r>
            <a:rPr kumimoji="1" lang="ja-JP" altLang="ja-JP" sz="1200" b="0" i="0" baseline="0">
              <a:solidFill>
                <a:schemeClr val="dk1"/>
              </a:solidFill>
              <a:effectLst/>
              <a:latin typeface="+mn-lt"/>
              <a:ea typeface="+mn-ea"/>
              <a:cs typeface="+mn-cs"/>
            </a:rPr>
            <a:t>を上回ったことにより、単年度の財政力指数（０．６５</a:t>
          </a:r>
          <a:r>
            <a:rPr kumimoji="1" lang="ja-JP" altLang="en-US" sz="1200" b="0" i="0" baseline="0">
              <a:solidFill>
                <a:schemeClr val="dk1"/>
              </a:solidFill>
              <a:effectLst/>
              <a:latin typeface="+mn-lt"/>
              <a:ea typeface="+mn-ea"/>
              <a:cs typeface="+mn-cs"/>
            </a:rPr>
            <a:t>８</a:t>
          </a:r>
          <a:r>
            <a:rPr kumimoji="1" lang="ja-JP" altLang="ja-JP" sz="1200" b="0" i="0" baseline="0">
              <a:solidFill>
                <a:schemeClr val="dk1"/>
              </a:solidFill>
              <a:effectLst/>
              <a:latin typeface="+mn-lt"/>
              <a:ea typeface="+mn-ea"/>
              <a:cs typeface="+mn-cs"/>
            </a:rPr>
            <a:t>）は前年度の数値（０．６５</a:t>
          </a:r>
          <a:r>
            <a:rPr kumimoji="1" lang="ja-JP" altLang="en-US" sz="1200" b="0" i="0" baseline="0">
              <a:solidFill>
                <a:schemeClr val="dk1"/>
              </a:solidFill>
              <a:effectLst/>
              <a:latin typeface="+mn-lt"/>
              <a:ea typeface="+mn-ea"/>
              <a:cs typeface="+mn-cs"/>
            </a:rPr>
            <a:t>２</a:t>
          </a:r>
          <a:r>
            <a:rPr kumimoji="1" lang="ja-JP"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より少し改善された。</a:t>
          </a:r>
          <a:endParaRPr lang="ja-JP" altLang="ja-JP" sz="1600">
            <a:effectLst/>
          </a:endParaRPr>
        </a:p>
        <a:p>
          <a:pPr eaLnBrk="1" fontAlgn="auto" latinLnBrk="0" hangingPunct="1"/>
          <a:r>
            <a:rPr kumimoji="1" lang="ja-JP" altLang="en-US" sz="1200" b="0" i="0" baseline="0">
              <a:solidFill>
                <a:schemeClr val="dk1"/>
              </a:solidFill>
              <a:effectLst/>
              <a:latin typeface="+mn-lt"/>
              <a:ea typeface="+mn-ea"/>
              <a:cs typeface="+mn-cs"/>
            </a:rPr>
            <a:t>　しかし</a:t>
          </a:r>
          <a:r>
            <a:rPr kumimoji="1" lang="ja-JP" altLang="ja-JP" sz="1200" b="0" i="0" baseline="0">
              <a:solidFill>
                <a:schemeClr val="dk1"/>
              </a:solidFill>
              <a:effectLst/>
              <a:latin typeface="+mn-lt"/>
              <a:ea typeface="+mn-ea"/>
              <a:cs typeface="+mn-cs"/>
            </a:rPr>
            <a:t>類似団体内平均値</a:t>
          </a:r>
          <a:r>
            <a:rPr kumimoji="1" lang="ja-JP" altLang="en-US" sz="1200" b="0" i="0" baseline="0">
              <a:solidFill>
                <a:schemeClr val="dk1"/>
              </a:solidFill>
              <a:effectLst/>
              <a:latin typeface="+mn-lt"/>
              <a:ea typeface="+mn-ea"/>
              <a:cs typeface="+mn-cs"/>
            </a:rPr>
            <a:t>が前年度から</a:t>
          </a:r>
          <a:r>
            <a:rPr kumimoji="1" lang="ja-JP" altLang="ja-JP" sz="1200" b="0" i="0" baseline="0">
              <a:solidFill>
                <a:schemeClr val="dk1"/>
              </a:solidFill>
              <a:effectLst/>
              <a:latin typeface="+mn-lt"/>
              <a:ea typeface="+mn-ea"/>
              <a:cs typeface="+mn-cs"/>
            </a:rPr>
            <a:t>０．１</a:t>
          </a:r>
          <a:r>
            <a:rPr kumimoji="1" lang="ja-JP" altLang="en-US" sz="1200" b="0" i="0" baseline="0">
              <a:solidFill>
                <a:schemeClr val="dk1"/>
              </a:solidFill>
              <a:effectLst/>
              <a:latin typeface="+mn-lt"/>
              <a:ea typeface="+mn-ea"/>
              <a:cs typeface="+mn-cs"/>
            </a:rPr>
            <a:t>９</a:t>
          </a:r>
          <a:r>
            <a:rPr kumimoji="1" lang="ja-JP" altLang="ja-JP" sz="1200" b="0" i="0" baseline="0">
              <a:solidFill>
                <a:schemeClr val="dk1"/>
              </a:solidFill>
              <a:effectLst/>
              <a:latin typeface="+mn-lt"/>
              <a:ea typeface="+mn-ea"/>
              <a:cs typeface="+mn-cs"/>
            </a:rPr>
            <a:t>ポイント</a:t>
          </a:r>
          <a:r>
            <a:rPr kumimoji="1" lang="ja-JP" altLang="en-US" sz="1200" b="0" i="0" baseline="0">
              <a:solidFill>
                <a:schemeClr val="dk1"/>
              </a:solidFill>
              <a:effectLst/>
              <a:latin typeface="+mn-lt"/>
              <a:ea typeface="+mn-ea"/>
              <a:cs typeface="+mn-cs"/>
            </a:rPr>
            <a:t>改善していることを踏まえると、本市の財政力指数は</a:t>
          </a:r>
          <a:r>
            <a:rPr kumimoji="1" lang="ja-JP" altLang="ja-JP" sz="1200" b="0" i="0" baseline="0">
              <a:solidFill>
                <a:schemeClr val="dk1"/>
              </a:solidFill>
              <a:effectLst/>
              <a:latin typeface="+mn-lt"/>
              <a:ea typeface="+mn-ea"/>
              <a:cs typeface="+mn-cs"/>
            </a:rPr>
            <a:t>相対的に</a:t>
          </a:r>
          <a:r>
            <a:rPr kumimoji="1" lang="ja-JP" altLang="en-US" sz="1200" b="0" i="0" baseline="0">
              <a:solidFill>
                <a:schemeClr val="dk1"/>
              </a:solidFill>
              <a:effectLst/>
              <a:latin typeface="+mn-lt"/>
              <a:ea typeface="+mn-ea"/>
              <a:cs typeface="+mn-cs"/>
            </a:rPr>
            <a:t>悪化</a:t>
          </a:r>
          <a:r>
            <a:rPr kumimoji="1" lang="ja-JP" altLang="ja-JP" sz="1200" b="0" i="0" baseline="0">
              <a:solidFill>
                <a:schemeClr val="dk1"/>
              </a:solidFill>
              <a:effectLst/>
              <a:latin typeface="+mn-lt"/>
              <a:ea typeface="+mn-ea"/>
              <a:cs typeface="+mn-cs"/>
            </a:rPr>
            <a:t>しているといえ</a:t>
          </a:r>
          <a:r>
            <a:rPr kumimoji="1" lang="ja-JP" altLang="en-US" sz="1200" b="0" i="0" baseline="0">
              <a:solidFill>
                <a:schemeClr val="dk1"/>
              </a:solidFill>
              <a:effectLst/>
              <a:latin typeface="+mn-lt"/>
              <a:ea typeface="+mn-ea"/>
              <a:cs typeface="+mn-cs"/>
            </a:rPr>
            <a:t>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引き続き</a:t>
          </a:r>
          <a:r>
            <a:rPr kumimoji="1" lang="ja-JP" altLang="en-US" sz="1200" b="0" i="0" baseline="0">
              <a:solidFill>
                <a:schemeClr val="dk1"/>
              </a:solidFill>
              <a:effectLst/>
              <a:latin typeface="+mn-lt"/>
              <a:ea typeface="+mn-ea"/>
              <a:cs typeface="+mn-cs"/>
            </a:rPr>
            <a:t>税収増加等による歳入の確保に努めるなど、</a:t>
          </a:r>
          <a:r>
            <a:rPr kumimoji="1" lang="ja-JP" altLang="ja-JP" sz="1200" b="0" i="0" baseline="0">
              <a:solidFill>
                <a:schemeClr val="dk1"/>
              </a:solidFill>
              <a:effectLst/>
              <a:latin typeface="+mn-lt"/>
              <a:ea typeface="+mn-ea"/>
              <a:cs typeface="+mn-cs"/>
            </a:rPr>
            <a:t>財政基盤の強化</a:t>
          </a:r>
          <a:r>
            <a:rPr kumimoji="1" lang="ja-JP" altLang="en-US" sz="1200" b="0" i="0" baseline="0">
              <a:solidFill>
                <a:schemeClr val="dk1"/>
              </a:solidFill>
              <a:effectLst/>
              <a:latin typeface="+mn-lt"/>
              <a:ea typeface="+mn-ea"/>
              <a:cs typeface="+mn-cs"/>
            </a:rPr>
            <a:t>を図る。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76200</xdr:rowOff>
    </xdr:to>
    <xdr:cxnSp macro="">
      <xdr:nvCxnSpPr>
        <xdr:cNvPr id="66" name="直線コネクタ 65"/>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69" name="直線コネクタ 68"/>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100330</xdr:rowOff>
    </xdr:to>
    <xdr:cxnSp macro="">
      <xdr:nvCxnSpPr>
        <xdr:cNvPr id="72" name="直線コネクタ 71"/>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100330</xdr:rowOff>
    </xdr:from>
    <xdr:to>
      <xdr:col>3</xdr:col>
      <xdr:colOff>279400</xdr:colOff>
      <xdr:row>41</xdr:row>
      <xdr:rowOff>100330</xdr:rowOff>
    </xdr:to>
    <xdr:cxnSp macro="">
      <xdr:nvCxnSpPr>
        <xdr:cNvPr id="75" name="直線コネクタ 74"/>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7" name="円/楕円 86"/>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8" name="テキスト ボックス 87"/>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49530</xdr:rowOff>
    </xdr:from>
    <xdr:to>
      <xdr:col>3</xdr:col>
      <xdr:colOff>330200</xdr:colOff>
      <xdr:row>41</xdr:row>
      <xdr:rowOff>151130</xdr:rowOff>
    </xdr:to>
    <xdr:sp macro="" textlink="">
      <xdr:nvSpPr>
        <xdr:cNvPr id="91" name="円/楕円 90"/>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161307</xdr:rowOff>
    </xdr:from>
    <xdr:ext cx="762000" cy="259045"/>
    <xdr:sp macro="" textlink="">
      <xdr:nvSpPr>
        <xdr:cNvPr id="92" name="テキスト ボックス 91"/>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49530</xdr:rowOff>
    </xdr:from>
    <xdr:to>
      <xdr:col>2</xdr:col>
      <xdr:colOff>127000</xdr:colOff>
      <xdr:row>41</xdr:row>
      <xdr:rowOff>151130</xdr:rowOff>
    </xdr:to>
    <xdr:sp macro="" textlink="">
      <xdr:nvSpPr>
        <xdr:cNvPr id="93" name="円/楕円 92"/>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161307</xdr:rowOff>
    </xdr:from>
    <xdr:ext cx="762000" cy="259045"/>
    <xdr:sp macro="" textlink="">
      <xdr:nvSpPr>
        <xdr:cNvPr id="94" name="テキスト ボックス 93"/>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の経常経費に係る一般財源所要額において、人口の増加に伴い扶助費や物件費が増加しているほか、施設の老朽化から維持補修費が増加しており、普通交付税合併特例措置の逓減などにより歳入に係る経常一般財源に臨時財政対策債を加えた額も減少したため、経常収支比率は前年度から１．７ポイント悪化する結果となった。</a:t>
          </a:r>
          <a:endParaRPr kumimoji="1" lang="en-US" altLang="ja-JP" sz="1300">
            <a:latin typeface="ＭＳ Ｐゴシック"/>
          </a:endParaRPr>
        </a:p>
        <a:p>
          <a:r>
            <a:rPr kumimoji="1" lang="ja-JP" altLang="en-US" sz="1300">
              <a:latin typeface="ＭＳ Ｐゴシック"/>
            </a:rPr>
            <a:t>　引き続き歳入の確保に取り組むとともに、行財政改革の推進により経常経費の抑制に努める必要がある。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63</xdr:row>
      <xdr:rowOff>128778</xdr:rowOff>
    </xdr:to>
    <xdr:cxnSp macro="">
      <xdr:nvCxnSpPr>
        <xdr:cNvPr id="127" name="直線コネクタ 126"/>
        <xdr:cNvCxnSpPr/>
      </xdr:nvCxnSpPr>
      <xdr:spPr>
        <a:xfrm>
          <a:off x="4114800" y="108480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63</xdr:row>
      <xdr:rowOff>70866</xdr:rowOff>
    </xdr:to>
    <xdr:cxnSp macro="">
      <xdr:nvCxnSpPr>
        <xdr:cNvPr id="130" name="直線コネクタ 129"/>
        <xdr:cNvCxnSpPr/>
      </xdr:nvCxnSpPr>
      <xdr:spPr>
        <a:xfrm flipV="1">
          <a:off x="3225800" y="1084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63</xdr:row>
      <xdr:rowOff>70866</xdr:rowOff>
    </xdr:to>
    <xdr:cxnSp macro="">
      <xdr:nvCxnSpPr>
        <xdr:cNvPr id="133" name="直線コネクタ 132"/>
        <xdr:cNvCxnSpPr/>
      </xdr:nvCxnSpPr>
      <xdr:spPr>
        <a:xfrm>
          <a:off x="2336800" y="106936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63754</xdr:rowOff>
    </xdr:to>
    <xdr:cxnSp macro="">
      <xdr:nvCxnSpPr>
        <xdr:cNvPr id="136" name="直線コネクタ 135"/>
        <xdr:cNvCxnSpPr/>
      </xdr:nvCxnSpPr>
      <xdr:spPr>
        <a:xfrm>
          <a:off x="1447800" y="10693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6" name="円/楕円 145"/>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47"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48" name="円/楕円 147"/>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49" name="テキスト ボックス 148"/>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0" name="円/楕円 149"/>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1" name="テキスト ボックス 150"/>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2" name="円/楕円 151"/>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3" name="テキスト ボックス 152"/>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4" name="円/楕円 153"/>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5" name="テキスト ボックス 154"/>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及び維持補修費が前年度と比べ増加したものの、業務効率の改善による時間外勤務手当の減額や、負担率改定に伴う地方公務員共済組合等負担金の減額などにより人件費が減少しており、また分母となる本市人口が増加していることから、人口１人当たりの決算額は前年度から減少した。</a:t>
          </a:r>
          <a:endParaRPr kumimoji="1" lang="en-US" altLang="ja-JP" sz="1300">
            <a:latin typeface="ＭＳ Ｐゴシック"/>
          </a:endParaRPr>
        </a:p>
        <a:p>
          <a:r>
            <a:rPr kumimoji="1" lang="ja-JP" altLang="en-US" sz="1300">
              <a:latin typeface="ＭＳ Ｐゴシック"/>
            </a:rPr>
            <a:t>　なお、本市は清掃及び消防業務を一部事務組合で行っているため、例年類似団体内平均値よりも高い水準を推移していたが、平均値が大幅に改善されたことにより本年度はその差が縮小した。</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35229</xdr:rowOff>
    </xdr:from>
    <xdr:to>
      <xdr:col>7</xdr:col>
      <xdr:colOff>152400</xdr:colOff>
      <xdr:row>84</xdr:row>
      <xdr:rowOff>51046</xdr:rowOff>
    </xdr:to>
    <xdr:cxnSp macro="">
      <xdr:nvCxnSpPr>
        <xdr:cNvPr id="190" name="直線コネクタ 189"/>
        <xdr:cNvCxnSpPr/>
      </xdr:nvCxnSpPr>
      <xdr:spPr>
        <a:xfrm flipV="1">
          <a:off x="4114800" y="14437029"/>
          <a:ext cx="8382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18149</xdr:rowOff>
    </xdr:from>
    <xdr:to>
      <xdr:col>6</xdr:col>
      <xdr:colOff>0</xdr:colOff>
      <xdr:row>84</xdr:row>
      <xdr:rowOff>51046</xdr:rowOff>
    </xdr:to>
    <xdr:cxnSp macro="">
      <xdr:nvCxnSpPr>
        <xdr:cNvPr id="193" name="直線コネクタ 192"/>
        <xdr:cNvCxnSpPr/>
      </xdr:nvCxnSpPr>
      <xdr:spPr>
        <a:xfrm>
          <a:off x="3225800" y="14419949"/>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128443</xdr:rowOff>
    </xdr:from>
    <xdr:to>
      <xdr:col>4</xdr:col>
      <xdr:colOff>482600</xdr:colOff>
      <xdr:row>84</xdr:row>
      <xdr:rowOff>18149</xdr:rowOff>
    </xdr:to>
    <xdr:cxnSp macro="">
      <xdr:nvCxnSpPr>
        <xdr:cNvPr id="196" name="直線コネクタ 195"/>
        <xdr:cNvCxnSpPr/>
      </xdr:nvCxnSpPr>
      <xdr:spPr>
        <a:xfrm>
          <a:off x="2336800" y="14358793"/>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128443</xdr:rowOff>
    </xdr:from>
    <xdr:to>
      <xdr:col>3</xdr:col>
      <xdr:colOff>279400</xdr:colOff>
      <xdr:row>83</xdr:row>
      <xdr:rowOff>146286</xdr:rowOff>
    </xdr:to>
    <xdr:cxnSp macro="">
      <xdr:nvCxnSpPr>
        <xdr:cNvPr id="199" name="直線コネクタ 198"/>
        <xdr:cNvCxnSpPr/>
      </xdr:nvCxnSpPr>
      <xdr:spPr>
        <a:xfrm flipV="1">
          <a:off x="1447800" y="14358793"/>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155879</xdr:rowOff>
    </xdr:from>
    <xdr:to>
      <xdr:col>7</xdr:col>
      <xdr:colOff>203200</xdr:colOff>
      <xdr:row>84</xdr:row>
      <xdr:rowOff>86029</xdr:rowOff>
    </xdr:to>
    <xdr:sp macro="" textlink="">
      <xdr:nvSpPr>
        <xdr:cNvPr id="209" name="円/楕円 208"/>
        <xdr:cNvSpPr/>
      </xdr:nvSpPr>
      <xdr:spPr>
        <a:xfrm>
          <a:off x="4902200" y="143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956</xdr:rowOff>
    </xdr:from>
    <xdr:ext cx="762000" cy="259045"/>
    <xdr:sp macro="" textlink="">
      <xdr:nvSpPr>
        <xdr:cNvPr id="210" name="人件費・物件費等の状況該当値テキスト"/>
        <xdr:cNvSpPr txBox="1"/>
      </xdr:nvSpPr>
      <xdr:spPr>
        <a:xfrm>
          <a:off x="5041900" y="1423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107,470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246</xdr:rowOff>
    </xdr:from>
    <xdr:to>
      <xdr:col>6</xdr:col>
      <xdr:colOff>50800</xdr:colOff>
      <xdr:row>84</xdr:row>
      <xdr:rowOff>101846</xdr:rowOff>
    </xdr:to>
    <xdr:sp macro="" textlink="">
      <xdr:nvSpPr>
        <xdr:cNvPr id="211" name="円/楕円 210"/>
        <xdr:cNvSpPr/>
      </xdr:nvSpPr>
      <xdr:spPr>
        <a:xfrm>
          <a:off x="4064000" y="144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112023</xdr:rowOff>
    </xdr:from>
    <xdr:ext cx="736600" cy="259045"/>
    <xdr:sp macro="" textlink="">
      <xdr:nvSpPr>
        <xdr:cNvPr id="212" name="テキスト ボックス 211"/>
        <xdr:cNvSpPr txBox="1"/>
      </xdr:nvSpPr>
      <xdr:spPr>
        <a:xfrm>
          <a:off x="3733800" y="1417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138799</xdr:rowOff>
    </xdr:from>
    <xdr:to>
      <xdr:col>4</xdr:col>
      <xdr:colOff>533400</xdr:colOff>
      <xdr:row>84</xdr:row>
      <xdr:rowOff>68949</xdr:rowOff>
    </xdr:to>
    <xdr:sp macro="" textlink="">
      <xdr:nvSpPr>
        <xdr:cNvPr id="213" name="円/楕円 212"/>
        <xdr:cNvSpPr/>
      </xdr:nvSpPr>
      <xdr:spPr>
        <a:xfrm>
          <a:off x="3175000" y="143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79126</xdr:rowOff>
    </xdr:from>
    <xdr:ext cx="762000" cy="259045"/>
    <xdr:sp macro="" textlink="">
      <xdr:nvSpPr>
        <xdr:cNvPr id="214" name="テキスト ボックス 213"/>
        <xdr:cNvSpPr txBox="1"/>
      </xdr:nvSpPr>
      <xdr:spPr>
        <a:xfrm>
          <a:off x="2844800" y="1413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106,196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77643</xdr:rowOff>
    </xdr:from>
    <xdr:to>
      <xdr:col>3</xdr:col>
      <xdr:colOff>330200</xdr:colOff>
      <xdr:row>84</xdr:row>
      <xdr:rowOff>7793</xdr:rowOff>
    </xdr:to>
    <xdr:sp macro="" textlink="">
      <xdr:nvSpPr>
        <xdr:cNvPr id="215" name="円/楕円 214"/>
        <xdr:cNvSpPr/>
      </xdr:nvSpPr>
      <xdr:spPr>
        <a:xfrm>
          <a:off x="2286000" y="143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17970</xdr:rowOff>
    </xdr:from>
    <xdr:ext cx="762000" cy="259045"/>
    <xdr:sp macro="" textlink="">
      <xdr:nvSpPr>
        <xdr:cNvPr id="216" name="テキスト ボックス 215"/>
        <xdr:cNvSpPr txBox="1"/>
      </xdr:nvSpPr>
      <xdr:spPr>
        <a:xfrm>
          <a:off x="1955800" y="1407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95486</xdr:rowOff>
    </xdr:from>
    <xdr:to>
      <xdr:col>2</xdr:col>
      <xdr:colOff>127000</xdr:colOff>
      <xdr:row>84</xdr:row>
      <xdr:rowOff>25636</xdr:rowOff>
    </xdr:to>
    <xdr:sp macro="" textlink="">
      <xdr:nvSpPr>
        <xdr:cNvPr id="217" name="円/楕円 216"/>
        <xdr:cNvSpPr/>
      </xdr:nvSpPr>
      <xdr:spPr>
        <a:xfrm>
          <a:off x="1397000" y="143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35813</xdr:rowOff>
    </xdr:from>
    <xdr:ext cx="762000" cy="259045"/>
    <xdr:sp macro="" textlink="">
      <xdr:nvSpPr>
        <xdr:cNvPr id="218" name="テキスト ボックス 217"/>
        <xdr:cNvSpPr txBox="1"/>
      </xdr:nvSpPr>
      <xdr:spPr>
        <a:xfrm>
          <a:off x="1066800" y="140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本市におけるラスパイレス指数は、昨年度から０．２ポイント低下した。類似団体内平均値よりわずかに下回っており、人口規模等に見合った給与水準といえる。</a:t>
          </a:r>
        </a:p>
        <a:p>
          <a:r>
            <a:rPr kumimoji="1" lang="ja-JP" altLang="en-US" sz="1300">
              <a:solidFill>
                <a:schemeClr val="dk1"/>
              </a:solidFill>
              <a:effectLst/>
              <a:latin typeface="+mn-lt"/>
              <a:ea typeface="+mn-ea"/>
              <a:cs typeface="+mn-cs"/>
            </a:rPr>
            <a:t>　人件費の財源の大半が一般財源であり、財政硬直化の原因となることから、今後もより一層の総人件費抑制に努める。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144841</xdr:rowOff>
    </xdr:to>
    <xdr:cxnSp macro="">
      <xdr:nvCxnSpPr>
        <xdr:cNvPr id="254" name="直線コネクタ 253"/>
        <xdr:cNvCxnSpPr/>
      </xdr:nvCxnSpPr>
      <xdr:spPr>
        <a:xfrm flipV="1">
          <a:off x="16179800" y="143522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76805</xdr:rowOff>
    </xdr:to>
    <xdr:cxnSp macro="">
      <xdr:nvCxnSpPr>
        <xdr:cNvPr id="257" name="直線コネクタ 256"/>
        <xdr:cNvCxnSpPr/>
      </xdr:nvCxnSpPr>
      <xdr:spPr>
        <a:xfrm flipV="1">
          <a:off x="15290800" y="143751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58" name="フローチャート : 判断 257"/>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59" name="テキスト ボックス 25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76805</xdr:rowOff>
    </xdr:to>
    <xdr:cxnSp macro="">
      <xdr:nvCxnSpPr>
        <xdr:cNvPr id="260" name="直線コネクタ 259"/>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89</xdr:row>
      <xdr:rowOff>58359</xdr:rowOff>
    </xdr:to>
    <xdr:cxnSp macro="">
      <xdr:nvCxnSpPr>
        <xdr:cNvPr id="263" name="直線コネクタ 262"/>
        <xdr:cNvCxnSpPr/>
      </xdr:nvCxnSpPr>
      <xdr:spPr>
        <a:xfrm flipV="1">
          <a:off x="13512800" y="14421152"/>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67" name="テキスト ボックス 266"/>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5" name="円/楕円 274"/>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6" name="テキスト ボックス 275"/>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7" name="円/楕円 276"/>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78" name="テキスト ボックス 277"/>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79" name="円/楕円 278"/>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0" name="テキスト ボックス 279"/>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1" name="円/楕円 280"/>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2" name="テキスト ボックス 281"/>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清掃及び消防業務を一部事務組合において行っていることも類似団体内平均値を下回った要因ではあるが、合併効果を発揮するため定員適正化計画において職員数を類似団体の１割減としたことが最大の要因であると考える。</a:t>
          </a:r>
        </a:p>
        <a:p>
          <a:r>
            <a:rPr kumimoji="1" lang="ja-JP" altLang="en-US" sz="1300">
              <a:latin typeface="ＭＳ Ｐゴシック"/>
            </a:rPr>
            <a:t>　引き続き市民サービス向上に直結した業務や新たな施策へ対応するため、適正な職員数の確保を図りつつ、事務事業や組織の徹底的な見直しや再任用制度の活用を行い、更なる定員適正化に取り組む。</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63606</xdr:rowOff>
    </xdr:to>
    <xdr:cxnSp macro="">
      <xdr:nvCxnSpPr>
        <xdr:cNvPr id="317" name="直線コネクタ 316"/>
        <xdr:cNvCxnSpPr/>
      </xdr:nvCxnSpPr>
      <xdr:spPr>
        <a:xfrm flipV="1">
          <a:off x="16179800" y="1033653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63606</xdr:rowOff>
    </xdr:from>
    <xdr:to>
      <xdr:col>23</xdr:col>
      <xdr:colOff>406400</xdr:colOff>
      <xdr:row>60</xdr:row>
      <xdr:rowOff>67628</xdr:rowOff>
    </xdr:to>
    <xdr:cxnSp macro="">
      <xdr:nvCxnSpPr>
        <xdr:cNvPr id="320" name="直線コネクタ 319"/>
        <xdr:cNvCxnSpPr/>
      </xdr:nvCxnSpPr>
      <xdr:spPr>
        <a:xfrm flipV="1">
          <a:off x="15290800" y="103506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1" name="フローチャート : 判断 320"/>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2" name="テキスト ボックス 321"/>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67628</xdr:rowOff>
    </xdr:from>
    <xdr:to>
      <xdr:col>22</xdr:col>
      <xdr:colOff>203200</xdr:colOff>
      <xdr:row>60</xdr:row>
      <xdr:rowOff>89746</xdr:rowOff>
    </xdr:to>
    <xdr:cxnSp macro="">
      <xdr:nvCxnSpPr>
        <xdr:cNvPr id="323" name="直線コネクタ 322"/>
        <xdr:cNvCxnSpPr/>
      </xdr:nvCxnSpPr>
      <xdr:spPr>
        <a:xfrm flipV="1">
          <a:off x="14401800" y="1035462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103822</xdr:rowOff>
    </xdr:to>
    <xdr:cxnSp macro="">
      <xdr:nvCxnSpPr>
        <xdr:cNvPr id="326" name="直線コネクタ 325"/>
        <xdr:cNvCxnSpPr/>
      </xdr:nvCxnSpPr>
      <xdr:spPr>
        <a:xfrm flipV="1">
          <a:off x="13512800" y="1037674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6" name="円/楕円 335"/>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37"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12806</xdr:rowOff>
    </xdr:from>
    <xdr:to>
      <xdr:col>23</xdr:col>
      <xdr:colOff>457200</xdr:colOff>
      <xdr:row>60</xdr:row>
      <xdr:rowOff>114406</xdr:rowOff>
    </xdr:to>
    <xdr:sp macro="" textlink="">
      <xdr:nvSpPr>
        <xdr:cNvPr id="338" name="円/楕円 337"/>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124583</xdr:rowOff>
    </xdr:from>
    <xdr:ext cx="736600" cy="259045"/>
    <xdr:sp macro="" textlink="">
      <xdr:nvSpPr>
        <xdr:cNvPr id="339" name="テキスト ボックス 338"/>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16828</xdr:rowOff>
    </xdr:from>
    <xdr:to>
      <xdr:col>22</xdr:col>
      <xdr:colOff>254000</xdr:colOff>
      <xdr:row>60</xdr:row>
      <xdr:rowOff>118428</xdr:rowOff>
    </xdr:to>
    <xdr:sp macro="" textlink="">
      <xdr:nvSpPr>
        <xdr:cNvPr id="340" name="円/楕円 339"/>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128605</xdr:rowOff>
    </xdr:from>
    <xdr:ext cx="762000" cy="259045"/>
    <xdr:sp macro="" textlink="">
      <xdr:nvSpPr>
        <xdr:cNvPr id="341" name="テキスト ボックス 340"/>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38946</xdr:rowOff>
    </xdr:from>
    <xdr:to>
      <xdr:col>21</xdr:col>
      <xdr:colOff>50800</xdr:colOff>
      <xdr:row>60</xdr:row>
      <xdr:rowOff>140546</xdr:rowOff>
    </xdr:to>
    <xdr:sp macro="" textlink="">
      <xdr:nvSpPr>
        <xdr:cNvPr id="342" name="円/楕円 341"/>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150723</xdr:rowOff>
    </xdr:from>
    <xdr:ext cx="762000" cy="259045"/>
    <xdr:sp macro="" textlink="">
      <xdr:nvSpPr>
        <xdr:cNvPr id="343" name="テキスト ボックス 342"/>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53022</xdr:rowOff>
    </xdr:from>
    <xdr:to>
      <xdr:col>19</xdr:col>
      <xdr:colOff>533400</xdr:colOff>
      <xdr:row>60</xdr:row>
      <xdr:rowOff>154622</xdr:rowOff>
    </xdr:to>
    <xdr:sp macro="" textlink="">
      <xdr:nvSpPr>
        <xdr:cNvPr id="344" name="円/楕円 343"/>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164799</xdr:rowOff>
    </xdr:from>
    <xdr:ext cx="762000" cy="259045"/>
    <xdr:sp macro="" textlink="">
      <xdr:nvSpPr>
        <xdr:cNvPr id="345" name="テキスト ボックス 344"/>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下水道事業の打切決算処理に伴い基準内繰出が減少したものの、</a:t>
          </a:r>
          <a:r>
            <a:rPr lang="ja-JP" altLang="ja-JP" sz="1200">
              <a:solidFill>
                <a:schemeClr val="dk1"/>
              </a:solidFill>
              <a:effectLst/>
              <a:latin typeface="+mn-lt"/>
              <a:ea typeface="+mn-ea"/>
              <a:cs typeface="+mn-cs"/>
            </a:rPr>
            <a:t>木津南中学校建設費立替金の定期償還を開始したことや、一部事務組合において平成２５、２６年年度債の元金償還が開始されたこと</a:t>
          </a:r>
          <a:r>
            <a:rPr lang="ja-JP" altLang="en-US" sz="1200">
              <a:solidFill>
                <a:schemeClr val="dk1"/>
              </a:solidFill>
              <a:effectLst/>
              <a:latin typeface="+mn-lt"/>
              <a:ea typeface="+mn-ea"/>
              <a:cs typeface="+mn-cs"/>
            </a:rPr>
            <a:t>により準公債費が増加した。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しかし、</a:t>
          </a:r>
          <a:r>
            <a:rPr lang="ja-JP" altLang="ja-JP" sz="1200">
              <a:solidFill>
                <a:schemeClr val="dk1"/>
              </a:solidFill>
              <a:effectLst/>
              <a:latin typeface="+mn-lt"/>
              <a:ea typeface="+mn-ea"/>
              <a:cs typeface="+mn-cs"/>
            </a:rPr>
            <a:t>標準財政規模が大きく増加したこと</a:t>
          </a:r>
          <a:r>
            <a:rPr lang="ja-JP" altLang="en-US" sz="1200">
              <a:solidFill>
                <a:schemeClr val="dk1"/>
              </a:solidFill>
              <a:effectLst/>
              <a:latin typeface="+mn-lt"/>
              <a:ea typeface="+mn-ea"/>
              <a:cs typeface="+mn-cs"/>
            </a:rPr>
            <a:t>に</a:t>
          </a:r>
          <a:r>
            <a:rPr lang="ja-JP" altLang="ja-JP" sz="1200">
              <a:solidFill>
                <a:schemeClr val="dk1"/>
              </a:solidFill>
              <a:effectLst/>
              <a:latin typeface="+mn-lt"/>
              <a:ea typeface="+mn-ea"/>
              <a:cs typeface="+mn-cs"/>
            </a:rPr>
            <a:t>より、実質公債費比率は前年度から０．６ポイント改善</a:t>
          </a:r>
          <a:r>
            <a:rPr lang="ja-JP" altLang="en-US" sz="1200">
              <a:solidFill>
                <a:schemeClr val="dk1"/>
              </a:solidFill>
              <a:effectLst/>
              <a:latin typeface="+mn-lt"/>
              <a:ea typeface="+mn-ea"/>
              <a:cs typeface="+mn-cs"/>
            </a:rPr>
            <a:t>される結果となった。</a:t>
          </a:r>
          <a:endParaRPr lang="ja-JP"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しかし類似団体内平均値</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２．１ポイントと大きく改善したことを</a:t>
          </a:r>
          <a:r>
            <a:rPr lang="ja-JP" altLang="en-US" sz="1200">
              <a:solidFill>
                <a:schemeClr val="dk1"/>
              </a:solidFill>
              <a:effectLst/>
              <a:latin typeface="+mn-lt"/>
              <a:ea typeface="+mn-ea"/>
              <a:cs typeface="+mn-cs"/>
            </a:rPr>
            <a:t>踏まえると</a:t>
          </a:r>
          <a:r>
            <a:rPr lang="ja-JP" altLang="ja-JP" sz="1200">
              <a:solidFill>
                <a:schemeClr val="dk1"/>
              </a:solidFill>
              <a:effectLst/>
              <a:latin typeface="+mn-lt"/>
              <a:ea typeface="+mn-ea"/>
              <a:cs typeface="+mn-cs"/>
            </a:rPr>
            <a:t>、相対的には悪化しているといえ、引き続き</a:t>
          </a:r>
          <a:r>
            <a:rPr lang="ja-JP" altLang="en-US" sz="1200">
              <a:solidFill>
                <a:schemeClr val="dk1"/>
              </a:solidFill>
              <a:effectLst/>
              <a:latin typeface="+mn-lt"/>
              <a:ea typeface="+mn-ea"/>
              <a:cs typeface="+mn-cs"/>
            </a:rPr>
            <a:t>適正かつ計画的な起債により</a:t>
          </a:r>
          <a:r>
            <a:rPr lang="ja-JP" altLang="ja-JP" sz="1200">
              <a:solidFill>
                <a:schemeClr val="dk1"/>
              </a:solidFill>
              <a:effectLst/>
              <a:latin typeface="+mn-lt"/>
              <a:ea typeface="+mn-ea"/>
              <a:cs typeface="+mn-cs"/>
            </a:rPr>
            <a:t>公債費負担の抑制に努める必要がある。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52070</xdr:rowOff>
    </xdr:to>
    <xdr:cxnSp macro="">
      <xdr:nvCxnSpPr>
        <xdr:cNvPr id="375" name="直線コネクタ 374"/>
        <xdr:cNvCxnSpPr/>
      </xdr:nvCxnSpPr>
      <xdr:spPr>
        <a:xfrm flipV="1">
          <a:off x="16179800" y="7045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76200</xdr:rowOff>
    </xdr:to>
    <xdr:cxnSp macro="">
      <xdr:nvCxnSpPr>
        <xdr:cNvPr id="378" name="直線コネクタ 377"/>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9" name="フローチャート : 判断 37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0" name="テキスト ボックス 379"/>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106363</xdr:rowOff>
    </xdr:to>
    <xdr:cxnSp macro="">
      <xdr:nvCxnSpPr>
        <xdr:cNvPr id="381" name="直線コネクタ 380"/>
        <xdr:cNvCxnSpPr/>
      </xdr:nvCxnSpPr>
      <xdr:spPr>
        <a:xfrm flipV="1">
          <a:off x="14401800" y="710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41</xdr:row>
      <xdr:rowOff>106363</xdr:rowOff>
    </xdr:to>
    <xdr:cxnSp macro="">
      <xdr:nvCxnSpPr>
        <xdr:cNvPr id="384" name="直線コネクタ 383"/>
        <xdr:cNvCxnSpPr/>
      </xdr:nvCxnSpPr>
      <xdr:spPr>
        <a:xfrm>
          <a:off x="13512800" y="71237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394" name="円/楕円 393"/>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395"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6" name="円/楕円 39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97" name="テキスト ボックス 396"/>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9" name="テキスト ボックス 39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0" name="円/楕円 399"/>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2" name="円/楕円 401"/>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3" name="テキスト ボックス 402"/>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クリーンセンター整備事業や新学校給食センター建設事業等の大規模事業の実施に伴い、地方債現在高が前年度から約５億９千万円増加したものの、特別交付税の制度改正に伴い山城病院の地方債償還金に対する繰出基準を一部見直したこと等により、一部事務組合等に対する将来負担見込額が減少したほか、土地開発公社取得用地の買戻しや木津南中学校建設費立替金の償還を実施したことにより、債務負担行為に基づく支出予定額が減少し、将来負担比率は前年度から４．７ポイント改善され４８．９％となった。</a:t>
          </a:r>
          <a:endParaRPr kumimoji="1" lang="en-US" altLang="ja-JP" sz="1100">
            <a:latin typeface="ＭＳ Ｐゴシック"/>
          </a:endParaRPr>
        </a:p>
        <a:p>
          <a:r>
            <a:rPr kumimoji="1" lang="ja-JP" altLang="en-US" sz="1100">
              <a:latin typeface="ＭＳ Ｐゴシック"/>
            </a:rPr>
            <a:t>　しかし、類似団体内平均値を上回っていることから、引き続き将来負担の抑制と平準化を図る必要がある。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20786</xdr:rowOff>
    </xdr:from>
    <xdr:to>
      <xdr:col>24</xdr:col>
      <xdr:colOff>558800</xdr:colOff>
      <xdr:row>16</xdr:row>
      <xdr:rowOff>58589</xdr:rowOff>
    </xdr:to>
    <xdr:cxnSp macro="">
      <xdr:nvCxnSpPr>
        <xdr:cNvPr id="437" name="直線コネクタ 436"/>
        <xdr:cNvCxnSpPr/>
      </xdr:nvCxnSpPr>
      <xdr:spPr>
        <a:xfrm flipV="1">
          <a:off x="16179800" y="2763986"/>
          <a:ext cx="8382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58589</xdr:rowOff>
    </xdr:from>
    <xdr:to>
      <xdr:col>23</xdr:col>
      <xdr:colOff>406400</xdr:colOff>
      <xdr:row>16</xdr:row>
      <xdr:rowOff>142240</xdr:rowOff>
    </xdr:to>
    <xdr:cxnSp macro="">
      <xdr:nvCxnSpPr>
        <xdr:cNvPr id="440" name="直線コネクタ 439"/>
        <xdr:cNvCxnSpPr/>
      </xdr:nvCxnSpPr>
      <xdr:spPr>
        <a:xfrm flipV="1">
          <a:off x="15290800" y="280178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72136</xdr:rowOff>
    </xdr:to>
    <xdr:cxnSp macro="">
      <xdr:nvCxnSpPr>
        <xdr:cNvPr id="443" name="直線コネクタ 442"/>
        <xdr:cNvCxnSpPr/>
      </xdr:nvCxnSpPr>
      <xdr:spPr>
        <a:xfrm flipV="1">
          <a:off x="14401800" y="28854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19854</xdr:rowOff>
    </xdr:from>
    <xdr:to>
      <xdr:col>21</xdr:col>
      <xdr:colOff>0</xdr:colOff>
      <xdr:row>17</xdr:row>
      <xdr:rowOff>72136</xdr:rowOff>
    </xdr:to>
    <xdr:cxnSp macro="">
      <xdr:nvCxnSpPr>
        <xdr:cNvPr id="446" name="直線コネクタ 445"/>
        <xdr:cNvCxnSpPr/>
      </xdr:nvCxnSpPr>
      <xdr:spPr>
        <a:xfrm>
          <a:off x="13512800" y="293450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141436</xdr:rowOff>
    </xdr:from>
    <xdr:to>
      <xdr:col>24</xdr:col>
      <xdr:colOff>609600</xdr:colOff>
      <xdr:row>16</xdr:row>
      <xdr:rowOff>71586</xdr:rowOff>
    </xdr:to>
    <xdr:sp macro="" textlink="">
      <xdr:nvSpPr>
        <xdr:cNvPr id="456" name="円/楕円 455"/>
        <xdr:cNvSpPr/>
      </xdr:nvSpPr>
      <xdr:spPr>
        <a:xfrm>
          <a:off x="169672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113513</xdr:rowOff>
    </xdr:from>
    <xdr:ext cx="762000" cy="259045"/>
    <xdr:sp macro="" textlink="">
      <xdr:nvSpPr>
        <xdr:cNvPr id="457" name="将来負担の状況該当値テキスト"/>
        <xdr:cNvSpPr txBox="1"/>
      </xdr:nvSpPr>
      <xdr:spPr>
        <a:xfrm>
          <a:off x="17106900" y="2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7789</xdr:rowOff>
    </xdr:from>
    <xdr:to>
      <xdr:col>23</xdr:col>
      <xdr:colOff>457200</xdr:colOff>
      <xdr:row>16</xdr:row>
      <xdr:rowOff>109389</xdr:rowOff>
    </xdr:to>
    <xdr:sp macro="" textlink="">
      <xdr:nvSpPr>
        <xdr:cNvPr id="458" name="円/楕円 457"/>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94166</xdr:rowOff>
    </xdr:from>
    <xdr:ext cx="736600" cy="259045"/>
    <xdr:sp macro="" textlink="">
      <xdr:nvSpPr>
        <xdr:cNvPr id="459" name="テキスト ボックス 458"/>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60" name="円/楕円 459"/>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61" name="テキスト ボックス 460"/>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21336</xdr:rowOff>
    </xdr:from>
    <xdr:to>
      <xdr:col>21</xdr:col>
      <xdr:colOff>50800</xdr:colOff>
      <xdr:row>17</xdr:row>
      <xdr:rowOff>122936</xdr:rowOff>
    </xdr:to>
    <xdr:sp macro="" textlink="">
      <xdr:nvSpPr>
        <xdr:cNvPr id="462" name="円/楕円 461"/>
        <xdr:cNvSpPr/>
      </xdr:nvSpPr>
      <xdr:spPr>
        <a:xfrm>
          <a:off x="14351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107713</xdr:rowOff>
    </xdr:from>
    <xdr:ext cx="762000" cy="259045"/>
    <xdr:sp macro="" textlink="">
      <xdr:nvSpPr>
        <xdr:cNvPr id="463" name="テキスト ボックス 462"/>
        <xdr:cNvSpPr txBox="1"/>
      </xdr:nvSpPr>
      <xdr:spPr>
        <a:xfrm>
          <a:off x="14020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140504</xdr:rowOff>
    </xdr:from>
    <xdr:to>
      <xdr:col>19</xdr:col>
      <xdr:colOff>533400</xdr:colOff>
      <xdr:row>17</xdr:row>
      <xdr:rowOff>70654</xdr:rowOff>
    </xdr:to>
    <xdr:sp macro="" textlink="">
      <xdr:nvSpPr>
        <xdr:cNvPr id="464" name="円/楕円 463"/>
        <xdr:cNvSpPr/>
      </xdr:nvSpPr>
      <xdr:spPr>
        <a:xfrm>
          <a:off x="13462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55431</xdr:rowOff>
    </xdr:from>
    <xdr:ext cx="762000" cy="259045"/>
    <xdr:sp macro="" textlink="">
      <xdr:nvSpPr>
        <xdr:cNvPr id="465" name="テキスト ボックス 464"/>
        <xdr:cNvSpPr txBox="1"/>
      </xdr:nvSpPr>
      <xdr:spPr>
        <a:xfrm>
          <a:off x="13131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時間外勤務手当の減少や、負担率改定に伴う地方公務員共済組合等負担金の減額により人件費が減少したものの、普通交付税の減などにより経常一般財源が減額となったため、前年度数値から０．１ポイント悪化した。</a:t>
          </a:r>
          <a:endParaRPr kumimoji="1" lang="en-US" altLang="ja-JP" sz="1150">
            <a:latin typeface="ＭＳ Ｐゴシック"/>
          </a:endParaRPr>
        </a:p>
        <a:p>
          <a:r>
            <a:rPr kumimoji="1" lang="ja-JP" altLang="en-US" sz="1150">
              <a:latin typeface="ＭＳ Ｐゴシック"/>
            </a:rPr>
            <a:t>　本市は類似団体内平均値を下回る水準で推移しているものの、これは清掃及び消防等に係る業務を一部事務組合により行っていること等によるものであり、一部事務組合に対する負担金のうち人件費充当分を含めると、類似団体内平均値よりも高い数値となることに注意が必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27396</xdr:rowOff>
    </xdr:to>
    <xdr:cxnSp macro="">
      <xdr:nvCxnSpPr>
        <xdr:cNvPr id="68" name="直線コネクタ 67"/>
        <xdr:cNvCxnSpPr/>
      </xdr:nvCxnSpPr>
      <xdr:spPr>
        <a:xfrm>
          <a:off x="3987800" y="602161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20864</xdr:rowOff>
    </xdr:from>
    <xdr:to>
      <xdr:col>5</xdr:col>
      <xdr:colOff>549275</xdr:colOff>
      <xdr:row>35</xdr:row>
      <xdr:rowOff>40458</xdr:rowOff>
    </xdr:to>
    <xdr:cxnSp macro="">
      <xdr:nvCxnSpPr>
        <xdr:cNvPr id="71" name="直線コネクタ 70"/>
        <xdr:cNvCxnSpPr/>
      </xdr:nvCxnSpPr>
      <xdr:spPr>
        <a:xfrm flipV="1">
          <a:off x="3098800" y="60216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2557</xdr:rowOff>
    </xdr:from>
    <xdr:ext cx="736600" cy="259045"/>
    <xdr:sp macro="" textlink="">
      <xdr:nvSpPr>
        <xdr:cNvPr id="73" name="テキスト ボックス 72"/>
        <xdr:cNvSpPr txBox="1"/>
      </xdr:nvSpPr>
      <xdr:spPr>
        <a:xfrm>
          <a:off x="3606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7801</xdr:rowOff>
    </xdr:from>
    <xdr:to>
      <xdr:col>4</xdr:col>
      <xdr:colOff>346075</xdr:colOff>
      <xdr:row>35</xdr:row>
      <xdr:rowOff>40458</xdr:rowOff>
    </xdr:to>
    <xdr:cxnSp macro="">
      <xdr:nvCxnSpPr>
        <xdr:cNvPr id="74" name="直線コネクタ 73"/>
        <xdr:cNvCxnSpPr/>
      </xdr:nvCxnSpPr>
      <xdr:spPr>
        <a:xfrm>
          <a:off x="2209800" y="60085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7801</xdr:rowOff>
    </xdr:from>
    <xdr:to>
      <xdr:col>3</xdr:col>
      <xdr:colOff>142875</xdr:colOff>
      <xdr:row>35</xdr:row>
      <xdr:rowOff>60053</xdr:rowOff>
    </xdr:to>
    <xdr:cxnSp macro="">
      <xdr:nvCxnSpPr>
        <xdr:cNvPr id="77" name="直線コネクタ 76"/>
        <xdr:cNvCxnSpPr/>
      </xdr:nvCxnSpPr>
      <xdr:spPr>
        <a:xfrm flipV="1">
          <a:off x="1320800" y="60085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148046</xdr:rowOff>
    </xdr:from>
    <xdr:to>
      <xdr:col>7</xdr:col>
      <xdr:colOff>66675</xdr:colOff>
      <xdr:row>35</xdr:row>
      <xdr:rowOff>78196</xdr:rowOff>
    </xdr:to>
    <xdr:sp macro="" textlink="">
      <xdr:nvSpPr>
        <xdr:cNvPr id="87" name="円/楕円 86"/>
        <xdr:cNvSpPr/>
      </xdr:nvSpPr>
      <xdr:spPr>
        <a:xfrm>
          <a:off x="4775200" y="59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164573</xdr:rowOff>
    </xdr:from>
    <xdr:ext cx="762000" cy="259045"/>
    <xdr:sp macro="" textlink="">
      <xdr:nvSpPr>
        <xdr:cNvPr id="88" name="人件費該当値テキスト"/>
        <xdr:cNvSpPr txBox="1"/>
      </xdr:nvSpPr>
      <xdr:spPr>
        <a:xfrm>
          <a:off x="4914900" y="582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9" name="円/楕円 88"/>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90" name="テキスト ボックス 89"/>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161108</xdr:rowOff>
    </xdr:from>
    <xdr:to>
      <xdr:col>4</xdr:col>
      <xdr:colOff>396875</xdr:colOff>
      <xdr:row>35</xdr:row>
      <xdr:rowOff>91258</xdr:rowOff>
    </xdr:to>
    <xdr:sp macro="" textlink="">
      <xdr:nvSpPr>
        <xdr:cNvPr id="91" name="円/楕円 90"/>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101435</xdr:rowOff>
    </xdr:from>
    <xdr:ext cx="762000" cy="259045"/>
    <xdr:sp macro="" textlink="">
      <xdr:nvSpPr>
        <xdr:cNvPr id="92" name="テキスト ボックス 91"/>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128451</xdr:rowOff>
    </xdr:from>
    <xdr:to>
      <xdr:col>3</xdr:col>
      <xdr:colOff>193675</xdr:colOff>
      <xdr:row>35</xdr:row>
      <xdr:rowOff>58601</xdr:rowOff>
    </xdr:to>
    <xdr:sp macro="" textlink="">
      <xdr:nvSpPr>
        <xdr:cNvPr id="93" name="円/楕円 92"/>
        <xdr:cNvSpPr/>
      </xdr:nvSpPr>
      <xdr:spPr>
        <a:xfrm>
          <a:off x="2159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68778</xdr:rowOff>
    </xdr:from>
    <xdr:ext cx="762000" cy="259045"/>
    <xdr:sp macro="" textlink="">
      <xdr:nvSpPr>
        <xdr:cNvPr id="94" name="テキスト ボックス 93"/>
        <xdr:cNvSpPr txBox="1"/>
      </xdr:nvSpPr>
      <xdr:spPr>
        <a:xfrm>
          <a:off x="1828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9253</xdr:rowOff>
    </xdr:from>
    <xdr:to>
      <xdr:col>1</xdr:col>
      <xdr:colOff>676275</xdr:colOff>
      <xdr:row>35</xdr:row>
      <xdr:rowOff>110853</xdr:rowOff>
    </xdr:to>
    <xdr:sp macro="" textlink="">
      <xdr:nvSpPr>
        <xdr:cNvPr id="95" name="円/楕円 94"/>
        <xdr:cNvSpPr/>
      </xdr:nvSpPr>
      <xdr:spPr>
        <a:xfrm>
          <a:off x="1270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121030</xdr:rowOff>
    </xdr:from>
    <xdr:ext cx="762000" cy="259045"/>
    <xdr:sp macro="" textlink="">
      <xdr:nvSpPr>
        <xdr:cNvPr id="96" name="テキスト ボックス 95"/>
        <xdr:cNvSpPr txBox="1"/>
      </xdr:nvSpPr>
      <xdr:spPr>
        <a:xfrm>
          <a:off x="939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ワクチン単価の高騰により予防接種委託料や医薬材料費が増加したことなどにより、物件費に係る経常収支比率は前年度から０．８ポイント悪化する結果となった。</a:t>
          </a:r>
          <a:endParaRPr kumimoji="1" lang="en-US" altLang="ja-JP" sz="1300">
            <a:latin typeface="ＭＳ Ｐゴシック"/>
          </a:endParaRPr>
        </a:p>
        <a:p>
          <a:r>
            <a:rPr kumimoji="1" lang="ja-JP" altLang="en-US" sz="1300">
              <a:latin typeface="ＭＳ Ｐゴシック"/>
            </a:rPr>
            <a:t>　人口の増加と共に増加傾向にある物件費を抑制するためには、行財政改革の推進により事業費を削減するとともに、公共施設等総合管理計画に基づき、施設総量の最適化を図るなど管理経費の抑制にも努める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133858</xdr:rowOff>
    </xdr:to>
    <xdr:cxnSp macro="">
      <xdr:nvCxnSpPr>
        <xdr:cNvPr id="127" name="直線コネクタ 126"/>
        <xdr:cNvCxnSpPr/>
      </xdr:nvCxnSpPr>
      <xdr:spPr>
        <a:xfrm>
          <a:off x="15671800" y="2975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60706</xdr:rowOff>
    </xdr:to>
    <xdr:cxnSp macro="">
      <xdr:nvCxnSpPr>
        <xdr:cNvPr id="130" name="直線コネクタ 129"/>
        <xdr:cNvCxnSpPr/>
      </xdr:nvCxnSpPr>
      <xdr:spPr>
        <a:xfrm>
          <a:off x="14782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17</xdr:row>
      <xdr:rowOff>33274</xdr:rowOff>
    </xdr:to>
    <xdr:cxnSp macro="">
      <xdr:nvCxnSpPr>
        <xdr:cNvPr id="133" name="直線コネクタ 132"/>
        <xdr:cNvCxnSpPr/>
      </xdr:nvCxnSpPr>
      <xdr:spPr>
        <a:xfrm>
          <a:off x="13893800" y="2819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76708</xdr:rowOff>
    </xdr:to>
    <xdr:cxnSp macro="">
      <xdr:nvCxnSpPr>
        <xdr:cNvPr id="136" name="直線コネクタ 135"/>
        <xdr:cNvCxnSpPr/>
      </xdr:nvCxnSpPr>
      <xdr:spPr>
        <a:xfrm>
          <a:off x="13004800" y="2728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6" name="円/楕円 145"/>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7"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8" name="円/楕円 147"/>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49" name="テキスト ボックス 14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50" name="円/楕円 149"/>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51" name="テキスト ボックス 150"/>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52" name="円/楕円 151"/>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53" name="テキスト ボックス 152"/>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54" name="円/楕円 153"/>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55" name="テキスト ボックス 154"/>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本市は人口が増加しており、また人口に占める子どもの割合が高</a:t>
          </a:r>
          <a:r>
            <a:rPr kumimoji="1" lang="ja-JP" altLang="en-US" sz="1100" b="0" i="0" baseline="0">
              <a:solidFill>
                <a:schemeClr val="dk1"/>
              </a:solidFill>
              <a:effectLst/>
              <a:latin typeface="+mn-lt"/>
              <a:ea typeface="+mn-ea"/>
              <a:cs typeface="+mn-cs"/>
            </a:rPr>
            <a:t>い。そのため</a:t>
          </a:r>
          <a:r>
            <a:rPr kumimoji="1" lang="ja-JP" altLang="ja-JP" sz="1100" b="0" i="0" baseline="0">
              <a:solidFill>
                <a:schemeClr val="dk1"/>
              </a:solidFill>
              <a:effectLst/>
              <a:latin typeface="+mn-lt"/>
              <a:ea typeface="+mn-ea"/>
              <a:cs typeface="+mn-cs"/>
            </a:rPr>
            <a:t>児童措置費をはじめとする子育て関連の扶助費が高</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障害者福祉費等の扶助費も年々増加傾向にあ</a:t>
          </a:r>
          <a:r>
            <a:rPr kumimoji="1" lang="ja-JP" altLang="en-US" sz="1100" b="0" i="0" baseline="0">
              <a:solidFill>
                <a:schemeClr val="dk1"/>
              </a:solidFill>
              <a:effectLst/>
              <a:latin typeface="+mn-lt"/>
              <a:ea typeface="+mn-ea"/>
              <a:cs typeface="+mn-cs"/>
            </a:rPr>
            <a:t>り、本年度も前年度から１．０ポイント悪化した。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しかし、本年度は類似団体内平均値が２．３ポイントと大きく悪化したため、平均値を下回る結果となった。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今後も市独自施策の充実と制度の廃止・見直しの双方の視点から検討を行い、義務的経費である扶助費が財政を圧迫することのないよう、抑制に努める。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56243</xdr:rowOff>
    </xdr:to>
    <xdr:cxnSp macro="">
      <xdr:nvCxnSpPr>
        <xdr:cNvPr id="190" name="直線コネクタ 189"/>
        <xdr:cNvCxnSpPr/>
      </xdr:nvCxnSpPr>
      <xdr:spPr>
        <a:xfrm>
          <a:off x="3987800" y="95485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3" name="直線コネクタ 192"/>
        <xdr:cNvCxnSpPr/>
      </xdr:nvCxnSpPr>
      <xdr:spPr>
        <a:xfrm flipV="1">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129722</xdr:rowOff>
    </xdr:to>
    <xdr:cxnSp macro="">
      <xdr:nvCxnSpPr>
        <xdr:cNvPr id="196" name="直線コネクタ 195"/>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86178</xdr:rowOff>
    </xdr:to>
    <xdr:cxnSp macro="">
      <xdr:nvCxnSpPr>
        <xdr:cNvPr id="199" name="直線コネクタ 198"/>
        <xdr:cNvCxnSpPr/>
      </xdr:nvCxnSpPr>
      <xdr:spPr>
        <a:xfrm>
          <a:off x="1320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21970</xdr:rowOff>
    </xdr:from>
    <xdr:ext cx="762000" cy="259045"/>
    <xdr:sp macro="" textlink="">
      <xdr:nvSpPr>
        <xdr:cNvPr id="210"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介護保険特別会計に対する経常的な繰出金が増加した一方で、公共下水道事業特別会計に対する経常的な繰出が抑えられたことなどにより、本市の数値は改善した。</a:t>
          </a:r>
          <a:endParaRPr kumimoji="1" lang="en-US" altLang="ja-JP" sz="1300">
            <a:latin typeface="ＭＳ Ｐゴシック"/>
          </a:endParaRPr>
        </a:p>
        <a:p>
          <a:r>
            <a:rPr kumimoji="1" lang="ja-JP" altLang="en-US" sz="1300">
              <a:latin typeface="ＭＳ Ｐゴシック"/>
            </a:rPr>
            <a:t>　今後は、施設整備の進捗に伴う維持補修費や、人口増加及び高齢化の進展に伴う国民健康保険、後期高齢者医療、介護保険各特別会計への基準内繰出金の増加が予想される。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1" name="直線コネクタ 250"/>
        <xdr:cNvCxnSpPr/>
      </xdr:nvCxnSpPr>
      <xdr:spPr>
        <a:xfrm flipV="1">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24130</xdr:rowOff>
    </xdr:to>
    <xdr:cxnSp macro="">
      <xdr:nvCxnSpPr>
        <xdr:cNvPr id="254" name="直線コネクタ 253"/>
        <xdr:cNvCxnSpPr/>
      </xdr:nvCxnSpPr>
      <xdr:spPr>
        <a:xfrm>
          <a:off x="14782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157480</xdr:rowOff>
    </xdr:to>
    <xdr:cxnSp macro="">
      <xdr:nvCxnSpPr>
        <xdr:cNvPr id="257" name="直線コネクタ 256"/>
        <xdr:cNvCxnSpPr/>
      </xdr:nvCxnSpPr>
      <xdr:spPr>
        <a:xfrm>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111760</xdr:rowOff>
    </xdr:to>
    <xdr:cxnSp macro="">
      <xdr:nvCxnSpPr>
        <xdr:cNvPr id="260" name="直線コネクタ 259"/>
        <xdr:cNvCxnSpPr/>
      </xdr:nvCxnSpPr>
      <xdr:spPr>
        <a:xfrm flipV="1">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清掃及び消防等に係る業務を一部事務組合により行っており、これに対する負担金の支出のため類似団体内平均値を大きく上回る水準で推移していたが、類似団体内平均値の悪化したことにより本市との差が縮小した。</a:t>
          </a:r>
          <a:endParaRPr kumimoji="1" lang="en-US" altLang="ja-JP" sz="1300">
            <a:latin typeface="ＭＳ Ｐゴシック"/>
          </a:endParaRPr>
        </a:p>
        <a:p>
          <a:r>
            <a:rPr kumimoji="1" lang="ja-JP" altLang="en-US" sz="1300">
              <a:latin typeface="ＭＳ Ｐゴシック"/>
            </a:rPr>
            <a:t>　今後も引き続き補助費等の抑制を図るため、各種補助金の見直しを進める。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110998</xdr:rowOff>
    </xdr:to>
    <xdr:cxnSp macro="">
      <xdr:nvCxnSpPr>
        <xdr:cNvPr id="309" name="直線コネクタ 308"/>
        <xdr:cNvCxnSpPr/>
      </xdr:nvCxnSpPr>
      <xdr:spPr>
        <a:xfrm>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106426</xdr:rowOff>
    </xdr:to>
    <xdr:cxnSp macro="">
      <xdr:nvCxnSpPr>
        <xdr:cNvPr id="312" name="直線コネクタ 311"/>
        <xdr:cNvCxnSpPr/>
      </xdr:nvCxnSpPr>
      <xdr:spPr>
        <a:xfrm>
          <a:off x="14782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97282</xdr:rowOff>
    </xdr:to>
    <xdr:cxnSp macro="">
      <xdr:nvCxnSpPr>
        <xdr:cNvPr id="315" name="直線コネクタ 314"/>
        <xdr:cNvCxnSpPr/>
      </xdr:nvCxnSpPr>
      <xdr:spPr>
        <a:xfrm>
          <a:off x="13893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83566</xdr:rowOff>
    </xdr:to>
    <xdr:cxnSp macro="">
      <xdr:nvCxnSpPr>
        <xdr:cNvPr id="318" name="直線コネクタ 317"/>
        <xdr:cNvCxnSpPr/>
      </xdr:nvCxnSpPr>
      <xdr:spPr>
        <a:xfrm>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30" name="円/楕円 329"/>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1" name="テキスト ボックス 330"/>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32" name="円/楕円 331"/>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3" name="テキスト ボックス 332"/>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4" name="円/楕円 333"/>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5" name="テキスト ボックス 334"/>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6" name="円/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関西文化学術研究都市の建設に伴う公共施設整備に係る債務負担行為償還費用が、経常収支比率算定上の公債費には計上されず、また一部事務組合の施設整備に係る公債費負担分が補助費等に区分されていることから、類似団体内平均値より</a:t>
          </a:r>
          <a:r>
            <a:rPr kumimoji="1" lang="ja-JP" altLang="en-US" sz="1100" b="0" i="0" baseline="0">
              <a:solidFill>
                <a:schemeClr val="dk1"/>
              </a:solidFill>
              <a:effectLst/>
              <a:latin typeface="+mn-lt"/>
              <a:ea typeface="+mn-ea"/>
              <a:cs typeface="+mn-cs"/>
            </a:rPr>
            <a:t>低い水準を推移していたが、類似団体内平均値が１．７ポイント改善されたため、平均値よりも０．４ポイント上回る結果となった。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　過去に借り入れた臨時財政対策債等の元金償還開始により公債費に係る経常収支比率は前年度より増加して</a:t>
          </a:r>
          <a:r>
            <a:rPr kumimoji="1" lang="ja-JP" altLang="en-US" sz="1100" b="0" i="0" baseline="0">
              <a:solidFill>
                <a:schemeClr val="dk1"/>
              </a:solidFill>
              <a:effectLst/>
              <a:latin typeface="+mn-lt"/>
              <a:ea typeface="+mn-ea"/>
              <a:cs typeface="+mn-cs"/>
            </a:rPr>
            <a:t>いることから</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公債費負担の適正な水準維持に注意する必要がある。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133858</xdr:rowOff>
    </xdr:to>
    <xdr:cxnSp macro="">
      <xdr:nvCxnSpPr>
        <xdr:cNvPr id="367" name="直線コネクタ 366"/>
        <xdr:cNvCxnSpPr/>
      </xdr:nvCxnSpPr>
      <xdr:spPr>
        <a:xfrm>
          <a:off x="3987800" y="133263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3556</xdr:rowOff>
    </xdr:to>
    <xdr:cxnSp macro="">
      <xdr:nvCxnSpPr>
        <xdr:cNvPr id="370" name="直線コネクタ 369"/>
        <xdr:cNvCxnSpPr/>
      </xdr:nvCxnSpPr>
      <xdr:spPr>
        <a:xfrm flipV="1">
          <a:off x="3098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3556</xdr:rowOff>
    </xdr:to>
    <xdr:cxnSp macro="">
      <xdr:nvCxnSpPr>
        <xdr:cNvPr id="373" name="直線コネクタ 372"/>
        <xdr:cNvCxnSpPr/>
      </xdr:nvCxnSpPr>
      <xdr:spPr>
        <a:xfrm>
          <a:off x="2209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3556</xdr:rowOff>
    </xdr:to>
    <xdr:cxnSp macro="">
      <xdr:nvCxnSpPr>
        <xdr:cNvPr id="376" name="直線コネクタ 375"/>
        <xdr:cNvCxnSpPr/>
      </xdr:nvCxnSpPr>
      <xdr:spPr>
        <a:xfrm flipV="1">
          <a:off x="1320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6" name="円/楕円 385"/>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55135</xdr:rowOff>
    </xdr:from>
    <xdr:ext cx="762000" cy="259045"/>
    <xdr:sp macro="" textlink="">
      <xdr:nvSpPr>
        <xdr:cNvPr id="387"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9" name="テキスト ボックス 388"/>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0" name="円/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1" name="テキスト ボックス 390"/>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2" name="円/楕円 39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3" name="テキスト ボックス 39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95" name="テキスト ボックス 394"/>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物件費や補助費等が増加したことにより、前年度から１．５ポイント悪化する結果となった。</a:t>
          </a:r>
          <a:endParaRPr kumimoji="1" lang="en-US" altLang="ja-JP" sz="1200">
            <a:latin typeface="ＭＳ Ｐゴシック"/>
          </a:endParaRPr>
        </a:p>
        <a:p>
          <a:r>
            <a:rPr kumimoji="1" lang="ja-JP" altLang="en-US" sz="1200">
              <a:latin typeface="ＭＳ Ｐゴシック"/>
            </a:rPr>
            <a:t>　本市は一部事務組合による業務遂行の割合が高いことや、ごみ処理を市外委託せざるを得ない現状など、その構造や現況に起因する悪化要因が大きい。</a:t>
          </a:r>
          <a:endParaRPr kumimoji="1" lang="en-US" altLang="ja-JP" sz="1200">
            <a:latin typeface="ＭＳ Ｐゴシック"/>
          </a:endParaRPr>
        </a:p>
        <a:p>
          <a:r>
            <a:rPr kumimoji="1" lang="ja-JP" altLang="en-US" sz="1200">
              <a:latin typeface="ＭＳ Ｐゴシック"/>
            </a:rPr>
            <a:t>　今後は公共施設等総合管理計画に基づき、施設総量の最適化及び施設の長寿命化により財政負担の適正化を図る。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123189</xdr:rowOff>
    </xdr:to>
    <xdr:cxnSp macro="">
      <xdr:nvCxnSpPr>
        <xdr:cNvPr id="428" name="直線コネクタ 427"/>
        <xdr:cNvCxnSpPr/>
      </xdr:nvCxnSpPr>
      <xdr:spPr>
        <a:xfrm>
          <a:off x="15671800" y="132676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66039</xdr:rowOff>
    </xdr:to>
    <xdr:cxnSp macro="">
      <xdr:nvCxnSpPr>
        <xdr:cNvPr id="431" name="直線コネクタ 430"/>
        <xdr:cNvCxnSpPr/>
      </xdr:nvCxnSpPr>
      <xdr:spPr>
        <a:xfrm>
          <a:off x="14782800" y="13244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77</xdr:row>
      <xdr:rowOff>43180</xdr:rowOff>
    </xdr:to>
    <xdr:cxnSp macro="">
      <xdr:nvCxnSpPr>
        <xdr:cNvPr id="434" name="直線コネクタ 433"/>
        <xdr:cNvCxnSpPr/>
      </xdr:nvCxnSpPr>
      <xdr:spPr>
        <a:xfrm>
          <a:off x="13893800" y="131152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85089</xdr:rowOff>
    </xdr:to>
    <xdr:cxnSp macro="">
      <xdr:nvCxnSpPr>
        <xdr:cNvPr id="437" name="直線コネクタ 436"/>
        <xdr:cNvCxnSpPr/>
      </xdr:nvCxnSpPr>
      <xdr:spPr>
        <a:xfrm>
          <a:off x="13004800" y="13103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7" name="円/楕円 446"/>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48"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9" name="円/楕円 448"/>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101616</xdr:rowOff>
    </xdr:from>
    <xdr:ext cx="736600" cy="259045"/>
    <xdr:sp macro="" textlink="">
      <xdr:nvSpPr>
        <xdr:cNvPr id="450" name="テキスト ボックス 449"/>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1" name="円/楕円 450"/>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2" name="テキスト ボックス 451"/>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3" name="円/楕円 452"/>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54" name="テキスト ボックス 45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5" name="円/楕円 45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6" name="テキスト ボックス 455"/>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京都府木津川市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132677</xdr:rowOff>
    </xdr:from>
    <xdr:to>
      <xdr:col>4</xdr:col>
      <xdr:colOff>1117600</xdr:colOff>
      <xdr:row>16</xdr:row>
      <xdr:rowOff>164128</xdr:rowOff>
    </xdr:to>
    <xdr:cxnSp macro="">
      <xdr:nvCxnSpPr>
        <xdr:cNvPr id="50" name="直線コネクタ 49"/>
        <xdr:cNvCxnSpPr/>
      </xdr:nvCxnSpPr>
      <xdr:spPr bwMode="auto">
        <a:xfrm>
          <a:off x="5003800" y="2923502"/>
          <a:ext cx="6477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132677</xdr:rowOff>
    </xdr:from>
    <xdr:to>
      <xdr:col>4</xdr:col>
      <xdr:colOff>469900</xdr:colOff>
      <xdr:row>16</xdr:row>
      <xdr:rowOff>135192</xdr:rowOff>
    </xdr:to>
    <xdr:cxnSp macro="">
      <xdr:nvCxnSpPr>
        <xdr:cNvPr id="53" name="直線コネクタ 52"/>
        <xdr:cNvCxnSpPr/>
      </xdr:nvCxnSpPr>
      <xdr:spPr bwMode="auto">
        <a:xfrm flipV="1">
          <a:off x="4305300" y="2923502"/>
          <a:ext cx="698500" cy="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135192</xdr:rowOff>
    </xdr:from>
    <xdr:to>
      <xdr:col>3</xdr:col>
      <xdr:colOff>904875</xdr:colOff>
      <xdr:row>16</xdr:row>
      <xdr:rowOff>150736</xdr:rowOff>
    </xdr:to>
    <xdr:cxnSp macro="">
      <xdr:nvCxnSpPr>
        <xdr:cNvPr id="56" name="直線コネクタ 55"/>
        <xdr:cNvCxnSpPr/>
      </xdr:nvCxnSpPr>
      <xdr:spPr bwMode="auto">
        <a:xfrm flipV="1">
          <a:off x="3606800" y="2926017"/>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126810</xdr:rowOff>
    </xdr:from>
    <xdr:to>
      <xdr:col>3</xdr:col>
      <xdr:colOff>206375</xdr:colOff>
      <xdr:row>16</xdr:row>
      <xdr:rowOff>150736</xdr:rowOff>
    </xdr:to>
    <xdr:cxnSp macro="">
      <xdr:nvCxnSpPr>
        <xdr:cNvPr id="59" name="直線コネクタ 58"/>
        <xdr:cNvCxnSpPr/>
      </xdr:nvCxnSpPr>
      <xdr:spPr bwMode="auto">
        <a:xfrm>
          <a:off x="2908300" y="2917635"/>
          <a:ext cx="698500" cy="2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113328</xdr:rowOff>
    </xdr:from>
    <xdr:to>
      <xdr:col>5</xdr:col>
      <xdr:colOff>34925</xdr:colOff>
      <xdr:row>17</xdr:row>
      <xdr:rowOff>43478</xdr:rowOff>
    </xdr:to>
    <xdr:sp macro="" textlink="">
      <xdr:nvSpPr>
        <xdr:cNvPr id="69" name="円/楕円 68"/>
        <xdr:cNvSpPr/>
      </xdr:nvSpPr>
      <xdr:spPr bwMode="auto">
        <a:xfrm>
          <a:off x="5600700" y="290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129855</xdr:rowOff>
    </xdr:from>
    <xdr:ext cx="762000" cy="259045"/>
    <xdr:sp macro="" textlink="">
      <xdr:nvSpPr>
        <xdr:cNvPr id="70" name="人口1人当たり決算額の推移該当値テキスト130"/>
        <xdr:cNvSpPr txBox="1"/>
      </xdr:nvSpPr>
      <xdr:spPr>
        <a:xfrm>
          <a:off x="5740400" y="274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81877</xdr:rowOff>
    </xdr:from>
    <xdr:to>
      <xdr:col>4</xdr:col>
      <xdr:colOff>520700</xdr:colOff>
      <xdr:row>17</xdr:row>
      <xdr:rowOff>12027</xdr:rowOff>
    </xdr:to>
    <xdr:sp macro="" textlink="">
      <xdr:nvSpPr>
        <xdr:cNvPr id="71" name="円/楕円 70"/>
        <xdr:cNvSpPr/>
      </xdr:nvSpPr>
      <xdr:spPr bwMode="auto">
        <a:xfrm>
          <a:off x="4953000" y="287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168254</xdr:rowOff>
    </xdr:from>
    <xdr:ext cx="736600" cy="259045"/>
    <xdr:sp macro="" textlink="">
      <xdr:nvSpPr>
        <xdr:cNvPr id="72" name="テキスト ボックス 71"/>
        <xdr:cNvSpPr txBox="1"/>
      </xdr:nvSpPr>
      <xdr:spPr>
        <a:xfrm>
          <a:off x="4622800" y="295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84392</xdr:rowOff>
    </xdr:from>
    <xdr:to>
      <xdr:col>3</xdr:col>
      <xdr:colOff>955675</xdr:colOff>
      <xdr:row>17</xdr:row>
      <xdr:rowOff>14542</xdr:rowOff>
    </xdr:to>
    <xdr:sp macro="" textlink="">
      <xdr:nvSpPr>
        <xdr:cNvPr id="73" name="円/楕円 72"/>
        <xdr:cNvSpPr/>
      </xdr:nvSpPr>
      <xdr:spPr bwMode="auto">
        <a:xfrm>
          <a:off x="4254500" y="28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170769</xdr:rowOff>
    </xdr:from>
    <xdr:ext cx="762000" cy="259045"/>
    <xdr:sp macro="" textlink="">
      <xdr:nvSpPr>
        <xdr:cNvPr id="74" name="テキスト ボックス 73"/>
        <xdr:cNvSpPr txBox="1"/>
      </xdr:nvSpPr>
      <xdr:spPr>
        <a:xfrm>
          <a:off x="3924300" y="296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99936</xdr:rowOff>
    </xdr:from>
    <xdr:to>
      <xdr:col>3</xdr:col>
      <xdr:colOff>257175</xdr:colOff>
      <xdr:row>17</xdr:row>
      <xdr:rowOff>30086</xdr:rowOff>
    </xdr:to>
    <xdr:sp macro="" textlink="">
      <xdr:nvSpPr>
        <xdr:cNvPr id="75" name="円/楕円 74"/>
        <xdr:cNvSpPr/>
      </xdr:nvSpPr>
      <xdr:spPr bwMode="auto">
        <a:xfrm>
          <a:off x="3556000" y="28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14863</xdr:rowOff>
    </xdr:from>
    <xdr:ext cx="762000" cy="259045"/>
    <xdr:sp macro="" textlink="">
      <xdr:nvSpPr>
        <xdr:cNvPr id="76" name="テキスト ボックス 75"/>
        <xdr:cNvSpPr txBox="1"/>
      </xdr:nvSpPr>
      <xdr:spPr>
        <a:xfrm>
          <a:off x="3225800" y="297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76010</xdr:rowOff>
    </xdr:from>
    <xdr:to>
      <xdr:col>2</xdr:col>
      <xdr:colOff>692150</xdr:colOff>
      <xdr:row>17</xdr:row>
      <xdr:rowOff>6160</xdr:rowOff>
    </xdr:to>
    <xdr:sp macro="" textlink="">
      <xdr:nvSpPr>
        <xdr:cNvPr id="77" name="円/楕円 76"/>
        <xdr:cNvSpPr/>
      </xdr:nvSpPr>
      <xdr:spPr bwMode="auto">
        <a:xfrm>
          <a:off x="2857500" y="286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162387</xdr:rowOff>
    </xdr:from>
    <xdr:ext cx="762000" cy="259045"/>
    <xdr:sp macro="" textlink="">
      <xdr:nvSpPr>
        <xdr:cNvPr id="78" name="テキスト ボックス 77"/>
        <xdr:cNvSpPr txBox="1"/>
      </xdr:nvSpPr>
      <xdr:spPr>
        <a:xfrm>
          <a:off x="2527300" y="295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168586</xdr:rowOff>
    </xdr:from>
    <xdr:to>
      <xdr:col>4</xdr:col>
      <xdr:colOff>1117600</xdr:colOff>
      <xdr:row>35</xdr:row>
      <xdr:rowOff>169882</xdr:rowOff>
    </xdr:to>
    <xdr:cxnSp macro="">
      <xdr:nvCxnSpPr>
        <xdr:cNvPr id="111" name="直線コネクタ 110"/>
        <xdr:cNvCxnSpPr/>
      </xdr:nvCxnSpPr>
      <xdr:spPr bwMode="auto">
        <a:xfrm>
          <a:off x="5003800" y="6778936"/>
          <a:ext cx="6477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143364</xdr:rowOff>
    </xdr:from>
    <xdr:to>
      <xdr:col>4</xdr:col>
      <xdr:colOff>469900</xdr:colOff>
      <xdr:row>35</xdr:row>
      <xdr:rowOff>168586</xdr:rowOff>
    </xdr:to>
    <xdr:cxnSp macro="">
      <xdr:nvCxnSpPr>
        <xdr:cNvPr id="114" name="直線コネクタ 113"/>
        <xdr:cNvCxnSpPr/>
      </xdr:nvCxnSpPr>
      <xdr:spPr bwMode="auto">
        <a:xfrm>
          <a:off x="4305300" y="6753714"/>
          <a:ext cx="698500" cy="2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233004</xdr:rowOff>
    </xdr:from>
    <xdr:ext cx="736600" cy="259045"/>
    <xdr:sp macro="" textlink="">
      <xdr:nvSpPr>
        <xdr:cNvPr id="116" name="テキスト ボックス 115"/>
        <xdr:cNvSpPr txBox="1"/>
      </xdr:nvSpPr>
      <xdr:spPr>
        <a:xfrm>
          <a:off x="4622800" y="684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107245</xdr:rowOff>
    </xdr:from>
    <xdr:to>
      <xdr:col>3</xdr:col>
      <xdr:colOff>904875</xdr:colOff>
      <xdr:row>35</xdr:row>
      <xdr:rowOff>143364</xdr:rowOff>
    </xdr:to>
    <xdr:cxnSp macro="">
      <xdr:nvCxnSpPr>
        <xdr:cNvPr id="117" name="直線コネクタ 116"/>
        <xdr:cNvCxnSpPr/>
      </xdr:nvCxnSpPr>
      <xdr:spPr bwMode="auto">
        <a:xfrm>
          <a:off x="3606800" y="6717595"/>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107245</xdr:rowOff>
    </xdr:from>
    <xdr:to>
      <xdr:col>3</xdr:col>
      <xdr:colOff>206375</xdr:colOff>
      <xdr:row>35</xdr:row>
      <xdr:rowOff>131667</xdr:rowOff>
    </xdr:to>
    <xdr:cxnSp macro="">
      <xdr:nvCxnSpPr>
        <xdr:cNvPr id="120" name="直線コネクタ 119"/>
        <xdr:cNvCxnSpPr/>
      </xdr:nvCxnSpPr>
      <xdr:spPr bwMode="auto">
        <a:xfrm flipV="1">
          <a:off x="2908300" y="6717595"/>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119082</xdr:rowOff>
    </xdr:from>
    <xdr:to>
      <xdr:col>5</xdr:col>
      <xdr:colOff>34925</xdr:colOff>
      <xdr:row>35</xdr:row>
      <xdr:rowOff>220682</xdr:rowOff>
    </xdr:to>
    <xdr:sp macro="" textlink="">
      <xdr:nvSpPr>
        <xdr:cNvPr id="130" name="円/楕円 129"/>
        <xdr:cNvSpPr/>
      </xdr:nvSpPr>
      <xdr:spPr bwMode="auto">
        <a:xfrm>
          <a:off x="5600700" y="672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307059</xdr:rowOff>
    </xdr:from>
    <xdr:ext cx="762000" cy="259045"/>
    <xdr:sp macro="" textlink="">
      <xdr:nvSpPr>
        <xdr:cNvPr id="131" name="人口1人当たり決算額の推移該当値テキスト445"/>
        <xdr:cNvSpPr txBox="1"/>
      </xdr:nvSpPr>
      <xdr:spPr>
        <a:xfrm>
          <a:off x="5740400" y="657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117786</xdr:rowOff>
    </xdr:from>
    <xdr:to>
      <xdr:col>4</xdr:col>
      <xdr:colOff>520700</xdr:colOff>
      <xdr:row>35</xdr:row>
      <xdr:rowOff>219386</xdr:rowOff>
    </xdr:to>
    <xdr:sp macro="" textlink="">
      <xdr:nvSpPr>
        <xdr:cNvPr id="132" name="円/楕円 131"/>
        <xdr:cNvSpPr/>
      </xdr:nvSpPr>
      <xdr:spPr bwMode="auto">
        <a:xfrm>
          <a:off x="4953000" y="672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229563</xdr:rowOff>
    </xdr:from>
    <xdr:ext cx="736600" cy="259045"/>
    <xdr:sp macro="" textlink="">
      <xdr:nvSpPr>
        <xdr:cNvPr id="133" name="テキスト ボックス 132"/>
        <xdr:cNvSpPr txBox="1"/>
      </xdr:nvSpPr>
      <xdr:spPr>
        <a:xfrm>
          <a:off x="4622800" y="649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92564</xdr:rowOff>
    </xdr:from>
    <xdr:to>
      <xdr:col>3</xdr:col>
      <xdr:colOff>955675</xdr:colOff>
      <xdr:row>35</xdr:row>
      <xdr:rowOff>194164</xdr:rowOff>
    </xdr:to>
    <xdr:sp macro="" textlink="">
      <xdr:nvSpPr>
        <xdr:cNvPr id="134" name="円/楕円 133"/>
        <xdr:cNvSpPr/>
      </xdr:nvSpPr>
      <xdr:spPr bwMode="auto">
        <a:xfrm>
          <a:off x="4254500" y="670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204341</xdr:rowOff>
    </xdr:from>
    <xdr:ext cx="762000" cy="259045"/>
    <xdr:sp macro="" textlink="">
      <xdr:nvSpPr>
        <xdr:cNvPr id="135" name="テキスト ボックス 134"/>
        <xdr:cNvSpPr txBox="1"/>
      </xdr:nvSpPr>
      <xdr:spPr>
        <a:xfrm>
          <a:off x="3924300" y="647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56445</xdr:rowOff>
    </xdr:from>
    <xdr:to>
      <xdr:col>3</xdr:col>
      <xdr:colOff>257175</xdr:colOff>
      <xdr:row>35</xdr:row>
      <xdr:rowOff>158045</xdr:rowOff>
    </xdr:to>
    <xdr:sp macro="" textlink="">
      <xdr:nvSpPr>
        <xdr:cNvPr id="136" name="円/楕円 135"/>
        <xdr:cNvSpPr/>
      </xdr:nvSpPr>
      <xdr:spPr bwMode="auto">
        <a:xfrm>
          <a:off x="3556000" y="66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168222</xdr:rowOff>
    </xdr:from>
    <xdr:ext cx="762000" cy="259045"/>
    <xdr:sp macro="" textlink="">
      <xdr:nvSpPr>
        <xdr:cNvPr id="137" name="テキスト ボックス 136"/>
        <xdr:cNvSpPr txBox="1"/>
      </xdr:nvSpPr>
      <xdr:spPr>
        <a:xfrm>
          <a:off x="3225800" y="64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80867</xdr:rowOff>
    </xdr:from>
    <xdr:to>
      <xdr:col>2</xdr:col>
      <xdr:colOff>692150</xdr:colOff>
      <xdr:row>35</xdr:row>
      <xdr:rowOff>182467</xdr:rowOff>
    </xdr:to>
    <xdr:sp macro="" textlink="">
      <xdr:nvSpPr>
        <xdr:cNvPr id="138" name="円/楕円 137"/>
        <xdr:cNvSpPr/>
      </xdr:nvSpPr>
      <xdr:spPr bwMode="auto">
        <a:xfrm>
          <a:off x="2857500" y="669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192644</xdr:rowOff>
    </xdr:from>
    <xdr:ext cx="762000" cy="259045"/>
    <xdr:sp macro="" textlink="">
      <xdr:nvSpPr>
        <xdr:cNvPr id="139" name="テキスト ボックス 138"/>
        <xdr:cNvSpPr txBox="1"/>
      </xdr:nvSpPr>
      <xdr:spPr>
        <a:xfrm>
          <a:off x="2527300" y="64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104701</xdr:rowOff>
    </xdr:from>
    <xdr:to>
      <xdr:col>6</xdr:col>
      <xdr:colOff>511175</xdr:colOff>
      <xdr:row>36</xdr:row>
      <xdr:rowOff>132567</xdr:rowOff>
    </xdr:to>
    <xdr:cxnSp macro="">
      <xdr:nvCxnSpPr>
        <xdr:cNvPr id="59" name="直線コネクタ 58"/>
        <xdr:cNvCxnSpPr/>
      </xdr:nvCxnSpPr>
      <xdr:spPr>
        <a:xfrm>
          <a:off x="3797300" y="6276901"/>
          <a:ext cx="8382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104701</xdr:rowOff>
    </xdr:from>
    <xdr:to>
      <xdr:col>5</xdr:col>
      <xdr:colOff>358775</xdr:colOff>
      <xdr:row>36</xdr:row>
      <xdr:rowOff>108885</xdr:rowOff>
    </xdr:to>
    <xdr:cxnSp macro="">
      <xdr:nvCxnSpPr>
        <xdr:cNvPr id="62" name="直線コネクタ 61"/>
        <xdr:cNvCxnSpPr/>
      </xdr:nvCxnSpPr>
      <xdr:spPr>
        <a:xfrm flipV="1">
          <a:off x="2908300" y="6276901"/>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108885</xdr:rowOff>
    </xdr:from>
    <xdr:to>
      <xdr:col>4</xdr:col>
      <xdr:colOff>155575</xdr:colOff>
      <xdr:row>36</xdr:row>
      <xdr:rowOff>137688</xdr:rowOff>
    </xdr:to>
    <xdr:cxnSp macro="">
      <xdr:nvCxnSpPr>
        <xdr:cNvPr id="65" name="直線コネクタ 64"/>
        <xdr:cNvCxnSpPr/>
      </xdr:nvCxnSpPr>
      <xdr:spPr>
        <a:xfrm flipV="1">
          <a:off x="2019300" y="628108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92174</xdr:rowOff>
    </xdr:from>
    <xdr:to>
      <xdr:col>2</xdr:col>
      <xdr:colOff>638175</xdr:colOff>
      <xdr:row>36</xdr:row>
      <xdr:rowOff>137688</xdr:rowOff>
    </xdr:to>
    <xdr:cxnSp macro="">
      <xdr:nvCxnSpPr>
        <xdr:cNvPr id="68" name="直線コネクタ 67"/>
        <xdr:cNvCxnSpPr/>
      </xdr:nvCxnSpPr>
      <xdr:spPr>
        <a:xfrm>
          <a:off x="1130300" y="6264374"/>
          <a:ext cx="8890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81767</xdr:rowOff>
    </xdr:from>
    <xdr:to>
      <xdr:col>6</xdr:col>
      <xdr:colOff>561975</xdr:colOff>
      <xdr:row>37</xdr:row>
      <xdr:rowOff>11917</xdr:rowOff>
    </xdr:to>
    <xdr:sp macro="" textlink="">
      <xdr:nvSpPr>
        <xdr:cNvPr id="78" name="円/楕円 77"/>
        <xdr:cNvSpPr/>
      </xdr:nvSpPr>
      <xdr:spPr>
        <a:xfrm>
          <a:off x="4584700" y="62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60194</xdr:rowOff>
    </xdr:from>
    <xdr:ext cx="534377" cy="259045"/>
    <xdr:sp macro="" textlink="">
      <xdr:nvSpPr>
        <xdr:cNvPr id="79" name="人件費該当値テキスト"/>
        <xdr:cNvSpPr txBox="1"/>
      </xdr:nvSpPr>
      <xdr:spPr>
        <a:xfrm>
          <a:off x="4686300" y="62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53901</xdr:rowOff>
    </xdr:from>
    <xdr:to>
      <xdr:col>5</xdr:col>
      <xdr:colOff>409575</xdr:colOff>
      <xdr:row>36</xdr:row>
      <xdr:rowOff>155501</xdr:rowOff>
    </xdr:to>
    <xdr:sp macro="" textlink="">
      <xdr:nvSpPr>
        <xdr:cNvPr id="80" name="円/楕円 79"/>
        <xdr:cNvSpPr/>
      </xdr:nvSpPr>
      <xdr:spPr>
        <a:xfrm>
          <a:off x="3746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146628</xdr:rowOff>
    </xdr:from>
    <xdr:ext cx="534377" cy="259045"/>
    <xdr:sp macro="" textlink="">
      <xdr:nvSpPr>
        <xdr:cNvPr id="81" name="テキスト ボックス 80"/>
        <xdr:cNvSpPr txBox="1"/>
      </xdr:nvSpPr>
      <xdr:spPr>
        <a:xfrm>
          <a:off x="3530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58085</xdr:rowOff>
    </xdr:from>
    <xdr:to>
      <xdr:col>4</xdr:col>
      <xdr:colOff>206375</xdr:colOff>
      <xdr:row>36</xdr:row>
      <xdr:rowOff>159685</xdr:rowOff>
    </xdr:to>
    <xdr:sp macro="" textlink="">
      <xdr:nvSpPr>
        <xdr:cNvPr id="82" name="円/楕円 81"/>
        <xdr:cNvSpPr/>
      </xdr:nvSpPr>
      <xdr:spPr>
        <a:xfrm>
          <a:off x="2857500" y="62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150812</xdr:rowOff>
    </xdr:from>
    <xdr:ext cx="534377" cy="259045"/>
    <xdr:sp macro="" textlink="">
      <xdr:nvSpPr>
        <xdr:cNvPr id="83" name="テキスト ボックス 82"/>
        <xdr:cNvSpPr txBox="1"/>
      </xdr:nvSpPr>
      <xdr:spPr>
        <a:xfrm>
          <a:off x="2641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86888</xdr:rowOff>
    </xdr:from>
    <xdr:to>
      <xdr:col>3</xdr:col>
      <xdr:colOff>3175</xdr:colOff>
      <xdr:row>37</xdr:row>
      <xdr:rowOff>17038</xdr:rowOff>
    </xdr:to>
    <xdr:sp macro="" textlink="">
      <xdr:nvSpPr>
        <xdr:cNvPr id="84" name="円/楕円 83"/>
        <xdr:cNvSpPr/>
      </xdr:nvSpPr>
      <xdr:spPr>
        <a:xfrm>
          <a:off x="1968500" y="62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8165</xdr:rowOff>
    </xdr:from>
    <xdr:ext cx="534377" cy="259045"/>
    <xdr:sp macro="" textlink="">
      <xdr:nvSpPr>
        <xdr:cNvPr id="85" name="テキスト ボックス 84"/>
        <xdr:cNvSpPr txBox="1"/>
      </xdr:nvSpPr>
      <xdr:spPr>
        <a:xfrm>
          <a:off x="1752111" y="63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41374</xdr:rowOff>
    </xdr:from>
    <xdr:to>
      <xdr:col>1</xdr:col>
      <xdr:colOff>485775</xdr:colOff>
      <xdr:row>36</xdr:row>
      <xdr:rowOff>142974</xdr:rowOff>
    </xdr:to>
    <xdr:sp macro="" textlink="">
      <xdr:nvSpPr>
        <xdr:cNvPr id="86" name="円/楕円 85"/>
        <xdr:cNvSpPr/>
      </xdr:nvSpPr>
      <xdr:spPr>
        <a:xfrm>
          <a:off x="1079500" y="62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134101</xdr:rowOff>
    </xdr:from>
    <xdr:ext cx="534377" cy="259045"/>
    <xdr:sp macro="" textlink="">
      <xdr:nvSpPr>
        <xdr:cNvPr id="87" name="テキスト ボックス 86"/>
        <xdr:cNvSpPr txBox="1"/>
      </xdr:nvSpPr>
      <xdr:spPr>
        <a:xfrm>
          <a:off x="863111" y="63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69128</xdr:rowOff>
    </xdr:from>
    <xdr:to>
      <xdr:col>6</xdr:col>
      <xdr:colOff>511175</xdr:colOff>
      <xdr:row>55</xdr:row>
      <xdr:rowOff>70728</xdr:rowOff>
    </xdr:to>
    <xdr:cxnSp macro="">
      <xdr:nvCxnSpPr>
        <xdr:cNvPr id="119" name="直線コネクタ 118"/>
        <xdr:cNvCxnSpPr/>
      </xdr:nvCxnSpPr>
      <xdr:spPr>
        <a:xfrm>
          <a:off x="3797300" y="94988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69128</xdr:rowOff>
    </xdr:from>
    <xdr:to>
      <xdr:col>5</xdr:col>
      <xdr:colOff>358775</xdr:colOff>
      <xdr:row>55</xdr:row>
      <xdr:rowOff>123894</xdr:rowOff>
    </xdr:to>
    <xdr:cxnSp macro="">
      <xdr:nvCxnSpPr>
        <xdr:cNvPr id="122" name="直線コネクタ 121"/>
        <xdr:cNvCxnSpPr/>
      </xdr:nvCxnSpPr>
      <xdr:spPr>
        <a:xfrm flipV="1">
          <a:off x="2908300" y="9498878"/>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123894</xdr:rowOff>
    </xdr:from>
    <xdr:to>
      <xdr:col>4</xdr:col>
      <xdr:colOff>155575</xdr:colOff>
      <xdr:row>56</xdr:row>
      <xdr:rowOff>66580</xdr:rowOff>
    </xdr:to>
    <xdr:cxnSp macro="">
      <xdr:nvCxnSpPr>
        <xdr:cNvPr id="125" name="直線コネクタ 124"/>
        <xdr:cNvCxnSpPr/>
      </xdr:nvCxnSpPr>
      <xdr:spPr>
        <a:xfrm flipV="1">
          <a:off x="2019300" y="9553644"/>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66580</xdr:rowOff>
    </xdr:from>
    <xdr:to>
      <xdr:col>2</xdr:col>
      <xdr:colOff>638175</xdr:colOff>
      <xdr:row>56</xdr:row>
      <xdr:rowOff>74223</xdr:rowOff>
    </xdr:to>
    <xdr:cxnSp macro="">
      <xdr:nvCxnSpPr>
        <xdr:cNvPr id="128" name="直線コネクタ 127"/>
        <xdr:cNvCxnSpPr/>
      </xdr:nvCxnSpPr>
      <xdr:spPr>
        <a:xfrm flipV="1">
          <a:off x="1130300" y="966778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19928</xdr:rowOff>
    </xdr:from>
    <xdr:to>
      <xdr:col>6</xdr:col>
      <xdr:colOff>561975</xdr:colOff>
      <xdr:row>55</xdr:row>
      <xdr:rowOff>121528</xdr:rowOff>
    </xdr:to>
    <xdr:sp macro="" textlink="">
      <xdr:nvSpPr>
        <xdr:cNvPr id="138" name="円/楕円 137"/>
        <xdr:cNvSpPr/>
      </xdr:nvSpPr>
      <xdr:spPr>
        <a:xfrm>
          <a:off x="4584700" y="94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42805</xdr:rowOff>
    </xdr:from>
    <xdr:ext cx="534377" cy="259045"/>
    <xdr:sp macro="" textlink="">
      <xdr:nvSpPr>
        <xdr:cNvPr id="139" name="物件費該当値テキスト"/>
        <xdr:cNvSpPr txBox="1"/>
      </xdr:nvSpPr>
      <xdr:spPr>
        <a:xfrm>
          <a:off x="4686300" y="93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18328</xdr:rowOff>
    </xdr:from>
    <xdr:to>
      <xdr:col>5</xdr:col>
      <xdr:colOff>409575</xdr:colOff>
      <xdr:row>55</xdr:row>
      <xdr:rowOff>119928</xdr:rowOff>
    </xdr:to>
    <xdr:sp macro="" textlink="">
      <xdr:nvSpPr>
        <xdr:cNvPr id="140" name="円/楕円 139"/>
        <xdr:cNvSpPr/>
      </xdr:nvSpPr>
      <xdr:spPr>
        <a:xfrm>
          <a:off x="3746500" y="9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111055</xdr:rowOff>
    </xdr:from>
    <xdr:ext cx="534377" cy="259045"/>
    <xdr:sp macro="" textlink="">
      <xdr:nvSpPr>
        <xdr:cNvPr id="141" name="テキスト ボックス 140"/>
        <xdr:cNvSpPr txBox="1"/>
      </xdr:nvSpPr>
      <xdr:spPr>
        <a:xfrm>
          <a:off x="3530111" y="9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73094</xdr:rowOff>
    </xdr:from>
    <xdr:to>
      <xdr:col>4</xdr:col>
      <xdr:colOff>206375</xdr:colOff>
      <xdr:row>56</xdr:row>
      <xdr:rowOff>3244</xdr:rowOff>
    </xdr:to>
    <xdr:sp macro="" textlink="">
      <xdr:nvSpPr>
        <xdr:cNvPr id="142" name="円/楕円 141"/>
        <xdr:cNvSpPr/>
      </xdr:nvSpPr>
      <xdr:spPr>
        <a:xfrm>
          <a:off x="2857500" y="9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165821</xdr:rowOff>
    </xdr:from>
    <xdr:ext cx="534377" cy="259045"/>
    <xdr:sp macro="" textlink="">
      <xdr:nvSpPr>
        <xdr:cNvPr id="143" name="テキスト ボックス 142"/>
        <xdr:cNvSpPr txBox="1"/>
      </xdr:nvSpPr>
      <xdr:spPr>
        <a:xfrm>
          <a:off x="2641111" y="95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15780</xdr:rowOff>
    </xdr:from>
    <xdr:to>
      <xdr:col>3</xdr:col>
      <xdr:colOff>3175</xdr:colOff>
      <xdr:row>56</xdr:row>
      <xdr:rowOff>117380</xdr:rowOff>
    </xdr:to>
    <xdr:sp macro="" textlink="">
      <xdr:nvSpPr>
        <xdr:cNvPr id="144" name="円/楕円 143"/>
        <xdr:cNvSpPr/>
      </xdr:nvSpPr>
      <xdr:spPr>
        <a:xfrm>
          <a:off x="1968500" y="96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108507</xdr:rowOff>
    </xdr:from>
    <xdr:ext cx="534377" cy="259045"/>
    <xdr:sp macro="" textlink="">
      <xdr:nvSpPr>
        <xdr:cNvPr id="145" name="テキスト ボックス 144"/>
        <xdr:cNvSpPr txBox="1"/>
      </xdr:nvSpPr>
      <xdr:spPr>
        <a:xfrm>
          <a:off x="1752111" y="97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23423</xdr:rowOff>
    </xdr:from>
    <xdr:to>
      <xdr:col>1</xdr:col>
      <xdr:colOff>485775</xdr:colOff>
      <xdr:row>56</xdr:row>
      <xdr:rowOff>125023</xdr:rowOff>
    </xdr:to>
    <xdr:sp macro="" textlink="">
      <xdr:nvSpPr>
        <xdr:cNvPr id="146" name="円/楕円 145"/>
        <xdr:cNvSpPr/>
      </xdr:nvSpPr>
      <xdr:spPr>
        <a:xfrm>
          <a:off x="1079500" y="96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116150</xdr:rowOff>
    </xdr:from>
    <xdr:ext cx="534377" cy="259045"/>
    <xdr:sp macro="" textlink="">
      <xdr:nvSpPr>
        <xdr:cNvPr id="147" name="テキスト ボックス 146"/>
        <xdr:cNvSpPr txBox="1"/>
      </xdr:nvSpPr>
      <xdr:spPr>
        <a:xfrm>
          <a:off x="863111" y="97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156102</xdr:rowOff>
    </xdr:from>
    <xdr:to>
      <xdr:col>6</xdr:col>
      <xdr:colOff>511175</xdr:colOff>
      <xdr:row>76</xdr:row>
      <xdr:rowOff>163531</xdr:rowOff>
    </xdr:to>
    <xdr:cxnSp macro="">
      <xdr:nvCxnSpPr>
        <xdr:cNvPr id="172" name="直線コネクタ 171"/>
        <xdr:cNvCxnSpPr/>
      </xdr:nvCxnSpPr>
      <xdr:spPr>
        <a:xfrm flipV="1">
          <a:off x="3797300" y="13186302"/>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163531</xdr:rowOff>
    </xdr:from>
    <xdr:to>
      <xdr:col>5</xdr:col>
      <xdr:colOff>358775</xdr:colOff>
      <xdr:row>77</xdr:row>
      <xdr:rowOff>26543</xdr:rowOff>
    </xdr:to>
    <xdr:cxnSp macro="">
      <xdr:nvCxnSpPr>
        <xdr:cNvPr id="175" name="直線コネクタ 174"/>
        <xdr:cNvCxnSpPr/>
      </xdr:nvCxnSpPr>
      <xdr:spPr>
        <a:xfrm flipV="1">
          <a:off x="2908300" y="13193731"/>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26543</xdr:rowOff>
    </xdr:from>
    <xdr:to>
      <xdr:col>4</xdr:col>
      <xdr:colOff>155575</xdr:colOff>
      <xdr:row>77</xdr:row>
      <xdr:rowOff>43117</xdr:rowOff>
    </xdr:to>
    <xdr:cxnSp macro="">
      <xdr:nvCxnSpPr>
        <xdr:cNvPr id="178" name="直線コネクタ 177"/>
        <xdr:cNvCxnSpPr/>
      </xdr:nvCxnSpPr>
      <xdr:spPr>
        <a:xfrm flipV="1">
          <a:off x="2019300" y="13228193"/>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43117</xdr:rowOff>
    </xdr:from>
    <xdr:to>
      <xdr:col>2</xdr:col>
      <xdr:colOff>638175</xdr:colOff>
      <xdr:row>77</xdr:row>
      <xdr:rowOff>60489</xdr:rowOff>
    </xdr:to>
    <xdr:cxnSp macro="">
      <xdr:nvCxnSpPr>
        <xdr:cNvPr id="181" name="直線コネクタ 180"/>
        <xdr:cNvCxnSpPr/>
      </xdr:nvCxnSpPr>
      <xdr:spPr>
        <a:xfrm flipV="1">
          <a:off x="1130300" y="13244767"/>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105302</xdr:rowOff>
    </xdr:from>
    <xdr:to>
      <xdr:col>6</xdr:col>
      <xdr:colOff>561975</xdr:colOff>
      <xdr:row>77</xdr:row>
      <xdr:rowOff>35452</xdr:rowOff>
    </xdr:to>
    <xdr:sp macro="" textlink="">
      <xdr:nvSpPr>
        <xdr:cNvPr id="191" name="円/楕円 190"/>
        <xdr:cNvSpPr/>
      </xdr:nvSpPr>
      <xdr:spPr>
        <a:xfrm>
          <a:off x="45847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128179</xdr:rowOff>
    </xdr:from>
    <xdr:ext cx="469744" cy="259045"/>
    <xdr:sp macro="" textlink="">
      <xdr:nvSpPr>
        <xdr:cNvPr id="192" name="維持補修費該当値テキスト"/>
        <xdr:cNvSpPr txBox="1"/>
      </xdr:nvSpPr>
      <xdr:spPr>
        <a:xfrm>
          <a:off x="4686300" y="129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112731</xdr:rowOff>
    </xdr:from>
    <xdr:to>
      <xdr:col>5</xdr:col>
      <xdr:colOff>409575</xdr:colOff>
      <xdr:row>77</xdr:row>
      <xdr:rowOff>42881</xdr:rowOff>
    </xdr:to>
    <xdr:sp macro="" textlink="">
      <xdr:nvSpPr>
        <xdr:cNvPr id="193" name="円/楕円 192"/>
        <xdr:cNvSpPr/>
      </xdr:nvSpPr>
      <xdr:spPr>
        <a:xfrm>
          <a:off x="3746500" y="131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34008</xdr:rowOff>
    </xdr:from>
    <xdr:ext cx="469744" cy="259045"/>
    <xdr:sp macro="" textlink="">
      <xdr:nvSpPr>
        <xdr:cNvPr id="194" name="テキスト ボックス 193"/>
        <xdr:cNvSpPr txBox="1"/>
      </xdr:nvSpPr>
      <xdr:spPr>
        <a:xfrm>
          <a:off x="3562427" y="132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147193</xdr:rowOff>
    </xdr:from>
    <xdr:to>
      <xdr:col>4</xdr:col>
      <xdr:colOff>206375</xdr:colOff>
      <xdr:row>77</xdr:row>
      <xdr:rowOff>77343</xdr:rowOff>
    </xdr:to>
    <xdr:sp macro="" textlink="">
      <xdr:nvSpPr>
        <xdr:cNvPr id="195" name="円/楕円 194"/>
        <xdr:cNvSpPr/>
      </xdr:nvSpPr>
      <xdr:spPr>
        <a:xfrm>
          <a:off x="2857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68470</xdr:rowOff>
    </xdr:from>
    <xdr:ext cx="469744" cy="259045"/>
    <xdr:sp macro="" textlink="">
      <xdr:nvSpPr>
        <xdr:cNvPr id="196" name="テキスト ボックス 195"/>
        <xdr:cNvSpPr txBox="1"/>
      </xdr:nvSpPr>
      <xdr:spPr>
        <a:xfrm>
          <a:off x="2673427" y="132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163767</xdr:rowOff>
    </xdr:from>
    <xdr:to>
      <xdr:col>3</xdr:col>
      <xdr:colOff>3175</xdr:colOff>
      <xdr:row>77</xdr:row>
      <xdr:rowOff>93917</xdr:rowOff>
    </xdr:to>
    <xdr:sp macro="" textlink="">
      <xdr:nvSpPr>
        <xdr:cNvPr id="197" name="円/楕円 196"/>
        <xdr:cNvSpPr/>
      </xdr:nvSpPr>
      <xdr:spPr>
        <a:xfrm>
          <a:off x="1968500" y="131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85044</xdr:rowOff>
    </xdr:from>
    <xdr:ext cx="469744" cy="259045"/>
    <xdr:sp macro="" textlink="">
      <xdr:nvSpPr>
        <xdr:cNvPr id="198" name="テキスト ボックス 197"/>
        <xdr:cNvSpPr txBox="1"/>
      </xdr:nvSpPr>
      <xdr:spPr>
        <a:xfrm>
          <a:off x="1784427" y="1328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9689</xdr:rowOff>
    </xdr:from>
    <xdr:to>
      <xdr:col>1</xdr:col>
      <xdr:colOff>485775</xdr:colOff>
      <xdr:row>77</xdr:row>
      <xdr:rowOff>111289</xdr:rowOff>
    </xdr:to>
    <xdr:sp macro="" textlink="">
      <xdr:nvSpPr>
        <xdr:cNvPr id="199" name="円/楕円 198"/>
        <xdr:cNvSpPr/>
      </xdr:nvSpPr>
      <xdr:spPr>
        <a:xfrm>
          <a:off x="1079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102416</xdr:rowOff>
    </xdr:from>
    <xdr:ext cx="469744" cy="259045"/>
    <xdr:sp macro="" textlink="">
      <xdr:nvSpPr>
        <xdr:cNvPr id="200" name="テキスト ボックス 199"/>
        <xdr:cNvSpPr txBox="1"/>
      </xdr:nvSpPr>
      <xdr:spPr>
        <a:xfrm>
          <a:off x="895427" y="133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58889</xdr:rowOff>
    </xdr:from>
    <xdr:to>
      <xdr:col>6</xdr:col>
      <xdr:colOff>511175</xdr:colOff>
      <xdr:row>96</xdr:row>
      <xdr:rowOff>122620</xdr:rowOff>
    </xdr:to>
    <xdr:cxnSp macro="">
      <xdr:nvCxnSpPr>
        <xdr:cNvPr id="232" name="直線コネクタ 231"/>
        <xdr:cNvCxnSpPr/>
      </xdr:nvCxnSpPr>
      <xdr:spPr>
        <a:xfrm flipV="1">
          <a:off x="3797300" y="16518089"/>
          <a:ext cx="838200" cy="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109100</xdr:rowOff>
    </xdr:from>
    <xdr:to>
      <xdr:col>5</xdr:col>
      <xdr:colOff>358775</xdr:colOff>
      <xdr:row>96</xdr:row>
      <xdr:rowOff>122620</xdr:rowOff>
    </xdr:to>
    <xdr:cxnSp macro="">
      <xdr:nvCxnSpPr>
        <xdr:cNvPr id="235" name="直線コネクタ 234"/>
        <xdr:cNvCxnSpPr/>
      </xdr:nvCxnSpPr>
      <xdr:spPr>
        <a:xfrm>
          <a:off x="2908300" y="16568300"/>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73982</xdr:rowOff>
    </xdr:from>
    <xdr:ext cx="534377" cy="259045"/>
    <xdr:sp macro="" textlink="">
      <xdr:nvSpPr>
        <xdr:cNvPr id="237" name="テキスト ボックス 236"/>
        <xdr:cNvSpPr txBox="1"/>
      </xdr:nvSpPr>
      <xdr:spPr>
        <a:xfrm>
          <a:off x="3530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109100</xdr:rowOff>
    </xdr:from>
    <xdr:to>
      <xdr:col>4</xdr:col>
      <xdr:colOff>155575</xdr:colOff>
      <xdr:row>97</xdr:row>
      <xdr:rowOff>5087</xdr:rowOff>
    </xdr:to>
    <xdr:cxnSp macro="">
      <xdr:nvCxnSpPr>
        <xdr:cNvPr id="238" name="直線コネクタ 237"/>
        <xdr:cNvCxnSpPr/>
      </xdr:nvCxnSpPr>
      <xdr:spPr>
        <a:xfrm flipV="1">
          <a:off x="2019300" y="1656830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5087</xdr:rowOff>
    </xdr:from>
    <xdr:to>
      <xdr:col>2</xdr:col>
      <xdr:colOff>638175</xdr:colOff>
      <xdr:row>97</xdr:row>
      <xdr:rowOff>32094</xdr:rowOff>
    </xdr:to>
    <xdr:cxnSp macro="">
      <xdr:nvCxnSpPr>
        <xdr:cNvPr id="241" name="直線コネクタ 240"/>
        <xdr:cNvCxnSpPr/>
      </xdr:nvCxnSpPr>
      <xdr:spPr>
        <a:xfrm flipV="1">
          <a:off x="1130300" y="16635737"/>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8089</xdr:rowOff>
    </xdr:from>
    <xdr:to>
      <xdr:col>6</xdr:col>
      <xdr:colOff>561975</xdr:colOff>
      <xdr:row>96</xdr:row>
      <xdr:rowOff>109689</xdr:rowOff>
    </xdr:to>
    <xdr:sp macro="" textlink="">
      <xdr:nvSpPr>
        <xdr:cNvPr id="251" name="円/楕円 250"/>
        <xdr:cNvSpPr/>
      </xdr:nvSpPr>
      <xdr:spPr>
        <a:xfrm>
          <a:off x="4584700" y="164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157966</xdr:rowOff>
    </xdr:from>
    <xdr:ext cx="534377" cy="259045"/>
    <xdr:sp macro="" textlink="">
      <xdr:nvSpPr>
        <xdr:cNvPr id="252" name="扶助費該当値テキスト"/>
        <xdr:cNvSpPr txBox="1"/>
      </xdr:nvSpPr>
      <xdr:spPr>
        <a:xfrm>
          <a:off x="4686300" y="164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71820</xdr:rowOff>
    </xdr:from>
    <xdr:to>
      <xdr:col>5</xdr:col>
      <xdr:colOff>409575</xdr:colOff>
      <xdr:row>97</xdr:row>
      <xdr:rowOff>1970</xdr:rowOff>
    </xdr:to>
    <xdr:sp macro="" textlink="">
      <xdr:nvSpPr>
        <xdr:cNvPr id="253" name="円/楕円 252"/>
        <xdr:cNvSpPr/>
      </xdr:nvSpPr>
      <xdr:spPr>
        <a:xfrm>
          <a:off x="3746500" y="165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164547</xdr:rowOff>
    </xdr:from>
    <xdr:ext cx="534377" cy="259045"/>
    <xdr:sp macro="" textlink="">
      <xdr:nvSpPr>
        <xdr:cNvPr id="254" name="テキスト ボックス 253"/>
        <xdr:cNvSpPr txBox="1"/>
      </xdr:nvSpPr>
      <xdr:spPr>
        <a:xfrm>
          <a:off x="3530111" y="166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58300</xdr:rowOff>
    </xdr:from>
    <xdr:to>
      <xdr:col>4</xdr:col>
      <xdr:colOff>206375</xdr:colOff>
      <xdr:row>96</xdr:row>
      <xdr:rowOff>159900</xdr:rowOff>
    </xdr:to>
    <xdr:sp macro="" textlink="">
      <xdr:nvSpPr>
        <xdr:cNvPr id="255" name="円/楕円 254"/>
        <xdr:cNvSpPr/>
      </xdr:nvSpPr>
      <xdr:spPr>
        <a:xfrm>
          <a:off x="2857500" y="165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151027</xdr:rowOff>
    </xdr:from>
    <xdr:ext cx="534377" cy="259045"/>
    <xdr:sp macro="" textlink="">
      <xdr:nvSpPr>
        <xdr:cNvPr id="256" name="テキスト ボックス 255"/>
        <xdr:cNvSpPr txBox="1"/>
      </xdr:nvSpPr>
      <xdr:spPr>
        <a:xfrm>
          <a:off x="2641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125737</xdr:rowOff>
    </xdr:from>
    <xdr:to>
      <xdr:col>3</xdr:col>
      <xdr:colOff>3175</xdr:colOff>
      <xdr:row>97</xdr:row>
      <xdr:rowOff>55887</xdr:rowOff>
    </xdr:to>
    <xdr:sp macro="" textlink="">
      <xdr:nvSpPr>
        <xdr:cNvPr id="257" name="円/楕円 256"/>
        <xdr:cNvSpPr/>
      </xdr:nvSpPr>
      <xdr:spPr>
        <a:xfrm>
          <a:off x="1968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47014</xdr:rowOff>
    </xdr:from>
    <xdr:ext cx="534377" cy="259045"/>
    <xdr:sp macro="" textlink="">
      <xdr:nvSpPr>
        <xdr:cNvPr id="258" name="テキスト ボックス 257"/>
        <xdr:cNvSpPr txBox="1"/>
      </xdr:nvSpPr>
      <xdr:spPr>
        <a:xfrm>
          <a:off x="1752111" y="166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152744</xdr:rowOff>
    </xdr:from>
    <xdr:to>
      <xdr:col>1</xdr:col>
      <xdr:colOff>485775</xdr:colOff>
      <xdr:row>97</xdr:row>
      <xdr:rowOff>82894</xdr:rowOff>
    </xdr:to>
    <xdr:sp macro="" textlink="">
      <xdr:nvSpPr>
        <xdr:cNvPr id="259" name="円/楕円 258"/>
        <xdr:cNvSpPr/>
      </xdr:nvSpPr>
      <xdr:spPr>
        <a:xfrm>
          <a:off x="1079500" y="166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74021</xdr:rowOff>
    </xdr:from>
    <xdr:ext cx="534377" cy="259045"/>
    <xdr:sp macro="" textlink="">
      <xdr:nvSpPr>
        <xdr:cNvPr id="260" name="テキスト ボックス 259"/>
        <xdr:cNvSpPr txBox="1"/>
      </xdr:nvSpPr>
      <xdr:spPr>
        <a:xfrm>
          <a:off x="863111" y="167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87490</xdr:rowOff>
    </xdr:from>
    <xdr:to>
      <xdr:col>15</xdr:col>
      <xdr:colOff>180975</xdr:colOff>
      <xdr:row>35</xdr:row>
      <xdr:rowOff>111976</xdr:rowOff>
    </xdr:to>
    <xdr:cxnSp macro="">
      <xdr:nvCxnSpPr>
        <xdr:cNvPr id="289" name="直線コネクタ 288"/>
        <xdr:cNvCxnSpPr/>
      </xdr:nvCxnSpPr>
      <xdr:spPr>
        <a:xfrm>
          <a:off x="9639300" y="6088240"/>
          <a:ext cx="838200" cy="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87490</xdr:rowOff>
    </xdr:from>
    <xdr:to>
      <xdr:col>14</xdr:col>
      <xdr:colOff>28575</xdr:colOff>
      <xdr:row>35</xdr:row>
      <xdr:rowOff>141821</xdr:rowOff>
    </xdr:to>
    <xdr:cxnSp macro="">
      <xdr:nvCxnSpPr>
        <xdr:cNvPr id="292" name="直線コネクタ 291"/>
        <xdr:cNvCxnSpPr/>
      </xdr:nvCxnSpPr>
      <xdr:spPr>
        <a:xfrm flipV="1">
          <a:off x="8750300" y="6088240"/>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4" name="テキスト ボックス 293"/>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141821</xdr:rowOff>
    </xdr:from>
    <xdr:to>
      <xdr:col>12</xdr:col>
      <xdr:colOff>511175</xdr:colOff>
      <xdr:row>35</xdr:row>
      <xdr:rowOff>147803</xdr:rowOff>
    </xdr:to>
    <xdr:cxnSp macro="">
      <xdr:nvCxnSpPr>
        <xdr:cNvPr id="295" name="直線コネクタ 294"/>
        <xdr:cNvCxnSpPr/>
      </xdr:nvCxnSpPr>
      <xdr:spPr>
        <a:xfrm flipV="1">
          <a:off x="7861300" y="6142571"/>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147803</xdr:rowOff>
    </xdr:from>
    <xdr:to>
      <xdr:col>11</xdr:col>
      <xdr:colOff>307975</xdr:colOff>
      <xdr:row>35</xdr:row>
      <xdr:rowOff>158433</xdr:rowOff>
    </xdr:to>
    <xdr:cxnSp macro="">
      <xdr:nvCxnSpPr>
        <xdr:cNvPr id="298" name="直線コネクタ 297"/>
        <xdr:cNvCxnSpPr/>
      </xdr:nvCxnSpPr>
      <xdr:spPr>
        <a:xfrm flipV="1">
          <a:off x="6972300" y="614855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61176</xdr:rowOff>
    </xdr:from>
    <xdr:to>
      <xdr:col>15</xdr:col>
      <xdr:colOff>231775</xdr:colOff>
      <xdr:row>35</xdr:row>
      <xdr:rowOff>162776</xdr:rowOff>
    </xdr:to>
    <xdr:sp macro="" textlink="">
      <xdr:nvSpPr>
        <xdr:cNvPr id="308" name="円/楕円 307"/>
        <xdr:cNvSpPr/>
      </xdr:nvSpPr>
      <xdr:spPr>
        <a:xfrm>
          <a:off x="10426700" y="6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84053</xdr:rowOff>
    </xdr:from>
    <xdr:ext cx="534377" cy="259045"/>
    <xdr:sp macro="" textlink="">
      <xdr:nvSpPr>
        <xdr:cNvPr id="309" name="補助費等該当値テキスト"/>
        <xdr:cNvSpPr txBox="1"/>
      </xdr:nvSpPr>
      <xdr:spPr>
        <a:xfrm>
          <a:off x="10528300" y="59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36690</xdr:rowOff>
    </xdr:from>
    <xdr:to>
      <xdr:col>14</xdr:col>
      <xdr:colOff>79375</xdr:colOff>
      <xdr:row>35</xdr:row>
      <xdr:rowOff>138290</xdr:rowOff>
    </xdr:to>
    <xdr:sp macro="" textlink="">
      <xdr:nvSpPr>
        <xdr:cNvPr id="310" name="円/楕円 309"/>
        <xdr:cNvSpPr/>
      </xdr:nvSpPr>
      <xdr:spPr>
        <a:xfrm>
          <a:off x="9588500" y="60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154817</xdr:rowOff>
    </xdr:from>
    <xdr:ext cx="534377" cy="259045"/>
    <xdr:sp macro="" textlink="">
      <xdr:nvSpPr>
        <xdr:cNvPr id="311" name="テキスト ボックス 310"/>
        <xdr:cNvSpPr txBox="1"/>
      </xdr:nvSpPr>
      <xdr:spPr>
        <a:xfrm>
          <a:off x="9372111" y="58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91021</xdr:rowOff>
    </xdr:from>
    <xdr:to>
      <xdr:col>12</xdr:col>
      <xdr:colOff>561975</xdr:colOff>
      <xdr:row>36</xdr:row>
      <xdr:rowOff>21171</xdr:rowOff>
    </xdr:to>
    <xdr:sp macro="" textlink="">
      <xdr:nvSpPr>
        <xdr:cNvPr id="312" name="円/楕円 311"/>
        <xdr:cNvSpPr/>
      </xdr:nvSpPr>
      <xdr:spPr>
        <a:xfrm>
          <a:off x="8699500" y="60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37698</xdr:rowOff>
    </xdr:from>
    <xdr:ext cx="534377" cy="259045"/>
    <xdr:sp macro="" textlink="">
      <xdr:nvSpPr>
        <xdr:cNvPr id="313" name="テキスト ボックス 312"/>
        <xdr:cNvSpPr txBox="1"/>
      </xdr:nvSpPr>
      <xdr:spPr>
        <a:xfrm>
          <a:off x="8483111" y="58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97003</xdr:rowOff>
    </xdr:from>
    <xdr:to>
      <xdr:col>11</xdr:col>
      <xdr:colOff>358775</xdr:colOff>
      <xdr:row>36</xdr:row>
      <xdr:rowOff>27153</xdr:rowOff>
    </xdr:to>
    <xdr:sp macro="" textlink="">
      <xdr:nvSpPr>
        <xdr:cNvPr id="314" name="円/楕円 313"/>
        <xdr:cNvSpPr/>
      </xdr:nvSpPr>
      <xdr:spPr>
        <a:xfrm>
          <a:off x="7810500" y="60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43680</xdr:rowOff>
    </xdr:from>
    <xdr:ext cx="534377" cy="259045"/>
    <xdr:sp macro="" textlink="">
      <xdr:nvSpPr>
        <xdr:cNvPr id="315" name="テキスト ボックス 314"/>
        <xdr:cNvSpPr txBox="1"/>
      </xdr:nvSpPr>
      <xdr:spPr>
        <a:xfrm>
          <a:off x="7594111" y="587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107633</xdr:rowOff>
    </xdr:from>
    <xdr:to>
      <xdr:col>10</xdr:col>
      <xdr:colOff>155575</xdr:colOff>
      <xdr:row>36</xdr:row>
      <xdr:rowOff>37783</xdr:rowOff>
    </xdr:to>
    <xdr:sp macro="" textlink="">
      <xdr:nvSpPr>
        <xdr:cNvPr id="316" name="円/楕円 315"/>
        <xdr:cNvSpPr/>
      </xdr:nvSpPr>
      <xdr:spPr>
        <a:xfrm>
          <a:off x="6921500" y="61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54310</xdr:rowOff>
    </xdr:from>
    <xdr:ext cx="534377" cy="259045"/>
    <xdr:sp macro="" textlink="">
      <xdr:nvSpPr>
        <xdr:cNvPr id="317" name="テキスト ボックス 316"/>
        <xdr:cNvSpPr txBox="1"/>
      </xdr:nvSpPr>
      <xdr:spPr>
        <a:xfrm>
          <a:off x="6705111" y="58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77380</xdr:rowOff>
    </xdr:from>
    <xdr:to>
      <xdr:col>15</xdr:col>
      <xdr:colOff>180975</xdr:colOff>
      <xdr:row>57</xdr:row>
      <xdr:rowOff>89739</xdr:rowOff>
    </xdr:to>
    <xdr:cxnSp macro="">
      <xdr:nvCxnSpPr>
        <xdr:cNvPr id="346" name="直線コネクタ 345"/>
        <xdr:cNvCxnSpPr/>
      </xdr:nvCxnSpPr>
      <xdr:spPr>
        <a:xfrm>
          <a:off x="9639300" y="9850030"/>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77380</xdr:rowOff>
    </xdr:from>
    <xdr:to>
      <xdr:col>14</xdr:col>
      <xdr:colOff>28575</xdr:colOff>
      <xdr:row>58</xdr:row>
      <xdr:rowOff>111205</xdr:rowOff>
    </xdr:to>
    <xdr:cxnSp macro="">
      <xdr:nvCxnSpPr>
        <xdr:cNvPr id="349" name="直線コネクタ 348"/>
        <xdr:cNvCxnSpPr/>
      </xdr:nvCxnSpPr>
      <xdr:spPr>
        <a:xfrm flipV="1">
          <a:off x="8750300" y="9850030"/>
          <a:ext cx="889000" cy="2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146398</xdr:rowOff>
    </xdr:from>
    <xdr:to>
      <xdr:col>12</xdr:col>
      <xdr:colOff>511175</xdr:colOff>
      <xdr:row>58</xdr:row>
      <xdr:rowOff>111205</xdr:rowOff>
    </xdr:to>
    <xdr:cxnSp macro="">
      <xdr:nvCxnSpPr>
        <xdr:cNvPr id="352" name="直線コネクタ 351"/>
        <xdr:cNvCxnSpPr/>
      </xdr:nvCxnSpPr>
      <xdr:spPr>
        <a:xfrm>
          <a:off x="7861300" y="9919048"/>
          <a:ext cx="889000" cy="13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140573</xdr:rowOff>
    </xdr:from>
    <xdr:to>
      <xdr:col>11</xdr:col>
      <xdr:colOff>307975</xdr:colOff>
      <xdr:row>57</xdr:row>
      <xdr:rowOff>146398</xdr:rowOff>
    </xdr:to>
    <xdr:cxnSp macro="">
      <xdr:nvCxnSpPr>
        <xdr:cNvPr id="355" name="直線コネクタ 354"/>
        <xdr:cNvCxnSpPr/>
      </xdr:nvCxnSpPr>
      <xdr:spPr>
        <a:xfrm>
          <a:off x="6972300" y="9913223"/>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38939</xdr:rowOff>
    </xdr:from>
    <xdr:to>
      <xdr:col>15</xdr:col>
      <xdr:colOff>231775</xdr:colOff>
      <xdr:row>57</xdr:row>
      <xdr:rowOff>140539</xdr:rowOff>
    </xdr:to>
    <xdr:sp macro="" textlink="">
      <xdr:nvSpPr>
        <xdr:cNvPr id="365" name="円/楕円 364"/>
        <xdr:cNvSpPr/>
      </xdr:nvSpPr>
      <xdr:spPr>
        <a:xfrm>
          <a:off x="10426700" y="98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61816</xdr:rowOff>
    </xdr:from>
    <xdr:ext cx="534377" cy="259045"/>
    <xdr:sp macro="" textlink="">
      <xdr:nvSpPr>
        <xdr:cNvPr id="366" name="普通建設事業費該当値テキスト"/>
        <xdr:cNvSpPr txBox="1"/>
      </xdr:nvSpPr>
      <xdr:spPr>
        <a:xfrm>
          <a:off x="10528300" y="96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26580</xdr:rowOff>
    </xdr:from>
    <xdr:to>
      <xdr:col>14</xdr:col>
      <xdr:colOff>79375</xdr:colOff>
      <xdr:row>57</xdr:row>
      <xdr:rowOff>128180</xdr:rowOff>
    </xdr:to>
    <xdr:sp macro="" textlink="">
      <xdr:nvSpPr>
        <xdr:cNvPr id="367" name="円/楕円 366"/>
        <xdr:cNvSpPr/>
      </xdr:nvSpPr>
      <xdr:spPr>
        <a:xfrm>
          <a:off x="9588500" y="97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119307</xdr:rowOff>
    </xdr:from>
    <xdr:ext cx="534377" cy="259045"/>
    <xdr:sp macro="" textlink="">
      <xdr:nvSpPr>
        <xdr:cNvPr id="368" name="テキスト ボックス 367"/>
        <xdr:cNvSpPr txBox="1"/>
      </xdr:nvSpPr>
      <xdr:spPr>
        <a:xfrm>
          <a:off x="9372111" y="98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60405</xdr:rowOff>
    </xdr:from>
    <xdr:to>
      <xdr:col>12</xdr:col>
      <xdr:colOff>561975</xdr:colOff>
      <xdr:row>58</xdr:row>
      <xdr:rowOff>162005</xdr:rowOff>
    </xdr:to>
    <xdr:sp macro="" textlink="">
      <xdr:nvSpPr>
        <xdr:cNvPr id="369" name="円/楕円 368"/>
        <xdr:cNvSpPr/>
      </xdr:nvSpPr>
      <xdr:spPr>
        <a:xfrm>
          <a:off x="8699500" y="10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153132</xdr:rowOff>
    </xdr:from>
    <xdr:ext cx="534377" cy="259045"/>
    <xdr:sp macro="" textlink="">
      <xdr:nvSpPr>
        <xdr:cNvPr id="370" name="テキスト ボックス 369"/>
        <xdr:cNvSpPr txBox="1"/>
      </xdr:nvSpPr>
      <xdr:spPr>
        <a:xfrm>
          <a:off x="8483111" y="100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95598</xdr:rowOff>
    </xdr:from>
    <xdr:to>
      <xdr:col>11</xdr:col>
      <xdr:colOff>358775</xdr:colOff>
      <xdr:row>58</xdr:row>
      <xdr:rowOff>25748</xdr:rowOff>
    </xdr:to>
    <xdr:sp macro="" textlink="">
      <xdr:nvSpPr>
        <xdr:cNvPr id="371" name="円/楕円 370"/>
        <xdr:cNvSpPr/>
      </xdr:nvSpPr>
      <xdr:spPr>
        <a:xfrm>
          <a:off x="7810500" y="98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16875</xdr:rowOff>
    </xdr:from>
    <xdr:ext cx="534377" cy="259045"/>
    <xdr:sp macro="" textlink="">
      <xdr:nvSpPr>
        <xdr:cNvPr id="372" name="テキスト ボックス 371"/>
        <xdr:cNvSpPr txBox="1"/>
      </xdr:nvSpPr>
      <xdr:spPr>
        <a:xfrm>
          <a:off x="7594111" y="99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89773</xdr:rowOff>
    </xdr:from>
    <xdr:to>
      <xdr:col>10</xdr:col>
      <xdr:colOff>155575</xdr:colOff>
      <xdr:row>58</xdr:row>
      <xdr:rowOff>19923</xdr:rowOff>
    </xdr:to>
    <xdr:sp macro="" textlink="">
      <xdr:nvSpPr>
        <xdr:cNvPr id="373" name="円/楕円 372"/>
        <xdr:cNvSpPr/>
      </xdr:nvSpPr>
      <xdr:spPr>
        <a:xfrm>
          <a:off x="6921500" y="98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36450</xdr:rowOff>
    </xdr:from>
    <xdr:ext cx="534377" cy="259045"/>
    <xdr:sp macro="" textlink="">
      <xdr:nvSpPr>
        <xdr:cNvPr id="374" name="テキスト ボックス 373"/>
        <xdr:cNvSpPr txBox="1"/>
      </xdr:nvSpPr>
      <xdr:spPr>
        <a:xfrm>
          <a:off x="6705111" y="96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21011</xdr:rowOff>
    </xdr:from>
    <xdr:to>
      <xdr:col>15</xdr:col>
      <xdr:colOff>180975</xdr:colOff>
      <xdr:row>76</xdr:row>
      <xdr:rowOff>69309</xdr:rowOff>
    </xdr:to>
    <xdr:cxnSp macro="">
      <xdr:nvCxnSpPr>
        <xdr:cNvPr id="399" name="直線コネクタ 398"/>
        <xdr:cNvCxnSpPr/>
      </xdr:nvCxnSpPr>
      <xdr:spPr>
        <a:xfrm>
          <a:off x="9639300" y="13051211"/>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21011</xdr:rowOff>
    </xdr:from>
    <xdr:to>
      <xdr:col>14</xdr:col>
      <xdr:colOff>28575</xdr:colOff>
      <xdr:row>77</xdr:row>
      <xdr:rowOff>134699</xdr:rowOff>
    </xdr:to>
    <xdr:cxnSp macro="">
      <xdr:nvCxnSpPr>
        <xdr:cNvPr id="402" name="直線コネクタ 401"/>
        <xdr:cNvCxnSpPr/>
      </xdr:nvCxnSpPr>
      <xdr:spPr>
        <a:xfrm flipV="1">
          <a:off x="8750300" y="13051211"/>
          <a:ext cx="889000" cy="2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143805</xdr:rowOff>
    </xdr:from>
    <xdr:ext cx="534377" cy="259045"/>
    <xdr:sp macro="" textlink="">
      <xdr:nvSpPr>
        <xdr:cNvPr id="404" name="テキスト ボックス 403"/>
        <xdr:cNvSpPr txBox="1"/>
      </xdr:nvSpPr>
      <xdr:spPr>
        <a:xfrm>
          <a:off x="9372111" y="1317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18509</xdr:rowOff>
    </xdr:from>
    <xdr:to>
      <xdr:col>15</xdr:col>
      <xdr:colOff>231775</xdr:colOff>
      <xdr:row>76</xdr:row>
      <xdr:rowOff>120109</xdr:rowOff>
    </xdr:to>
    <xdr:sp macro="" textlink="">
      <xdr:nvSpPr>
        <xdr:cNvPr id="412" name="円/楕円 411"/>
        <xdr:cNvSpPr/>
      </xdr:nvSpPr>
      <xdr:spPr>
        <a:xfrm>
          <a:off x="10426700" y="130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41385</xdr:rowOff>
    </xdr:from>
    <xdr:ext cx="534377" cy="259045"/>
    <xdr:sp macro="" textlink="">
      <xdr:nvSpPr>
        <xdr:cNvPr id="413" name="普通建設事業費 （ うち新規整備　）該当値テキスト"/>
        <xdr:cNvSpPr txBox="1"/>
      </xdr:nvSpPr>
      <xdr:spPr>
        <a:xfrm>
          <a:off x="10528300" y="129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141661</xdr:rowOff>
    </xdr:from>
    <xdr:to>
      <xdr:col>14</xdr:col>
      <xdr:colOff>79375</xdr:colOff>
      <xdr:row>76</xdr:row>
      <xdr:rowOff>71811</xdr:rowOff>
    </xdr:to>
    <xdr:sp macro="" textlink="">
      <xdr:nvSpPr>
        <xdr:cNvPr id="414" name="円/楕円 413"/>
        <xdr:cNvSpPr/>
      </xdr:nvSpPr>
      <xdr:spPr>
        <a:xfrm>
          <a:off x="9588500" y="13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88338</xdr:rowOff>
    </xdr:from>
    <xdr:ext cx="534377" cy="259045"/>
    <xdr:sp macro="" textlink="">
      <xdr:nvSpPr>
        <xdr:cNvPr id="415" name="テキスト ボックス 414"/>
        <xdr:cNvSpPr txBox="1"/>
      </xdr:nvSpPr>
      <xdr:spPr>
        <a:xfrm>
          <a:off x="9372111" y="1277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83899</xdr:rowOff>
    </xdr:from>
    <xdr:to>
      <xdr:col>12</xdr:col>
      <xdr:colOff>561975</xdr:colOff>
      <xdr:row>78</xdr:row>
      <xdr:rowOff>14049</xdr:rowOff>
    </xdr:to>
    <xdr:sp macro="" textlink="">
      <xdr:nvSpPr>
        <xdr:cNvPr id="416" name="円/楕円 415"/>
        <xdr:cNvSpPr/>
      </xdr:nvSpPr>
      <xdr:spPr>
        <a:xfrm>
          <a:off x="8699500" y="132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5176</xdr:rowOff>
    </xdr:from>
    <xdr:ext cx="534377" cy="259045"/>
    <xdr:sp macro="" textlink="">
      <xdr:nvSpPr>
        <xdr:cNvPr id="417" name="テキスト ボックス 416"/>
        <xdr:cNvSpPr txBox="1"/>
      </xdr:nvSpPr>
      <xdr:spPr>
        <a:xfrm>
          <a:off x="8483111" y="133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81293</xdr:rowOff>
    </xdr:from>
    <xdr:to>
      <xdr:col>15</xdr:col>
      <xdr:colOff>180975</xdr:colOff>
      <xdr:row>98</xdr:row>
      <xdr:rowOff>5587</xdr:rowOff>
    </xdr:to>
    <xdr:cxnSp macro="">
      <xdr:nvCxnSpPr>
        <xdr:cNvPr id="446" name="直線コネクタ 445"/>
        <xdr:cNvCxnSpPr/>
      </xdr:nvCxnSpPr>
      <xdr:spPr>
        <a:xfrm>
          <a:off x="9639300" y="16711943"/>
          <a:ext cx="838200" cy="9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81293</xdr:rowOff>
    </xdr:from>
    <xdr:to>
      <xdr:col>14</xdr:col>
      <xdr:colOff>28575</xdr:colOff>
      <xdr:row>98</xdr:row>
      <xdr:rowOff>17418</xdr:rowOff>
    </xdr:to>
    <xdr:cxnSp macro="">
      <xdr:nvCxnSpPr>
        <xdr:cNvPr id="449" name="直線コネクタ 448"/>
        <xdr:cNvCxnSpPr/>
      </xdr:nvCxnSpPr>
      <xdr:spPr>
        <a:xfrm flipV="1">
          <a:off x="8750300" y="16711943"/>
          <a:ext cx="889000" cy="10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126237</xdr:rowOff>
    </xdr:from>
    <xdr:to>
      <xdr:col>15</xdr:col>
      <xdr:colOff>231775</xdr:colOff>
      <xdr:row>98</xdr:row>
      <xdr:rowOff>56387</xdr:rowOff>
    </xdr:to>
    <xdr:sp macro="" textlink="">
      <xdr:nvSpPr>
        <xdr:cNvPr id="459" name="円/楕円 458"/>
        <xdr:cNvSpPr/>
      </xdr:nvSpPr>
      <xdr:spPr>
        <a:xfrm>
          <a:off x="104267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104664</xdr:rowOff>
    </xdr:from>
    <xdr:ext cx="534377" cy="259045"/>
    <xdr:sp macro="" textlink="">
      <xdr:nvSpPr>
        <xdr:cNvPr id="460" name="普通建設事業費 （ うち更新整備　）該当値テキスト"/>
        <xdr:cNvSpPr txBox="1"/>
      </xdr:nvSpPr>
      <xdr:spPr>
        <a:xfrm>
          <a:off x="10528300" y="1673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30493</xdr:rowOff>
    </xdr:from>
    <xdr:to>
      <xdr:col>14</xdr:col>
      <xdr:colOff>79375</xdr:colOff>
      <xdr:row>97</xdr:row>
      <xdr:rowOff>132093</xdr:rowOff>
    </xdr:to>
    <xdr:sp macro="" textlink="">
      <xdr:nvSpPr>
        <xdr:cNvPr id="461" name="円/楕円 460"/>
        <xdr:cNvSpPr/>
      </xdr:nvSpPr>
      <xdr:spPr>
        <a:xfrm>
          <a:off x="95885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123220</xdr:rowOff>
    </xdr:from>
    <xdr:ext cx="534377" cy="259045"/>
    <xdr:sp macro="" textlink="">
      <xdr:nvSpPr>
        <xdr:cNvPr id="462" name="テキスト ボックス 461"/>
        <xdr:cNvSpPr txBox="1"/>
      </xdr:nvSpPr>
      <xdr:spPr>
        <a:xfrm>
          <a:off x="9372111"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138068</xdr:rowOff>
    </xdr:from>
    <xdr:to>
      <xdr:col>12</xdr:col>
      <xdr:colOff>561975</xdr:colOff>
      <xdr:row>98</xdr:row>
      <xdr:rowOff>68218</xdr:rowOff>
    </xdr:to>
    <xdr:sp macro="" textlink="">
      <xdr:nvSpPr>
        <xdr:cNvPr id="463" name="円/楕円 462"/>
        <xdr:cNvSpPr/>
      </xdr:nvSpPr>
      <xdr:spPr>
        <a:xfrm>
          <a:off x="8699500" y="167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59345</xdr:rowOff>
    </xdr:from>
    <xdr:ext cx="534377" cy="259045"/>
    <xdr:sp macro="" textlink="">
      <xdr:nvSpPr>
        <xdr:cNvPr id="464" name="テキスト ボックス 463"/>
        <xdr:cNvSpPr txBox="1"/>
      </xdr:nvSpPr>
      <xdr:spPr>
        <a:xfrm>
          <a:off x="8483111" y="168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115788</xdr:rowOff>
    </xdr:from>
    <xdr:to>
      <xdr:col>23</xdr:col>
      <xdr:colOff>517525</xdr:colOff>
      <xdr:row>38</xdr:row>
      <xdr:rowOff>128956</xdr:rowOff>
    </xdr:to>
    <xdr:cxnSp macro="">
      <xdr:nvCxnSpPr>
        <xdr:cNvPr id="491" name="直線コネクタ 490"/>
        <xdr:cNvCxnSpPr/>
      </xdr:nvCxnSpPr>
      <xdr:spPr>
        <a:xfrm>
          <a:off x="15481300" y="6630888"/>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55256</xdr:rowOff>
    </xdr:from>
    <xdr:to>
      <xdr:col>22</xdr:col>
      <xdr:colOff>365125</xdr:colOff>
      <xdr:row>38</xdr:row>
      <xdr:rowOff>115788</xdr:rowOff>
    </xdr:to>
    <xdr:cxnSp macro="">
      <xdr:nvCxnSpPr>
        <xdr:cNvPr id="494" name="直線コネクタ 493"/>
        <xdr:cNvCxnSpPr/>
      </xdr:nvCxnSpPr>
      <xdr:spPr>
        <a:xfrm>
          <a:off x="14592300" y="6570356"/>
          <a:ext cx="8890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55256</xdr:rowOff>
    </xdr:from>
    <xdr:to>
      <xdr:col>21</xdr:col>
      <xdr:colOff>161925</xdr:colOff>
      <xdr:row>38</xdr:row>
      <xdr:rowOff>81727</xdr:rowOff>
    </xdr:to>
    <xdr:cxnSp macro="">
      <xdr:nvCxnSpPr>
        <xdr:cNvPr id="497" name="直線コネクタ 496"/>
        <xdr:cNvCxnSpPr/>
      </xdr:nvCxnSpPr>
      <xdr:spPr>
        <a:xfrm flipV="1">
          <a:off x="13703300" y="6570356"/>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81727</xdr:rowOff>
    </xdr:from>
    <xdr:to>
      <xdr:col>19</xdr:col>
      <xdr:colOff>644525</xdr:colOff>
      <xdr:row>38</xdr:row>
      <xdr:rowOff>110302</xdr:rowOff>
    </xdr:to>
    <xdr:cxnSp macro="">
      <xdr:nvCxnSpPr>
        <xdr:cNvPr id="500" name="直線コネクタ 499"/>
        <xdr:cNvCxnSpPr/>
      </xdr:nvCxnSpPr>
      <xdr:spPr>
        <a:xfrm flipV="1">
          <a:off x="12814300" y="659682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78156</xdr:rowOff>
    </xdr:from>
    <xdr:to>
      <xdr:col>23</xdr:col>
      <xdr:colOff>568325</xdr:colOff>
      <xdr:row>39</xdr:row>
      <xdr:rowOff>8306</xdr:rowOff>
    </xdr:to>
    <xdr:sp macro="" textlink="">
      <xdr:nvSpPr>
        <xdr:cNvPr id="510" name="円/楕円 509"/>
        <xdr:cNvSpPr/>
      </xdr:nvSpPr>
      <xdr:spPr>
        <a:xfrm>
          <a:off x="162687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64988</xdr:rowOff>
    </xdr:from>
    <xdr:to>
      <xdr:col>22</xdr:col>
      <xdr:colOff>415925</xdr:colOff>
      <xdr:row>38</xdr:row>
      <xdr:rowOff>166588</xdr:rowOff>
    </xdr:to>
    <xdr:sp macro="" textlink="">
      <xdr:nvSpPr>
        <xdr:cNvPr id="512" name="円/楕円 511"/>
        <xdr:cNvSpPr/>
      </xdr:nvSpPr>
      <xdr:spPr>
        <a:xfrm>
          <a:off x="15430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157715</xdr:rowOff>
    </xdr:from>
    <xdr:ext cx="378565" cy="259045"/>
    <xdr:sp macro="" textlink="">
      <xdr:nvSpPr>
        <xdr:cNvPr id="513" name="テキスト ボックス 512"/>
        <xdr:cNvSpPr txBox="1"/>
      </xdr:nvSpPr>
      <xdr:spPr>
        <a:xfrm>
          <a:off x="15292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4456</xdr:rowOff>
    </xdr:from>
    <xdr:to>
      <xdr:col>21</xdr:col>
      <xdr:colOff>212725</xdr:colOff>
      <xdr:row>38</xdr:row>
      <xdr:rowOff>106056</xdr:rowOff>
    </xdr:to>
    <xdr:sp macro="" textlink="">
      <xdr:nvSpPr>
        <xdr:cNvPr id="514" name="円/楕円 513"/>
        <xdr:cNvSpPr/>
      </xdr:nvSpPr>
      <xdr:spPr>
        <a:xfrm>
          <a:off x="14541500" y="6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97183</xdr:rowOff>
    </xdr:from>
    <xdr:ext cx="469744" cy="259045"/>
    <xdr:sp macro="" textlink="">
      <xdr:nvSpPr>
        <xdr:cNvPr id="515" name="テキスト ボックス 514"/>
        <xdr:cNvSpPr txBox="1"/>
      </xdr:nvSpPr>
      <xdr:spPr>
        <a:xfrm>
          <a:off x="14357427" y="66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30927</xdr:rowOff>
    </xdr:from>
    <xdr:to>
      <xdr:col>20</xdr:col>
      <xdr:colOff>9525</xdr:colOff>
      <xdr:row>38</xdr:row>
      <xdr:rowOff>132527</xdr:rowOff>
    </xdr:to>
    <xdr:sp macro="" textlink="">
      <xdr:nvSpPr>
        <xdr:cNvPr id="516" name="円/楕円 515"/>
        <xdr:cNvSpPr/>
      </xdr:nvSpPr>
      <xdr:spPr>
        <a:xfrm>
          <a:off x="13652500" y="65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123654</xdr:rowOff>
    </xdr:from>
    <xdr:ext cx="469744" cy="259045"/>
    <xdr:sp macro="" textlink="">
      <xdr:nvSpPr>
        <xdr:cNvPr id="517" name="テキスト ボックス 516"/>
        <xdr:cNvSpPr txBox="1"/>
      </xdr:nvSpPr>
      <xdr:spPr>
        <a:xfrm>
          <a:off x="13468427" y="663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59502</xdr:rowOff>
    </xdr:from>
    <xdr:to>
      <xdr:col>18</xdr:col>
      <xdr:colOff>492125</xdr:colOff>
      <xdr:row>38</xdr:row>
      <xdr:rowOff>161102</xdr:rowOff>
    </xdr:to>
    <xdr:sp macro="" textlink="">
      <xdr:nvSpPr>
        <xdr:cNvPr id="518" name="円/楕円 517"/>
        <xdr:cNvSpPr/>
      </xdr:nvSpPr>
      <xdr:spPr>
        <a:xfrm>
          <a:off x="12763500" y="65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152229</xdr:rowOff>
    </xdr:from>
    <xdr:ext cx="378565" cy="259045"/>
    <xdr:sp macro="" textlink="">
      <xdr:nvSpPr>
        <xdr:cNvPr id="519" name="テキスト ボックス 518"/>
        <xdr:cNvSpPr txBox="1"/>
      </xdr:nvSpPr>
      <xdr:spPr>
        <a:xfrm>
          <a:off x="12625017" y="666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87979</xdr:rowOff>
    </xdr:from>
    <xdr:to>
      <xdr:col>23</xdr:col>
      <xdr:colOff>517525</xdr:colOff>
      <xdr:row>76</xdr:row>
      <xdr:rowOff>111282</xdr:rowOff>
    </xdr:to>
    <xdr:cxnSp macro="">
      <xdr:nvCxnSpPr>
        <xdr:cNvPr id="601" name="直線コネクタ 600"/>
        <xdr:cNvCxnSpPr/>
      </xdr:nvCxnSpPr>
      <xdr:spPr>
        <a:xfrm flipV="1">
          <a:off x="15481300" y="13118179"/>
          <a:ext cx="8382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84993</xdr:rowOff>
    </xdr:from>
    <xdr:to>
      <xdr:col>22</xdr:col>
      <xdr:colOff>365125</xdr:colOff>
      <xdr:row>76</xdr:row>
      <xdr:rowOff>111282</xdr:rowOff>
    </xdr:to>
    <xdr:cxnSp macro="">
      <xdr:nvCxnSpPr>
        <xdr:cNvPr id="604" name="直線コネクタ 603"/>
        <xdr:cNvCxnSpPr/>
      </xdr:nvCxnSpPr>
      <xdr:spPr>
        <a:xfrm>
          <a:off x="14592300" y="131151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84993</xdr:rowOff>
    </xdr:from>
    <xdr:to>
      <xdr:col>21</xdr:col>
      <xdr:colOff>161925</xdr:colOff>
      <xdr:row>76</xdr:row>
      <xdr:rowOff>96665</xdr:rowOff>
    </xdr:to>
    <xdr:cxnSp macro="">
      <xdr:nvCxnSpPr>
        <xdr:cNvPr id="607" name="直線コネクタ 606"/>
        <xdr:cNvCxnSpPr/>
      </xdr:nvCxnSpPr>
      <xdr:spPr>
        <a:xfrm flipV="1">
          <a:off x="13703300" y="13115193"/>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72163</xdr:rowOff>
    </xdr:from>
    <xdr:to>
      <xdr:col>19</xdr:col>
      <xdr:colOff>644525</xdr:colOff>
      <xdr:row>76</xdr:row>
      <xdr:rowOff>96665</xdr:rowOff>
    </xdr:to>
    <xdr:cxnSp macro="">
      <xdr:nvCxnSpPr>
        <xdr:cNvPr id="610" name="直線コネクタ 609"/>
        <xdr:cNvCxnSpPr/>
      </xdr:nvCxnSpPr>
      <xdr:spPr>
        <a:xfrm>
          <a:off x="12814300" y="13102363"/>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37179</xdr:rowOff>
    </xdr:from>
    <xdr:to>
      <xdr:col>23</xdr:col>
      <xdr:colOff>568325</xdr:colOff>
      <xdr:row>76</xdr:row>
      <xdr:rowOff>138779</xdr:rowOff>
    </xdr:to>
    <xdr:sp macro="" textlink="">
      <xdr:nvSpPr>
        <xdr:cNvPr id="620" name="円/楕円 619"/>
        <xdr:cNvSpPr/>
      </xdr:nvSpPr>
      <xdr:spPr>
        <a:xfrm>
          <a:off x="16268700" y="130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60056</xdr:rowOff>
    </xdr:from>
    <xdr:ext cx="534377" cy="259045"/>
    <xdr:sp macro="" textlink="">
      <xdr:nvSpPr>
        <xdr:cNvPr id="621" name="公債費該当値テキスト"/>
        <xdr:cNvSpPr txBox="1"/>
      </xdr:nvSpPr>
      <xdr:spPr>
        <a:xfrm>
          <a:off x="16370300" y="12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60482</xdr:rowOff>
    </xdr:from>
    <xdr:to>
      <xdr:col>22</xdr:col>
      <xdr:colOff>415925</xdr:colOff>
      <xdr:row>76</xdr:row>
      <xdr:rowOff>162082</xdr:rowOff>
    </xdr:to>
    <xdr:sp macro="" textlink="">
      <xdr:nvSpPr>
        <xdr:cNvPr id="622" name="円/楕円 621"/>
        <xdr:cNvSpPr/>
      </xdr:nvSpPr>
      <xdr:spPr>
        <a:xfrm>
          <a:off x="15430500" y="130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153209</xdr:rowOff>
    </xdr:from>
    <xdr:ext cx="534377" cy="259045"/>
    <xdr:sp macro="" textlink="">
      <xdr:nvSpPr>
        <xdr:cNvPr id="623" name="テキスト ボックス 622"/>
        <xdr:cNvSpPr txBox="1"/>
      </xdr:nvSpPr>
      <xdr:spPr>
        <a:xfrm>
          <a:off x="15214111" y="131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34193</xdr:rowOff>
    </xdr:from>
    <xdr:to>
      <xdr:col>21</xdr:col>
      <xdr:colOff>212725</xdr:colOff>
      <xdr:row>76</xdr:row>
      <xdr:rowOff>135793</xdr:rowOff>
    </xdr:to>
    <xdr:sp macro="" textlink="">
      <xdr:nvSpPr>
        <xdr:cNvPr id="624" name="円/楕円 623"/>
        <xdr:cNvSpPr/>
      </xdr:nvSpPr>
      <xdr:spPr>
        <a:xfrm>
          <a:off x="14541500" y="130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126920</xdr:rowOff>
    </xdr:from>
    <xdr:ext cx="534377" cy="259045"/>
    <xdr:sp macro="" textlink="">
      <xdr:nvSpPr>
        <xdr:cNvPr id="625" name="テキスト ボックス 624"/>
        <xdr:cNvSpPr txBox="1"/>
      </xdr:nvSpPr>
      <xdr:spPr>
        <a:xfrm>
          <a:off x="14325111" y="131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45865</xdr:rowOff>
    </xdr:from>
    <xdr:to>
      <xdr:col>20</xdr:col>
      <xdr:colOff>9525</xdr:colOff>
      <xdr:row>76</xdr:row>
      <xdr:rowOff>147465</xdr:rowOff>
    </xdr:to>
    <xdr:sp macro="" textlink="">
      <xdr:nvSpPr>
        <xdr:cNvPr id="626" name="円/楕円 625"/>
        <xdr:cNvSpPr/>
      </xdr:nvSpPr>
      <xdr:spPr>
        <a:xfrm>
          <a:off x="13652500" y="130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138592</xdr:rowOff>
    </xdr:from>
    <xdr:ext cx="534377" cy="259045"/>
    <xdr:sp macro="" textlink="">
      <xdr:nvSpPr>
        <xdr:cNvPr id="627" name="テキスト ボックス 626"/>
        <xdr:cNvSpPr txBox="1"/>
      </xdr:nvSpPr>
      <xdr:spPr>
        <a:xfrm>
          <a:off x="13436111" y="131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21363</xdr:rowOff>
    </xdr:from>
    <xdr:to>
      <xdr:col>18</xdr:col>
      <xdr:colOff>492125</xdr:colOff>
      <xdr:row>76</xdr:row>
      <xdr:rowOff>122963</xdr:rowOff>
    </xdr:to>
    <xdr:sp macro="" textlink="">
      <xdr:nvSpPr>
        <xdr:cNvPr id="628" name="円/楕円 627"/>
        <xdr:cNvSpPr/>
      </xdr:nvSpPr>
      <xdr:spPr>
        <a:xfrm>
          <a:off x="12763500" y="130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114090</xdr:rowOff>
    </xdr:from>
    <xdr:ext cx="534377" cy="259045"/>
    <xdr:sp macro="" textlink="">
      <xdr:nvSpPr>
        <xdr:cNvPr id="629" name="テキスト ボックス 628"/>
        <xdr:cNvSpPr txBox="1"/>
      </xdr:nvSpPr>
      <xdr:spPr>
        <a:xfrm>
          <a:off x="12547111" y="131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14190</xdr:rowOff>
    </xdr:from>
    <xdr:to>
      <xdr:col>23</xdr:col>
      <xdr:colOff>517525</xdr:colOff>
      <xdr:row>98</xdr:row>
      <xdr:rowOff>81042</xdr:rowOff>
    </xdr:to>
    <xdr:cxnSp macro="">
      <xdr:nvCxnSpPr>
        <xdr:cNvPr id="656" name="直線コネクタ 655"/>
        <xdr:cNvCxnSpPr/>
      </xdr:nvCxnSpPr>
      <xdr:spPr>
        <a:xfrm>
          <a:off x="15481300" y="16816290"/>
          <a:ext cx="838200" cy="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4314</xdr:rowOff>
    </xdr:from>
    <xdr:to>
      <xdr:col>22</xdr:col>
      <xdr:colOff>365125</xdr:colOff>
      <xdr:row>98</xdr:row>
      <xdr:rowOff>14190</xdr:rowOff>
    </xdr:to>
    <xdr:cxnSp macro="">
      <xdr:nvCxnSpPr>
        <xdr:cNvPr id="659" name="直線コネクタ 658"/>
        <xdr:cNvCxnSpPr/>
      </xdr:nvCxnSpPr>
      <xdr:spPr>
        <a:xfrm>
          <a:off x="14592300" y="1680641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168348</xdr:rowOff>
    </xdr:from>
    <xdr:to>
      <xdr:col>21</xdr:col>
      <xdr:colOff>161925</xdr:colOff>
      <xdr:row>98</xdr:row>
      <xdr:rowOff>4314</xdr:rowOff>
    </xdr:to>
    <xdr:cxnSp macro="">
      <xdr:nvCxnSpPr>
        <xdr:cNvPr id="662" name="直線コネクタ 661"/>
        <xdr:cNvCxnSpPr/>
      </xdr:nvCxnSpPr>
      <xdr:spPr>
        <a:xfrm>
          <a:off x="13703300" y="16798998"/>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168348</xdr:rowOff>
    </xdr:from>
    <xdr:to>
      <xdr:col>19</xdr:col>
      <xdr:colOff>644525</xdr:colOff>
      <xdr:row>98</xdr:row>
      <xdr:rowOff>70845</xdr:rowOff>
    </xdr:to>
    <xdr:cxnSp macro="">
      <xdr:nvCxnSpPr>
        <xdr:cNvPr id="665" name="直線コネクタ 664"/>
        <xdr:cNvCxnSpPr/>
      </xdr:nvCxnSpPr>
      <xdr:spPr>
        <a:xfrm flipV="1">
          <a:off x="12814300" y="16798998"/>
          <a:ext cx="889000" cy="7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30242</xdr:rowOff>
    </xdr:from>
    <xdr:to>
      <xdr:col>23</xdr:col>
      <xdr:colOff>568325</xdr:colOff>
      <xdr:row>98</xdr:row>
      <xdr:rowOff>131842</xdr:rowOff>
    </xdr:to>
    <xdr:sp macro="" textlink="">
      <xdr:nvSpPr>
        <xdr:cNvPr id="675" name="円/楕円 674"/>
        <xdr:cNvSpPr/>
      </xdr:nvSpPr>
      <xdr:spPr>
        <a:xfrm>
          <a:off x="16268700" y="168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134840</xdr:rowOff>
    </xdr:from>
    <xdr:to>
      <xdr:col>22</xdr:col>
      <xdr:colOff>415925</xdr:colOff>
      <xdr:row>98</xdr:row>
      <xdr:rowOff>64990</xdr:rowOff>
    </xdr:to>
    <xdr:sp macro="" textlink="">
      <xdr:nvSpPr>
        <xdr:cNvPr id="677" name="円/楕円 676"/>
        <xdr:cNvSpPr/>
      </xdr:nvSpPr>
      <xdr:spPr>
        <a:xfrm>
          <a:off x="15430500" y="167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56117</xdr:rowOff>
    </xdr:from>
    <xdr:ext cx="534377" cy="259045"/>
    <xdr:sp macro="" textlink="">
      <xdr:nvSpPr>
        <xdr:cNvPr id="678" name="テキスト ボックス 677"/>
        <xdr:cNvSpPr txBox="1"/>
      </xdr:nvSpPr>
      <xdr:spPr>
        <a:xfrm>
          <a:off x="15214111" y="1685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124964</xdr:rowOff>
    </xdr:from>
    <xdr:to>
      <xdr:col>21</xdr:col>
      <xdr:colOff>212725</xdr:colOff>
      <xdr:row>98</xdr:row>
      <xdr:rowOff>55114</xdr:rowOff>
    </xdr:to>
    <xdr:sp macro="" textlink="">
      <xdr:nvSpPr>
        <xdr:cNvPr id="679" name="円/楕円 678"/>
        <xdr:cNvSpPr/>
      </xdr:nvSpPr>
      <xdr:spPr>
        <a:xfrm>
          <a:off x="14541500" y="167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46241</xdr:rowOff>
    </xdr:from>
    <xdr:ext cx="534377" cy="259045"/>
    <xdr:sp macro="" textlink="">
      <xdr:nvSpPr>
        <xdr:cNvPr id="680" name="テキスト ボックス 679"/>
        <xdr:cNvSpPr txBox="1"/>
      </xdr:nvSpPr>
      <xdr:spPr>
        <a:xfrm>
          <a:off x="14325111" y="168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117548</xdr:rowOff>
    </xdr:from>
    <xdr:to>
      <xdr:col>20</xdr:col>
      <xdr:colOff>9525</xdr:colOff>
      <xdr:row>98</xdr:row>
      <xdr:rowOff>47698</xdr:rowOff>
    </xdr:to>
    <xdr:sp macro="" textlink="">
      <xdr:nvSpPr>
        <xdr:cNvPr id="681" name="円/楕円 680"/>
        <xdr:cNvSpPr/>
      </xdr:nvSpPr>
      <xdr:spPr>
        <a:xfrm>
          <a:off x="13652500" y="167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38825</xdr:rowOff>
    </xdr:from>
    <xdr:ext cx="534377" cy="259045"/>
    <xdr:sp macro="" textlink="">
      <xdr:nvSpPr>
        <xdr:cNvPr id="682" name="テキスト ボックス 681"/>
        <xdr:cNvSpPr txBox="1"/>
      </xdr:nvSpPr>
      <xdr:spPr>
        <a:xfrm>
          <a:off x="13436111" y="168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20045</xdr:rowOff>
    </xdr:from>
    <xdr:to>
      <xdr:col>18</xdr:col>
      <xdr:colOff>492125</xdr:colOff>
      <xdr:row>98</xdr:row>
      <xdr:rowOff>121645</xdr:rowOff>
    </xdr:to>
    <xdr:sp macro="" textlink="">
      <xdr:nvSpPr>
        <xdr:cNvPr id="683" name="円/楕円 682"/>
        <xdr:cNvSpPr/>
      </xdr:nvSpPr>
      <xdr:spPr>
        <a:xfrm>
          <a:off x="12763500" y="168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112772</xdr:rowOff>
    </xdr:from>
    <xdr:ext cx="469744" cy="259045"/>
    <xdr:sp macro="" textlink="">
      <xdr:nvSpPr>
        <xdr:cNvPr id="684" name="テキスト ボックス 683"/>
        <xdr:cNvSpPr txBox="1"/>
      </xdr:nvSpPr>
      <xdr:spPr>
        <a:xfrm>
          <a:off x="12579427" y="1691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56097</xdr:rowOff>
    </xdr:from>
    <xdr:to>
      <xdr:col>32</xdr:col>
      <xdr:colOff>187325</xdr:colOff>
      <xdr:row>39</xdr:row>
      <xdr:rowOff>85816</xdr:rowOff>
    </xdr:to>
    <xdr:cxnSp macro="">
      <xdr:nvCxnSpPr>
        <xdr:cNvPr id="715" name="直線コネクタ 714"/>
        <xdr:cNvCxnSpPr/>
      </xdr:nvCxnSpPr>
      <xdr:spPr>
        <a:xfrm flipV="1">
          <a:off x="21323300" y="674264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85816</xdr:rowOff>
    </xdr:from>
    <xdr:to>
      <xdr:col>31</xdr:col>
      <xdr:colOff>34925</xdr:colOff>
      <xdr:row>39</xdr:row>
      <xdr:rowOff>93980</xdr:rowOff>
    </xdr:to>
    <xdr:cxnSp macro="">
      <xdr:nvCxnSpPr>
        <xdr:cNvPr id="718" name="直線コネクタ 717"/>
        <xdr:cNvCxnSpPr/>
      </xdr:nvCxnSpPr>
      <xdr:spPr>
        <a:xfrm flipV="1">
          <a:off x="20434300" y="67723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93980</xdr:rowOff>
    </xdr:from>
    <xdr:to>
      <xdr:col>29</xdr:col>
      <xdr:colOff>517525</xdr:colOff>
      <xdr:row>39</xdr:row>
      <xdr:rowOff>98878</xdr:rowOff>
    </xdr:to>
    <xdr:cxnSp macro="">
      <xdr:nvCxnSpPr>
        <xdr:cNvPr id="721" name="直線コネクタ 720"/>
        <xdr:cNvCxnSpPr/>
      </xdr:nvCxnSpPr>
      <xdr:spPr>
        <a:xfrm flipV="1">
          <a:off x="19545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5297</xdr:rowOff>
    </xdr:from>
    <xdr:to>
      <xdr:col>32</xdr:col>
      <xdr:colOff>238125</xdr:colOff>
      <xdr:row>39</xdr:row>
      <xdr:rowOff>106897</xdr:rowOff>
    </xdr:to>
    <xdr:sp macro="" textlink="">
      <xdr:nvSpPr>
        <xdr:cNvPr id="734" name="円/楕円 733"/>
        <xdr:cNvSpPr/>
      </xdr:nvSpPr>
      <xdr:spPr>
        <a:xfrm>
          <a:off x="221107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35016</xdr:rowOff>
    </xdr:from>
    <xdr:to>
      <xdr:col>31</xdr:col>
      <xdr:colOff>85725</xdr:colOff>
      <xdr:row>39</xdr:row>
      <xdr:rowOff>136616</xdr:rowOff>
    </xdr:to>
    <xdr:sp macro="" textlink="">
      <xdr:nvSpPr>
        <xdr:cNvPr id="736" name="円/楕円 735"/>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127743</xdr:rowOff>
    </xdr:from>
    <xdr:ext cx="378565" cy="259045"/>
    <xdr:sp macro="" textlink="">
      <xdr:nvSpPr>
        <xdr:cNvPr id="737" name="テキスト ボックス 736"/>
        <xdr:cNvSpPr txBox="1"/>
      </xdr:nvSpPr>
      <xdr:spPr>
        <a:xfrm>
          <a:off x="21134017" y="681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43180</xdr:rowOff>
    </xdr:from>
    <xdr:to>
      <xdr:col>29</xdr:col>
      <xdr:colOff>568325</xdr:colOff>
      <xdr:row>39</xdr:row>
      <xdr:rowOff>144780</xdr:rowOff>
    </xdr:to>
    <xdr:sp macro="" textlink="">
      <xdr:nvSpPr>
        <xdr:cNvPr id="738" name="円/楕円 737"/>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135907</xdr:rowOff>
    </xdr:from>
    <xdr:ext cx="313932" cy="259045"/>
    <xdr:sp macro="" textlink="">
      <xdr:nvSpPr>
        <xdr:cNvPr id="739" name="テキスト ボックス 738"/>
        <xdr:cNvSpPr txBox="1"/>
      </xdr:nvSpPr>
      <xdr:spPr>
        <a:xfrm>
          <a:off x="20277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111500</xdr:rowOff>
    </xdr:from>
    <xdr:to>
      <xdr:col>32</xdr:col>
      <xdr:colOff>187325</xdr:colOff>
      <xdr:row>77</xdr:row>
      <xdr:rowOff>158314</xdr:rowOff>
    </xdr:to>
    <xdr:cxnSp macro="">
      <xdr:nvCxnSpPr>
        <xdr:cNvPr id="830" name="直線コネクタ 829"/>
        <xdr:cNvCxnSpPr/>
      </xdr:nvCxnSpPr>
      <xdr:spPr>
        <a:xfrm flipV="1">
          <a:off x="21323300" y="13313150"/>
          <a:ext cx="8382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158314</xdr:rowOff>
    </xdr:from>
    <xdr:to>
      <xdr:col>31</xdr:col>
      <xdr:colOff>34925</xdr:colOff>
      <xdr:row>78</xdr:row>
      <xdr:rowOff>18804</xdr:rowOff>
    </xdr:to>
    <xdr:cxnSp macro="">
      <xdr:nvCxnSpPr>
        <xdr:cNvPr id="833" name="直線コネクタ 832"/>
        <xdr:cNvCxnSpPr/>
      </xdr:nvCxnSpPr>
      <xdr:spPr>
        <a:xfrm flipV="1">
          <a:off x="20434300" y="13359964"/>
          <a:ext cx="8890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18804</xdr:rowOff>
    </xdr:from>
    <xdr:to>
      <xdr:col>29</xdr:col>
      <xdr:colOff>517525</xdr:colOff>
      <xdr:row>78</xdr:row>
      <xdr:rowOff>53110</xdr:rowOff>
    </xdr:to>
    <xdr:cxnSp macro="">
      <xdr:nvCxnSpPr>
        <xdr:cNvPr id="836" name="直線コネクタ 835"/>
        <xdr:cNvCxnSpPr/>
      </xdr:nvCxnSpPr>
      <xdr:spPr>
        <a:xfrm flipV="1">
          <a:off x="19545300" y="1339190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38822</xdr:rowOff>
    </xdr:from>
    <xdr:to>
      <xdr:col>28</xdr:col>
      <xdr:colOff>314325</xdr:colOff>
      <xdr:row>78</xdr:row>
      <xdr:rowOff>53110</xdr:rowOff>
    </xdr:to>
    <xdr:cxnSp macro="">
      <xdr:nvCxnSpPr>
        <xdr:cNvPr id="839" name="直線コネクタ 838"/>
        <xdr:cNvCxnSpPr/>
      </xdr:nvCxnSpPr>
      <xdr:spPr>
        <a:xfrm>
          <a:off x="18656300" y="1341192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60700</xdr:rowOff>
    </xdr:from>
    <xdr:to>
      <xdr:col>32</xdr:col>
      <xdr:colOff>238125</xdr:colOff>
      <xdr:row>77</xdr:row>
      <xdr:rowOff>162300</xdr:rowOff>
    </xdr:to>
    <xdr:sp macro="" textlink="">
      <xdr:nvSpPr>
        <xdr:cNvPr id="849" name="円/楕円 848"/>
        <xdr:cNvSpPr/>
      </xdr:nvSpPr>
      <xdr:spPr>
        <a:xfrm>
          <a:off x="22110700" y="13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83577</xdr:rowOff>
    </xdr:from>
    <xdr:ext cx="534377" cy="259045"/>
    <xdr:sp macro="" textlink="">
      <xdr:nvSpPr>
        <xdr:cNvPr id="850" name="繰出金該当値テキスト"/>
        <xdr:cNvSpPr txBox="1"/>
      </xdr:nvSpPr>
      <xdr:spPr>
        <a:xfrm>
          <a:off x="22212300" y="131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107514</xdr:rowOff>
    </xdr:from>
    <xdr:to>
      <xdr:col>31</xdr:col>
      <xdr:colOff>85725</xdr:colOff>
      <xdr:row>78</xdr:row>
      <xdr:rowOff>37664</xdr:rowOff>
    </xdr:to>
    <xdr:sp macro="" textlink="">
      <xdr:nvSpPr>
        <xdr:cNvPr id="851" name="円/楕円 850"/>
        <xdr:cNvSpPr/>
      </xdr:nvSpPr>
      <xdr:spPr>
        <a:xfrm>
          <a:off x="21272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28791</xdr:rowOff>
    </xdr:from>
    <xdr:ext cx="534377" cy="259045"/>
    <xdr:sp macro="" textlink="">
      <xdr:nvSpPr>
        <xdr:cNvPr id="852" name="テキスト ボックス 851"/>
        <xdr:cNvSpPr txBox="1"/>
      </xdr:nvSpPr>
      <xdr:spPr>
        <a:xfrm>
          <a:off x="21056111" y="134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139454</xdr:rowOff>
    </xdr:from>
    <xdr:to>
      <xdr:col>29</xdr:col>
      <xdr:colOff>568325</xdr:colOff>
      <xdr:row>78</xdr:row>
      <xdr:rowOff>69604</xdr:rowOff>
    </xdr:to>
    <xdr:sp macro="" textlink="">
      <xdr:nvSpPr>
        <xdr:cNvPr id="853" name="円/楕円 852"/>
        <xdr:cNvSpPr/>
      </xdr:nvSpPr>
      <xdr:spPr>
        <a:xfrm>
          <a:off x="20383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60731</xdr:rowOff>
    </xdr:from>
    <xdr:ext cx="534377" cy="259045"/>
    <xdr:sp macro="" textlink="">
      <xdr:nvSpPr>
        <xdr:cNvPr id="854" name="テキスト ボックス 853"/>
        <xdr:cNvSpPr txBox="1"/>
      </xdr:nvSpPr>
      <xdr:spPr>
        <a:xfrm>
          <a:off x="20167111" y="134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2310</xdr:rowOff>
    </xdr:from>
    <xdr:to>
      <xdr:col>28</xdr:col>
      <xdr:colOff>365125</xdr:colOff>
      <xdr:row>78</xdr:row>
      <xdr:rowOff>103910</xdr:rowOff>
    </xdr:to>
    <xdr:sp macro="" textlink="">
      <xdr:nvSpPr>
        <xdr:cNvPr id="855" name="円/楕円 854"/>
        <xdr:cNvSpPr/>
      </xdr:nvSpPr>
      <xdr:spPr>
        <a:xfrm>
          <a:off x="19494500" y="133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95037</xdr:rowOff>
    </xdr:from>
    <xdr:ext cx="534377" cy="259045"/>
    <xdr:sp macro="" textlink="">
      <xdr:nvSpPr>
        <xdr:cNvPr id="856" name="テキスト ボックス 855"/>
        <xdr:cNvSpPr txBox="1"/>
      </xdr:nvSpPr>
      <xdr:spPr>
        <a:xfrm>
          <a:off x="19278111" y="134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159472</xdr:rowOff>
    </xdr:from>
    <xdr:to>
      <xdr:col>27</xdr:col>
      <xdr:colOff>161925</xdr:colOff>
      <xdr:row>78</xdr:row>
      <xdr:rowOff>89622</xdr:rowOff>
    </xdr:to>
    <xdr:sp macro="" textlink="">
      <xdr:nvSpPr>
        <xdr:cNvPr id="857" name="円/楕円 856"/>
        <xdr:cNvSpPr/>
      </xdr:nvSpPr>
      <xdr:spPr>
        <a:xfrm>
          <a:off x="18605500" y="133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80749</xdr:rowOff>
    </xdr:from>
    <xdr:ext cx="534377" cy="259045"/>
    <xdr:sp macro="" textlink="">
      <xdr:nvSpPr>
        <xdr:cNvPr id="858" name="テキスト ボックス 857"/>
        <xdr:cNvSpPr txBox="1"/>
      </xdr:nvSpPr>
      <xdr:spPr>
        <a:xfrm>
          <a:off x="18389111" y="134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住民一人あたりの歳出決算総額は、積立金や補助費等の減額により前年度から</a:t>
          </a:r>
          <a:r>
            <a:rPr lang="en-US" altLang="ja-JP" sz="1600">
              <a:solidFill>
                <a:schemeClr val="dk1"/>
              </a:solidFill>
              <a:effectLst/>
              <a:latin typeface="+mn-lt"/>
              <a:ea typeface="+mn-ea"/>
              <a:cs typeface="+mn-cs"/>
            </a:rPr>
            <a:t>5,235</a:t>
          </a:r>
          <a:r>
            <a:rPr lang="ja-JP" altLang="ja-JP" sz="1600">
              <a:solidFill>
                <a:schemeClr val="dk1"/>
              </a:solidFill>
              <a:effectLst/>
              <a:latin typeface="+mn-lt"/>
              <a:ea typeface="+mn-ea"/>
              <a:cs typeface="+mn-cs"/>
            </a:rPr>
            <a:t>円減額となる</a:t>
          </a:r>
          <a:r>
            <a:rPr lang="en-US" altLang="ja-JP" sz="1600">
              <a:solidFill>
                <a:schemeClr val="dk1"/>
              </a:solidFill>
              <a:effectLst/>
              <a:latin typeface="+mn-lt"/>
              <a:ea typeface="+mn-ea"/>
              <a:cs typeface="+mn-cs"/>
            </a:rPr>
            <a:t>398,522</a:t>
          </a:r>
          <a:r>
            <a:rPr lang="ja-JP" altLang="ja-JP" sz="1600">
              <a:solidFill>
                <a:schemeClr val="dk1"/>
              </a:solidFill>
              <a:effectLst/>
              <a:latin typeface="+mn-lt"/>
              <a:ea typeface="+mn-ea"/>
              <a:cs typeface="+mn-cs"/>
            </a:rPr>
            <a:t>円となった。</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普通建設事業費において、本市はクリーンセンターの整備事業や防災行政無線整備事業、東中央線整備事業</a:t>
          </a:r>
          <a:r>
            <a:rPr lang="ja-JP" altLang="en-US" sz="1600">
              <a:solidFill>
                <a:schemeClr val="dk1"/>
              </a:solidFill>
              <a:effectLst/>
              <a:latin typeface="+mn-lt"/>
              <a:ea typeface="+mn-ea"/>
              <a:cs typeface="+mn-cs"/>
            </a:rPr>
            <a:t>などの</a:t>
          </a:r>
          <a:r>
            <a:rPr lang="ja-JP" altLang="ja-JP" sz="1600">
              <a:solidFill>
                <a:schemeClr val="dk1"/>
              </a:solidFill>
              <a:effectLst/>
              <a:latin typeface="+mn-lt"/>
              <a:ea typeface="+mn-ea"/>
              <a:cs typeface="+mn-cs"/>
            </a:rPr>
            <a:t>大規模事業が続いていることから、普通建設事業費が平成２７年度に引き続き一人当たり</a:t>
          </a:r>
          <a:r>
            <a:rPr lang="en-US" altLang="ja-JP" sz="1600">
              <a:solidFill>
                <a:schemeClr val="dk1"/>
              </a:solidFill>
              <a:effectLst/>
              <a:latin typeface="+mn-lt"/>
              <a:ea typeface="+mn-ea"/>
              <a:cs typeface="+mn-cs"/>
            </a:rPr>
            <a:t>8</a:t>
          </a:r>
          <a:r>
            <a:rPr lang="ja-JP" altLang="en-US" sz="1600">
              <a:solidFill>
                <a:schemeClr val="dk1"/>
              </a:solidFill>
              <a:effectLst/>
              <a:latin typeface="+mn-lt"/>
              <a:ea typeface="+mn-ea"/>
              <a:cs typeface="+mn-cs"/>
            </a:rPr>
            <a:t>万</a:t>
          </a:r>
          <a:r>
            <a:rPr lang="ja-JP" altLang="ja-JP" sz="1600">
              <a:solidFill>
                <a:schemeClr val="dk1"/>
              </a:solidFill>
              <a:effectLst/>
              <a:latin typeface="+mn-lt"/>
              <a:ea typeface="+mn-ea"/>
              <a:cs typeface="+mn-cs"/>
            </a:rPr>
            <a:t>円</a:t>
          </a:r>
          <a:r>
            <a:rPr lang="ja-JP" altLang="en-US" sz="1600">
              <a:solidFill>
                <a:schemeClr val="dk1"/>
              </a:solidFill>
              <a:effectLst/>
              <a:latin typeface="+mn-lt"/>
              <a:ea typeface="+mn-ea"/>
              <a:cs typeface="+mn-cs"/>
            </a:rPr>
            <a:t>近い金額</a:t>
          </a:r>
          <a:r>
            <a:rPr lang="ja-JP" altLang="ja-JP" sz="1600">
              <a:solidFill>
                <a:schemeClr val="dk1"/>
              </a:solidFill>
              <a:effectLst/>
              <a:latin typeface="+mn-lt"/>
              <a:ea typeface="+mn-ea"/>
              <a:cs typeface="+mn-cs"/>
            </a:rPr>
            <a:t>を推移して</a:t>
          </a:r>
          <a:r>
            <a:rPr lang="ja-JP" altLang="en-US" sz="1600">
              <a:solidFill>
                <a:schemeClr val="dk1"/>
              </a:solidFill>
              <a:effectLst/>
              <a:latin typeface="+mn-lt"/>
              <a:ea typeface="+mn-ea"/>
              <a:cs typeface="+mn-cs"/>
            </a:rPr>
            <a:t>おり、今後も大規模事業の進捗と既存施設改修の着手に伴い、高い水準を保つことが見込まれる。</a:t>
          </a:r>
          <a:endParaRPr lang="en-US" altLang="ja-JP" sz="16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75,161
74,654
85.13
30,415,046
29,953,331
251,839
16,805,632
31,496,233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120040</xdr:rowOff>
    </xdr:from>
    <xdr:to>
      <xdr:col>6</xdr:col>
      <xdr:colOff>511175</xdr:colOff>
      <xdr:row>36</xdr:row>
      <xdr:rowOff>94894</xdr:rowOff>
    </xdr:to>
    <xdr:cxnSp macro="">
      <xdr:nvCxnSpPr>
        <xdr:cNvPr id="59" name="直線コネクタ 58"/>
        <xdr:cNvCxnSpPr/>
      </xdr:nvCxnSpPr>
      <xdr:spPr>
        <a:xfrm>
          <a:off x="3797300" y="612079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35916</xdr:rowOff>
    </xdr:from>
    <xdr:to>
      <xdr:col>5</xdr:col>
      <xdr:colOff>358775</xdr:colOff>
      <xdr:row>35</xdr:row>
      <xdr:rowOff>120040</xdr:rowOff>
    </xdr:to>
    <xdr:cxnSp macro="">
      <xdr:nvCxnSpPr>
        <xdr:cNvPr id="62" name="直線コネクタ 61"/>
        <xdr:cNvCxnSpPr/>
      </xdr:nvCxnSpPr>
      <xdr:spPr>
        <a:xfrm>
          <a:off x="2908300" y="6036666"/>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35916</xdr:rowOff>
    </xdr:from>
    <xdr:to>
      <xdr:col>4</xdr:col>
      <xdr:colOff>155575</xdr:colOff>
      <xdr:row>35</xdr:row>
      <xdr:rowOff>90780</xdr:rowOff>
    </xdr:to>
    <xdr:cxnSp macro="">
      <xdr:nvCxnSpPr>
        <xdr:cNvPr id="65" name="直線コネクタ 64"/>
        <xdr:cNvCxnSpPr/>
      </xdr:nvCxnSpPr>
      <xdr:spPr>
        <a:xfrm flipV="1">
          <a:off x="2019300" y="60366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47803</xdr:rowOff>
    </xdr:from>
    <xdr:to>
      <xdr:col>2</xdr:col>
      <xdr:colOff>638175</xdr:colOff>
      <xdr:row>35</xdr:row>
      <xdr:rowOff>90780</xdr:rowOff>
    </xdr:to>
    <xdr:cxnSp macro="">
      <xdr:nvCxnSpPr>
        <xdr:cNvPr id="68" name="直線コネクタ 67"/>
        <xdr:cNvCxnSpPr/>
      </xdr:nvCxnSpPr>
      <xdr:spPr>
        <a:xfrm>
          <a:off x="1130300" y="604855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44094</xdr:rowOff>
    </xdr:from>
    <xdr:to>
      <xdr:col>6</xdr:col>
      <xdr:colOff>561975</xdr:colOff>
      <xdr:row>36</xdr:row>
      <xdr:rowOff>145694</xdr:rowOff>
    </xdr:to>
    <xdr:sp macro="" textlink="">
      <xdr:nvSpPr>
        <xdr:cNvPr id="78" name="円/楕円 77"/>
        <xdr:cNvSpPr/>
      </xdr:nvSpPr>
      <xdr:spPr>
        <a:xfrm>
          <a:off x="45847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22521</xdr:rowOff>
    </xdr:from>
    <xdr:ext cx="469744" cy="259045"/>
    <xdr:sp macro="" textlink="">
      <xdr:nvSpPr>
        <xdr:cNvPr id="79" name="議会費該当値テキスト"/>
        <xdr:cNvSpPr txBox="1"/>
      </xdr:nvSpPr>
      <xdr:spPr>
        <a:xfrm>
          <a:off x="4686300" y="61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69240</xdr:rowOff>
    </xdr:from>
    <xdr:to>
      <xdr:col>5</xdr:col>
      <xdr:colOff>409575</xdr:colOff>
      <xdr:row>35</xdr:row>
      <xdr:rowOff>170840</xdr:rowOff>
    </xdr:to>
    <xdr:sp macro="" textlink="">
      <xdr:nvSpPr>
        <xdr:cNvPr id="80" name="円/楕円 79"/>
        <xdr:cNvSpPr/>
      </xdr:nvSpPr>
      <xdr:spPr>
        <a:xfrm>
          <a:off x="3746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161967</xdr:rowOff>
    </xdr:from>
    <xdr:ext cx="469744" cy="259045"/>
    <xdr:sp macro="" textlink="">
      <xdr:nvSpPr>
        <xdr:cNvPr id="81" name="テキスト ボックス 80"/>
        <xdr:cNvSpPr txBox="1"/>
      </xdr:nvSpPr>
      <xdr:spPr>
        <a:xfrm>
          <a:off x="3562427"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156566</xdr:rowOff>
    </xdr:from>
    <xdr:to>
      <xdr:col>4</xdr:col>
      <xdr:colOff>206375</xdr:colOff>
      <xdr:row>35</xdr:row>
      <xdr:rowOff>86716</xdr:rowOff>
    </xdr:to>
    <xdr:sp macro="" textlink="">
      <xdr:nvSpPr>
        <xdr:cNvPr id="82" name="円/楕円 81"/>
        <xdr:cNvSpPr/>
      </xdr:nvSpPr>
      <xdr:spPr>
        <a:xfrm>
          <a:off x="2857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77843</xdr:rowOff>
    </xdr:from>
    <xdr:ext cx="469744" cy="259045"/>
    <xdr:sp macro="" textlink="">
      <xdr:nvSpPr>
        <xdr:cNvPr id="83" name="テキスト ボックス 82"/>
        <xdr:cNvSpPr txBox="1"/>
      </xdr:nvSpPr>
      <xdr:spPr>
        <a:xfrm>
          <a:off x="2673427" y="60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39980</xdr:rowOff>
    </xdr:from>
    <xdr:to>
      <xdr:col>3</xdr:col>
      <xdr:colOff>3175</xdr:colOff>
      <xdr:row>35</xdr:row>
      <xdr:rowOff>141580</xdr:rowOff>
    </xdr:to>
    <xdr:sp macro="" textlink="">
      <xdr:nvSpPr>
        <xdr:cNvPr id="84" name="円/楕円 83"/>
        <xdr:cNvSpPr/>
      </xdr:nvSpPr>
      <xdr:spPr>
        <a:xfrm>
          <a:off x="1968500" y="60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132707</xdr:rowOff>
    </xdr:from>
    <xdr:ext cx="469744" cy="259045"/>
    <xdr:sp macro="" textlink="">
      <xdr:nvSpPr>
        <xdr:cNvPr id="85" name="テキスト ボックス 84"/>
        <xdr:cNvSpPr txBox="1"/>
      </xdr:nvSpPr>
      <xdr:spPr>
        <a:xfrm>
          <a:off x="1784427" y="61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168453</xdr:rowOff>
    </xdr:from>
    <xdr:to>
      <xdr:col>1</xdr:col>
      <xdr:colOff>485775</xdr:colOff>
      <xdr:row>35</xdr:row>
      <xdr:rowOff>98603</xdr:rowOff>
    </xdr:to>
    <xdr:sp macro="" textlink="">
      <xdr:nvSpPr>
        <xdr:cNvPr id="86" name="円/楕円 85"/>
        <xdr:cNvSpPr/>
      </xdr:nvSpPr>
      <xdr:spPr>
        <a:xfrm>
          <a:off x="10795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89730</xdr:rowOff>
    </xdr:from>
    <xdr:ext cx="469744" cy="259045"/>
    <xdr:sp macro="" textlink="">
      <xdr:nvSpPr>
        <xdr:cNvPr id="87" name="テキスト ボックス 86"/>
        <xdr:cNvSpPr txBox="1"/>
      </xdr:nvSpPr>
      <xdr:spPr>
        <a:xfrm>
          <a:off x="895427" y="60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103322</xdr:rowOff>
    </xdr:from>
    <xdr:to>
      <xdr:col>6</xdr:col>
      <xdr:colOff>511175</xdr:colOff>
      <xdr:row>57</xdr:row>
      <xdr:rowOff>110294</xdr:rowOff>
    </xdr:to>
    <xdr:cxnSp macro="">
      <xdr:nvCxnSpPr>
        <xdr:cNvPr id="116" name="直線コネクタ 115"/>
        <xdr:cNvCxnSpPr/>
      </xdr:nvCxnSpPr>
      <xdr:spPr>
        <a:xfrm flipV="1">
          <a:off x="3797300" y="9875972"/>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43139</xdr:rowOff>
    </xdr:from>
    <xdr:to>
      <xdr:col>5</xdr:col>
      <xdr:colOff>358775</xdr:colOff>
      <xdr:row>57</xdr:row>
      <xdr:rowOff>110294</xdr:rowOff>
    </xdr:to>
    <xdr:cxnSp macro="">
      <xdr:nvCxnSpPr>
        <xdr:cNvPr id="119" name="直線コネクタ 118"/>
        <xdr:cNvCxnSpPr/>
      </xdr:nvCxnSpPr>
      <xdr:spPr>
        <a:xfrm>
          <a:off x="2908300" y="9815789"/>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43139</xdr:rowOff>
    </xdr:from>
    <xdr:to>
      <xdr:col>4</xdr:col>
      <xdr:colOff>155575</xdr:colOff>
      <xdr:row>57</xdr:row>
      <xdr:rowOff>77133</xdr:rowOff>
    </xdr:to>
    <xdr:cxnSp macro="">
      <xdr:nvCxnSpPr>
        <xdr:cNvPr id="122" name="直線コネクタ 121"/>
        <xdr:cNvCxnSpPr/>
      </xdr:nvCxnSpPr>
      <xdr:spPr>
        <a:xfrm flipV="1">
          <a:off x="2019300" y="9815789"/>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77133</xdr:rowOff>
    </xdr:from>
    <xdr:to>
      <xdr:col>2</xdr:col>
      <xdr:colOff>638175</xdr:colOff>
      <xdr:row>57</xdr:row>
      <xdr:rowOff>126106</xdr:rowOff>
    </xdr:to>
    <xdr:cxnSp macro="">
      <xdr:nvCxnSpPr>
        <xdr:cNvPr id="125" name="直線コネクタ 124"/>
        <xdr:cNvCxnSpPr/>
      </xdr:nvCxnSpPr>
      <xdr:spPr>
        <a:xfrm flipV="1">
          <a:off x="1130300" y="9849783"/>
          <a:ext cx="8890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52522</xdr:rowOff>
    </xdr:from>
    <xdr:to>
      <xdr:col>6</xdr:col>
      <xdr:colOff>561975</xdr:colOff>
      <xdr:row>57</xdr:row>
      <xdr:rowOff>154122</xdr:rowOff>
    </xdr:to>
    <xdr:sp macro="" textlink="">
      <xdr:nvSpPr>
        <xdr:cNvPr id="135" name="円/楕円 134"/>
        <xdr:cNvSpPr/>
      </xdr:nvSpPr>
      <xdr:spPr>
        <a:xfrm>
          <a:off x="4584700" y="9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138899</xdr:rowOff>
    </xdr:from>
    <xdr:ext cx="534377" cy="259045"/>
    <xdr:sp macro="" textlink="">
      <xdr:nvSpPr>
        <xdr:cNvPr id="136" name="総務費該当値テキスト"/>
        <xdr:cNvSpPr txBox="1"/>
      </xdr:nvSpPr>
      <xdr:spPr>
        <a:xfrm>
          <a:off x="4686300" y="97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59494</xdr:rowOff>
    </xdr:from>
    <xdr:to>
      <xdr:col>5</xdr:col>
      <xdr:colOff>409575</xdr:colOff>
      <xdr:row>57</xdr:row>
      <xdr:rowOff>161094</xdr:rowOff>
    </xdr:to>
    <xdr:sp macro="" textlink="">
      <xdr:nvSpPr>
        <xdr:cNvPr id="137" name="円/楕円 136"/>
        <xdr:cNvSpPr/>
      </xdr:nvSpPr>
      <xdr:spPr>
        <a:xfrm>
          <a:off x="3746500" y="98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152221</xdr:rowOff>
    </xdr:from>
    <xdr:ext cx="534377" cy="259045"/>
    <xdr:sp macro="" textlink="">
      <xdr:nvSpPr>
        <xdr:cNvPr id="138" name="テキスト ボックス 137"/>
        <xdr:cNvSpPr txBox="1"/>
      </xdr:nvSpPr>
      <xdr:spPr>
        <a:xfrm>
          <a:off x="3530111" y="99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163789</xdr:rowOff>
    </xdr:from>
    <xdr:to>
      <xdr:col>4</xdr:col>
      <xdr:colOff>206375</xdr:colOff>
      <xdr:row>57</xdr:row>
      <xdr:rowOff>93939</xdr:rowOff>
    </xdr:to>
    <xdr:sp macro="" textlink="">
      <xdr:nvSpPr>
        <xdr:cNvPr id="139" name="円/楕円 138"/>
        <xdr:cNvSpPr/>
      </xdr:nvSpPr>
      <xdr:spPr>
        <a:xfrm>
          <a:off x="2857500" y="97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85066</xdr:rowOff>
    </xdr:from>
    <xdr:ext cx="534377" cy="259045"/>
    <xdr:sp macro="" textlink="">
      <xdr:nvSpPr>
        <xdr:cNvPr id="140" name="テキスト ボックス 139"/>
        <xdr:cNvSpPr txBox="1"/>
      </xdr:nvSpPr>
      <xdr:spPr>
        <a:xfrm>
          <a:off x="2641111" y="98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26333</xdr:rowOff>
    </xdr:from>
    <xdr:to>
      <xdr:col>3</xdr:col>
      <xdr:colOff>3175</xdr:colOff>
      <xdr:row>57</xdr:row>
      <xdr:rowOff>127933</xdr:rowOff>
    </xdr:to>
    <xdr:sp macro="" textlink="">
      <xdr:nvSpPr>
        <xdr:cNvPr id="141" name="円/楕円 140"/>
        <xdr:cNvSpPr/>
      </xdr:nvSpPr>
      <xdr:spPr>
        <a:xfrm>
          <a:off x="1968500" y="97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119060</xdr:rowOff>
    </xdr:from>
    <xdr:ext cx="534377" cy="259045"/>
    <xdr:sp macro="" textlink="">
      <xdr:nvSpPr>
        <xdr:cNvPr id="142" name="テキスト ボックス 141"/>
        <xdr:cNvSpPr txBox="1"/>
      </xdr:nvSpPr>
      <xdr:spPr>
        <a:xfrm>
          <a:off x="1752111" y="98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75306</xdr:rowOff>
    </xdr:from>
    <xdr:to>
      <xdr:col>1</xdr:col>
      <xdr:colOff>485775</xdr:colOff>
      <xdr:row>58</xdr:row>
      <xdr:rowOff>5456</xdr:rowOff>
    </xdr:to>
    <xdr:sp macro="" textlink="">
      <xdr:nvSpPr>
        <xdr:cNvPr id="143" name="円/楕円 142"/>
        <xdr:cNvSpPr/>
      </xdr:nvSpPr>
      <xdr:spPr>
        <a:xfrm>
          <a:off x="1079500" y="98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168033</xdr:rowOff>
    </xdr:from>
    <xdr:ext cx="534377" cy="259045"/>
    <xdr:sp macro="" textlink="">
      <xdr:nvSpPr>
        <xdr:cNvPr id="144" name="テキスト ボックス 143"/>
        <xdr:cNvSpPr txBox="1"/>
      </xdr:nvSpPr>
      <xdr:spPr>
        <a:xfrm>
          <a:off x="863111" y="99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74714</xdr:rowOff>
    </xdr:from>
    <xdr:to>
      <xdr:col>6</xdr:col>
      <xdr:colOff>511175</xdr:colOff>
      <xdr:row>75</xdr:row>
      <xdr:rowOff>165202</xdr:rowOff>
    </xdr:to>
    <xdr:cxnSp macro="">
      <xdr:nvCxnSpPr>
        <xdr:cNvPr id="174" name="直線コネクタ 173"/>
        <xdr:cNvCxnSpPr/>
      </xdr:nvCxnSpPr>
      <xdr:spPr>
        <a:xfrm flipV="1">
          <a:off x="3797300" y="12933464"/>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165202</xdr:rowOff>
    </xdr:from>
    <xdr:to>
      <xdr:col>5</xdr:col>
      <xdr:colOff>358775</xdr:colOff>
      <xdr:row>76</xdr:row>
      <xdr:rowOff>11570</xdr:rowOff>
    </xdr:to>
    <xdr:cxnSp macro="">
      <xdr:nvCxnSpPr>
        <xdr:cNvPr id="177" name="直線コネクタ 176"/>
        <xdr:cNvCxnSpPr/>
      </xdr:nvCxnSpPr>
      <xdr:spPr>
        <a:xfrm flipV="1">
          <a:off x="2908300" y="13023952"/>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11570</xdr:rowOff>
    </xdr:from>
    <xdr:to>
      <xdr:col>4</xdr:col>
      <xdr:colOff>155575</xdr:colOff>
      <xdr:row>76</xdr:row>
      <xdr:rowOff>64897</xdr:rowOff>
    </xdr:to>
    <xdr:cxnSp macro="">
      <xdr:nvCxnSpPr>
        <xdr:cNvPr id="180" name="直線コネクタ 179"/>
        <xdr:cNvCxnSpPr/>
      </xdr:nvCxnSpPr>
      <xdr:spPr>
        <a:xfrm flipV="1">
          <a:off x="2019300" y="13041770"/>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64897</xdr:rowOff>
    </xdr:from>
    <xdr:to>
      <xdr:col>2</xdr:col>
      <xdr:colOff>638175</xdr:colOff>
      <xdr:row>76</xdr:row>
      <xdr:rowOff>147282</xdr:rowOff>
    </xdr:to>
    <xdr:cxnSp macro="">
      <xdr:nvCxnSpPr>
        <xdr:cNvPr id="183" name="直線コネクタ 182"/>
        <xdr:cNvCxnSpPr/>
      </xdr:nvCxnSpPr>
      <xdr:spPr>
        <a:xfrm flipV="1">
          <a:off x="1130300" y="13095097"/>
          <a:ext cx="889000" cy="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23914</xdr:rowOff>
    </xdr:from>
    <xdr:to>
      <xdr:col>6</xdr:col>
      <xdr:colOff>561975</xdr:colOff>
      <xdr:row>75</xdr:row>
      <xdr:rowOff>125514</xdr:rowOff>
    </xdr:to>
    <xdr:sp macro="" textlink="">
      <xdr:nvSpPr>
        <xdr:cNvPr id="193" name="円/楕円 192"/>
        <xdr:cNvSpPr/>
      </xdr:nvSpPr>
      <xdr:spPr>
        <a:xfrm>
          <a:off x="4584700" y="128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2341</xdr:rowOff>
    </xdr:from>
    <xdr:ext cx="599010" cy="259045"/>
    <xdr:sp macro="" textlink="">
      <xdr:nvSpPr>
        <xdr:cNvPr id="194" name="民生費該当値テキスト"/>
        <xdr:cNvSpPr txBox="1"/>
      </xdr:nvSpPr>
      <xdr:spPr>
        <a:xfrm>
          <a:off x="4686300" y="1286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141,617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114402</xdr:rowOff>
    </xdr:from>
    <xdr:to>
      <xdr:col>5</xdr:col>
      <xdr:colOff>409575</xdr:colOff>
      <xdr:row>76</xdr:row>
      <xdr:rowOff>44552</xdr:rowOff>
    </xdr:to>
    <xdr:sp macro="" textlink="">
      <xdr:nvSpPr>
        <xdr:cNvPr id="195" name="円/楕円 194"/>
        <xdr:cNvSpPr/>
      </xdr:nvSpPr>
      <xdr:spPr>
        <a:xfrm>
          <a:off x="3746500" y="129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35679</xdr:rowOff>
    </xdr:from>
    <xdr:ext cx="599010" cy="259045"/>
    <xdr:sp macro="" textlink="">
      <xdr:nvSpPr>
        <xdr:cNvPr id="196" name="テキスト ボックス 195"/>
        <xdr:cNvSpPr txBox="1"/>
      </xdr:nvSpPr>
      <xdr:spPr>
        <a:xfrm>
          <a:off x="3497794" y="1306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132220</xdr:rowOff>
    </xdr:from>
    <xdr:to>
      <xdr:col>4</xdr:col>
      <xdr:colOff>206375</xdr:colOff>
      <xdr:row>76</xdr:row>
      <xdr:rowOff>62370</xdr:rowOff>
    </xdr:to>
    <xdr:sp macro="" textlink="">
      <xdr:nvSpPr>
        <xdr:cNvPr id="197" name="円/楕円 196"/>
        <xdr:cNvSpPr/>
      </xdr:nvSpPr>
      <xdr:spPr>
        <a:xfrm>
          <a:off x="2857500" y="129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53497</xdr:rowOff>
    </xdr:from>
    <xdr:ext cx="599010" cy="259045"/>
    <xdr:sp macro="" textlink="">
      <xdr:nvSpPr>
        <xdr:cNvPr id="198" name="テキスト ボックス 197"/>
        <xdr:cNvSpPr txBox="1"/>
      </xdr:nvSpPr>
      <xdr:spPr>
        <a:xfrm>
          <a:off x="2608794" y="1308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14097</xdr:rowOff>
    </xdr:from>
    <xdr:to>
      <xdr:col>3</xdr:col>
      <xdr:colOff>3175</xdr:colOff>
      <xdr:row>76</xdr:row>
      <xdr:rowOff>115697</xdr:rowOff>
    </xdr:to>
    <xdr:sp macro="" textlink="">
      <xdr:nvSpPr>
        <xdr:cNvPr id="199" name="円/楕円 198"/>
        <xdr:cNvSpPr/>
      </xdr:nvSpPr>
      <xdr:spPr>
        <a:xfrm>
          <a:off x="1968500" y="13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106824</xdr:rowOff>
    </xdr:from>
    <xdr:ext cx="599010" cy="259045"/>
    <xdr:sp macro="" textlink="">
      <xdr:nvSpPr>
        <xdr:cNvPr id="200" name="テキスト ボックス 199"/>
        <xdr:cNvSpPr txBox="1"/>
      </xdr:nvSpPr>
      <xdr:spPr>
        <a:xfrm>
          <a:off x="1719794" y="131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96482</xdr:rowOff>
    </xdr:from>
    <xdr:to>
      <xdr:col>1</xdr:col>
      <xdr:colOff>485775</xdr:colOff>
      <xdr:row>77</xdr:row>
      <xdr:rowOff>26632</xdr:rowOff>
    </xdr:to>
    <xdr:sp macro="" textlink="">
      <xdr:nvSpPr>
        <xdr:cNvPr id="201" name="円/楕円 200"/>
        <xdr:cNvSpPr/>
      </xdr:nvSpPr>
      <xdr:spPr>
        <a:xfrm>
          <a:off x="1079500" y="131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17759</xdr:rowOff>
    </xdr:from>
    <xdr:ext cx="599010" cy="259045"/>
    <xdr:sp macro="" textlink="">
      <xdr:nvSpPr>
        <xdr:cNvPr id="202" name="テキスト ボックス 201"/>
        <xdr:cNvSpPr txBox="1"/>
      </xdr:nvSpPr>
      <xdr:spPr>
        <a:xfrm>
          <a:off x="830794" y="1321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6655</xdr:rowOff>
    </xdr:from>
    <xdr:to>
      <xdr:col>6</xdr:col>
      <xdr:colOff>511175</xdr:colOff>
      <xdr:row>93</xdr:row>
      <xdr:rowOff>132671</xdr:rowOff>
    </xdr:to>
    <xdr:cxnSp macro="">
      <xdr:nvCxnSpPr>
        <xdr:cNvPr id="232" name="直線コネクタ 231"/>
        <xdr:cNvCxnSpPr/>
      </xdr:nvCxnSpPr>
      <xdr:spPr>
        <a:xfrm flipV="1">
          <a:off x="3797300" y="15951505"/>
          <a:ext cx="8382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132671</xdr:rowOff>
    </xdr:from>
    <xdr:to>
      <xdr:col>5</xdr:col>
      <xdr:colOff>358775</xdr:colOff>
      <xdr:row>97</xdr:row>
      <xdr:rowOff>101352</xdr:rowOff>
    </xdr:to>
    <xdr:cxnSp macro="">
      <xdr:nvCxnSpPr>
        <xdr:cNvPr id="235" name="直線コネクタ 234"/>
        <xdr:cNvCxnSpPr/>
      </xdr:nvCxnSpPr>
      <xdr:spPr>
        <a:xfrm flipV="1">
          <a:off x="2908300" y="16077521"/>
          <a:ext cx="889000" cy="6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71177</xdr:rowOff>
    </xdr:from>
    <xdr:to>
      <xdr:col>4</xdr:col>
      <xdr:colOff>155575</xdr:colOff>
      <xdr:row>97</xdr:row>
      <xdr:rowOff>101352</xdr:rowOff>
    </xdr:to>
    <xdr:cxnSp macro="">
      <xdr:nvCxnSpPr>
        <xdr:cNvPr id="238" name="直線コネクタ 237"/>
        <xdr:cNvCxnSpPr/>
      </xdr:nvCxnSpPr>
      <xdr:spPr>
        <a:xfrm>
          <a:off x="2019300" y="16530377"/>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71177</xdr:rowOff>
    </xdr:from>
    <xdr:to>
      <xdr:col>2</xdr:col>
      <xdr:colOff>638175</xdr:colOff>
      <xdr:row>97</xdr:row>
      <xdr:rowOff>74949</xdr:rowOff>
    </xdr:to>
    <xdr:cxnSp macro="">
      <xdr:nvCxnSpPr>
        <xdr:cNvPr id="241" name="直線コネクタ 240"/>
        <xdr:cNvCxnSpPr/>
      </xdr:nvCxnSpPr>
      <xdr:spPr>
        <a:xfrm flipV="1">
          <a:off x="1130300" y="16530377"/>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127305</xdr:rowOff>
    </xdr:from>
    <xdr:to>
      <xdr:col>6</xdr:col>
      <xdr:colOff>561975</xdr:colOff>
      <xdr:row>93</xdr:row>
      <xdr:rowOff>57455</xdr:rowOff>
    </xdr:to>
    <xdr:sp macro="" textlink="">
      <xdr:nvSpPr>
        <xdr:cNvPr id="251" name="円/楕円 250"/>
        <xdr:cNvSpPr/>
      </xdr:nvSpPr>
      <xdr:spPr>
        <a:xfrm>
          <a:off x="4584700" y="159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150182</xdr:rowOff>
    </xdr:from>
    <xdr:ext cx="534377" cy="259045"/>
    <xdr:sp macro="" textlink="">
      <xdr:nvSpPr>
        <xdr:cNvPr id="252" name="衛生費該当値テキスト"/>
        <xdr:cNvSpPr txBox="1"/>
      </xdr:nvSpPr>
      <xdr:spPr>
        <a:xfrm>
          <a:off x="4686300" y="1575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75,984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81871</xdr:rowOff>
    </xdr:from>
    <xdr:to>
      <xdr:col>5</xdr:col>
      <xdr:colOff>409575</xdr:colOff>
      <xdr:row>94</xdr:row>
      <xdr:rowOff>12021</xdr:rowOff>
    </xdr:to>
    <xdr:sp macro="" textlink="">
      <xdr:nvSpPr>
        <xdr:cNvPr id="253" name="円/楕円 252"/>
        <xdr:cNvSpPr/>
      </xdr:nvSpPr>
      <xdr:spPr>
        <a:xfrm>
          <a:off x="3746500" y="160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28548</xdr:rowOff>
    </xdr:from>
    <xdr:ext cx="534377" cy="259045"/>
    <xdr:sp macro="" textlink="">
      <xdr:nvSpPr>
        <xdr:cNvPr id="254" name="テキスト ボックス 253"/>
        <xdr:cNvSpPr txBox="1"/>
      </xdr:nvSpPr>
      <xdr:spPr>
        <a:xfrm>
          <a:off x="3530111" y="1580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50552</xdr:rowOff>
    </xdr:from>
    <xdr:to>
      <xdr:col>4</xdr:col>
      <xdr:colOff>206375</xdr:colOff>
      <xdr:row>97</xdr:row>
      <xdr:rowOff>152152</xdr:rowOff>
    </xdr:to>
    <xdr:sp macro="" textlink="">
      <xdr:nvSpPr>
        <xdr:cNvPr id="255" name="円/楕円 254"/>
        <xdr:cNvSpPr/>
      </xdr:nvSpPr>
      <xdr:spPr>
        <a:xfrm>
          <a:off x="2857500" y="166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143279</xdr:rowOff>
    </xdr:from>
    <xdr:ext cx="534377" cy="259045"/>
    <xdr:sp macro="" textlink="">
      <xdr:nvSpPr>
        <xdr:cNvPr id="256" name="テキスト ボックス 255"/>
        <xdr:cNvSpPr txBox="1"/>
      </xdr:nvSpPr>
      <xdr:spPr>
        <a:xfrm>
          <a:off x="2641111" y="167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20377</xdr:rowOff>
    </xdr:from>
    <xdr:to>
      <xdr:col>3</xdr:col>
      <xdr:colOff>3175</xdr:colOff>
      <xdr:row>96</xdr:row>
      <xdr:rowOff>121977</xdr:rowOff>
    </xdr:to>
    <xdr:sp macro="" textlink="">
      <xdr:nvSpPr>
        <xdr:cNvPr id="257" name="円/楕円 256"/>
        <xdr:cNvSpPr/>
      </xdr:nvSpPr>
      <xdr:spPr>
        <a:xfrm>
          <a:off x="1968500" y="164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138504</xdr:rowOff>
    </xdr:from>
    <xdr:ext cx="534377" cy="259045"/>
    <xdr:sp macro="" textlink="">
      <xdr:nvSpPr>
        <xdr:cNvPr id="258" name="テキスト ボックス 257"/>
        <xdr:cNvSpPr txBox="1"/>
      </xdr:nvSpPr>
      <xdr:spPr>
        <a:xfrm>
          <a:off x="1752111" y="16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24149</xdr:rowOff>
    </xdr:from>
    <xdr:to>
      <xdr:col>1</xdr:col>
      <xdr:colOff>485775</xdr:colOff>
      <xdr:row>97</xdr:row>
      <xdr:rowOff>125749</xdr:rowOff>
    </xdr:to>
    <xdr:sp macro="" textlink="">
      <xdr:nvSpPr>
        <xdr:cNvPr id="259" name="円/楕円 258"/>
        <xdr:cNvSpPr/>
      </xdr:nvSpPr>
      <xdr:spPr>
        <a:xfrm>
          <a:off x="1079500" y="166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142276</xdr:rowOff>
    </xdr:from>
    <xdr:ext cx="534377" cy="259045"/>
    <xdr:sp macro="" textlink="">
      <xdr:nvSpPr>
        <xdr:cNvPr id="260" name="テキスト ボックス 259"/>
        <xdr:cNvSpPr txBox="1"/>
      </xdr:nvSpPr>
      <xdr:spPr>
        <a:xfrm>
          <a:off x="863111" y="164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4" name="円/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5" name="テキスト ボックス 314"/>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6" name="円/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7" name="テキスト ボックス 316"/>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68354</xdr:rowOff>
    </xdr:from>
    <xdr:to>
      <xdr:col>15</xdr:col>
      <xdr:colOff>180975</xdr:colOff>
      <xdr:row>58</xdr:row>
      <xdr:rowOff>69086</xdr:rowOff>
    </xdr:to>
    <xdr:cxnSp macro="">
      <xdr:nvCxnSpPr>
        <xdr:cNvPr id="344" name="直線コネクタ 343"/>
        <xdr:cNvCxnSpPr/>
      </xdr:nvCxnSpPr>
      <xdr:spPr>
        <a:xfrm>
          <a:off x="9639300" y="10012454"/>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67828</xdr:rowOff>
    </xdr:from>
    <xdr:to>
      <xdr:col>14</xdr:col>
      <xdr:colOff>28575</xdr:colOff>
      <xdr:row>58</xdr:row>
      <xdr:rowOff>68354</xdr:rowOff>
    </xdr:to>
    <xdr:cxnSp macro="">
      <xdr:nvCxnSpPr>
        <xdr:cNvPr id="347" name="直線コネクタ 346"/>
        <xdr:cNvCxnSpPr/>
      </xdr:nvCxnSpPr>
      <xdr:spPr>
        <a:xfrm>
          <a:off x="8750300" y="1001192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21445</xdr:rowOff>
    </xdr:from>
    <xdr:to>
      <xdr:col>12</xdr:col>
      <xdr:colOff>511175</xdr:colOff>
      <xdr:row>58</xdr:row>
      <xdr:rowOff>67828</xdr:rowOff>
    </xdr:to>
    <xdr:cxnSp macro="">
      <xdr:nvCxnSpPr>
        <xdr:cNvPr id="350" name="直線コネクタ 349"/>
        <xdr:cNvCxnSpPr/>
      </xdr:nvCxnSpPr>
      <xdr:spPr>
        <a:xfrm>
          <a:off x="7861300" y="9965545"/>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21445</xdr:rowOff>
    </xdr:from>
    <xdr:to>
      <xdr:col>11</xdr:col>
      <xdr:colOff>307975</xdr:colOff>
      <xdr:row>58</xdr:row>
      <xdr:rowOff>54204</xdr:rowOff>
    </xdr:to>
    <xdr:cxnSp macro="">
      <xdr:nvCxnSpPr>
        <xdr:cNvPr id="353" name="直線コネクタ 352"/>
        <xdr:cNvCxnSpPr/>
      </xdr:nvCxnSpPr>
      <xdr:spPr>
        <a:xfrm flipV="1">
          <a:off x="6972300" y="9965545"/>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18286</xdr:rowOff>
    </xdr:from>
    <xdr:to>
      <xdr:col>15</xdr:col>
      <xdr:colOff>231775</xdr:colOff>
      <xdr:row>58</xdr:row>
      <xdr:rowOff>119886</xdr:rowOff>
    </xdr:to>
    <xdr:sp macro="" textlink="">
      <xdr:nvSpPr>
        <xdr:cNvPr id="363" name="円/楕円 362"/>
        <xdr:cNvSpPr/>
      </xdr:nvSpPr>
      <xdr:spPr>
        <a:xfrm>
          <a:off x="10426700" y="9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17554</xdr:rowOff>
    </xdr:from>
    <xdr:to>
      <xdr:col>14</xdr:col>
      <xdr:colOff>79375</xdr:colOff>
      <xdr:row>58</xdr:row>
      <xdr:rowOff>119154</xdr:rowOff>
    </xdr:to>
    <xdr:sp macro="" textlink="">
      <xdr:nvSpPr>
        <xdr:cNvPr id="365" name="円/楕円 364"/>
        <xdr:cNvSpPr/>
      </xdr:nvSpPr>
      <xdr:spPr>
        <a:xfrm>
          <a:off x="9588500" y="99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110281</xdr:rowOff>
    </xdr:from>
    <xdr:ext cx="469744" cy="259045"/>
    <xdr:sp macro="" textlink="">
      <xdr:nvSpPr>
        <xdr:cNvPr id="366" name="テキスト ボックス 365"/>
        <xdr:cNvSpPr txBox="1"/>
      </xdr:nvSpPr>
      <xdr:spPr>
        <a:xfrm>
          <a:off x="9404427" y="1005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17028</xdr:rowOff>
    </xdr:from>
    <xdr:to>
      <xdr:col>12</xdr:col>
      <xdr:colOff>561975</xdr:colOff>
      <xdr:row>58</xdr:row>
      <xdr:rowOff>118628</xdr:rowOff>
    </xdr:to>
    <xdr:sp macro="" textlink="">
      <xdr:nvSpPr>
        <xdr:cNvPr id="367" name="円/楕円 366"/>
        <xdr:cNvSpPr/>
      </xdr:nvSpPr>
      <xdr:spPr>
        <a:xfrm>
          <a:off x="8699500" y="9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109755</xdr:rowOff>
    </xdr:from>
    <xdr:ext cx="469744" cy="259045"/>
    <xdr:sp macro="" textlink="">
      <xdr:nvSpPr>
        <xdr:cNvPr id="368" name="テキスト ボックス 367"/>
        <xdr:cNvSpPr txBox="1"/>
      </xdr:nvSpPr>
      <xdr:spPr>
        <a:xfrm>
          <a:off x="8515427" y="10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142095</xdr:rowOff>
    </xdr:from>
    <xdr:to>
      <xdr:col>11</xdr:col>
      <xdr:colOff>358775</xdr:colOff>
      <xdr:row>58</xdr:row>
      <xdr:rowOff>72245</xdr:rowOff>
    </xdr:to>
    <xdr:sp macro="" textlink="">
      <xdr:nvSpPr>
        <xdr:cNvPr id="369" name="円/楕円 368"/>
        <xdr:cNvSpPr/>
      </xdr:nvSpPr>
      <xdr:spPr>
        <a:xfrm>
          <a:off x="7810500" y="99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63372</xdr:rowOff>
    </xdr:from>
    <xdr:ext cx="469744" cy="259045"/>
    <xdr:sp macro="" textlink="">
      <xdr:nvSpPr>
        <xdr:cNvPr id="370" name="テキスト ボックス 369"/>
        <xdr:cNvSpPr txBox="1"/>
      </xdr:nvSpPr>
      <xdr:spPr>
        <a:xfrm>
          <a:off x="7626427" y="100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3404</xdr:rowOff>
    </xdr:from>
    <xdr:to>
      <xdr:col>10</xdr:col>
      <xdr:colOff>155575</xdr:colOff>
      <xdr:row>58</xdr:row>
      <xdr:rowOff>105004</xdr:rowOff>
    </xdr:to>
    <xdr:sp macro="" textlink="">
      <xdr:nvSpPr>
        <xdr:cNvPr id="371" name="円/楕円 370"/>
        <xdr:cNvSpPr/>
      </xdr:nvSpPr>
      <xdr:spPr>
        <a:xfrm>
          <a:off x="6921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96131</xdr:rowOff>
    </xdr:from>
    <xdr:ext cx="469744" cy="259045"/>
    <xdr:sp macro="" textlink="">
      <xdr:nvSpPr>
        <xdr:cNvPr id="372" name="テキスト ボックス 371"/>
        <xdr:cNvSpPr txBox="1"/>
      </xdr:nvSpPr>
      <xdr:spPr>
        <a:xfrm>
          <a:off x="6737427" y="100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107735</xdr:rowOff>
    </xdr:from>
    <xdr:to>
      <xdr:col>15</xdr:col>
      <xdr:colOff>180975</xdr:colOff>
      <xdr:row>78</xdr:row>
      <xdr:rowOff>124574</xdr:rowOff>
    </xdr:to>
    <xdr:cxnSp macro="">
      <xdr:nvCxnSpPr>
        <xdr:cNvPr id="401" name="直線コネクタ 400"/>
        <xdr:cNvCxnSpPr/>
      </xdr:nvCxnSpPr>
      <xdr:spPr>
        <a:xfrm flipV="1">
          <a:off x="9639300" y="13480835"/>
          <a:ext cx="8382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124574</xdr:rowOff>
    </xdr:from>
    <xdr:to>
      <xdr:col>14</xdr:col>
      <xdr:colOff>28575</xdr:colOff>
      <xdr:row>78</xdr:row>
      <xdr:rowOff>144614</xdr:rowOff>
    </xdr:to>
    <xdr:cxnSp macro="">
      <xdr:nvCxnSpPr>
        <xdr:cNvPr id="404" name="直線コネクタ 403"/>
        <xdr:cNvCxnSpPr/>
      </xdr:nvCxnSpPr>
      <xdr:spPr>
        <a:xfrm flipV="1">
          <a:off x="8750300" y="1349767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144614</xdr:rowOff>
    </xdr:from>
    <xdr:to>
      <xdr:col>12</xdr:col>
      <xdr:colOff>511175</xdr:colOff>
      <xdr:row>78</xdr:row>
      <xdr:rowOff>157835</xdr:rowOff>
    </xdr:to>
    <xdr:cxnSp macro="">
      <xdr:nvCxnSpPr>
        <xdr:cNvPr id="407" name="直線コネクタ 406"/>
        <xdr:cNvCxnSpPr/>
      </xdr:nvCxnSpPr>
      <xdr:spPr>
        <a:xfrm flipV="1">
          <a:off x="7861300" y="1351771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156921</xdr:rowOff>
    </xdr:from>
    <xdr:to>
      <xdr:col>11</xdr:col>
      <xdr:colOff>307975</xdr:colOff>
      <xdr:row>78</xdr:row>
      <xdr:rowOff>157835</xdr:rowOff>
    </xdr:to>
    <xdr:cxnSp macro="">
      <xdr:nvCxnSpPr>
        <xdr:cNvPr id="410" name="直線コネクタ 409"/>
        <xdr:cNvCxnSpPr/>
      </xdr:nvCxnSpPr>
      <xdr:spPr>
        <a:xfrm>
          <a:off x="6972300" y="135300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56935</xdr:rowOff>
    </xdr:from>
    <xdr:to>
      <xdr:col>15</xdr:col>
      <xdr:colOff>231775</xdr:colOff>
      <xdr:row>78</xdr:row>
      <xdr:rowOff>158535</xdr:rowOff>
    </xdr:to>
    <xdr:sp macro="" textlink="">
      <xdr:nvSpPr>
        <xdr:cNvPr id="420" name="円/楕円 419"/>
        <xdr:cNvSpPr/>
      </xdr:nvSpPr>
      <xdr:spPr>
        <a:xfrm>
          <a:off x="10426700" y="13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143312</xdr:rowOff>
    </xdr:from>
    <xdr:ext cx="469744" cy="259045"/>
    <xdr:sp macro="" textlink="">
      <xdr:nvSpPr>
        <xdr:cNvPr id="421" name="商工費該当値テキスト"/>
        <xdr:cNvSpPr txBox="1"/>
      </xdr:nvSpPr>
      <xdr:spPr>
        <a:xfrm>
          <a:off x="10528300" y="133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73774</xdr:rowOff>
    </xdr:from>
    <xdr:to>
      <xdr:col>14</xdr:col>
      <xdr:colOff>79375</xdr:colOff>
      <xdr:row>79</xdr:row>
      <xdr:rowOff>3924</xdr:rowOff>
    </xdr:to>
    <xdr:sp macro="" textlink="">
      <xdr:nvSpPr>
        <xdr:cNvPr id="422" name="円/楕円 421"/>
        <xdr:cNvSpPr/>
      </xdr:nvSpPr>
      <xdr:spPr>
        <a:xfrm>
          <a:off x="9588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166501</xdr:rowOff>
    </xdr:from>
    <xdr:ext cx="469744" cy="259045"/>
    <xdr:sp macro="" textlink="">
      <xdr:nvSpPr>
        <xdr:cNvPr id="423" name="テキスト ボックス 422"/>
        <xdr:cNvSpPr txBox="1"/>
      </xdr:nvSpPr>
      <xdr:spPr>
        <a:xfrm>
          <a:off x="9404427"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93814</xdr:rowOff>
    </xdr:from>
    <xdr:to>
      <xdr:col>12</xdr:col>
      <xdr:colOff>561975</xdr:colOff>
      <xdr:row>79</xdr:row>
      <xdr:rowOff>23964</xdr:rowOff>
    </xdr:to>
    <xdr:sp macro="" textlink="">
      <xdr:nvSpPr>
        <xdr:cNvPr id="424" name="円/楕円 423"/>
        <xdr:cNvSpPr/>
      </xdr:nvSpPr>
      <xdr:spPr>
        <a:xfrm>
          <a:off x="8699500" y="134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15091</xdr:rowOff>
    </xdr:from>
    <xdr:ext cx="469744" cy="259045"/>
    <xdr:sp macro="" textlink="">
      <xdr:nvSpPr>
        <xdr:cNvPr id="425" name="テキスト ボックス 424"/>
        <xdr:cNvSpPr txBox="1"/>
      </xdr:nvSpPr>
      <xdr:spPr>
        <a:xfrm>
          <a:off x="8515427" y="135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107035</xdr:rowOff>
    </xdr:from>
    <xdr:to>
      <xdr:col>11</xdr:col>
      <xdr:colOff>358775</xdr:colOff>
      <xdr:row>79</xdr:row>
      <xdr:rowOff>37185</xdr:rowOff>
    </xdr:to>
    <xdr:sp macro="" textlink="">
      <xdr:nvSpPr>
        <xdr:cNvPr id="426" name="円/楕円 425"/>
        <xdr:cNvSpPr/>
      </xdr:nvSpPr>
      <xdr:spPr>
        <a:xfrm>
          <a:off x="7810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28312</xdr:rowOff>
    </xdr:from>
    <xdr:ext cx="469744" cy="259045"/>
    <xdr:sp macro="" textlink="">
      <xdr:nvSpPr>
        <xdr:cNvPr id="427" name="テキスト ボックス 426"/>
        <xdr:cNvSpPr txBox="1"/>
      </xdr:nvSpPr>
      <xdr:spPr>
        <a:xfrm>
          <a:off x="7626427"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106121</xdr:rowOff>
    </xdr:from>
    <xdr:to>
      <xdr:col>10</xdr:col>
      <xdr:colOff>155575</xdr:colOff>
      <xdr:row>79</xdr:row>
      <xdr:rowOff>36271</xdr:rowOff>
    </xdr:to>
    <xdr:sp macro="" textlink="">
      <xdr:nvSpPr>
        <xdr:cNvPr id="428" name="円/楕円 427"/>
        <xdr:cNvSpPr/>
      </xdr:nvSpPr>
      <xdr:spPr>
        <a:xfrm>
          <a:off x="6921500" y="134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27398</xdr:rowOff>
    </xdr:from>
    <xdr:ext cx="469744" cy="259045"/>
    <xdr:sp macro="" textlink="">
      <xdr:nvSpPr>
        <xdr:cNvPr id="429" name="テキスト ボックス 428"/>
        <xdr:cNvSpPr txBox="1"/>
      </xdr:nvSpPr>
      <xdr:spPr>
        <a:xfrm>
          <a:off x="6737427" y="1357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159903</xdr:rowOff>
    </xdr:from>
    <xdr:to>
      <xdr:col>15</xdr:col>
      <xdr:colOff>180975</xdr:colOff>
      <xdr:row>98</xdr:row>
      <xdr:rowOff>10170</xdr:rowOff>
    </xdr:to>
    <xdr:cxnSp macro="">
      <xdr:nvCxnSpPr>
        <xdr:cNvPr id="456" name="直線コネクタ 455"/>
        <xdr:cNvCxnSpPr/>
      </xdr:nvCxnSpPr>
      <xdr:spPr>
        <a:xfrm flipV="1">
          <a:off x="9639300" y="1679055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5745</xdr:rowOff>
    </xdr:from>
    <xdr:to>
      <xdr:col>14</xdr:col>
      <xdr:colOff>28575</xdr:colOff>
      <xdr:row>98</xdr:row>
      <xdr:rowOff>10170</xdr:rowOff>
    </xdr:to>
    <xdr:cxnSp macro="">
      <xdr:nvCxnSpPr>
        <xdr:cNvPr id="459" name="直線コネクタ 458"/>
        <xdr:cNvCxnSpPr/>
      </xdr:nvCxnSpPr>
      <xdr:spPr>
        <a:xfrm>
          <a:off x="8750300" y="16807845"/>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162967</xdr:rowOff>
    </xdr:from>
    <xdr:to>
      <xdr:col>12</xdr:col>
      <xdr:colOff>511175</xdr:colOff>
      <xdr:row>98</xdr:row>
      <xdr:rowOff>5745</xdr:rowOff>
    </xdr:to>
    <xdr:cxnSp macro="">
      <xdr:nvCxnSpPr>
        <xdr:cNvPr id="462" name="直線コネクタ 461"/>
        <xdr:cNvCxnSpPr/>
      </xdr:nvCxnSpPr>
      <xdr:spPr>
        <a:xfrm>
          <a:off x="7861300" y="16793617"/>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138781</xdr:rowOff>
    </xdr:from>
    <xdr:to>
      <xdr:col>11</xdr:col>
      <xdr:colOff>307975</xdr:colOff>
      <xdr:row>97</xdr:row>
      <xdr:rowOff>162967</xdr:rowOff>
    </xdr:to>
    <xdr:cxnSp macro="">
      <xdr:nvCxnSpPr>
        <xdr:cNvPr id="465" name="直線コネクタ 464"/>
        <xdr:cNvCxnSpPr/>
      </xdr:nvCxnSpPr>
      <xdr:spPr>
        <a:xfrm>
          <a:off x="6972300" y="16769431"/>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109103</xdr:rowOff>
    </xdr:from>
    <xdr:to>
      <xdr:col>15</xdr:col>
      <xdr:colOff>231775</xdr:colOff>
      <xdr:row>98</xdr:row>
      <xdr:rowOff>39253</xdr:rowOff>
    </xdr:to>
    <xdr:sp macro="" textlink="">
      <xdr:nvSpPr>
        <xdr:cNvPr id="475" name="円/楕円 474"/>
        <xdr:cNvSpPr/>
      </xdr:nvSpPr>
      <xdr:spPr>
        <a:xfrm>
          <a:off x="10426700" y="167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130820</xdr:rowOff>
    </xdr:from>
    <xdr:to>
      <xdr:col>14</xdr:col>
      <xdr:colOff>79375</xdr:colOff>
      <xdr:row>98</xdr:row>
      <xdr:rowOff>60970</xdr:rowOff>
    </xdr:to>
    <xdr:sp macro="" textlink="">
      <xdr:nvSpPr>
        <xdr:cNvPr id="477" name="円/楕円 476"/>
        <xdr:cNvSpPr/>
      </xdr:nvSpPr>
      <xdr:spPr>
        <a:xfrm>
          <a:off x="9588500" y="167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52097</xdr:rowOff>
    </xdr:from>
    <xdr:ext cx="534377" cy="259045"/>
    <xdr:sp macro="" textlink="">
      <xdr:nvSpPr>
        <xdr:cNvPr id="478" name="テキスト ボックス 477"/>
        <xdr:cNvSpPr txBox="1"/>
      </xdr:nvSpPr>
      <xdr:spPr>
        <a:xfrm>
          <a:off x="9372111" y="168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126395</xdr:rowOff>
    </xdr:from>
    <xdr:to>
      <xdr:col>12</xdr:col>
      <xdr:colOff>561975</xdr:colOff>
      <xdr:row>98</xdr:row>
      <xdr:rowOff>56545</xdr:rowOff>
    </xdr:to>
    <xdr:sp macro="" textlink="">
      <xdr:nvSpPr>
        <xdr:cNvPr id="479" name="円/楕円 478"/>
        <xdr:cNvSpPr/>
      </xdr:nvSpPr>
      <xdr:spPr>
        <a:xfrm>
          <a:off x="8699500" y="167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47672</xdr:rowOff>
    </xdr:from>
    <xdr:ext cx="534377" cy="259045"/>
    <xdr:sp macro="" textlink="">
      <xdr:nvSpPr>
        <xdr:cNvPr id="480" name="テキスト ボックス 479"/>
        <xdr:cNvSpPr txBox="1"/>
      </xdr:nvSpPr>
      <xdr:spPr>
        <a:xfrm>
          <a:off x="8483111" y="168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112167</xdr:rowOff>
    </xdr:from>
    <xdr:to>
      <xdr:col>11</xdr:col>
      <xdr:colOff>358775</xdr:colOff>
      <xdr:row>98</xdr:row>
      <xdr:rowOff>42317</xdr:rowOff>
    </xdr:to>
    <xdr:sp macro="" textlink="">
      <xdr:nvSpPr>
        <xdr:cNvPr id="481" name="円/楕円 480"/>
        <xdr:cNvSpPr/>
      </xdr:nvSpPr>
      <xdr:spPr>
        <a:xfrm>
          <a:off x="7810500" y="167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33444</xdr:rowOff>
    </xdr:from>
    <xdr:ext cx="534377" cy="259045"/>
    <xdr:sp macro="" textlink="">
      <xdr:nvSpPr>
        <xdr:cNvPr id="482" name="テキスト ボックス 481"/>
        <xdr:cNvSpPr txBox="1"/>
      </xdr:nvSpPr>
      <xdr:spPr>
        <a:xfrm>
          <a:off x="7594111" y="168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87981</xdr:rowOff>
    </xdr:from>
    <xdr:to>
      <xdr:col>10</xdr:col>
      <xdr:colOff>155575</xdr:colOff>
      <xdr:row>98</xdr:row>
      <xdr:rowOff>18131</xdr:rowOff>
    </xdr:to>
    <xdr:sp macro="" textlink="">
      <xdr:nvSpPr>
        <xdr:cNvPr id="483" name="円/楕円 482"/>
        <xdr:cNvSpPr/>
      </xdr:nvSpPr>
      <xdr:spPr>
        <a:xfrm>
          <a:off x="6921500" y="167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9258</xdr:rowOff>
    </xdr:from>
    <xdr:ext cx="534377" cy="259045"/>
    <xdr:sp macro="" textlink="">
      <xdr:nvSpPr>
        <xdr:cNvPr id="484" name="テキスト ボックス 483"/>
        <xdr:cNvSpPr txBox="1"/>
      </xdr:nvSpPr>
      <xdr:spPr>
        <a:xfrm>
          <a:off x="6705111" y="168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92243</xdr:rowOff>
    </xdr:from>
    <xdr:to>
      <xdr:col>23</xdr:col>
      <xdr:colOff>517525</xdr:colOff>
      <xdr:row>37</xdr:row>
      <xdr:rowOff>61290</xdr:rowOff>
    </xdr:to>
    <xdr:cxnSp macro="">
      <xdr:nvCxnSpPr>
        <xdr:cNvPr id="512" name="直線コネクタ 511"/>
        <xdr:cNvCxnSpPr/>
      </xdr:nvCxnSpPr>
      <xdr:spPr>
        <a:xfrm flipV="1">
          <a:off x="15481300" y="6264443"/>
          <a:ext cx="838200" cy="1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61290</xdr:rowOff>
    </xdr:from>
    <xdr:to>
      <xdr:col>22</xdr:col>
      <xdr:colOff>365125</xdr:colOff>
      <xdr:row>37</xdr:row>
      <xdr:rowOff>68377</xdr:rowOff>
    </xdr:to>
    <xdr:cxnSp macro="">
      <xdr:nvCxnSpPr>
        <xdr:cNvPr id="515" name="直線コネクタ 514"/>
        <xdr:cNvCxnSpPr/>
      </xdr:nvCxnSpPr>
      <xdr:spPr>
        <a:xfrm flipV="1">
          <a:off x="14592300" y="6404940"/>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151084</xdr:rowOff>
    </xdr:from>
    <xdr:to>
      <xdr:col>21</xdr:col>
      <xdr:colOff>161925</xdr:colOff>
      <xdr:row>37</xdr:row>
      <xdr:rowOff>68377</xdr:rowOff>
    </xdr:to>
    <xdr:cxnSp macro="">
      <xdr:nvCxnSpPr>
        <xdr:cNvPr id="518" name="直線コネクタ 517"/>
        <xdr:cNvCxnSpPr/>
      </xdr:nvCxnSpPr>
      <xdr:spPr>
        <a:xfrm>
          <a:off x="13703300" y="6323284"/>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151084</xdr:rowOff>
    </xdr:from>
    <xdr:to>
      <xdr:col>19</xdr:col>
      <xdr:colOff>644525</xdr:colOff>
      <xdr:row>37</xdr:row>
      <xdr:rowOff>127813</xdr:rowOff>
    </xdr:to>
    <xdr:cxnSp macro="">
      <xdr:nvCxnSpPr>
        <xdr:cNvPr id="521" name="直線コネクタ 520"/>
        <xdr:cNvCxnSpPr/>
      </xdr:nvCxnSpPr>
      <xdr:spPr>
        <a:xfrm flipV="1">
          <a:off x="12814300" y="6323284"/>
          <a:ext cx="889000" cy="14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3" name="テキスト ボックス 522"/>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41443</xdr:rowOff>
    </xdr:from>
    <xdr:to>
      <xdr:col>23</xdr:col>
      <xdr:colOff>568325</xdr:colOff>
      <xdr:row>36</xdr:row>
      <xdr:rowOff>143043</xdr:rowOff>
    </xdr:to>
    <xdr:sp macro="" textlink="">
      <xdr:nvSpPr>
        <xdr:cNvPr id="531" name="円/楕円 530"/>
        <xdr:cNvSpPr/>
      </xdr:nvSpPr>
      <xdr:spPr>
        <a:xfrm>
          <a:off x="162687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64320</xdr:rowOff>
    </xdr:from>
    <xdr:ext cx="534377" cy="259045"/>
    <xdr:sp macro="" textlink="">
      <xdr:nvSpPr>
        <xdr:cNvPr id="532" name="消防費該当値テキスト"/>
        <xdr:cNvSpPr txBox="1"/>
      </xdr:nvSpPr>
      <xdr:spPr>
        <a:xfrm>
          <a:off x="16370300" y="60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10490</xdr:rowOff>
    </xdr:from>
    <xdr:to>
      <xdr:col>22</xdr:col>
      <xdr:colOff>415925</xdr:colOff>
      <xdr:row>37</xdr:row>
      <xdr:rowOff>112090</xdr:rowOff>
    </xdr:to>
    <xdr:sp macro="" textlink="">
      <xdr:nvSpPr>
        <xdr:cNvPr id="533" name="円/楕円 532"/>
        <xdr:cNvSpPr/>
      </xdr:nvSpPr>
      <xdr:spPr>
        <a:xfrm>
          <a:off x="15430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103217</xdr:rowOff>
    </xdr:from>
    <xdr:ext cx="534377" cy="259045"/>
    <xdr:sp macro="" textlink="">
      <xdr:nvSpPr>
        <xdr:cNvPr id="534" name="テキスト ボックス 533"/>
        <xdr:cNvSpPr txBox="1"/>
      </xdr:nvSpPr>
      <xdr:spPr>
        <a:xfrm>
          <a:off x="15214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17577</xdr:rowOff>
    </xdr:from>
    <xdr:to>
      <xdr:col>21</xdr:col>
      <xdr:colOff>212725</xdr:colOff>
      <xdr:row>37</xdr:row>
      <xdr:rowOff>119177</xdr:rowOff>
    </xdr:to>
    <xdr:sp macro="" textlink="">
      <xdr:nvSpPr>
        <xdr:cNvPr id="535" name="円/楕円 534"/>
        <xdr:cNvSpPr/>
      </xdr:nvSpPr>
      <xdr:spPr>
        <a:xfrm>
          <a:off x="14541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110304</xdr:rowOff>
    </xdr:from>
    <xdr:ext cx="534377" cy="259045"/>
    <xdr:sp macro="" textlink="">
      <xdr:nvSpPr>
        <xdr:cNvPr id="536" name="テキスト ボックス 535"/>
        <xdr:cNvSpPr txBox="1"/>
      </xdr:nvSpPr>
      <xdr:spPr>
        <a:xfrm>
          <a:off x="14325111" y="6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100284</xdr:rowOff>
    </xdr:from>
    <xdr:to>
      <xdr:col>20</xdr:col>
      <xdr:colOff>9525</xdr:colOff>
      <xdr:row>37</xdr:row>
      <xdr:rowOff>30434</xdr:rowOff>
    </xdr:to>
    <xdr:sp macro="" textlink="">
      <xdr:nvSpPr>
        <xdr:cNvPr id="537" name="円/楕円 536"/>
        <xdr:cNvSpPr/>
      </xdr:nvSpPr>
      <xdr:spPr>
        <a:xfrm>
          <a:off x="13652500" y="62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46961</xdr:rowOff>
    </xdr:from>
    <xdr:ext cx="534377" cy="259045"/>
    <xdr:sp macro="" textlink="">
      <xdr:nvSpPr>
        <xdr:cNvPr id="538" name="テキスト ボックス 537"/>
        <xdr:cNvSpPr txBox="1"/>
      </xdr:nvSpPr>
      <xdr:spPr>
        <a:xfrm>
          <a:off x="13436111" y="60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77013</xdr:rowOff>
    </xdr:from>
    <xdr:to>
      <xdr:col>18</xdr:col>
      <xdr:colOff>492125</xdr:colOff>
      <xdr:row>38</xdr:row>
      <xdr:rowOff>7162</xdr:rowOff>
    </xdr:to>
    <xdr:sp macro="" textlink="">
      <xdr:nvSpPr>
        <xdr:cNvPr id="539" name="円/楕円 538"/>
        <xdr:cNvSpPr/>
      </xdr:nvSpPr>
      <xdr:spPr>
        <a:xfrm>
          <a:off x="12763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169740</xdr:rowOff>
    </xdr:from>
    <xdr:ext cx="534377" cy="259045"/>
    <xdr:sp macro="" textlink="">
      <xdr:nvSpPr>
        <xdr:cNvPr id="540" name="テキスト ボックス 539"/>
        <xdr:cNvSpPr txBox="1"/>
      </xdr:nvSpPr>
      <xdr:spPr>
        <a:xfrm>
          <a:off x="12547111" y="65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98862</xdr:rowOff>
    </xdr:from>
    <xdr:to>
      <xdr:col>23</xdr:col>
      <xdr:colOff>517525</xdr:colOff>
      <xdr:row>57</xdr:row>
      <xdr:rowOff>62630</xdr:rowOff>
    </xdr:to>
    <xdr:cxnSp macro="">
      <xdr:nvCxnSpPr>
        <xdr:cNvPr id="572" name="直線コネクタ 571"/>
        <xdr:cNvCxnSpPr/>
      </xdr:nvCxnSpPr>
      <xdr:spPr>
        <a:xfrm>
          <a:off x="15481300" y="9357162"/>
          <a:ext cx="838200" cy="4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98862</xdr:rowOff>
    </xdr:from>
    <xdr:to>
      <xdr:col>22</xdr:col>
      <xdr:colOff>365125</xdr:colOff>
      <xdr:row>57</xdr:row>
      <xdr:rowOff>144354</xdr:rowOff>
    </xdr:to>
    <xdr:cxnSp macro="">
      <xdr:nvCxnSpPr>
        <xdr:cNvPr id="575" name="直線コネクタ 574"/>
        <xdr:cNvCxnSpPr/>
      </xdr:nvCxnSpPr>
      <xdr:spPr>
        <a:xfrm flipV="1">
          <a:off x="14592300" y="9357162"/>
          <a:ext cx="889000" cy="5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149427</xdr:rowOff>
    </xdr:from>
    <xdr:ext cx="534377" cy="259045"/>
    <xdr:sp macro="" textlink="">
      <xdr:nvSpPr>
        <xdr:cNvPr id="577" name="テキスト ボックス 576"/>
        <xdr:cNvSpPr txBox="1"/>
      </xdr:nvSpPr>
      <xdr:spPr>
        <a:xfrm>
          <a:off x="15214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50709</xdr:rowOff>
    </xdr:from>
    <xdr:to>
      <xdr:col>21</xdr:col>
      <xdr:colOff>161925</xdr:colOff>
      <xdr:row>57</xdr:row>
      <xdr:rowOff>144354</xdr:rowOff>
    </xdr:to>
    <xdr:cxnSp macro="">
      <xdr:nvCxnSpPr>
        <xdr:cNvPr id="578" name="直線コネクタ 577"/>
        <xdr:cNvCxnSpPr/>
      </xdr:nvCxnSpPr>
      <xdr:spPr>
        <a:xfrm>
          <a:off x="13703300" y="9651909"/>
          <a:ext cx="889000" cy="2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167246</xdr:rowOff>
    </xdr:from>
    <xdr:to>
      <xdr:col>19</xdr:col>
      <xdr:colOff>644525</xdr:colOff>
      <xdr:row>56</xdr:row>
      <xdr:rowOff>50709</xdr:rowOff>
    </xdr:to>
    <xdr:cxnSp macro="">
      <xdr:nvCxnSpPr>
        <xdr:cNvPr id="581" name="直線コネクタ 580"/>
        <xdr:cNvCxnSpPr/>
      </xdr:nvCxnSpPr>
      <xdr:spPr>
        <a:xfrm>
          <a:off x="12814300" y="9425546"/>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11830</xdr:rowOff>
    </xdr:from>
    <xdr:to>
      <xdr:col>23</xdr:col>
      <xdr:colOff>568325</xdr:colOff>
      <xdr:row>57</xdr:row>
      <xdr:rowOff>113430</xdr:rowOff>
    </xdr:to>
    <xdr:sp macro="" textlink="">
      <xdr:nvSpPr>
        <xdr:cNvPr id="591" name="円/楕円 590"/>
        <xdr:cNvSpPr/>
      </xdr:nvSpPr>
      <xdr:spPr>
        <a:xfrm>
          <a:off x="16268700" y="97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34707</xdr:rowOff>
    </xdr:from>
    <xdr:ext cx="534377" cy="259045"/>
    <xdr:sp macro="" textlink="">
      <xdr:nvSpPr>
        <xdr:cNvPr id="592" name="教育費該当値テキスト"/>
        <xdr:cNvSpPr txBox="1"/>
      </xdr:nvSpPr>
      <xdr:spPr>
        <a:xfrm>
          <a:off x="16370300" y="96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48062</xdr:rowOff>
    </xdr:from>
    <xdr:to>
      <xdr:col>22</xdr:col>
      <xdr:colOff>415925</xdr:colOff>
      <xdr:row>54</xdr:row>
      <xdr:rowOff>149662</xdr:rowOff>
    </xdr:to>
    <xdr:sp macro="" textlink="">
      <xdr:nvSpPr>
        <xdr:cNvPr id="593" name="円/楕円 592"/>
        <xdr:cNvSpPr/>
      </xdr:nvSpPr>
      <xdr:spPr>
        <a:xfrm>
          <a:off x="15430500" y="93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166189</xdr:rowOff>
    </xdr:from>
    <xdr:ext cx="534377" cy="259045"/>
    <xdr:sp macro="" textlink="">
      <xdr:nvSpPr>
        <xdr:cNvPr id="594" name="テキスト ボックス 593"/>
        <xdr:cNvSpPr txBox="1"/>
      </xdr:nvSpPr>
      <xdr:spPr>
        <a:xfrm>
          <a:off x="15214111" y="90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93554</xdr:rowOff>
    </xdr:from>
    <xdr:to>
      <xdr:col>21</xdr:col>
      <xdr:colOff>212725</xdr:colOff>
      <xdr:row>58</xdr:row>
      <xdr:rowOff>23704</xdr:rowOff>
    </xdr:to>
    <xdr:sp macro="" textlink="">
      <xdr:nvSpPr>
        <xdr:cNvPr id="595" name="円/楕円 594"/>
        <xdr:cNvSpPr/>
      </xdr:nvSpPr>
      <xdr:spPr>
        <a:xfrm>
          <a:off x="14541500" y="98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14831</xdr:rowOff>
    </xdr:from>
    <xdr:ext cx="534377" cy="259045"/>
    <xdr:sp macro="" textlink="">
      <xdr:nvSpPr>
        <xdr:cNvPr id="596" name="テキスト ボックス 595"/>
        <xdr:cNvSpPr txBox="1"/>
      </xdr:nvSpPr>
      <xdr:spPr>
        <a:xfrm>
          <a:off x="14325111" y="99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171359</xdr:rowOff>
    </xdr:from>
    <xdr:to>
      <xdr:col>20</xdr:col>
      <xdr:colOff>9525</xdr:colOff>
      <xdr:row>56</xdr:row>
      <xdr:rowOff>101509</xdr:rowOff>
    </xdr:to>
    <xdr:sp macro="" textlink="">
      <xdr:nvSpPr>
        <xdr:cNvPr id="597" name="円/楕円 596"/>
        <xdr:cNvSpPr/>
      </xdr:nvSpPr>
      <xdr:spPr>
        <a:xfrm>
          <a:off x="13652500" y="96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118036</xdr:rowOff>
    </xdr:from>
    <xdr:ext cx="534377" cy="259045"/>
    <xdr:sp macro="" textlink="">
      <xdr:nvSpPr>
        <xdr:cNvPr id="598" name="テキスト ボックス 597"/>
        <xdr:cNvSpPr txBox="1"/>
      </xdr:nvSpPr>
      <xdr:spPr>
        <a:xfrm>
          <a:off x="13436111" y="93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116446</xdr:rowOff>
    </xdr:from>
    <xdr:to>
      <xdr:col>18</xdr:col>
      <xdr:colOff>492125</xdr:colOff>
      <xdr:row>55</xdr:row>
      <xdr:rowOff>46596</xdr:rowOff>
    </xdr:to>
    <xdr:sp macro="" textlink="">
      <xdr:nvSpPr>
        <xdr:cNvPr id="599" name="円/楕円 598"/>
        <xdr:cNvSpPr/>
      </xdr:nvSpPr>
      <xdr:spPr>
        <a:xfrm>
          <a:off x="12763500" y="93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63123</xdr:rowOff>
    </xdr:from>
    <xdr:ext cx="534377" cy="259045"/>
    <xdr:sp macro="" textlink="">
      <xdr:nvSpPr>
        <xdr:cNvPr id="600" name="テキスト ボックス 599"/>
        <xdr:cNvSpPr txBox="1"/>
      </xdr:nvSpPr>
      <xdr:spPr>
        <a:xfrm>
          <a:off x="12547111" y="91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115788</xdr:rowOff>
    </xdr:from>
    <xdr:to>
      <xdr:col>23</xdr:col>
      <xdr:colOff>517525</xdr:colOff>
      <xdr:row>78</xdr:row>
      <xdr:rowOff>128956</xdr:rowOff>
    </xdr:to>
    <xdr:cxnSp macro="">
      <xdr:nvCxnSpPr>
        <xdr:cNvPr id="627" name="直線コネクタ 626"/>
        <xdr:cNvCxnSpPr/>
      </xdr:nvCxnSpPr>
      <xdr:spPr>
        <a:xfrm>
          <a:off x="15481300" y="13488888"/>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55256</xdr:rowOff>
    </xdr:from>
    <xdr:to>
      <xdr:col>22</xdr:col>
      <xdr:colOff>365125</xdr:colOff>
      <xdr:row>78</xdr:row>
      <xdr:rowOff>115788</xdr:rowOff>
    </xdr:to>
    <xdr:cxnSp macro="">
      <xdr:nvCxnSpPr>
        <xdr:cNvPr id="630" name="直線コネクタ 629"/>
        <xdr:cNvCxnSpPr/>
      </xdr:nvCxnSpPr>
      <xdr:spPr>
        <a:xfrm>
          <a:off x="14592300" y="13428356"/>
          <a:ext cx="8890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55256</xdr:rowOff>
    </xdr:from>
    <xdr:to>
      <xdr:col>21</xdr:col>
      <xdr:colOff>161925</xdr:colOff>
      <xdr:row>78</xdr:row>
      <xdr:rowOff>81727</xdr:rowOff>
    </xdr:to>
    <xdr:cxnSp macro="">
      <xdr:nvCxnSpPr>
        <xdr:cNvPr id="633" name="直線コネクタ 632"/>
        <xdr:cNvCxnSpPr/>
      </xdr:nvCxnSpPr>
      <xdr:spPr>
        <a:xfrm flipV="1">
          <a:off x="13703300" y="13428356"/>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81727</xdr:rowOff>
    </xdr:from>
    <xdr:to>
      <xdr:col>19</xdr:col>
      <xdr:colOff>644525</xdr:colOff>
      <xdr:row>78</xdr:row>
      <xdr:rowOff>110302</xdr:rowOff>
    </xdr:to>
    <xdr:cxnSp macro="">
      <xdr:nvCxnSpPr>
        <xdr:cNvPr id="636" name="直線コネクタ 635"/>
        <xdr:cNvCxnSpPr/>
      </xdr:nvCxnSpPr>
      <xdr:spPr>
        <a:xfrm flipV="1">
          <a:off x="12814300" y="1345482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78156</xdr:rowOff>
    </xdr:from>
    <xdr:to>
      <xdr:col>23</xdr:col>
      <xdr:colOff>568325</xdr:colOff>
      <xdr:row>79</xdr:row>
      <xdr:rowOff>8306</xdr:rowOff>
    </xdr:to>
    <xdr:sp macro="" textlink="">
      <xdr:nvSpPr>
        <xdr:cNvPr id="646" name="円/楕円 645"/>
        <xdr:cNvSpPr/>
      </xdr:nvSpPr>
      <xdr:spPr>
        <a:xfrm>
          <a:off x="162687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64988</xdr:rowOff>
    </xdr:from>
    <xdr:to>
      <xdr:col>22</xdr:col>
      <xdr:colOff>415925</xdr:colOff>
      <xdr:row>78</xdr:row>
      <xdr:rowOff>166588</xdr:rowOff>
    </xdr:to>
    <xdr:sp macro="" textlink="">
      <xdr:nvSpPr>
        <xdr:cNvPr id="648" name="円/楕円 647"/>
        <xdr:cNvSpPr/>
      </xdr:nvSpPr>
      <xdr:spPr>
        <a:xfrm>
          <a:off x="15430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157715</xdr:rowOff>
    </xdr:from>
    <xdr:ext cx="378565" cy="259045"/>
    <xdr:sp macro="" textlink="">
      <xdr:nvSpPr>
        <xdr:cNvPr id="649" name="テキスト ボックス 648"/>
        <xdr:cNvSpPr txBox="1"/>
      </xdr:nvSpPr>
      <xdr:spPr>
        <a:xfrm>
          <a:off x="15292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4456</xdr:rowOff>
    </xdr:from>
    <xdr:to>
      <xdr:col>21</xdr:col>
      <xdr:colOff>212725</xdr:colOff>
      <xdr:row>78</xdr:row>
      <xdr:rowOff>106056</xdr:rowOff>
    </xdr:to>
    <xdr:sp macro="" textlink="">
      <xdr:nvSpPr>
        <xdr:cNvPr id="650" name="円/楕円 649"/>
        <xdr:cNvSpPr/>
      </xdr:nvSpPr>
      <xdr:spPr>
        <a:xfrm>
          <a:off x="145415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97183</xdr:rowOff>
    </xdr:from>
    <xdr:ext cx="469744" cy="259045"/>
    <xdr:sp macro="" textlink="">
      <xdr:nvSpPr>
        <xdr:cNvPr id="651" name="テキスト ボックス 650"/>
        <xdr:cNvSpPr txBox="1"/>
      </xdr:nvSpPr>
      <xdr:spPr>
        <a:xfrm>
          <a:off x="14357427" y="134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30927</xdr:rowOff>
    </xdr:from>
    <xdr:to>
      <xdr:col>20</xdr:col>
      <xdr:colOff>9525</xdr:colOff>
      <xdr:row>78</xdr:row>
      <xdr:rowOff>132527</xdr:rowOff>
    </xdr:to>
    <xdr:sp macro="" textlink="">
      <xdr:nvSpPr>
        <xdr:cNvPr id="652" name="円/楕円 651"/>
        <xdr:cNvSpPr/>
      </xdr:nvSpPr>
      <xdr:spPr>
        <a:xfrm>
          <a:off x="13652500" y="134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123654</xdr:rowOff>
    </xdr:from>
    <xdr:ext cx="469744" cy="259045"/>
    <xdr:sp macro="" textlink="">
      <xdr:nvSpPr>
        <xdr:cNvPr id="653" name="テキスト ボックス 652"/>
        <xdr:cNvSpPr txBox="1"/>
      </xdr:nvSpPr>
      <xdr:spPr>
        <a:xfrm>
          <a:off x="13468427" y="134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59502</xdr:rowOff>
    </xdr:from>
    <xdr:to>
      <xdr:col>18</xdr:col>
      <xdr:colOff>492125</xdr:colOff>
      <xdr:row>78</xdr:row>
      <xdr:rowOff>161102</xdr:rowOff>
    </xdr:to>
    <xdr:sp macro="" textlink="">
      <xdr:nvSpPr>
        <xdr:cNvPr id="654" name="円/楕円 653"/>
        <xdr:cNvSpPr/>
      </xdr:nvSpPr>
      <xdr:spPr>
        <a:xfrm>
          <a:off x="12763500" y="134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152229</xdr:rowOff>
    </xdr:from>
    <xdr:ext cx="378565" cy="259045"/>
    <xdr:sp macro="" textlink="">
      <xdr:nvSpPr>
        <xdr:cNvPr id="655" name="テキスト ボックス 654"/>
        <xdr:cNvSpPr txBox="1"/>
      </xdr:nvSpPr>
      <xdr:spPr>
        <a:xfrm>
          <a:off x="12625017" y="1352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85936</xdr:rowOff>
    </xdr:from>
    <xdr:to>
      <xdr:col>23</xdr:col>
      <xdr:colOff>517525</xdr:colOff>
      <xdr:row>96</xdr:row>
      <xdr:rowOff>111282</xdr:rowOff>
    </xdr:to>
    <xdr:cxnSp macro="">
      <xdr:nvCxnSpPr>
        <xdr:cNvPr id="688" name="直線コネクタ 687"/>
        <xdr:cNvCxnSpPr/>
      </xdr:nvCxnSpPr>
      <xdr:spPr>
        <a:xfrm flipV="1">
          <a:off x="15481300" y="16545136"/>
          <a:ext cx="8382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84993</xdr:rowOff>
    </xdr:from>
    <xdr:to>
      <xdr:col>22</xdr:col>
      <xdr:colOff>365125</xdr:colOff>
      <xdr:row>96</xdr:row>
      <xdr:rowOff>111282</xdr:rowOff>
    </xdr:to>
    <xdr:cxnSp macro="">
      <xdr:nvCxnSpPr>
        <xdr:cNvPr id="691" name="直線コネクタ 690"/>
        <xdr:cNvCxnSpPr/>
      </xdr:nvCxnSpPr>
      <xdr:spPr>
        <a:xfrm>
          <a:off x="14592300" y="165441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84993</xdr:rowOff>
    </xdr:from>
    <xdr:to>
      <xdr:col>21</xdr:col>
      <xdr:colOff>161925</xdr:colOff>
      <xdr:row>96</xdr:row>
      <xdr:rowOff>96665</xdr:rowOff>
    </xdr:to>
    <xdr:cxnSp macro="">
      <xdr:nvCxnSpPr>
        <xdr:cNvPr id="694" name="直線コネクタ 693"/>
        <xdr:cNvCxnSpPr/>
      </xdr:nvCxnSpPr>
      <xdr:spPr>
        <a:xfrm flipV="1">
          <a:off x="13703300" y="16544193"/>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70720</xdr:rowOff>
    </xdr:from>
    <xdr:to>
      <xdr:col>19</xdr:col>
      <xdr:colOff>644525</xdr:colOff>
      <xdr:row>96</xdr:row>
      <xdr:rowOff>96665</xdr:rowOff>
    </xdr:to>
    <xdr:cxnSp macro="">
      <xdr:nvCxnSpPr>
        <xdr:cNvPr id="697" name="直線コネクタ 696"/>
        <xdr:cNvCxnSpPr/>
      </xdr:nvCxnSpPr>
      <xdr:spPr>
        <a:xfrm>
          <a:off x="12814300" y="16529920"/>
          <a:ext cx="889000" cy="2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35136</xdr:rowOff>
    </xdr:from>
    <xdr:to>
      <xdr:col>23</xdr:col>
      <xdr:colOff>568325</xdr:colOff>
      <xdr:row>96</xdr:row>
      <xdr:rowOff>136736</xdr:rowOff>
    </xdr:to>
    <xdr:sp macro="" textlink="">
      <xdr:nvSpPr>
        <xdr:cNvPr id="707" name="円/楕円 706"/>
        <xdr:cNvSpPr/>
      </xdr:nvSpPr>
      <xdr:spPr>
        <a:xfrm>
          <a:off x="16268700" y="164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58013</xdr:rowOff>
    </xdr:from>
    <xdr:ext cx="534377" cy="259045"/>
    <xdr:sp macro="" textlink="">
      <xdr:nvSpPr>
        <xdr:cNvPr id="708" name="公債費該当値テキスト"/>
        <xdr:cNvSpPr txBox="1"/>
      </xdr:nvSpPr>
      <xdr:spPr>
        <a:xfrm>
          <a:off x="16370300" y="163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60482</xdr:rowOff>
    </xdr:from>
    <xdr:to>
      <xdr:col>22</xdr:col>
      <xdr:colOff>415925</xdr:colOff>
      <xdr:row>96</xdr:row>
      <xdr:rowOff>162082</xdr:rowOff>
    </xdr:to>
    <xdr:sp macro="" textlink="">
      <xdr:nvSpPr>
        <xdr:cNvPr id="709" name="円/楕円 708"/>
        <xdr:cNvSpPr/>
      </xdr:nvSpPr>
      <xdr:spPr>
        <a:xfrm>
          <a:off x="15430500" y="165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153209</xdr:rowOff>
    </xdr:from>
    <xdr:ext cx="534377" cy="259045"/>
    <xdr:sp macro="" textlink="">
      <xdr:nvSpPr>
        <xdr:cNvPr id="710" name="テキスト ボックス 709"/>
        <xdr:cNvSpPr txBox="1"/>
      </xdr:nvSpPr>
      <xdr:spPr>
        <a:xfrm>
          <a:off x="15214111" y="166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34193</xdr:rowOff>
    </xdr:from>
    <xdr:to>
      <xdr:col>21</xdr:col>
      <xdr:colOff>212725</xdr:colOff>
      <xdr:row>96</xdr:row>
      <xdr:rowOff>135793</xdr:rowOff>
    </xdr:to>
    <xdr:sp macro="" textlink="">
      <xdr:nvSpPr>
        <xdr:cNvPr id="711" name="円/楕円 710"/>
        <xdr:cNvSpPr/>
      </xdr:nvSpPr>
      <xdr:spPr>
        <a:xfrm>
          <a:off x="14541500" y="164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126920</xdr:rowOff>
    </xdr:from>
    <xdr:ext cx="534377" cy="259045"/>
    <xdr:sp macro="" textlink="">
      <xdr:nvSpPr>
        <xdr:cNvPr id="712" name="テキスト ボックス 711"/>
        <xdr:cNvSpPr txBox="1"/>
      </xdr:nvSpPr>
      <xdr:spPr>
        <a:xfrm>
          <a:off x="14325111" y="165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45865</xdr:rowOff>
    </xdr:from>
    <xdr:to>
      <xdr:col>20</xdr:col>
      <xdr:colOff>9525</xdr:colOff>
      <xdr:row>96</xdr:row>
      <xdr:rowOff>147465</xdr:rowOff>
    </xdr:to>
    <xdr:sp macro="" textlink="">
      <xdr:nvSpPr>
        <xdr:cNvPr id="713" name="円/楕円 712"/>
        <xdr:cNvSpPr/>
      </xdr:nvSpPr>
      <xdr:spPr>
        <a:xfrm>
          <a:off x="13652500" y="16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138592</xdr:rowOff>
    </xdr:from>
    <xdr:ext cx="534377" cy="259045"/>
    <xdr:sp macro="" textlink="">
      <xdr:nvSpPr>
        <xdr:cNvPr id="714" name="テキスト ボックス 713"/>
        <xdr:cNvSpPr txBox="1"/>
      </xdr:nvSpPr>
      <xdr:spPr>
        <a:xfrm>
          <a:off x="13436111" y="165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19920</xdr:rowOff>
    </xdr:from>
    <xdr:to>
      <xdr:col>18</xdr:col>
      <xdr:colOff>492125</xdr:colOff>
      <xdr:row>96</xdr:row>
      <xdr:rowOff>121520</xdr:rowOff>
    </xdr:to>
    <xdr:sp macro="" textlink="">
      <xdr:nvSpPr>
        <xdr:cNvPr id="715" name="円/楕円 714"/>
        <xdr:cNvSpPr/>
      </xdr:nvSpPr>
      <xdr:spPr>
        <a:xfrm>
          <a:off x="127635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112647</xdr:rowOff>
    </xdr:from>
    <xdr:ext cx="534377" cy="259045"/>
    <xdr:sp macro="" textlink="">
      <xdr:nvSpPr>
        <xdr:cNvPr id="716" name="テキスト ボックス 715"/>
        <xdr:cNvSpPr txBox="1"/>
      </xdr:nvSpPr>
      <xdr:spPr>
        <a:xfrm>
          <a:off x="12547111" y="165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27686</xdr:rowOff>
    </xdr:from>
    <xdr:to>
      <xdr:col>32</xdr:col>
      <xdr:colOff>187325</xdr:colOff>
      <xdr:row>39</xdr:row>
      <xdr:rowOff>31877</xdr:rowOff>
    </xdr:to>
    <xdr:cxnSp macro="">
      <xdr:nvCxnSpPr>
        <xdr:cNvPr id="745" name="直線コネクタ 744"/>
        <xdr:cNvCxnSpPr/>
      </xdr:nvCxnSpPr>
      <xdr:spPr>
        <a:xfrm>
          <a:off x="21323300" y="671423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27686</xdr:rowOff>
    </xdr:from>
    <xdr:to>
      <xdr:col>31</xdr:col>
      <xdr:colOff>34925</xdr:colOff>
      <xdr:row>39</xdr:row>
      <xdr:rowOff>29972</xdr:rowOff>
    </xdr:to>
    <xdr:cxnSp macro="">
      <xdr:nvCxnSpPr>
        <xdr:cNvPr id="748" name="直線コネクタ 747"/>
        <xdr:cNvCxnSpPr/>
      </xdr:nvCxnSpPr>
      <xdr:spPr>
        <a:xfrm flipV="1">
          <a:off x="20434300" y="67142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26543</xdr:rowOff>
    </xdr:from>
    <xdr:to>
      <xdr:col>29</xdr:col>
      <xdr:colOff>517525</xdr:colOff>
      <xdr:row>39</xdr:row>
      <xdr:rowOff>29972</xdr:rowOff>
    </xdr:to>
    <xdr:cxnSp macro="">
      <xdr:nvCxnSpPr>
        <xdr:cNvPr id="751" name="直線コネクタ 750"/>
        <xdr:cNvCxnSpPr/>
      </xdr:nvCxnSpPr>
      <xdr:spPr>
        <a:xfrm>
          <a:off x="19545300" y="671309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105029</xdr:rowOff>
    </xdr:from>
    <xdr:to>
      <xdr:col>28</xdr:col>
      <xdr:colOff>314325</xdr:colOff>
      <xdr:row>39</xdr:row>
      <xdr:rowOff>26543</xdr:rowOff>
    </xdr:to>
    <xdr:cxnSp macro="">
      <xdr:nvCxnSpPr>
        <xdr:cNvPr id="754" name="直線コネクタ 753"/>
        <xdr:cNvCxnSpPr/>
      </xdr:nvCxnSpPr>
      <xdr:spPr>
        <a:xfrm>
          <a:off x="18656300" y="6448679"/>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167911</xdr:rowOff>
    </xdr:from>
    <xdr:ext cx="378565" cy="259045"/>
    <xdr:sp macro="" textlink="">
      <xdr:nvSpPr>
        <xdr:cNvPr id="758" name="テキスト ボックス 757"/>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152527</xdr:rowOff>
    </xdr:from>
    <xdr:to>
      <xdr:col>32</xdr:col>
      <xdr:colOff>238125</xdr:colOff>
      <xdr:row>39</xdr:row>
      <xdr:rowOff>82677</xdr:rowOff>
    </xdr:to>
    <xdr:sp macro="" textlink="">
      <xdr:nvSpPr>
        <xdr:cNvPr id="764" name="円/楕円 763"/>
        <xdr:cNvSpPr/>
      </xdr:nvSpPr>
      <xdr:spPr>
        <a:xfrm>
          <a:off x="22110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313932" cy="259045"/>
    <xdr:sp macro="" textlink="">
      <xdr:nvSpPr>
        <xdr:cNvPr id="765" name="諸支出金該当値テキスト"/>
        <xdr:cNvSpPr txBox="1"/>
      </xdr:nvSpPr>
      <xdr:spPr>
        <a:xfrm>
          <a:off x="22212300" y="660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148336</xdr:rowOff>
    </xdr:from>
    <xdr:to>
      <xdr:col>31</xdr:col>
      <xdr:colOff>85725</xdr:colOff>
      <xdr:row>39</xdr:row>
      <xdr:rowOff>78486</xdr:rowOff>
    </xdr:to>
    <xdr:sp macro="" textlink="">
      <xdr:nvSpPr>
        <xdr:cNvPr id="766" name="円/楕円 765"/>
        <xdr:cNvSpPr/>
      </xdr:nvSpPr>
      <xdr:spPr>
        <a:xfrm>
          <a:off x="2127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69613</xdr:rowOff>
    </xdr:from>
    <xdr:ext cx="313932" cy="259045"/>
    <xdr:sp macro="" textlink="">
      <xdr:nvSpPr>
        <xdr:cNvPr id="767" name="テキスト ボックス 766"/>
        <xdr:cNvSpPr txBox="1"/>
      </xdr:nvSpPr>
      <xdr:spPr>
        <a:xfrm>
          <a:off x="21166333" y="67561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150622</xdr:rowOff>
    </xdr:from>
    <xdr:to>
      <xdr:col>29</xdr:col>
      <xdr:colOff>568325</xdr:colOff>
      <xdr:row>39</xdr:row>
      <xdr:rowOff>80772</xdr:rowOff>
    </xdr:to>
    <xdr:sp macro="" textlink="">
      <xdr:nvSpPr>
        <xdr:cNvPr id="768" name="円/楕円 767"/>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71899</xdr:rowOff>
    </xdr:from>
    <xdr:ext cx="313932" cy="259045"/>
    <xdr:sp macro="" textlink="">
      <xdr:nvSpPr>
        <xdr:cNvPr id="769" name="テキスト ボックス 768"/>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147193</xdr:rowOff>
    </xdr:from>
    <xdr:to>
      <xdr:col>28</xdr:col>
      <xdr:colOff>365125</xdr:colOff>
      <xdr:row>39</xdr:row>
      <xdr:rowOff>77343</xdr:rowOff>
    </xdr:to>
    <xdr:sp macro="" textlink="">
      <xdr:nvSpPr>
        <xdr:cNvPr id="770" name="円/楕円 769"/>
        <xdr:cNvSpPr/>
      </xdr:nvSpPr>
      <xdr:spPr>
        <a:xfrm>
          <a:off x="19494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68470</xdr:rowOff>
    </xdr:from>
    <xdr:ext cx="313932" cy="259045"/>
    <xdr:sp macro="" textlink="">
      <xdr:nvSpPr>
        <xdr:cNvPr id="771" name="テキスト ボックス 770"/>
        <xdr:cNvSpPr txBox="1"/>
      </xdr:nvSpPr>
      <xdr:spPr>
        <a:xfrm>
          <a:off x="19388333" y="6755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54229</xdr:rowOff>
    </xdr:from>
    <xdr:to>
      <xdr:col>27</xdr:col>
      <xdr:colOff>161925</xdr:colOff>
      <xdr:row>37</xdr:row>
      <xdr:rowOff>155829</xdr:rowOff>
    </xdr:to>
    <xdr:sp macro="" textlink="">
      <xdr:nvSpPr>
        <xdr:cNvPr id="772" name="円/楕円 771"/>
        <xdr:cNvSpPr/>
      </xdr:nvSpPr>
      <xdr:spPr>
        <a:xfrm>
          <a:off x="18605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906</xdr:rowOff>
    </xdr:from>
    <xdr:ext cx="378565" cy="259045"/>
    <xdr:sp macro="" textlink="">
      <xdr:nvSpPr>
        <xdr:cNvPr id="773" name="テキスト ボックス 772"/>
        <xdr:cNvSpPr txBox="1"/>
      </xdr:nvSpPr>
      <xdr:spPr>
        <a:xfrm>
          <a:off x="18467017" y="617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　衛生費について、昨年度に引き続きクリーンセンター整備事業を実施したことに加え、市営墓地「思いでの丘霊園」を開設したことなどにより前年度数値から増加しており、類似団体内平均値を大きく上回った。</a:t>
          </a:r>
          <a:endParaRPr kumimoji="1" lang="en-US" altLang="ja-JP" sz="1600">
            <a:latin typeface="ＭＳ Ｐゴシック"/>
          </a:endParaRPr>
        </a:p>
        <a:p>
          <a:r>
            <a:rPr kumimoji="1" lang="ja-JP" altLang="en-US" sz="1600">
              <a:latin typeface="ＭＳ Ｐゴシック"/>
            </a:rPr>
            <a:t>　また、教育費について、平成２７年度に実施した城山台小学校建設事業及び木津中学校改築事業に係る立替金償還金の支出が皆減となったため、前年度から</a:t>
          </a:r>
          <a:r>
            <a:rPr kumimoji="1" lang="en-US" altLang="ja-JP" sz="1600">
              <a:latin typeface="ＭＳ Ｐゴシック"/>
            </a:rPr>
            <a:t>29,281</a:t>
          </a:r>
          <a:r>
            <a:rPr kumimoji="1" lang="ja-JP" altLang="en-US" sz="1600">
              <a:latin typeface="ＭＳ Ｐゴシック"/>
            </a:rPr>
            <a:t>円減ととなり、類似団体内平均値との差も縮まる結果となった。</a:t>
          </a:r>
          <a:endParaRPr kumimoji="1" lang="en-US" altLang="ja-JP" sz="1600">
            <a:latin typeface="ＭＳ Ｐゴシック"/>
          </a:endParaRPr>
        </a:p>
        <a:p>
          <a:r>
            <a:rPr kumimoji="1" lang="ja-JP" altLang="en-US" sz="1600">
              <a:latin typeface="ＭＳ Ｐゴシック"/>
            </a:rPr>
            <a:t>　本市では、クリーンセンター整備事業の継続や、新学校給食センター建設等の大規模事業を実施予定であり、これらの施設整備に係る公債費負担の増加が見込まれることから、更なる財源の確保及び適正な起債による将来負担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平成２８年度は、財政調整基金に公用車等の売払収入や市営墓地使用料を約</a:t>
          </a:r>
          <a:r>
            <a:rPr kumimoji="1" lang="en-US" altLang="ja-JP" sz="1200">
              <a:latin typeface="ＭＳ ゴシック" pitchFamily="49" charset="-128"/>
              <a:ea typeface="ＭＳ ゴシック" pitchFamily="49" charset="-128"/>
            </a:rPr>
            <a:t>4,400</a:t>
          </a:r>
          <a:r>
            <a:rPr kumimoji="1" lang="ja-JP" altLang="en-US" sz="1200">
              <a:latin typeface="ＭＳ ゴシック" pitchFamily="49" charset="-128"/>
              <a:ea typeface="ＭＳ ゴシック" pitchFamily="49" charset="-128"/>
            </a:rPr>
            <a:t>万円積み立てたものの、財源不足を補うために約</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1,000</a:t>
          </a:r>
          <a:r>
            <a:rPr kumimoji="1" lang="ja-JP" altLang="en-US" sz="1200">
              <a:latin typeface="ＭＳ ゴシック" pitchFamily="49" charset="-128"/>
              <a:ea typeface="ＭＳ ゴシック" pitchFamily="49" charset="-128"/>
            </a:rPr>
            <a:t>万円を取り崩したことにより、基金残高が減となった。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平成２８年度は梅美台保育園の完全民営化にあたり、施設を運営法人に譲渡するため未償還元金の繰上償還を行ったものの、前述の財政調整基金の取崩額が上回ったことによって実質単年度収支は赤字となり、標準財政規模比も前年度から３．５ポイントの減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平成２８年度は、国民健康保険特別会計の赤字が解消されたほか、一般会計と駐車場整備事業特別会計を除く全会計において実質収支総額の標準財政規模に対する比率が改善された。</a:t>
          </a:r>
        </a:p>
        <a:p>
          <a:r>
            <a:rPr kumimoji="1" lang="ja-JP" altLang="en-US" sz="1400">
              <a:latin typeface="ＭＳ ゴシック" pitchFamily="49" charset="-128"/>
              <a:ea typeface="ＭＳ ゴシック" pitchFamily="49" charset="-128"/>
            </a:rPr>
            <a:t>　特に水道事業会計において、人口増加に伴う有収水量の増等により収益性が向上しており、本市の連結実質黒字額も増加傾向となっている。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30415046</v>
      </c>
      <c r="BO4" s="381"/>
      <c r="BP4" s="381"/>
      <c r="BQ4" s="381"/>
      <c r="BR4" s="381"/>
      <c r="BS4" s="381"/>
      <c r="BT4" s="381"/>
      <c r="BU4" s="382"/>
      <c r="BV4" s="380">
        <v>30575817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1.5</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29953331</v>
      </c>
      <c r="BO5" s="418"/>
      <c r="BP5" s="418"/>
      <c r="BQ5" s="418"/>
      <c r="BR5" s="418"/>
      <c r="BS5" s="418"/>
      <c r="BT5" s="418"/>
      <c r="BU5" s="419"/>
      <c r="BV5" s="417">
        <v>29973710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97.8</v>
      </c>
      <c r="CU5" s="415"/>
      <c r="CV5" s="415"/>
      <c r="CW5" s="415"/>
      <c r="CX5" s="415"/>
      <c r="CY5" s="415"/>
      <c r="CZ5" s="415"/>
      <c r="DA5" s="416"/>
      <c r="DB5" s="414">
        <v>96.1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461715</v>
      </c>
      <c r="BO6" s="418"/>
      <c r="BP6" s="418"/>
      <c r="BQ6" s="418"/>
      <c r="BR6" s="418"/>
      <c r="BS6" s="418"/>
      <c r="BT6" s="418"/>
      <c r="BU6" s="419"/>
      <c r="BV6" s="417">
        <v>602107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103.5</v>
      </c>
      <c r="CU6" s="455"/>
      <c r="CV6" s="455"/>
      <c r="CW6" s="455"/>
      <c r="CX6" s="455"/>
      <c r="CY6" s="455"/>
      <c r="CZ6" s="455"/>
      <c r="DA6" s="456"/>
      <c r="DB6" s="454">
        <v>102.9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209876</v>
      </c>
      <c r="BO7" s="418"/>
      <c r="BP7" s="418"/>
      <c r="BQ7" s="418"/>
      <c r="BR7" s="418"/>
      <c r="BS7" s="418"/>
      <c r="BT7" s="418"/>
      <c r="BU7" s="419"/>
      <c r="BV7" s="417">
        <v>214877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16805632</v>
      </c>
      <c r="CU7" s="418"/>
      <c r="CV7" s="418"/>
      <c r="CW7" s="418"/>
      <c r="CX7" s="418"/>
      <c r="CY7" s="418"/>
      <c r="CZ7" s="418"/>
      <c r="DA7" s="419"/>
      <c r="DB7" s="417">
        <v>16641489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251839</v>
      </c>
      <c r="BO8" s="418"/>
      <c r="BP8" s="418"/>
      <c r="BQ8" s="418"/>
      <c r="BR8" s="418"/>
      <c r="BS8" s="418"/>
      <c r="BT8" s="418"/>
      <c r="BU8" s="419"/>
      <c r="BV8" s="417">
        <v>387230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72840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-135391</v>
      </c>
      <c r="BO9" s="418"/>
      <c r="BP9" s="418"/>
      <c r="BQ9" s="418"/>
      <c r="BR9" s="418"/>
      <c r="BS9" s="418"/>
      <c r="BT9" s="418"/>
      <c r="BU9" s="419"/>
      <c r="BV9" s="417">
        <v>78391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69761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48812</v>
      </c>
      <c r="BO10" s="418"/>
      <c r="BP10" s="418"/>
      <c r="BQ10" s="418"/>
      <c r="BR10" s="418"/>
      <c r="BS10" s="418"/>
      <c r="BT10" s="418"/>
      <c r="BU10" s="419"/>
      <c r="BV10" s="417">
        <v>159703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148220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75161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410176</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74654</v>
      </c>
      <c r="S13" s="499"/>
      <c r="T13" s="499"/>
      <c r="U13" s="499"/>
      <c r="V13" s="500"/>
      <c r="W13" s="433" t="s">
        <v>123</v>
      </c>
      <c r="X13" s="434"/>
      <c r="Y13" s="434"/>
      <c r="Z13" s="434"/>
      <c r="AA13" s="434"/>
      <c r="AB13" s="424"/>
      <c r="AC13" s="468">
        <v>1149</v>
      </c>
      <c r="AD13" s="469"/>
      <c r="AE13" s="469"/>
      <c r="AF13" s="469"/>
      <c r="AG13" s="508"/>
      <c r="AH13" s="468">
        <v>1149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-348535</v>
      </c>
      <c r="BO13" s="418"/>
      <c r="BP13" s="418"/>
      <c r="BQ13" s="418"/>
      <c r="BR13" s="418"/>
      <c r="BS13" s="418"/>
      <c r="BT13" s="418"/>
      <c r="BU13" s="419"/>
      <c r="BV13" s="417">
        <v>238094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v>
      </c>
      <c r="CU13" s="415"/>
      <c r="CV13" s="415"/>
      <c r="CW13" s="415"/>
      <c r="CX13" s="415"/>
      <c r="CY13" s="415"/>
      <c r="CZ13" s="415"/>
      <c r="DA13" s="416"/>
      <c r="DB13" s="414">
        <v>11.6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74237</v>
      </c>
      <c r="S14" s="499"/>
      <c r="T14" s="499"/>
      <c r="U14" s="499"/>
      <c r="V14" s="500"/>
      <c r="W14" s="407"/>
      <c r="X14" s="408"/>
      <c r="Y14" s="408"/>
      <c r="Z14" s="408"/>
      <c r="AA14" s="408"/>
      <c r="AB14" s="397"/>
      <c r="AC14" s="501">
        <v>3.7</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48.9</v>
      </c>
      <c r="CU14" s="513"/>
      <c r="CV14" s="513"/>
      <c r="CW14" s="513"/>
      <c r="CX14" s="513"/>
      <c r="CY14" s="513"/>
      <c r="CZ14" s="513"/>
      <c r="DA14" s="514"/>
      <c r="DB14" s="512">
        <v>53.6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73753</v>
      </c>
      <c r="S15" s="499"/>
      <c r="T15" s="499"/>
      <c r="U15" s="499"/>
      <c r="V15" s="500"/>
      <c r="W15" s="433" t="s">
        <v>130</v>
      </c>
      <c r="X15" s="434"/>
      <c r="Y15" s="434"/>
      <c r="Z15" s="434"/>
      <c r="AA15" s="434"/>
      <c r="AB15" s="424"/>
      <c r="AC15" s="468">
        <v>6482</v>
      </c>
      <c r="AD15" s="469"/>
      <c r="AE15" s="469"/>
      <c r="AF15" s="469"/>
      <c r="AG15" s="508"/>
      <c r="AH15" s="468">
        <v>5908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8367842</v>
      </c>
      <c r="BO15" s="381"/>
      <c r="BP15" s="381"/>
      <c r="BQ15" s="381"/>
      <c r="BR15" s="381"/>
      <c r="BS15" s="381"/>
      <c r="BT15" s="381"/>
      <c r="BU15" s="382"/>
      <c r="BV15" s="380">
        <v>7968057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20.8</v>
      </c>
      <c r="AD16" s="502"/>
      <c r="AE16" s="502"/>
      <c r="AF16" s="502"/>
      <c r="AG16" s="503"/>
      <c r="AH16" s="501">
        <v>20.399999999999999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12725686</v>
      </c>
      <c r="BO16" s="418"/>
      <c r="BP16" s="418"/>
      <c r="BQ16" s="418"/>
      <c r="BR16" s="418"/>
      <c r="BS16" s="418"/>
      <c r="BT16" s="418"/>
      <c r="BU16" s="419"/>
      <c r="BV16" s="417">
        <v>12213145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23474</v>
      </c>
      <c r="AD17" s="469"/>
      <c r="AE17" s="469"/>
      <c r="AF17" s="469"/>
      <c r="AG17" s="508"/>
      <c r="AH17" s="468">
        <v>21877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10736757</v>
      </c>
      <c r="BO17" s="418"/>
      <c r="BP17" s="418"/>
      <c r="BQ17" s="418"/>
      <c r="BR17" s="418"/>
      <c r="BS17" s="418"/>
      <c r="BT17" s="418"/>
      <c r="BU17" s="419"/>
      <c r="BV17" s="417">
        <v>10168785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85.13</v>
      </c>
      <c r="M18" s="530"/>
      <c r="N18" s="530"/>
      <c r="O18" s="530"/>
      <c r="P18" s="530"/>
      <c r="Q18" s="530"/>
      <c r="R18" s="531"/>
      <c r="S18" s="531"/>
      <c r="T18" s="531"/>
      <c r="U18" s="531"/>
      <c r="V18" s="532"/>
      <c r="W18" s="435"/>
      <c r="X18" s="436"/>
      <c r="Y18" s="436"/>
      <c r="Z18" s="436"/>
      <c r="AA18" s="436"/>
      <c r="AB18" s="427"/>
      <c r="AC18" s="533">
        <v>75.5</v>
      </c>
      <c r="AD18" s="534"/>
      <c r="AE18" s="534"/>
      <c r="AF18" s="534"/>
      <c r="AG18" s="535"/>
      <c r="AH18" s="533">
        <v>75.599999999999994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16709787</v>
      </c>
      <c r="BO18" s="418"/>
      <c r="BP18" s="418"/>
      <c r="BQ18" s="418"/>
      <c r="BR18" s="418"/>
      <c r="BS18" s="418"/>
      <c r="BT18" s="418"/>
      <c r="BU18" s="419"/>
      <c r="BV18" s="417">
        <v>16667702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856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19171029</v>
      </c>
      <c r="BO19" s="418"/>
      <c r="BP19" s="418"/>
      <c r="BQ19" s="418"/>
      <c r="BR19" s="418"/>
      <c r="BS19" s="418"/>
      <c r="BT19" s="418"/>
      <c r="BU19" s="419"/>
      <c r="BV19" s="417">
        <v>18938799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26656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31496233</v>
      </c>
      <c r="BO23" s="418"/>
      <c r="BP23" s="418"/>
      <c r="BQ23" s="418"/>
      <c r="BR23" s="418"/>
      <c r="BS23" s="418"/>
      <c r="BT23" s="418"/>
      <c r="BU23" s="419"/>
      <c r="BV23" s="417">
        <v>30902976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8800</v>
      </c>
      <c r="R24" s="469"/>
      <c r="S24" s="469"/>
      <c r="T24" s="469"/>
      <c r="U24" s="469"/>
      <c r="V24" s="508"/>
      <c r="W24" s="563"/>
      <c r="X24" s="551"/>
      <c r="Y24" s="552"/>
      <c r="Z24" s="467" t="s">
        <v>153</v>
      </c>
      <c r="AA24" s="447"/>
      <c r="AB24" s="447"/>
      <c r="AC24" s="447"/>
      <c r="AD24" s="447"/>
      <c r="AE24" s="447"/>
      <c r="AF24" s="447"/>
      <c r="AG24" s="448"/>
      <c r="AH24" s="468">
        <v>405</v>
      </c>
      <c r="AI24" s="469"/>
      <c r="AJ24" s="469"/>
      <c r="AK24" s="469"/>
      <c r="AL24" s="508"/>
      <c r="AM24" s="468">
        <v>1296405</v>
      </c>
      <c r="AN24" s="469"/>
      <c r="AO24" s="469"/>
      <c r="AP24" s="469"/>
      <c r="AQ24" s="469"/>
      <c r="AR24" s="508"/>
      <c r="AS24" s="468">
        <v>3201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24988487</v>
      </c>
      <c r="BO24" s="418"/>
      <c r="BP24" s="418"/>
      <c r="BQ24" s="418"/>
      <c r="BR24" s="418"/>
      <c r="BS24" s="418"/>
      <c r="BT24" s="418"/>
      <c r="BU24" s="419"/>
      <c r="BV24" s="417">
        <v>24850693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7300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8907106</v>
      </c>
      <c r="BO25" s="381"/>
      <c r="BP25" s="381"/>
      <c r="BQ25" s="381"/>
      <c r="BR25" s="381"/>
      <c r="BS25" s="381"/>
      <c r="BT25" s="381"/>
      <c r="BU25" s="382"/>
      <c r="BV25" s="380">
        <v>13036219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6600</v>
      </c>
      <c r="R26" s="469"/>
      <c r="S26" s="469"/>
      <c r="T26" s="469"/>
      <c r="U26" s="469"/>
      <c r="V26" s="508"/>
      <c r="W26" s="563"/>
      <c r="X26" s="551"/>
      <c r="Y26" s="552"/>
      <c r="Z26" s="467" t="s">
        <v>159</v>
      </c>
      <c r="AA26" s="573"/>
      <c r="AB26" s="573"/>
      <c r="AC26" s="573"/>
      <c r="AD26" s="573"/>
      <c r="AE26" s="573"/>
      <c r="AF26" s="573"/>
      <c r="AG26" s="574"/>
      <c r="AH26" s="468">
        <v>3</v>
      </c>
      <c r="AI26" s="469"/>
      <c r="AJ26" s="469"/>
      <c r="AK26" s="469"/>
      <c r="AL26" s="508"/>
      <c r="AM26" s="468">
        <v>10917</v>
      </c>
      <c r="AN26" s="469"/>
      <c r="AO26" s="469"/>
      <c r="AP26" s="469"/>
      <c r="AQ26" s="469"/>
      <c r="AR26" s="508"/>
      <c r="AS26" s="468">
        <v>3639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4700</v>
      </c>
      <c r="R27" s="469"/>
      <c r="S27" s="469"/>
      <c r="T27" s="469"/>
      <c r="U27" s="469"/>
      <c r="V27" s="508"/>
      <c r="W27" s="563"/>
      <c r="X27" s="551"/>
      <c r="Y27" s="552"/>
      <c r="Z27" s="467" t="s">
        <v>162</v>
      </c>
      <c r="AA27" s="447"/>
      <c r="AB27" s="447"/>
      <c r="AC27" s="447"/>
      <c r="AD27" s="447"/>
      <c r="AE27" s="447"/>
      <c r="AF27" s="447"/>
      <c r="AG27" s="448"/>
      <c r="AH27" s="468">
        <v>25</v>
      </c>
      <c r="AI27" s="469"/>
      <c r="AJ27" s="469"/>
      <c r="AK27" s="469"/>
      <c r="AL27" s="508"/>
      <c r="AM27" s="468">
        <v>76776</v>
      </c>
      <c r="AN27" s="469"/>
      <c r="AO27" s="469"/>
      <c r="AP27" s="469"/>
      <c r="AQ27" s="469"/>
      <c r="AR27" s="508"/>
      <c r="AS27" s="468">
        <v>3071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1757293</v>
      </c>
      <c r="BO27" s="587"/>
      <c r="BP27" s="587"/>
      <c r="BQ27" s="587"/>
      <c r="BR27" s="587"/>
      <c r="BS27" s="587"/>
      <c r="BT27" s="587"/>
      <c r="BU27" s="588"/>
      <c r="BV27" s="586">
        <v>1684460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3800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4055578</v>
      </c>
      <c r="BO28" s="381"/>
      <c r="BP28" s="381"/>
      <c r="BQ28" s="381"/>
      <c r="BR28" s="381"/>
      <c r="BS28" s="381"/>
      <c r="BT28" s="381"/>
      <c r="BU28" s="382"/>
      <c r="BV28" s="380">
        <v>4416942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20</v>
      </c>
      <c r="M29" s="469"/>
      <c r="N29" s="469"/>
      <c r="O29" s="469"/>
      <c r="P29" s="508"/>
      <c r="Q29" s="468">
        <v>3500</v>
      </c>
      <c r="R29" s="469"/>
      <c r="S29" s="469"/>
      <c r="T29" s="469"/>
      <c r="U29" s="469"/>
      <c r="V29" s="508"/>
      <c r="W29" s="564"/>
      <c r="X29" s="565"/>
      <c r="Y29" s="566"/>
      <c r="Z29" s="467" t="s">
        <v>169</v>
      </c>
      <c r="AA29" s="447"/>
      <c r="AB29" s="447"/>
      <c r="AC29" s="447"/>
      <c r="AD29" s="447"/>
      <c r="AE29" s="447"/>
      <c r="AF29" s="447"/>
      <c r="AG29" s="448"/>
      <c r="AH29" s="468">
        <v>430</v>
      </c>
      <c r="AI29" s="469"/>
      <c r="AJ29" s="469"/>
      <c r="AK29" s="469"/>
      <c r="AL29" s="508"/>
      <c r="AM29" s="468">
        <v>1373181</v>
      </c>
      <c r="AN29" s="469"/>
      <c r="AO29" s="469"/>
      <c r="AP29" s="469"/>
      <c r="AQ29" s="469"/>
      <c r="AR29" s="508"/>
      <c r="AS29" s="468">
        <v>3193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308448</v>
      </c>
      <c r="BO29" s="418"/>
      <c r="BP29" s="418"/>
      <c r="BQ29" s="418"/>
      <c r="BR29" s="418"/>
      <c r="BS29" s="418"/>
      <c r="BT29" s="418"/>
      <c r="BU29" s="419"/>
      <c r="BV29" s="417">
        <v>262668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6794578</v>
      </c>
      <c r="BO30" s="587"/>
      <c r="BP30" s="587"/>
      <c r="BQ30" s="587"/>
      <c r="BR30" s="587"/>
      <c r="BS30" s="587"/>
      <c r="BT30" s="587"/>
      <c r="BU30" s="588"/>
      <c r="BV30" s="586">
        <v>7295358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国民健康保険山城病院組合（病院事業会計）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木津川市公園都市緑化協会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国民健康保険山城病院組合（介護老人保健施設事業会計）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木津川市緑と文化・スポーツ振興事業団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相楽郡西部塵埃処理組合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駐車場整備事業特別会計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京都府市町村職員退職手当組合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京都府市町村議会議員公務災害補償等組合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相楽中部消防組合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相楽郡広域事務組合（一般会計）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相楽郡広域事務組合（相楽地区ふるさと市町村圏振興事業特別会計）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京都府自治会館管理組合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京都府住宅新築資金等貸付事業管理組合（一般会計）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92" t="s">
        <v>524</v>
      </c>
      <c r="D34" s="1192"/>
      <c r="E34" s="1193"/>
      <c r="F34" s="32">
        <v>9.2899999999999991</v>
      </c>
      <c r="G34" s="33">
        <v>10.79</v>
      </c>
      <c r="H34" s="33">
        <v>12.43</v>
      </c>
      <c r="I34" s="33">
        <v>13.77</v>
      </c>
      <c r="J34" s="34">
        <v>14.85</v>
      </c>
      <c r="K34" s="22"/>
      <c r="L34" s="22"/>
      <c r="M34" s="22"/>
      <c r="N34" s="22"/>
      <c r="O34" s="22"/>
      <c r="P34" s="22"/>
    </row>
    <row r="35" spans="1:16" ht="39" customHeight="1" x14ac:dyDescent="0.15">
      <c r="A35" s="22"/>
      <c r="B35" s="35"/>
      <c r="C35" s="1186" t="s">
        <v>525</v>
      </c>
      <c r="D35" s="1187"/>
      <c r="E35" s="1188"/>
      <c r="F35" s="36">
        <v>2.92</v>
      </c>
      <c r="G35" s="37">
        <v>2.4900000000000002</v>
      </c>
      <c r="H35" s="37">
        <v>1.89</v>
      </c>
      <c r="I35" s="37">
        <v>2.3199999999999998</v>
      </c>
      <c r="J35" s="38">
        <v>1.49</v>
      </c>
      <c r="K35" s="22"/>
      <c r="L35" s="22"/>
      <c r="M35" s="22"/>
      <c r="N35" s="22"/>
      <c r="O35" s="22"/>
      <c r="P35" s="22"/>
    </row>
    <row r="36" spans="1:16" ht="39" customHeight="1" x14ac:dyDescent="0.15">
      <c r="A36" s="22"/>
      <c r="B36" s="35"/>
      <c r="C36" s="1186" t="s">
        <v>526</v>
      </c>
      <c r="D36" s="1187"/>
      <c r="E36" s="1188"/>
      <c r="F36" s="36">
        <v>0.56999999999999995</v>
      </c>
      <c r="G36" s="37">
        <v>0.36</v>
      </c>
      <c r="H36" s="37">
        <v>0.14000000000000001</v>
      </c>
      <c r="I36" s="37" t="s">
        <v>527</v>
      </c>
      <c r="J36" s="38">
        <v>1.18</v>
      </c>
      <c r="K36" s="22"/>
      <c r="L36" s="22"/>
      <c r="M36" s="22"/>
      <c r="N36" s="22"/>
      <c r="O36" s="22"/>
      <c r="P36" s="22"/>
    </row>
    <row r="37" spans="1:16" ht="39" customHeight="1" x14ac:dyDescent="0.15">
      <c r="A37" s="22"/>
      <c r="B37" s="35"/>
      <c r="C37" s="1186" t="s">
        <v>528</v>
      </c>
      <c r="D37" s="1187"/>
      <c r="E37" s="1188"/>
      <c r="F37" s="36">
        <v>0.2</v>
      </c>
      <c r="G37" s="37">
        <v>0.7</v>
      </c>
      <c r="H37" s="37">
        <v>0.85</v>
      </c>
      <c r="I37" s="37">
        <v>0.3</v>
      </c>
      <c r="J37" s="38">
        <v>1.0900000000000001</v>
      </c>
      <c r="K37" s="22"/>
      <c r="L37" s="22"/>
      <c r="M37" s="22"/>
      <c r="N37" s="22"/>
      <c r="O37" s="22"/>
      <c r="P37" s="22"/>
    </row>
    <row r="38" spans="1:16" ht="39" customHeight="1" x14ac:dyDescent="0.15">
      <c r="A38" s="22"/>
      <c r="B38" s="35"/>
      <c r="C38" s="1186" t="s">
        <v>529</v>
      </c>
      <c r="D38" s="1187"/>
      <c r="E38" s="1188"/>
      <c r="F38" s="36">
        <v>0.13</v>
      </c>
      <c r="G38" s="37">
        <v>0.09</v>
      </c>
      <c r="H38" s="37">
        <v>0.05</v>
      </c>
      <c r="I38" s="37">
        <v>0.08</v>
      </c>
      <c r="J38" s="38">
        <v>1.07</v>
      </c>
      <c r="K38" s="22"/>
      <c r="L38" s="22"/>
      <c r="M38" s="22"/>
      <c r="N38" s="22"/>
      <c r="O38" s="22"/>
      <c r="P38" s="22"/>
    </row>
    <row r="39" spans="1:16" ht="39" customHeight="1" x14ac:dyDescent="0.15">
      <c r="A39" s="22"/>
      <c r="B39" s="35"/>
      <c r="C39" s="1186" t="s">
        <v>530</v>
      </c>
      <c r="D39" s="1187"/>
      <c r="E39" s="1188"/>
      <c r="F39" s="36">
        <v>0.03</v>
      </c>
      <c r="G39" s="37">
        <v>0.03</v>
      </c>
      <c r="H39" s="37">
        <v>0.05</v>
      </c>
      <c r="I39" s="37">
        <v>0.04</v>
      </c>
      <c r="J39" s="38">
        <v>0.05</v>
      </c>
      <c r="K39" s="22"/>
      <c r="L39" s="22"/>
      <c r="M39" s="22"/>
      <c r="N39" s="22"/>
      <c r="O39" s="22"/>
      <c r="P39" s="22"/>
    </row>
    <row r="40" spans="1:16" ht="39" customHeight="1" x14ac:dyDescent="0.15">
      <c r="A40" s="22"/>
      <c r="B40" s="35"/>
      <c r="C40" s="1186" t="s">
        <v>531</v>
      </c>
      <c r="D40" s="1187"/>
      <c r="E40" s="1188"/>
      <c r="F40" s="36">
        <v>0.02</v>
      </c>
      <c r="G40" s="37">
        <v>0.02</v>
      </c>
      <c r="H40" s="37">
        <v>0.01</v>
      </c>
      <c r="I40" s="37">
        <v>0.01</v>
      </c>
      <c r="J40" s="38">
        <v>0.03</v>
      </c>
      <c r="K40" s="22"/>
      <c r="L40" s="22"/>
      <c r="M40" s="22"/>
      <c r="N40" s="22"/>
      <c r="O40" s="22"/>
      <c r="P40" s="22"/>
    </row>
    <row r="41" spans="1:16" ht="39" customHeight="1" x14ac:dyDescent="0.15">
      <c r="A41" s="22"/>
      <c r="B41" s="35"/>
      <c r="C41" s="1186" t="s">
        <v>532</v>
      </c>
      <c r="D41" s="1187"/>
      <c r="E41" s="1188"/>
      <c r="F41" s="36" t="s">
        <v>477</v>
      </c>
      <c r="G41" s="37">
        <v>0</v>
      </c>
      <c r="H41" s="37">
        <v>0</v>
      </c>
      <c r="I41" s="37">
        <v>0</v>
      </c>
      <c r="J41" s="38">
        <v>0</v>
      </c>
      <c r="K41" s="22"/>
      <c r="L41" s="22"/>
      <c r="M41" s="22"/>
      <c r="N41" s="22"/>
      <c r="O41" s="22"/>
      <c r="P41" s="22"/>
    </row>
    <row r="42" spans="1:16" ht="39" customHeight="1" x14ac:dyDescent="0.15">
      <c r="A42" s="22"/>
      <c r="B42" s="39"/>
      <c r="C42" s="1186" t="s">
        <v>533</v>
      </c>
      <c r="D42" s="1187"/>
      <c r="E42" s="1188"/>
      <c r="F42" s="36" t="s">
        <v>477</v>
      </c>
      <c r="G42" s="37" t="s">
        <v>477</v>
      </c>
      <c r="H42" s="37" t="s">
        <v>477</v>
      </c>
      <c r="I42" s="37" t="s">
        <v>477</v>
      </c>
      <c r="J42" s="38" t="s">
        <v>477</v>
      </c>
      <c r="K42" s="22"/>
      <c r="L42" s="22"/>
      <c r="M42" s="22"/>
      <c r="N42" s="22"/>
      <c r="O42" s="22"/>
      <c r="P42" s="22"/>
    </row>
    <row r="43" spans="1:16" ht="39" customHeight="1" thickBot="1" x14ac:dyDescent="0.2">
      <c r="A43" s="22"/>
      <c r="B43" s="40"/>
      <c r="C43" s="1189" t="s">
        <v>534</v>
      </c>
      <c r="D43" s="1190"/>
      <c r="E43" s="1191"/>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2846</v>
      </c>
      <c r="L45" s="60">
        <v>2817</v>
      </c>
      <c r="M45" s="60">
        <v>2902</v>
      </c>
      <c r="N45" s="60">
        <v>2820</v>
      </c>
      <c r="O45" s="61">
        <v>2828</v>
      </c>
      <c r="P45" s="48"/>
      <c r="Q45" s="48"/>
      <c r="R45" s="48"/>
      <c r="S45" s="48"/>
      <c r="T45" s="48"/>
      <c r="U45" s="48"/>
    </row>
    <row r="46" spans="1:21" ht="30.75" customHeight="1" x14ac:dyDescent="0.15">
      <c r="A46" s="48"/>
      <c r="B46" s="1204"/>
      <c r="C46" s="1205"/>
      <c r="D46" s="62"/>
      <c r="E46" s="1196" t="s">
        <v>13</v>
      </c>
      <c r="F46" s="1196"/>
      <c r="G46" s="1196"/>
      <c r="H46" s="1196"/>
      <c r="I46" s="1196"/>
      <c r="J46" s="1197"/>
      <c r="K46" s="63" t="s">
        <v>477</v>
      </c>
      <c r="L46" s="64" t="s">
        <v>477</v>
      </c>
      <c r="M46" s="64" t="s">
        <v>477</v>
      </c>
      <c r="N46" s="64" t="s">
        <v>477</v>
      </c>
      <c r="O46" s="65" t="s">
        <v>477</v>
      </c>
      <c r="P46" s="48"/>
      <c r="Q46" s="48"/>
      <c r="R46" s="48"/>
      <c r="S46" s="48"/>
      <c r="T46" s="48"/>
      <c r="U46" s="48"/>
    </row>
    <row r="47" spans="1:21" ht="30.75" customHeight="1" x14ac:dyDescent="0.15">
      <c r="A47" s="48"/>
      <c r="B47" s="1204"/>
      <c r="C47" s="1205"/>
      <c r="D47" s="62"/>
      <c r="E47" s="1196" t="s">
        <v>14</v>
      </c>
      <c r="F47" s="1196"/>
      <c r="G47" s="1196"/>
      <c r="H47" s="1196"/>
      <c r="I47" s="1196"/>
      <c r="J47" s="1197"/>
      <c r="K47" s="63" t="s">
        <v>477</v>
      </c>
      <c r="L47" s="64" t="s">
        <v>477</v>
      </c>
      <c r="M47" s="64" t="s">
        <v>477</v>
      </c>
      <c r="N47" s="64" t="s">
        <v>477</v>
      </c>
      <c r="O47" s="65" t="s">
        <v>477</v>
      </c>
      <c r="P47" s="48"/>
      <c r="Q47" s="48"/>
      <c r="R47" s="48"/>
      <c r="S47" s="48"/>
      <c r="T47" s="48"/>
      <c r="U47" s="48"/>
    </row>
    <row r="48" spans="1:21" ht="30.75" customHeight="1" x14ac:dyDescent="0.15">
      <c r="A48" s="48"/>
      <c r="B48" s="1204"/>
      <c r="C48" s="1205"/>
      <c r="D48" s="62"/>
      <c r="E48" s="1196" t="s">
        <v>15</v>
      </c>
      <c r="F48" s="1196"/>
      <c r="G48" s="1196"/>
      <c r="H48" s="1196"/>
      <c r="I48" s="1196"/>
      <c r="J48" s="1197"/>
      <c r="K48" s="63">
        <v>688</v>
      </c>
      <c r="L48" s="64">
        <v>628</v>
      </c>
      <c r="M48" s="64">
        <v>741</v>
      </c>
      <c r="N48" s="64">
        <v>777</v>
      </c>
      <c r="O48" s="65">
        <v>653</v>
      </c>
      <c r="P48" s="48"/>
      <c r="Q48" s="48"/>
      <c r="R48" s="48"/>
      <c r="S48" s="48"/>
      <c r="T48" s="48"/>
      <c r="U48" s="48"/>
    </row>
    <row r="49" spans="1:21" ht="30.75" customHeight="1" x14ac:dyDescent="0.15">
      <c r="A49" s="48"/>
      <c r="B49" s="1204"/>
      <c r="C49" s="1205"/>
      <c r="D49" s="62"/>
      <c r="E49" s="1196" t="s">
        <v>16</v>
      </c>
      <c r="F49" s="1196"/>
      <c r="G49" s="1196"/>
      <c r="H49" s="1196"/>
      <c r="I49" s="1196"/>
      <c r="J49" s="1197"/>
      <c r="K49" s="63">
        <v>475</v>
      </c>
      <c r="L49" s="64">
        <v>532</v>
      </c>
      <c r="M49" s="64">
        <v>529</v>
      </c>
      <c r="N49" s="64">
        <v>496</v>
      </c>
      <c r="O49" s="65">
        <v>565</v>
      </c>
      <c r="P49" s="48"/>
      <c r="Q49" s="48"/>
      <c r="R49" s="48"/>
      <c r="S49" s="48"/>
      <c r="T49" s="48"/>
      <c r="U49" s="48"/>
    </row>
    <row r="50" spans="1:21" ht="30.75" customHeight="1" x14ac:dyDescent="0.15">
      <c r="A50" s="48"/>
      <c r="B50" s="1204"/>
      <c r="C50" s="1205"/>
      <c r="D50" s="62"/>
      <c r="E50" s="1196" t="s">
        <v>17</v>
      </c>
      <c r="F50" s="1196"/>
      <c r="G50" s="1196"/>
      <c r="H50" s="1196"/>
      <c r="I50" s="1196"/>
      <c r="J50" s="1197"/>
      <c r="K50" s="63">
        <v>2809</v>
      </c>
      <c r="L50" s="64">
        <v>1462</v>
      </c>
      <c r="M50" s="64">
        <v>175</v>
      </c>
      <c r="N50" s="64">
        <v>2156</v>
      </c>
      <c r="O50" s="65">
        <v>334</v>
      </c>
      <c r="P50" s="48"/>
      <c r="Q50" s="48"/>
      <c r="R50" s="48"/>
      <c r="S50" s="48"/>
      <c r="T50" s="48"/>
      <c r="U50" s="48"/>
    </row>
    <row r="51" spans="1:21" ht="30.75" customHeight="1" x14ac:dyDescent="0.15">
      <c r="A51" s="48"/>
      <c r="B51" s="1206"/>
      <c r="C51" s="1207"/>
      <c r="D51" s="66"/>
      <c r="E51" s="1196" t="s">
        <v>18</v>
      </c>
      <c r="F51" s="1196"/>
      <c r="G51" s="1196"/>
      <c r="H51" s="1196"/>
      <c r="I51" s="1196"/>
      <c r="J51" s="1197"/>
      <c r="K51" s="63" t="s">
        <v>477</v>
      </c>
      <c r="L51" s="64" t="s">
        <v>477</v>
      </c>
      <c r="M51" s="64" t="s">
        <v>477</v>
      </c>
      <c r="N51" s="64" t="s">
        <v>477</v>
      </c>
      <c r="O51" s="65" t="s">
        <v>477</v>
      </c>
      <c r="P51" s="48"/>
      <c r="Q51" s="48"/>
      <c r="R51" s="48"/>
      <c r="S51" s="48"/>
      <c r="T51" s="48"/>
      <c r="U51" s="48"/>
    </row>
    <row r="52" spans="1:21" ht="30.75" customHeight="1" x14ac:dyDescent="0.15">
      <c r="A52" s="48"/>
      <c r="B52" s="1194" t="s">
        <v>19</v>
      </c>
      <c r="C52" s="1195"/>
      <c r="D52" s="66"/>
      <c r="E52" s="1196" t="s">
        <v>20</v>
      </c>
      <c r="F52" s="1196"/>
      <c r="G52" s="1196"/>
      <c r="H52" s="1196"/>
      <c r="I52" s="1196"/>
      <c r="J52" s="1197"/>
      <c r="K52" s="63">
        <v>5177</v>
      </c>
      <c r="L52" s="64">
        <v>3703</v>
      </c>
      <c r="M52" s="64">
        <v>2728</v>
      </c>
      <c r="N52" s="64">
        <v>4704</v>
      </c>
      <c r="O52" s="65">
        <v>2820</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1641</v>
      </c>
      <c r="L53" s="69">
        <v>1736</v>
      </c>
      <c r="M53" s="69">
        <v>1619</v>
      </c>
      <c r="N53" s="69">
        <v>1545</v>
      </c>
      <c r="O53" s="70">
        <v>1560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0" t="s">
        <v>24</v>
      </c>
      <c r="C41" s="1211"/>
      <c r="D41" s="81"/>
      <c r="E41" s="1216" t="s">
        <v>25</v>
      </c>
      <c r="F41" s="1216"/>
      <c r="G41" s="1216"/>
      <c r="H41" s="1217"/>
      <c r="I41" s="82">
        <v>29285</v>
      </c>
      <c r="J41" s="83">
        <v>30345</v>
      </c>
      <c r="K41" s="83">
        <v>29648</v>
      </c>
      <c r="L41" s="83">
        <v>30903</v>
      </c>
      <c r="M41" s="84">
        <v>31496</v>
      </c>
    </row>
    <row r="42" spans="2:13" ht="27.75" customHeight="1" x14ac:dyDescent="0.15">
      <c r="B42" s="1212"/>
      <c r="C42" s="1213"/>
      <c r="D42" s="85"/>
      <c r="E42" s="1218" t="s">
        <v>26</v>
      </c>
      <c r="F42" s="1218"/>
      <c r="G42" s="1218"/>
      <c r="H42" s="1219"/>
      <c r="I42" s="86">
        <v>3210</v>
      </c>
      <c r="J42" s="87">
        <v>6011</v>
      </c>
      <c r="K42" s="87">
        <v>5712</v>
      </c>
      <c r="L42" s="87">
        <v>3598</v>
      </c>
      <c r="M42" s="88">
        <v>2839</v>
      </c>
    </row>
    <row r="43" spans="2:13" ht="27.75" customHeight="1" x14ac:dyDescent="0.15">
      <c r="B43" s="1212"/>
      <c r="C43" s="1213"/>
      <c r="D43" s="85"/>
      <c r="E43" s="1218" t="s">
        <v>27</v>
      </c>
      <c r="F43" s="1218"/>
      <c r="G43" s="1218"/>
      <c r="H43" s="1219"/>
      <c r="I43" s="86">
        <v>9648</v>
      </c>
      <c r="J43" s="87">
        <v>9190</v>
      </c>
      <c r="K43" s="87">
        <v>9109</v>
      </c>
      <c r="L43" s="87">
        <v>9127</v>
      </c>
      <c r="M43" s="88">
        <v>8800</v>
      </c>
    </row>
    <row r="44" spans="2:13" ht="27.75" customHeight="1" x14ac:dyDescent="0.15">
      <c r="B44" s="1212"/>
      <c r="C44" s="1213"/>
      <c r="D44" s="85"/>
      <c r="E44" s="1218" t="s">
        <v>28</v>
      </c>
      <c r="F44" s="1218"/>
      <c r="G44" s="1218"/>
      <c r="H44" s="1219"/>
      <c r="I44" s="86">
        <v>5347</v>
      </c>
      <c r="J44" s="87">
        <v>5340</v>
      </c>
      <c r="K44" s="87">
        <v>5026</v>
      </c>
      <c r="L44" s="87">
        <v>4914</v>
      </c>
      <c r="M44" s="88">
        <v>3772</v>
      </c>
    </row>
    <row r="45" spans="2:13" ht="27.75" customHeight="1" x14ac:dyDescent="0.15">
      <c r="B45" s="1212"/>
      <c r="C45" s="1213"/>
      <c r="D45" s="85"/>
      <c r="E45" s="1218" t="s">
        <v>29</v>
      </c>
      <c r="F45" s="1218"/>
      <c r="G45" s="1218"/>
      <c r="H45" s="1219"/>
      <c r="I45" s="86">
        <v>3694</v>
      </c>
      <c r="J45" s="87">
        <v>3669</v>
      </c>
      <c r="K45" s="87">
        <v>3434</v>
      </c>
      <c r="L45" s="87">
        <v>3317</v>
      </c>
      <c r="M45" s="88">
        <v>3259</v>
      </c>
    </row>
    <row r="46" spans="2:13" ht="27.75" customHeight="1" x14ac:dyDescent="0.15">
      <c r="B46" s="1212"/>
      <c r="C46" s="1213"/>
      <c r="D46" s="89"/>
      <c r="E46" s="1218" t="s">
        <v>30</v>
      </c>
      <c r="F46" s="1218"/>
      <c r="G46" s="1218"/>
      <c r="H46" s="1219"/>
      <c r="I46" s="86" t="s">
        <v>477</v>
      </c>
      <c r="J46" s="87" t="s">
        <v>477</v>
      </c>
      <c r="K46" s="87" t="s">
        <v>477</v>
      </c>
      <c r="L46" s="87" t="s">
        <v>477</v>
      </c>
      <c r="M46" s="88" t="s">
        <v>477</v>
      </c>
    </row>
    <row r="47" spans="2:13" ht="27.75" customHeight="1" x14ac:dyDescent="0.15">
      <c r="B47" s="1212"/>
      <c r="C47" s="1213"/>
      <c r="D47" s="90"/>
      <c r="E47" s="1220" t="s">
        <v>31</v>
      </c>
      <c r="F47" s="1221"/>
      <c r="G47" s="1221"/>
      <c r="H47" s="1222"/>
      <c r="I47" s="86" t="s">
        <v>477</v>
      </c>
      <c r="J47" s="87" t="s">
        <v>477</v>
      </c>
      <c r="K47" s="87" t="s">
        <v>477</v>
      </c>
      <c r="L47" s="87" t="s">
        <v>477</v>
      </c>
      <c r="M47" s="88" t="s">
        <v>477</v>
      </c>
    </row>
    <row r="48" spans="2:13" ht="27.75" customHeight="1" x14ac:dyDescent="0.15">
      <c r="B48" s="1212"/>
      <c r="C48" s="1213"/>
      <c r="D48" s="85"/>
      <c r="E48" s="1218" t="s">
        <v>32</v>
      </c>
      <c r="F48" s="1218"/>
      <c r="G48" s="1218"/>
      <c r="H48" s="1219"/>
      <c r="I48" s="86" t="s">
        <v>477</v>
      </c>
      <c r="J48" s="87" t="s">
        <v>477</v>
      </c>
      <c r="K48" s="87" t="s">
        <v>477</v>
      </c>
      <c r="L48" s="87" t="s">
        <v>477</v>
      </c>
      <c r="M48" s="88" t="s">
        <v>477</v>
      </c>
    </row>
    <row r="49" spans="2:13" ht="27.75" customHeight="1" x14ac:dyDescent="0.15">
      <c r="B49" s="1214"/>
      <c r="C49" s="1215"/>
      <c r="D49" s="85"/>
      <c r="E49" s="1218" t="s">
        <v>33</v>
      </c>
      <c r="F49" s="1218"/>
      <c r="G49" s="1218"/>
      <c r="H49" s="1219"/>
      <c r="I49" s="86" t="s">
        <v>477</v>
      </c>
      <c r="J49" s="87" t="s">
        <v>477</v>
      </c>
      <c r="K49" s="87" t="s">
        <v>477</v>
      </c>
      <c r="L49" s="87" t="s">
        <v>477</v>
      </c>
      <c r="M49" s="88" t="s">
        <v>477</v>
      </c>
    </row>
    <row r="50" spans="2:13" ht="27.75" customHeight="1" x14ac:dyDescent="0.15">
      <c r="B50" s="1223" t="s">
        <v>34</v>
      </c>
      <c r="C50" s="1224"/>
      <c r="D50" s="91"/>
      <c r="E50" s="1218" t="s">
        <v>35</v>
      </c>
      <c r="F50" s="1218"/>
      <c r="G50" s="1218"/>
      <c r="H50" s="1219"/>
      <c r="I50" s="86">
        <v>11313</v>
      </c>
      <c r="J50" s="87">
        <v>12424</v>
      </c>
      <c r="K50" s="87">
        <v>12068</v>
      </c>
      <c r="L50" s="87">
        <v>12552</v>
      </c>
      <c r="M50" s="88">
        <v>11586</v>
      </c>
    </row>
    <row r="51" spans="2:13" ht="27.75" customHeight="1" x14ac:dyDescent="0.15">
      <c r="B51" s="1212"/>
      <c r="C51" s="1213"/>
      <c r="D51" s="85"/>
      <c r="E51" s="1218" t="s">
        <v>36</v>
      </c>
      <c r="F51" s="1218"/>
      <c r="G51" s="1218"/>
      <c r="H51" s="1219"/>
      <c r="I51" s="86">
        <v>4101</v>
      </c>
      <c r="J51" s="87">
        <v>3981</v>
      </c>
      <c r="K51" s="87">
        <v>4769</v>
      </c>
      <c r="L51" s="87">
        <v>3711</v>
      </c>
      <c r="M51" s="88">
        <v>3486</v>
      </c>
    </row>
    <row r="52" spans="2:13" ht="27.75" customHeight="1" x14ac:dyDescent="0.15">
      <c r="B52" s="1214"/>
      <c r="C52" s="1215"/>
      <c r="D52" s="85"/>
      <c r="E52" s="1218" t="s">
        <v>37</v>
      </c>
      <c r="F52" s="1218"/>
      <c r="G52" s="1218"/>
      <c r="H52" s="1219"/>
      <c r="I52" s="86">
        <v>26164</v>
      </c>
      <c r="J52" s="87">
        <v>27499</v>
      </c>
      <c r="K52" s="87">
        <v>27171</v>
      </c>
      <c r="L52" s="87">
        <v>27949</v>
      </c>
      <c r="M52" s="88">
        <v>28029</v>
      </c>
    </row>
    <row r="53" spans="2:13" ht="27.75" customHeight="1" thickBot="1" x14ac:dyDescent="0.2">
      <c r="B53" s="1225" t="s">
        <v>21</v>
      </c>
      <c r="C53" s="1226"/>
      <c r="D53" s="92"/>
      <c r="E53" s="1227" t="s">
        <v>38</v>
      </c>
      <c r="F53" s="1227"/>
      <c r="G53" s="1227"/>
      <c r="H53" s="1228"/>
      <c r="I53" s="93">
        <v>9606</v>
      </c>
      <c r="J53" s="94">
        <v>10651</v>
      </c>
      <c r="K53" s="94">
        <v>8921</v>
      </c>
      <c r="L53" s="94">
        <v>7647</v>
      </c>
      <c r="M53" s="95">
        <v>7066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85" zoomScaleNormal="85" zoomScaleSheetLayoutView="55" workbookViewId="0">
      <selection activeCell="M77" sqref="M77:M7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43"/>
      <c r="H43" s="1244"/>
      <c r="I43" s="1244"/>
      <c r="J43" s="1244"/>
      <c r="K43" s="1244"/>
      <c r="L43" s="1244"/>
      <c r="M43" s="1244"/>
      <c r="N43" s="1244"/>
      <c r="O43" s="1245"/>
    </row>
    <row r="44" spans="2:17" x14ac:dyDescent="0.15">
      <c r="B44" s="250"/>
      <c r="C44" s="246"/>
      <c r="D44" s="246"/>
      <c r="E44" s="246"/>
      <c r="F44" s="246"/>
      <c r="G44" s="1246"/>
      <c r="H44" s="1247"/>
      <c r="I44" s="1247"/>
      <c r="J44" s="1247"/>
      <c r="K44" s="1247"/>
      <c r="L44" s="1247"/>
      <c r="M44" s="1247"/>
      <c r="N44" s="1247"/>
      <c r="O44" s="1248"/>
    </row>
    <row r="45" spans="2:17" x14ac:dyDescent="0.15">
      <c r="B45" s="250"/>
      <c r="C45" s="246"/>
      <c r="D45" s="246"/>
      <c r="E45" s="246"/>
      <c r="F45" s="246"/>
      <c r="G45" s="1246"/>
      <c r="H45" s="1247"/>
      <c r="I45" s="1247"/>
      <c r="J45" s="1247"/>
      <c r="K45" s="1247"/>
      <c r="L45" s="1247"/>
      <c r="M45" s="1247"/>
      <c r="N45" s="1247"/>
      <c r="O45" s="1248"/>
    </row>
    <row r="46" spans="2:17" x14ac:dyDescent="0.15">
      <c r="B46" s="250"/>
      <c r="C46" s="246"/>
      <c r="D46" s="246"/>
      <c r="E46" s="246"/>
      <c r="F46" s="246"/>
      <c r="G46" s="1246"/>
      <c r="H46" s="1247"/>
      <c r="I46" s="1247"/>
      <c r="J46" s="1247"/>
      <c r="K46" s="1247"/>
      <c r="L46" s="1247"/>
      <c r="M46" s="1247"/>
      <c r="N46" s="1247"/>
      <c r="O46" s="1248"/>
    </row>
    <row r="47" spans="2:17" x14ac:dyDescent="0.15">
      <c r="B47" s="250"/>
      <c r="C47" s="246"/>
      <c r="D47" s="246"/>
      <c r="E47" s="246"/>
      <c r="F47" s="246"/>
      <c r="G47" s="1249"/>
      <c r="H47" s="1250"/>
      <c r="I47" s="1250"/>
      <c r="J47" s="1250"/>
      <c r="K47" s="1250"/>
      <c r="L47" s="1250"/>
      <c r="M47" s="1250"/>
      <c r="N47" s="1250"/>
      <c r="O47" s="125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52"/>
      <c r="H50" s="1253"/>
      <c r="I50" s="1253"/>
      <c r="J50" s="1254"/>
      <c r="K50" s="356" t="s">
        <v>517</v>
      </c>
      <c r="L50" s="356" t="s">
        <v>518</v>
      </c>
      <c r="M50" s="356" t="s">
        <v>519</v>
      </c>
      <c r="N50" s="356" t="s">
        <v>520</v>
      </c>
      <c r="O50" s="356" t="s">
        <v>521</v>
      </c>
    </row>
    <row r="51" spans="1:17" x14ac:dyDescent="0.15">
      <c r="B51" s="250"/>
      <c r="C51" s="246"/>
      <c r="D51" s="246"/>
      <c r="E51" s="246"/>
      <c r="F51" s="246"/>
      <c r="G51" s="1255" t="s">
        <v>558</v>
      </c>
      <c r="H51" s="1256"/>
      <c r="I51" s="1261" t="s">
        <v>559</v>
      </c>
      <c r="J51" s="1261"/>
      <c r="K51" s="1263"/>
      <c r="L51" s="1263"/>
      <c r="M51" s="1263"/>
      <c r="N51" s="1263"/>
      <c r="O51" s="1263"/>
    </row>
    <row r="52" spans="1:17" x14ac:dyDescent="0.15">
      <c r="B52" s="250"/>
      <c r="C52" s="246"/>
      <c r="D52" s="246"/>
      <c r="E52" s="246"/>
      <c r="F52" s="246"/>
      <c r="G52" s="1257"/>
      <c r="H52" s="1258"/>
      <c r="I52" s="1262"/>
      <c r="J52" s="1262"/>
      <c r="K52" s="1229"/>
      <c r="L52" s="1229"/>
      <c r="M52" s="1229"/>
      <c r="N52" s="1229"/>
      <c r="O52" s="1229"/>
    </row>
    <row r="53" spans="1:17" x14ac:dyDescent="0.15">
      <c r="A53" s="357"/>
      <c r="B53" s="250"/>
      <c r="C53" s="246"/>
      <c r="D53" s="246"/>
      <c r="E53" s="246"/>
      <c r="F53" s="246"/>
      <c r="G53" s="1257"/>
      <c r="H53" s="1258"/>
      <c r="I53" s="1241" t="s">
        <v>560</v>
      </c>
      <c r="J53" s="1241"/>
      <c r="K53" s="1264"/>
      <c r="L53" s="1264"/>
      <c r="M53" s="1264"/>
      <c r="N53" s="1264"/>
      <c r="O53" s="1264"/>
    </row>
    <row r="54" spans="1:17" x14ac:dyDescent="0.15">
      <c r="A54" s="357"/>
      <c r="B54" s="250"/>
      <c r="C54" s="246"/>
      <c r="D54" s="246"/>
      <c r="E54" s="246"/>
      <c r="F54" s="246"/>
      <c r="G54" s="1259"/>
      <c r="H54" s="1260"/>
      <c r="I54" s="1241"/>
      <c r="J54" s="1241"/>
      <c r="K54" s="1234"/>
      <c r="L54" s="1234"/>
      <c r="M54" s="1234"/>
      <c r="N54" s="1234"/>
      <c r="O54" s="1234"/>
    </row>
    <row r="55" spans="1:17" x14ac:dyDescent="0.15">
      <c r="A55" s="357"/>
      <c r="B55" s="250"/>
      <c r="C55" s="246"/>
      <c r="D55" s="246"/>
      <c r="E55" s="246"/>
      <c r="F55" s="246"/>
      <c r="G55" s="1235" t="s">
        <v>561</v>
      </c>
      <c r="H55" s="1236"/>
      <c r="I55" s="1241" t="s">
        <v>559</v>
      </c>
      <c r="J55" s="1241"/>
      <c r="K55" s="1263"/>
      <c r="L55" s="1263"/>
      <c r="M55" s="1263"/>
      <c r="N55" s="1263"/>
      <c r="O55" s="1263"/>
    </row>
    <row r="56" spans="1:17" x14ac:dyDescent="0.15">
      <c r="A56" s="357"/>
      <c r="B56" s="250"/>
      <c r="C56" s="246"/>
      <c r="D56" s="246"/>
      <c r="E56" s="246"/>
      <c r="F56" s="246"/>
      <c r="G56" s="1237"/>
      <c r="H56" s="1238"/>
      <c r="I56" s="1241"/>
      <c r="J56" s="1241"/>
      <c r="K56" s="1229"/>
      <c r="L56" s="1229"/>
      <c r="M56" s="1229"/>
      <c r="N56" s="1229"/>
      <c r="O56" s="1229"/>
    </row>
    <row r="57" spans="1:17" s="357" customFormat="1" x14ac:dyDescent="0.15">
      <c r="B57" s="358"/>
      <c r="C57" s="354"/>
      <c r="D57" s="354"/>
      <c r="E57" s="354"/>
      <c r="F57" s="354"/>
      <c r="G57" s="1237"/>
      <c r="H57" s="1238"/>
      <c r="I57" s="1231" t="s">
        <v>560</v>
      </c>
      <c r="J57" s="1231"/>
      <c r="K57" s="1264"/>
      <c r="L57" s="1264"/>
      <c r="M57" s="1264"/>
      <c r="N57" s="1264"/>
      <c r="O57" s="1264"/>
      <c r="P57" s="359"/>
      <c r="Q57" s="358"/>
    </row>
    <row r="58" spans="1:17" s="357" customFormat="1" x14ac:dyDescent="0.15">
      <c r="A58" s="245"/>
      <c r="B58" s="358"/>
      <c r="C58" s="354"/>
      <c r="D58" s="354"/>
      <c r="E58" s="354"/>
      <c r="F58" s="354"/>
      <c r="G58" s="1239"/>
      <c r="H58" s="1240"/>
      <c r="I58" s="1231"/>
      <c r="J58" s="1231"/>
      <c r="K58" s="1234"/>
      <c r="L58" s="1234"/>
      <c r="M58" s="1234"/>
      <c r="N58" s="1234"/>
      <c r="O58" s="123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43" t="s">
        <v>563</v>
      </c>
      <c r="H65" s="1244"/>
      <c r="I65" s="1244"/>
      <c r="J65" s="1244"/>
      <c r="K65" s="1244"/>
      <c r="L65" s="1244"/>
      <c r="M65" s="1244"/>
      <c r="N65" s="1244"/>
      <c r="O65" s="1245"/>
    </row>
    <row r="66" spans="2:30" x14ac:dyDescent="0.15">
      <c r="B66" s="250"/>
      <c r="C66" s="246"/>
      <c r="D66" s="246"/>
      <c r="E66" s="246"/>
      <c r="F66" s="246"/>
      <c r="G66" s="1246"/>
      <c r="H66" s="1247"/>
      <c r="I66" s="1247"/>
      <c r="J66" s="1247"/>
      <c r="K66" s="1247"/>
      <c r="L66" s="1247"/>
      <c r="M66" s="1247"/>
      <c r="N66" s="1247"/>
      <c r="O66" s="1248"/>
    </row>
    <row r="67" spans="2:30" x14ac:dyDescent="0.15">
      <c r="B67" s="250"/>
      <c r="C67" s="246"/>
      <c r="D67" s="246"/>
      <c r="E67" s="246"/>
      <c r="F67" s="246"/>
      <c r="G67" s="1246"/>
      <c r="H67" s="1247"/>
      <c r="I67" s="1247"/>
      <c r="J67" s="1247"/>
      <c r="K67" s="1247"/>
      <c r="L67" s="1247"/>
      <c r="M67" s="1247"/>
      <c r="N67" s="1247"/>
      <c r="O67" s="1248"/>
    </row>
    <row r="68" spans="2:30" x14ac:dyDescent="0.15">
      <c r="B68" s="250"/>
      <c r="C68" s="246"/>
      <c r="D68" s="246"/>
      <c r="E68" s="246"/>
      <c r="F68" s="246"/>
      <c r="G68" s="1246"/>
      <c r="H68" s="1247"/>
      <c r="I68" s="1247"/>
      <c r="J68" s="1247"/>
      <c r="K68" s="1247"/>
      <c r="L68" s="1247"/>
      <c r="M68" s="1247"/>
      <c r="N68" s="1247"/>
      <c r="O68" s="1248"/>
    </row>
    <row r="69" spans="2:30" x14ac:dyDescent="0.15">
      <c r="B69" s="250"/>
      <c r="C69" s="246"/>
      <c r="D69" s="246"/>
      <c r="E69" s="246"/>
      <c r="F69" s="246"/>
      <c r="G69" s="1249"/>
      <c r="H69" s="1250"/>
      <c r="I69" s="1250"/>
      <c r="J69" s="1250"/>
      <c r="K69" s="1250"/>
      <c r="L69" s="1250"/>
      <c r="M69" s="1250"/>
      <c r="N69" s="1250"/>
      <c r="O69" s="125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52"/>
      <c r="H72" s="1253"/>
      <c r="I72" s="1253"/>
      <c r="J72" s="1254"/>
      <c r="K72" s="356" t="s">
        <v>517</v>
      </c>
      <c r="L72" s="356" t="s">
        <v>518</v>
      </c>
      <c r="M72" s="356" t="s">
        <v>519</v>
      </c>
      <c r="N72" s="356" t="s">
        <v>520</v>
      </c>
      <c r="O72" s="356" t="s">
        <v>521</v>
      </c>
    </row>
    <row r="73" spans="2:30" x14ac:dyDescent="0.15">
      <c r="B73" s="250"/>
      <c r="C73" s="246"/>
      <c r="D73" s="246"/>
      <c r="E73" s="246"/>
      <c r="F73" s="246"/>
      <c r="G73" s="1255" t="s">
        <v>558</v>
      </c>
      <c r="H73" s="1256"/>
      <c r="I73" s="1261" t="s">
        <v>559</v>
      </c>
      <c r="J73" s="1261"/>
      <c r="K73" s="1242">
        <v>70.099999999999994</v>
      </c>
      <c r="L73" s="1242">
        <v>76.599999999999994</v>
      </c>
      <c r="M73" s="1229">
        <v>64</v>
      </c>
      <c r="N73" s="1229">
        <v>53.6</v>
      </c>
      <c r="O73" s="1229">
        <v>48.9</v>
      </c>
      <c r="S73" s="245">
        <v>9.9</v>
      </c>
    </row>
    <row r="74" spans="2:30" x14ac:dyDescent="0.15">
      <c r="B74" s="250"/>
      <c r="C74" s="246"/>
      <c r="D74" s="246"/>
      <c r="E74" s="246"/>
      <c r="F74" s="246"/>
      <c r="G74" s="1257"/>
      <c r="H74" s="1258"/>
      <c r="I74" s="1262"/>
      <c r="J74" s="1262"/>
      <c r="K74" s="1242"/>
      <c r="L74" s="1242"/>
      <c r="M74" s="1229"/>
      <c r="N74" s="1229"/>
      <c r="O74" s="1229"/>
    </row>
    <row r="75" spans="2:30" x14ac:dyDescent="0.15">
      <c r="B75" s="250"/>
      <c r="C75" s="246"/>
      <c r="D75" s="246"/>
      <c r="E75" s="246"/>
      <c r="F75" s="246"/>
      <c r="G75" s="1257"/>
      <c r="H75" s="1258"/>
      <c r="I75" s="1241" t="s">
        <v>565</v>
      </c>
      <c r="J75" s="1241"/>
      <c r="K75" s="1233">
        <v>12.3</v>
      </c>
      <c r="L75" s="1233">
        <v>12.5</v>
      </c>
      <c r="M75" s="1233">
        <v>12</v>
      </c>
      <c r="N75" s="1233">
        <v>11.6</v>
      </c>
      <c r="O75" s="1233">
        <v>11</v>
      </c>
      <c r="U75" s="245">
        <v>81.2</v>
      </c>
      <c r="W75" s="245">
        <v>87.2</v>
      </c>
      <c r="Y75" s="245">
        <v>99.8</v>
      </c>
      <c r="AA75" s="245">
        <v>109.5</v>
      </c>
      <c r="AC75" s="245">
        <v>115.2</v>
      </c>
    </row>
    <row r="76" spans="2:30" x14ac:dyDescent="0.15">
      <c r="B76" s="250"/>
      <c r="C76" s="246"/>
      <c r="D76" s="246"/>
      <c r="E76" s="246"/>
      <c r="F76" s="246"/>
      <c r="G76" s="1259"/>
      <c r="H76" s="1260"/>
      <c r="I76" s="1241"/>
      <c r="J76" s="1241"/>
      <c r="K76" s="1234"/>
      <c r="L76" s="1234"/>
      <c r="M76" s="1234"/>
      <c r="N76" s="1234"/>
      <c r="O76" s="1234"/>
    </row>
    <row r="77" spans="2:30" x14ac:dyDescent="0.15">
      <c r="B77" s="250"/>
      <c r="C77" s="246"/>
      <c r="D77" s="246"/>
      <c r="E77" s="246"/>
      <c r="F77" s="246"/>
      <c r="G77" s="1235" t="s">
        <v>561</v>
      </c>
      <c r="H77" s="1236"/>
      <c r="I77" s="1241" t="s">
        <v>559</v>
      </c>
      <c r="J77" s="1241"/>
      <c r="K77" s="1242">
        <v>58.2</v>
      </c>
      <c r="L77" s="1242">
        <v>50.3</v>
      </c>
      <c r="M77" s="1229">
        <v>45.9</v>
      </c>
      <c r="N77" s="1229">
        <v>39</v>
      </c>
      <c r="O77" s="1229">
        <v>35.299999999999997</v>
      </c>
      <c r="R77" s="245">
        <v>12.3</v>
      </c>
      <c r="T77" s="245">
        <v>11.1</v>
      </c>
    </row>
    <row r="78" spans="2:30" x14ac:dyDescent="0.15">
      <c r="B78" s="250"/>
      <c r="C78" s="246"/>
      <c r="D78" s="246"/>
      <c r="E78" s="246"/>
      <c r="F78" s="246"/>
      <c r="G78" s="1237"/>
      <c r="H78" s="1238"/>
      <c r="I78" s="1241"/>
      <c r="J78" s="1241"/>
      <c r="K78" s="1242"/>
      <c r="L78" s="1242"/>
      <c r="M78" s="1229"/>
      <c r="N78" s="1229"/>
      <c r="O78" s="1229"/>
    </row>
    <row r="79" spans="2:30" x14ac:dyDescent="0.15">
      <c r="B79" s="250"/>
      <c r="C79" s="246"/>
      <c r="D79" s="246"/>
      <c r="E79" s="246"/>
      <c r="F79" s="246"/>
      <c r="G79" s="1237"/>
      <c r="H79" s="1238"/>
      <c r="I79" s="1230" t="s">
        <v>565</v>
      </c>
      <c r="J79" s="1231"/>
      <c r="K79" s="1232">
        <v>10.3</v>
      </c>
      <c r="L79" s="1232">
        <v>9.6</v>
      </c>
      <c r="M79" s="1232">
        <v>8.8000000000000007</v>
      </c>
      <c r="N79" s="1232">
        <v>9</v>
      </c>
      <c r="O79" s="1232">
        <v>6.9</v>
      </c>
      <c r="V79" s="245">
        <v>53.5</v>
      </c>
      <c r="X79" s="245">
        <v>48.2</v>
      </c>
      <c r="Z79" s="245">
        <v>34.200000000000003</v>
      </c>
      <c r="AB79" s="245">
        <v>30.3</v>
      </c>
      <c r="AD79" s="245">
        <v>28.9</v>
      </c>
    </row>
    <row r="80" spans="2:30" x14ac:dyDescent="0.15">
      <c r="B80" s="250"/>
      <c r="C80" s="246"/>
      <c r="D80" s="246"/>
      <c r="E80" s="246"/>
      <c r="F80" s="246"/>
      <c r="G80" s="1239"/>
      <c r="H80" s="1240"/>
      <c r="I80" s="1231"/>
      <c r="J80" s="1231"/>
      <c r="K80" s="1232"/>
      <c r="L80" s="1232"/>
      <c r="M80" s="1232"/>
      <c r="N80" s="1232"/>
      <c r="O80" s="123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M77" sqref="M77:M7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M77" sqref="M77:M7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64771</v>
      </c>
      <c r="E3" s="118"/>
      <c r="F3" s="119">
        <v>50880</v>
      </c>
      <c r="G3" s="120"/>
      <c r="H3" s="121"/>
    </row>
    <row r="4" spans="1:8" x14ac:dyDescent="0.15">
      <c r="A4" s="122"/>
      <c r="B4" s="123"/>
      <c r="C4" s="124"/>
      <c r="D4" s="125">
        <v>24579</v>
      </c>
      <c r="E4" s="126"/>
      <c r="F4" s="127">
        <v>26879</v>
      </c>
      <c r="G4" s="128"/>
      <c r="H4" s="129"/>
    </row>
    <row r="5" spans="1:8" x14ac:dyDescent="0.15">
      <c r="A5" s="110" t="s">
        <v>511</v>
      </c>
      <c r="B5" s="115"/>
      <c r="C5" s="116"/>
      <c r="D5" s="117">
        <v>63242</v>
      </c>
      <c r="E5" s="118"/>
      <c r="F5" s="119">
        <v>63956</v>
      </c>
      <c r="G5" s="120"/>
      <c r="H5" s="121"/>
    </row>
    <row r="6" spans="1:8" x14ac:dyDescent="0.15">
      <c r="A6" s="122"/>
      <c r="B6" s="123"/>
      <c r="C6" s="124"/>
      <c r="D6" s="125">
        <v>27211</v>
      </c>
      <c r="E6" s="126"/>
      <c r="F6" s="127">
        <v>29239</v>
      </c>
      <c r="G6" s="128"/>
      <c r="H6" s="129"/>
    </row>
    <row r="7" spans="1:8" x14ac:dyDescent="0.15">
      <c r="A7" s="110" t="s">
        <v>512</v>
      </c>
      <c r="B7" s="115"/>
      <c r="C7" s="116"/>
      <c r="D7" s="117">
        <v>27479</v>
      </c>
      <c r="E7" s="118"/>
      <c r="F7" s="119">
        <v>66255</v>
      </c>
      <c r="G7" s="120"/>
      <c r="H7" s="121"/>
    </row>
    <row r="8" spans="1:8" x14ac:dyDescent="0.15">
      <c r="A8" s="122"/>
      <c r="B8" s="123"/>
      <c r="C8" s="124"/>
      <c r="D8" s="125">
        <v>15862</v>
      </c>
      <c r="E8" s="126"/>
      <c r="F8" s="127">
        <v>31822</v>
      </c>
      <c r="G8" s="128"/>
      <c r="H8" s="129"/>
    </row>
    <row r="9" spans="1:8" x14ac:dyDescent="0.15">
      <c r="A9" s="110" t="s">
        <v>513</v>
      </c>
      <c r="B9" s="115"/>
      <c r="C9" s="116"/>
      <c r="D9" s="117">
        <v>81357</v>
      </c>
      <c r="E9" s="118"/>
      <c r="F9" s="119">
        <v>92247</v>
      </c>
      <c r="G9" s="120"/>
      <c r="H9" s="121"/>
    </row>
    <row r="10" spans="1:8" x14ac:dyDescent="0.15">
      <c r="A10" s="122"/>
      <c r="B10" s="123"/>
      <c r="C10" s="124"/>
      <c r="D10" s="125">
        <v>29303</v>
      </c>
      <c r="E10" s="126"/>
      <c r="F10" s="127">
        <v>37204</v>
      </c>
      <c r="G10" s="128"/>
      <c r="H10" s="129"/>
    </row>
    <row r="11" spans="1:8" x14ac:dyDescent="0.15">
      <c r="A11" s="110" t="s">
        <v>514</v>
      </c>
      <c r="B11" s="115"/>
      <c r="C11" s="116"/>
      <c r="D11" s="117">
        <v>78113</v>
      </c>
      <c r="E11" s="118"/>
      <c r="F11" s="119">
        <v>44504</v>
      </c>
      <c r="G11" s="120"/>
      <c r="H11" s="121"/>
    </row>
    <row r="12" spans="1:8" x14ac:dyDescent="0.15">
      <c r="A12" s="122"/>
      <c r="B12" s="123"/>
      <c r="C12" s="130"/>
      <c r="D12" s="125">
        <v>31792</v>
      </c>
      <c r="E12" s="126"/>
      <c r="F12" s="127">
        <v>25876</v>
      </c>
      <c r="G12" s="128"/>
      <c r="H12" s="129"/>
    </row>
    <row r="13" spans="1:8" x14ac:dyDescent="0.15">
      <c r="A13" s="110"/>
      <c r="B13" s="115"/>
      <c r="C13" s="131"/>
      <c r="D13" s="132">
        <v>62992</v>
      </c>
      <c r="E13" s="133"/>
      <c r="F13" s="134">
        <v>63568</v>
      </c>
      <c r="G13" s="135"/>
      <c r="H13" s="121"/>
    </row>
    <row r="14" spans="1:8" x14ac:dyDescent="0.15">
      <c r="A14" s="122"/>
      <c r="B14" s="123"/>
      <c r="C14" s="124"/>
      <c r="D14" s="125">
        <v>25749</v>
      </c>
      <c r="E14" s="126"/>
      <c r="F14" s="127">
        <v>30204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2.93</v>
      </c>
      <c r="C19" s="136">
        <f>ROUND(VALUE(SUBSTITUTE(実質収支比率等に係る経年分析!G$48,"▲","-")),2)</f>
        <v>2.5</v>
      </c>
      <c r="D19" s="136">
        <f>ROUND(VALUE(SUBSTITUTE(実質収支比率等に係る経年分析!H$48,"▲","-")),2)</f>
        <v>1.9</v>
      </c>
      <c r="E19" s="136">
        <f>ROUND(VALUE(SUBSTITUTE(実質収支比率等に係る経年分析!I$48,"▲","-")),2)</f>
        <v>2.33</v>
      </c>
      <c r="F19" s="136">
        <f>ROUND(VALUE(SUBSTITUTE(実質収支比率等に係る経年分析!J$48,"▲","-")),2)</f>
        <v>1.5</v>
      </c>
    </row>
    <row r="20" spans="1:11" x14ac:dyDescent="0.15">
      <c r="A20" s="136" t="s">
        <v>43</v>
      </c>
      <c r="B20" s="136">
        <f>ROUND(VALUE(SUBSTITUTE(実質収支比率等に係る経年分析!F$47,"▲","-")),2)</f>
        <v>27.29</v>
      </c>
      <c r="C20" s="136">
        <f>ROUND(VALUE(SUBSTITUTE(実質収支比率等に係る経年分析!G$47,"▲","-")),2)</f>
        <v>29.87</v>
      </c>
      <c r="D20" s="136">
        <f>ROUND(VALUE(SUBSTITUTE(実質収支比率等に係る経年分析!H$47,"▲","-")),2)</f>
        <v>26.13</v>
      </c>
      <c r="E20" s="136">
        <f>ROUND(VALUE(SUBSTITUTE(実質収支比率等に係る経年分析!I$47,"▲","-")),2)</f>
        <v>26.54</v>
      </c>
      <c r="F20" s="136">
        <f>ROUND(VALUE(SUBSTITUTE(実質収支比率等に係る経年分析!J$47,"▲","-")),2)</f>
        <v>24.13</v>
      </c>
    </row>
    <row r="21" spans="1:11" x14ac:dyDescent="0.15">
      <c r="A21" s="136" t="s">
        <v>44</v>
      </c>
      <c r="B21" s="136">
        <f>IF(ISNUMBER(VALUE(SUBSTITUTE(実質収支比率等に係る経年分析!F$49,"▲","-"))),ROUND(VALUE(SUBSTITUTE(実質収支比率等に係る経年分析!F$49,"▲","-")),2),NA())</f>
        <v>2.93</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-4.04</v>
      </c>
      <c r="E21" s="136">
        <f>IF(ISNUMBER(VALUE(SUBSTITUTE(実質収支比率等に係る経年分析!I$49,"▲","-"))),ROUND(VALUE(SUBSTITUTE(実質収支比率等に係る経年分析!I$49,"▲","-")),2),NA())</f>
        <v>1.43</v>
      </c>
      <c r="F21" s="136">
        <f>IF(ISNUMBER(VALUE(SUBSTITUTE(実質収支比率等に係る経年分析!J$49,"▲","-"))),ROUND(VALUE(SUBSTITUTE(実質収支比率等に係る経年分析!J$49,"▲","-")),2),NA())</f>
        <v>-2.0699999999999998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駐車場整備事業特別会計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f>IF(ROUND(VALUE(SUBSTITUTE(連結実質赤字比率に係る赤字・黒字の構成分析!I$36,"▲", "-")), 2) &lt; 0, ABS(ROUND(VALUE(SUBSTITUTE(連結実質赤字比率に係る赤字・黒字の構成分析!I$36,"▲", "-")), 2)), NA())</f>
        <v>0.16</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2.4900000000000002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2.3199999999999998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14.85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5177</v>
      </c>
      <c r="E42" s="138"/>
      <c r="F42" s="138"/>
      <c r="G42" s="138">
        <f>'実質公債費比率（分子）の構造'!L$52</f>
        <v>3703</v>
      </c>
      <c r="H42" s="138"/>
      <c r="I42" s="138"/>
      <c r="J42" s="138">
        <f>'実質公債費比率（分子）の構造'!M$52</f>
        <v>2728</v>
      </c>
      <c r="K42" s="138"/>
      <c r="L42" s="138"/>
      <c r="M42" s="138">
        <f>'実質公債費比率（分子）の構造'!N$52</f>
        <v>4704</v>
      </c>
      <c r="N42" s="138"/>
      <c r="O42" s="138"/>
      <c r="P42" s="138">
        <f>'実質公債費比率（分子）の構造'!O$52</f>
        <v>2820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2809</v>
      </c>
      <c r="C44" s="138"/>
      <c r="D44" s="138"/>
      <c r="E44" s="138">
        <f>'実質公債費比率（分子）の構造'!L$50</f>
        <v>1462</v>
      </c>
      <c r="F44" s="138"/>
      <c r="G44" s="138"/>
      <c r="H44" s="138">
        <f>'実質公債費比率（分子）の構造'!M$50</f>
        <v>175</v>
      </c>
      <c r="I44" s="138"/>
      <c r="J44" s="138"/>
      <c r="K44" s="138">
        <f>'実質公債費比率（分子）の構造'!N$50</f>
        <v>2156</v>
      </c>
      <c r="L44" s="138"/>
      <c r="M44" s="138"/>
      <c r="N44" s="138">
        <f>'実質公債費比率（分子）の構造'!O$50</f>
        <v>334</v>
      </c>
      <c r="O44" s="138"/>
      <c r="P44" s="138"/>
    </row>
    <row r="45" spans="1:16" x14ac:dyDescent="0.15">
      <c r="A45" s="138" t="s">
        <v>54</v>
      </c>
      <c r="B45" s="138">
        <f>'実質公債費比率（分子）の構造'!K$49</f>
        <v>475</v>
      </c>
      <c r="C45" s="138"/>
      <c r="D45" s="138"/>
      <c r="E45" s="138">
        <f>'実質公債費比率（分子）の構造'!L$49</f>
        <v>532</v>
      </c>
      <c r="F45" s="138"/>
      <c r="G45" s="138"/>
      <c r="H45" s="138">
        <f>'実質公債費比率（分子）の構造'!M$49</f>
        <v>529</v>
      </c>
      <c r="I45" s="138"/>
      <c r="J45" s="138"/>
      <c r="K45" s="138">
        <f>'実質公債費比率（分子）の構造'!N$49</f>
        <v>496</v>
      </c>
      <c r="L45" s="138"/>
      <c r="M45" s="138"/>
      <c r="N45" s="138">
        <f>'実質公債費比率（分子）の構造'!O$49</f>
        <v>565</v>
      </c>
      <c r="O45" s="138"/>
      <c r="P45" s="138"/>
    </row>
    <row r="46" spans="1:16" x14ac:dyDescent="0.15">
      <c r="A46" s="138" t="s">
        <v>55</v>
      </c>
      <c r="B46" s="138">
        <f>'実質公債費比率（分子）の構造'!K$48</f>
        <v>688</v>
      </c>
      <c r="C46" s="138"/>
      <c r="D46" s="138"/>
      <c r="E46" s="138">
        <f>'実質公債費比率（分子）の構造'!L$48</f>
        <v>628</v>
      </c>
      <c r="F46" s="138"/>
      <c r="G46" s="138"/>
      <c r="H46" s="138">
        <f>'実質公債費比率（分子）の構造'!M$48</f>
        <v>741</v>
      </c>
      <c r="I46" s="138"/>
      <c r="J46" s="138"/>
      <c r="K46" s="138">
        <f>'実質公債費比率（分子）の構造'!N$48</f>
        <v>777</v>
      </c>
      <c r="L46" s="138"/>
      <c r="M46" s="138"/>
      <c r="N46" s="138">
        <f>'実質公債費比率（分子）の構造'!O$48</f>
        <v>653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2846</v>
      </c>
      <c r="C49" s="138"/>
      <c r="D49" s="138"/>
      <c r="E49" s="138">
        <f>'実質公債費比率（分子）の構造'!L$45</f>
        <v>2817</v>
      </c>
      <c r="F49" s="138"/>
      <c r="G49" s="138"/>
      <c r="H49" s="138">
        <f>'実質公債費比率（分子）の構造'!M$45</f>
        <v>2902</v>
      </c>
      <c r="I49" s="138"/>
      <c r="J49" s="138"/>
      <c r="K49" s="138">
        <f>'実質公債費比率（分子）の構造'!N$45</f>
        <v>2820</v>
      </c>
      <c r="L49" s="138"/>
      <c r="M49" s="138"/>
      <c r="N49" s="138">
        <f>'実質公債費比率（分子）の構造'!O$45</f>
        <v>2828</v>
      </c>
      <c r="O49" s="138"/>
      <c r="P49" s="138"/>
    </row>
    <row r="50" spans="1:16" x14ac:dyDescent="0.15">
      <c r="A50" s="138" t="s">
        <v>59</v>
      </c>
      <c r="B50" s="138" t="e">
        <f>NA()</f>
        <v>#N/A</v>
      </c>
      <c r="C50" s="138">
        <f>IF(ISNUMBER('実質公債費比率（分子）の構造'!K$53),'実質公債費比率（分子）の構造'!K$53,NA())</f>
        <v>1641</v>
      </c>
      <c r="D50" s="138" t="e">
        <f>NA()</f>
        <v>#N/A</v>
      </c>
      <c r="E50" s="138" t="e">
        <f>NA()</f>
        <v>#N/A</v>
      </c>
      <c r="F50" s="138">
        <f>IF(ISNUMBER('実質公債費比率（分子）の構造'!L$53),'実質公債費比率（分子）の構造'!L$53,NA())</f>
        <v>1736</v>
      </c>
      <c r="G50" s="138" t="e">
        <f>NA()</f>
        <v>#N/A</v>
      </c>
      <c r="H50" s="138" t="e">
        <f>NA()</f>
        <v>#N/A</v>
      </c>
      <c r="I50" s="138">
        <f>IF(ISNUMBER('実質公債費比率（分子）の構造'!M$53),'実質公債費比率（分子）の構造'!M$53,NA())</f>
        <v>1619</v>
      </c>
      <c r="J50" s="138" t="e">
        <f>NA()</f>
        <v>#N/A</v>
      </c>
      <c r="K50" s="138" t="e">
        <f>NA()</f>
        <v>#N/A</v>
      </c>
      <c r="L50" s="138">
        <f>IF(ISNUMBER('実質公債費比率（分子）の構造'!N$53),'実質公債費比率（分子）の構造'!N$53,NA())</f>
        <v>1545</v>
      </c>
      <c r="M50" s="138" t="e">
        <f>NA()</f>
        <v>#N/A</v>
      </c>
      <c r="N50" s="138" t="e">
        <f>NA()</f>
        <v>#N/A</v>
      </c>
      <c r="O50" s="138">
        <f>IF(ISNUMBER('実質公債費比率（分子）の構造'!O$53),'実質公債費比率（分子）の構造'!O$53,NA())</f>
        <v>1560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26164</v>
      </c>
      <c r="E56" s="137"/>
      <c r="F56" s="137"/>
      <c r="G56" s="137">
        <f>'将来負担比率（分子）の構造'!J$52</f>
        <v>27499</v>
      </c>
      <c r="H56" s="137"/>
      <c r="I56" s="137"/>
      <c r="J56" s="137">
        <f>'将来負担比率（分子）の構造'!K$52</f>
        <v>27171</v>
      </c>
      <c r="K56" s="137"/>
      <c r="L56" s="137"/>
      <c r="M56" s="137">
        <f>'将来負担比率（分子）の構造'!L$52</f>
        <v>27949</v>
      </c>
      <c r="N56" s="137"/>
      <c r="O56" s="137"/>
      <c r="P56" s="137">
        <f>'将来負担比率（分子）の構造'!M$52</f>
        <v>28029</v>
      </c>
    </row>
    <row r="57" spans="1:16" x14ac:dyDescent="0.15">
      <c r="A57" s="137" t="s">
        <v>36</v>
      </c>
      <c r="B57" s="137"/>
      <c r="C57" s="137"/>
      <c r="D57" s="137">
        <f>'将来負担比率（分子）の構造'!I$51</f>
        <v>4101</v>
      </c>
      <c r="E57" s="137"/>
      <c r="F57" s="137"/>
      <c r="G57" s="137">
        <f>'将来負担比率（分子）の構造'!J$51</f>
        <v>3981</v>
      </c>
      <c r="H57" s="137"/>
      <c r="I57" s="137"/>
      <c r="J57" s="137">
        <f>'将来負担比率（分子）の構造'!K$51</f>
        <v>4769</v>
      </c>
      <c r="K57" s="137"/>
      <c r="L57" s="137"/>
      <c r="M57" s="137">
        <f>'将来負担比率（分子）の構造'!L$51</f>
        <v>3711</v>
      </c>
      <c r="N57" s="137"/>
      <c r="O57" s="137"/>
      <c r="P57" s="137">
        <f>'将来負担比率（分子）の構造'!M$51</f>
        <v>3486</v>
      </c>
    </row>
    <row r="58" spans="1:16" x14ac:dyDescent="0.15">
      <c r="A58" s="137" t="s">
        <v>35</v>
      </c>
      <c r="B58" s="137"/>
      <c r="C58" s="137"/>
      <c r="D58" s="137">
        <f>'将来負担比率（分子）の構造'!I$50</f>
        <v>11313</v>
      </c>
      <c r="E58" s="137"/>
      <c r="F58" s="137"/>
      <c r="G58" s="137">
        <f>'将来負担比率（分子）の構造'!J$50</f>
        <v>12424</v>
      </c>
      <c r="H58" s="137"/>
      <c r="I58" s="137"/>
      <c r="J58" s="137">
        <f>'将来負担比率（分子）の構造'!K$50</f>
        <v>12068</v>
      </c>
      <c r="K58" s="137"/>
      <c r="L58" s="137"/>
      <c r="M58" s="137">
        <f>'将来負担比率（分子）の構造'!L$50</f>
        <v>12552</v>
      </c>
      <c r="N58" s="137"/>
      <c r="O58" s="137"/>
      <c r="P58" s="137">
        <f>'将来負担比率（分子）の構造'!M$50</f>
        <v>11586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3694</v>
      </c>
      <c r="C62" s="137"/>
      <c r="D62" s="137"/>
      <c r="E62" s="137">
        <f>'将来負担比率（分子）の構造'!J$45</f>
        <v>3669</v>
      </c>
      <c r="F62" s="137"/>
      <c r="G62" s="137"/>
      <c r="H62" s="137">
        <f>'将来負担比率（分子）の構造'!K$45</f>
        <v>3434</v>
      </c>
      <c r="I62" s="137"/>
      <c r="J62" s="137"/>
      <c r="K62" s="137">
        <f>'将来負担比率（分子）の構造'!L$45</f>
        <v>3317</v>
      </c>
      <c r="L62" s="137"/>
      <c r="M62" s="137"/>
      <c r="N62" s="137">
        <f>'将来負担比率（分子）の構造'!M$45</f>
        <v>3259</v>
      </c>
      <c r="O62" s="137"/>
      <c r="P62" s="137"/>
    </row>
    <row r="63" spans="1:16" x14ac:dyDescent="0.15">
      <c r="A63" s="137" t="s">
        <v>28</v>
      </c>
      <c r="B63" s="137">
        <f>'将来負担比率（分子）の構造'!I$44</f>
        <v>5347</v>
      </c>
      <c r="C63" s="137"/>
      <c r="D63" s="137"/>
      <c r="E63" s="137">
        <f>'将来負担比率（分子）の構造'!J$44</f>
        <v>5340</v>
      </c>
      <c r="F63" s="137"/>
      <c r="G63" s="137"/>
      <c r="H63" s="137">
        <f>'将来負担比率（分子）の構造'!K$44</f>
        <v>5026</v>
      </c>
      <c r="I63" s="137"/>
      <c r="J63" s="137"/>
      <c r="K63" s="137">
        <f>'将来負担比率（分子）の構造'!L$44</f>
        <v>4914</v>
      </c>
      <c r="L63" s="137"/>
      <c r="M63" s="137"/>
      <c r="N63" s="137">
        <f>'将来負担比率（分子）の構造'!M$44</f>
        <v>3772</v>
      </c>
      <c r="O63" s="137"/>
      <c r="P63" s="137"/>
    </row>
    <row r="64" spans="1:16" x14ac:dyDescent="0.15">
      <c r="A64" s="137" t="s">
        <v>27</v>
      </c>
      <c r="B64" s="137">
        <f>'将来負担比率（分子）の構造'!I$43</f>
        <v>9648</v>
      </c>
      <c r="C64" s="137"/>
      <c r="D64" s="137"/>
      <c r="E64" s="137">
        <f>'将来負担比率（分子）の構造'!J$43</f>
        <v>9190</v>
      </c>
      <c r="F64" s="137"/>
      <c r="G64" s="137"/>
      <c r="H64" s="137">
        <f>'将来負担比率（分子）の構造'!K$43</f>
        <v>9109</v>
      </c>
      <c r="I64" s="137"/>
      <c r="J64" s="137"/>
      <c r="K64" s="137">
        <f>'将来負担比率（分子）の構造'!L$43</f>
        <v>9127</v>
      </c>
      <c r="L64" s="137"/>
      <c r="M64" s="137"/>
      <c r="N64" s="137">
        <f>'将来負担比率（分子）の構造'!M$43</f>
        <v>8800</v>
      </c>
      <c r="O64" s="137"/>
      <c r="P64" s="137"/>
    </row>
    <row r="65" spans="1:16" x14ac:dyDescent="0.15">
      <c r="A65" s="137" t="s">
        <v>26</v>
      </c>
      <c r="B65" s="137">
        <f>'将来負担比率（分子）の構造'!I$42</f>
        <v>3210</v>
      </c>
      <c r="C65" s="137"/>
      <c r="D65" s="137"/>
      <c r="E65" s="137">
        <f>'将来負担比率（分子）の構造'!J$42</f>
        <v>6011</v>
      </c>
      <c r="F65" s="137"/>
      <c r="G65" s="137"/>
      <c r="H65" s="137">
        <f>'将来負担比率（分子）の構造'!K$42</f>
        <v>5712</v>
      </c>
      <c r="I65" s="137"/>
      <c r="J65" s="137"/>
      <c r="K65" s="137">
        <f>'将来負担比率（分子）の構造'!L$42</f>
        <v>3598</v>
      </c>
      <c r="L65" s="137"/>
      <c r="M65" s="137"/>
      <c r="N65" s="137">
        <f>'将来負担比率（分子）の構造'!M$42</f>
        <v>2839</v>
      </c>
      <c r="O65" s="137"/>
      <c r="P65" s="137"/>
    </row>
    <row r="66" spans="1:16" x14ac:dyDescent="0.15">
      <c r="A66" s="137" t="s">
        <v>25</v>
      </c>
      <c r="B66" s="137">
        <f>'将来負担比率（分子）の構造'!I$41</f>
        <v>29285</v>
      </c>
      <c r="C66" s="137"/>
      <c r="D66" s="137"/>
      <c r="E66" s="137">
        <f>'将来負担比率（分子）の構造'!J$41</f>
        <v>30345</v>
      </c>
      <c r="F66" s="137"/>
      <c r="G66" s="137"/>
      <c r="H66" s="137">
        <f>'将来負担比率（分子）の構造'!K$41</f>
        <v>29648</v>
      </c>
      <c r="I66" s="137"/>
      <c r="J66" s="137"/>
      <c r="K66" s="137">
        <f>'将来負担比率（分子）の構造'!L$41</f>
        <v>30903</v>
      </c>
      <c r="L66" s="137"/>
      <c r="M66" s="137"/>
      <c r="N66" s="137">
        <f>'将来負担比率（分子）の構造'!M$41</f>
        <v>31496</v>
      </c>
      <c r="O66" s="137"/>
      <c r="P66" s="137"/>
    </row>
    <row r="67" spans="1:16" x14ac:dyDescent="0.15">
      <c r="A67" s="137" t="s">
        <v>63</v>
      </c>
      <c r="B67" s="137" t="e">
        <f>NA()</f>
        <v>#N/A</v>
      </c>
      <c r="C67" s="137">
        <f>IF(ISNUMBER('将来負担比率（分子）の構造'!I$53), IF('将来負担比率（分子）の構造'!I$53 &lt; 0, 0, '将来負担比率（分子）の構造'!I$53), NA())</f>
        <v>9606</v>
      </c>
      <c r="D67" s="137" t="e">
        <f>NA()</f>
        <v>#N/A</v>
      </c>
      <c r="E67" s="137" t="e">
        <f>NA()</f>
        <v>#N/A</v>
      </c>
      <c r="F67" s="137">
        <f>IF(ISNUMBER('将来負担比率（分子）の構造'!J$53), IF('将来負担比率（分子）の構造'!J$53 &lt; 0, 0, '将来負担比率（分子）の構造'!J$53), NA())</f>
        <v>10651</v>
      </c>
      <c r="G67" s="137" t="e">
        <f>NA()</f>
        <v>#N/A</v>
      </c>
      <c r="H67" s="137" t="e">
        <f>NA()</f>
        <v>#N/A</v>
      </c>
      <c r="I67" s="137">
        <f>IF(ISNUMBER('将来負担比率（分子）の構造'!K$53), IF('将来負担比率（分子）の構造'!K$53 &lt; 0, 0, '将来負担比率（分子）の構造'!K$53), NA())</f>
        <v>8921</v>
      </c>
      <c r="J67" s="137" t="e">
        <f>NA()</f>
        <v>#N/A</v>
      </c>
      <c r="K67" s="137" t="e">
        <f>NA()</f>
        <v>#N/A</v>
      </c>
      <c r="L67" s="137">
        <f>IF(ISNUMBER('将来負担比率（分子）の構造'!L$53), IF('将来負担比率（分子）の構造'!L$53 &lt; 0, 0, '将来負担比率（分子）の構造'!L$53), NA())</f>
        <v>7647</v>
      </c>
      <c r="M67" s="137" t="e">
        <f>NA()</f>
        <v>#N/A</v>
      </c>
      <c r="N67" s="137" t="e">
        <f>NA()</f>
        <v>#N/A</v>
      </c>
      <c r="O67" s="137">
        <f>IF(ISNUMBER('将来負担比率（分子）の構造'!M$53), IF('将来負担比率（分子）の構造'!M$53 &lt; 0, 0, '将来負担比率（分子）の構造'!M$53), NA())</f>
        <v>7066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9525180</v>
      </c>
      <c r="S5" s="615"/>
      <c r="T5" s="615"/>
      <c r="U5" s="615"/>
      <c r="V5" s="615"/>
      <c r="W5" s="615"/>
      <c r="X5" s="615"/>
      <c r="Y5" s="616"/>
      <c r="Z5" s="617">
        <v>31.3</v>
      </c>
      <c r="AA5" s="617"/>
      <c r="AB5" s="617"/>
      <c r="AC5" s="617"/>
      <c r="AD5" s="618">
        <v>9114500</v>
      </c>
      <c r="AE5" s="618"/>
      <c r="AF5" s="618"/>
      <c r="AG5" s="618"/>
      <c r="AH5" s="618"/>
      <c r="AI5" s="618"/>
      <c r="AJ5" s="618"/>
      <c r="AK5" s="618"/>
      <c r="AL5" s="619">
        <v>56.4</v>
      </c>
      <c r="AM5" s="620"/>
      <c r="AN5" s="620"/>
      <c r="AO5" s="621"/>
      <c r="AP5" s="611" t="s">
        <v>208</v>
      </c>
      <c r="AQ5" s="612"/>
      <c r="AR5" s="612"/>
      <c r="AS5" s="612"/>
      <c r="AT5" s="612"/>
      <c r="AU5" s="612"/>
      <c r="AV5" s="612"/>
      <c r="AW5" s="612"/>
      <c r="AX5" s="612"/>
      <c r="AY5" s="612"/>
      <c r="AZ5" s="612"/>
      <c r="BA5" s="612"/>
      <c r="BB5" s="612"/>
      <c r="BC5" s="612"/>
      <c r="BD5" s="612"/>
      <c r="BE5" s="612"/>
      <c r="BF5" s="613"/>
      <c r="BG5" s="625">
        <v>9114500</v>
      </c>
      <c r="BH5" s="626"/>
      <c r="BI5" s="626"/>
      <c r="BJ5" s="626"/>
      <c r="BK5" s="626"/>
      <c r="BL5" s="626"/>
      <c r="BM5" s="626"/>
      <c r="BN5" s="627"/>
      <c r="BO5" s="628">
        <v>95.7</v>
      </c>
      <c r="BP5" s="628"/>
      <c r="BQ5" s="628"/>
      <c r="BR5" s="628"/>
      <c r="BS5" s="629">
        <v>88429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210776</v>
      </c>
      <c r="S6" s="626"/>
      <c r="T6" s="626"/>
      <c r="U6" s="626"/>
      <c r="V6" s="626"/>
      <c r="W6" s="626"/>
      <c r="X6" s="626"/>
      <c r="Y6" s="627"/>
      <c r="Z6" s="628">
        <v>0.7</v>
      </c>
      <c r="AA6" s="628"/>
      <c r="AB6" s="628"/>
      <c r="AC6" s="628"/>
      <c r="AD6" s="629">
        <v>210776</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9114500</v>
      </c>
      <c r="BH6" s="626"/>
      <c r="BI6" s="626"/>
      <c r="BJ6" s="626"/>
      <c r="BK6" s="626"/>
      <c r="BL6" s="626"/>
      <c r="BM6" s="626"/>
      <c r="BN6" s="627"/>
      <c r="BO6" s="628">
        <v>95.7</v>
      </c>
      <c r="BP6" s="628"/>
      <c r="BQ6" s="628"/>
      <c r="BR6" s="628"/>
      <c r="BS6" s="629">
        <v>88429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214068</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214068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16740</v>
      </c>
      <c r="S7" s="626"/>
      <c r="T7" s="626"/>
      <c r="U7" s="626"/>
      <c r="V7" s="626"/>
      <c r="W7" s="626"/>
      <c r="X7" s="626"/>
      <c r="Y7" s="627"/>
      <c r="Z7" s="628">
        <v>0.1</v>
      </c>
      <c r="AA7" s="628"/>
      <c r="AB7" s="628"/>
      <c r="AC7" s="628"/>
      <c r="AD7" s="629">
        <v>16740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4430773</v>
      </c>
      <c r="BH7" s="626"/>
      <c r="BI7" s="626"/>
      <c r="BJ7" s="626"/>
      <c r="BK7" s="626"/>
      <c r="BL7" s="626"/>
      <c r="BM7" s="626"/>
      <c r="BN7" s="627"/>
      <c r="BO7" s="628">
        <v>46.5</v>
      </c>
      <c r="BP7" s="628"/>
      <c r="BQ7" s="628"/>
      <c r="BR7" s="628"/>
      <c r="BS7" s="629">
        <v>88429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2801516</v>
      </c>
      <c r="CS7" s="626"/>
      <c r="CT7" s="626"/>
      <c r="CU7" s="626"/>
      <c r="CV7" s="626"/>
      <c r="CW7" s="626"/>
      <c r="CX7" s="626"/>
      <c r="CY7" s="627"/>
      <c r="CZ7" s="628">
        <v>9.4</v>
      </c>
      <c r="DA7" s="628"/>
      <c r="DB7" s="628"/>
      <c r="DC7" s="628"/>
      <c r="DD7" s="634">
        <v>213702</v>
      </c>
      <c r="DE7" s="626"/>
      <c r="DF7" s="626"/>
      <c r="DG7" s="626"/>
      <c r="DH7" s="626"/>
      <c r="DI7" s="626"/>
      <c r="DJ7" s="626"/>
      <c r="DK7" s="626"/>
      <c r="DL7" s="626"/>
      <c r="DM7" s="626"/>
      <c r="DN7" s="626"/>
      <c r="DO7" s="626"/>
      <c r="DP7" s="627"/>
      <c r="DQ7" s="634">
        <v>2270062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54436</v>
      </c>
      <c r="S8" s="626"/>
      <c r="T8" s="626"/>
      <c r="U8" s="626"/>
      <c r="V8" s="626"/>
      <c r="W8" s="626"/>
      <c r="X8" s="626"/>
      <c r="Y8" s="627"/>
      <c r="Z8" s="628">
        <v>0.2</v>
      </c>
      <c r="AA8" s="628"/>
      <c r="AB8" s="628"/>
      <c r="AC8" s="628"/>
      <c r="AD8" s="629">
        <v>54436</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119809</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10644078</v>
      </c>
      <c r="CS8" s="626"/>
      <c r="CT8" s="626"/>
      <c r="CU8" s="626"/>
      <c r="CV8" s="626"/>
      <c r="CW8" s="626"/>
      <c r="CX8" s="626"/>
      <c r="CY8" s="627"/>
      <c r="CZ8" s="628">
        <v>35.5</v>
      </c>
      <c r="DA8" s="628"/>
      <c r="DB8" s="628"/>
      <c r="DC8" s="628"/>
      <c r="DD8" s="634">
        <v>349053</v>
      </c>
      <c r="DE8" s="626"/>
      <c r="DF8" s="626"/>
      <c r="DG8" s="626"/>
      <c r="DH8" s="626"/>
      <c r="DI8" s="626"/>
      <c r="DJ8" s="626"/>
      <c r="DK8" s="626"/>
      <c r="DL8" s="626"/>
      <c r="DM8" s="626"/>
      <c r="DN8" s="626"/>
      <c r="DO8" s="626"/>
      <c r="DP8" s="627"/>
      <c r="DQ8" s="634">
        <v>5488263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32052</v>
      </c>
      <c r="S9" s="626"/>
      <c r="T9" s="626"/>
      <c r="U9" s="626"/>
      <c r="V9" s="626"/>
      <c r="W9" s="626"/>
      <c r="X9" s="626"/>
      <c r="Y9" s="627"/>
      <c r="Z9" s="628">
        <v>0.1</v>
      </c>
      <c r="AA9" s="628"/>
      <c r="AB9" s="628"/>
      <c r="AC9" s="628"/>
      <c r="AD9" s="629">
        <v>32052</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3858063</v>
      </c>
      <c r="BH9" s="626"/>
      <c r="BI9" s="626"/>
      <c r="BJ9" s="626"/>
      <c r="BK9" s="626"/>
      <c r="BL9" s="626"/>
      <c r="BM9" s="626"/>
      <c r="BN9" s="627"/>
      <c r="BO9" s="628">
        <v>40.5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5711042</v>
      </c>
      <c r="CS9" s="626"/>
      <c r="CT9" s="626"/>
      <c r="CU9" s="626"/>
      <c r="CV9" s="626"/>
      <c r="CW9" s="626"/>
      <c r="CX9" s="626"/>
      <c r="CY9" s="627"/>
      <c r="CZ9" s="628">
        <v>19.100000000000001</v>
      </c>
      <c r="DA9" s="628"/>
      <c r="DB9" s="628"/>
      <c r="DC9" s="628"/>
      <c r="DD9" s="634">
        <v>3124960</v>
      </c>
      <c r="DE9" s="626"/>
      <c r="DF9" s="626"/>
      <c r="DG9" s="626"/>
      <c r="DH9" s="626"/>
      <c r="DI9" s="626"/>
      <c r="DJ9" s="626"/>
      <c r="DK9" s="626"/>
      <c r="DL9" s="626"/>
      <c r="DM9" s="626"/>
      <c r="DN9" s="626"/>
      <c r="DO9" s="626"/>
      <c r="DP9" s="627"/>
      <c r="DQ9" s="634">
        <v>2508702</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1109364</v>
      </c>
      <c r="S10" s="626"/>
      <c r="T10" s="626"/>
      <c r="U10" s="626"/>
      <c r="V10" s="626"/>
      <c r="W10" s="626"/>
      <c r="X10" s="626"/>
      <c r="Y10" s="627"/>
      <c r="Z10" s="628">
        <v>3.6</v>
      </c>
      <c r="AA10" s="628"/>
      <c r="AB10" s="628"/>
      <c r="AC10" s="628"/>
      <c r="AD10" s="629">
        <v>1109364</v>
      </c>
      <c r="AE10" s="629"/>
      <c r="AF10" s="629"/>
      <c r="AG10" s="629"/>
      <c r="AH10" s="629"/>
      <c r="AI10" s="629"/>
      <c r="AJ10" s="629"/>
      <c r="AK10" s="629"/>
      <c r="AL10" s="630">
        <v>6.9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149181</v>
      </c>
      <c r="BH10" s="626"/>
      <c r="BI10" s="626"/>
      <c r="BJ10" s="626"/>
      <c r="BK10" s="626"/>
      <c r="BL10" s="626"/>
      <c r="BM10" s="626"/>
      <c r="BN10" s="627"/>
      <c r="BO10" s="628">
        <v>1.6</v>
      </c>
      <c r="BP10" s="628"/>
      <c r="BQ10" s="628"/>
      <c r="BR10" s="628"/>
      <c r="BS10" s="634">
        <v>25336</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81561</v>
      </c>
      <c r="S11" s="626"/>
      <c r="T11" s="626"/>
      <c r="U11" s="626"/>
      <c r="V11" s="626"/>
      <c r="W11" s="626"/>
      <c r="X11" s="626"/>
      <c r="Y11" s="627"/>
      <c r="Z11" s="628">
        <v>0.3</v>
      </c>
      <c r="AA11" s="628"/>
      <c r="AB11" s="628"/>
      <c r="AC11" s="628"/>
      <c r="AD11" s="629">
        <v>81561</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303720</v>
      </c>
      <c r="BH11" s="626"/>
      <c r="BI11" s="626"/>
      <c r="BJ11" s="626"/>
      <c r="BK11" s="626"/>
      <c r="BL11" s="626"/>
      <c r="BM11" s="626"/>
      <c r="BN11" s="627"/>
      <c r="BO11" s="628">
        <v>3.2</v>
      </c>
      <c r="BP11" s="628"/>
      <c r="BQ11" s="628"/>
      <c r="BR11" s="628"/>
      <c r="BS11" s="634">
        <v>63093</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232193</v>
      </c>
      <c r="CS11" s="626"/>
      <c r="CT11" s="626"/>
      <c r="CU11" s="626"/>
      <c r="CV11" s="626"/>
      <c r="CW11" s="626"/>
      <c r="CX11" s="626"/>
      <c r="CY11" s="627"/>
      <c r="CZ11" s="628">
        <v>0.8</v>
      </c>
      <c r="DA11" s="628"/>
      <c r="DB11" s="628"/>
      <c r="DC11" s="628"/>
      <c r="DD11" s="634">
        <v>44428</v>
      </c>
      <c r="DE11" s="626"/>
      <c r="DF11" s="626"/>
      <c r="DG11" s="626"/>
      <c r="DH11" s="626"/>
      <c r="DI11" s="626"/>
      <c r="DJ11" s="626"/>
      <c r="DK11" s="626"/>
      <c r="DL11" s="626"/>
      <c r="DM11" s="626"/>
      <c r="DN11" s="626"/>
      <c r="DO11" s="626"/>
      <c r="DP11" s="627"/>
      <c r="DQ11" s="634">
        <v>136702</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4230466</v>
      </c>
      <c r="BH12" s="626"/>
      <c r="BI12" s="626"/>
      <c r="BJ12" s="626"/>
      <c r="BK12" s="626"/>
      <c r="BL12" s="626"/>
      <c r="BM12" s="626"/>
      <c r="BN12" s="627"/>
      <c r="BO12" s="628">
        <v>44.4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213353</v>
      </c>
      <c r="CS12" s="626"/>
      <c r="CT12" s="626"/>
      <c r="CU12" s="626"/>
      <c r="CV12" s="626"/>
      <c r="CW12" s="626"/>
      <c r="CX12" s="626"/>
      <c r="CY12" s="627"/>
      <c r="CZ12" s="628">
        <v>0.7</v>
      </c>
      <c r="DA12" s="628"/>
      <c r="DB12" s="628"/>
      <c r="DC12" s="628"/>
      <c r="DD12" s="634">
        <v>1000</v>
      </c>
      <c r="DE12" s="626"/>
      <c r="DF12" s="626"/>
      <c r="DG12" s="626"/>
      <c r="DH12" s="626"/>
      <c r="DI12" s="626"/>
      <c r="DJ12" s="626"/>
      <c r="DK12" s="626"/>
      <c r="DL12" s="626"/>
      <c r="DM12" s="626"/>
      <c r="DN12" s="626"/>
      <c r="DO12" s="626"/>
      <c r="DP12" s="627"/>
      <c r="DQ12" s="634">
        <v>206913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68042</v>
      </c>
      <c r="S13" s="626"/>
      <c r="T13" s="626"/>
      <c r="U13" s="626"/>
      <c r="V13" s="626"/>
      <c r="W13" s="626"/>
      <c r="X13" s="626"/>
      <c r="Y13" s="627"/>
      <c r="Z13" s="628">
        <v>0.2</v>
      </c>
      <c r="AA13" s="628"/>
      <c r="AB13" s="628"/>
      <c r="AC13" s="628"/>
      <c r="AD13" s="629">
        <v>68042</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4208673</v>
      </c>
      <c r="BH13" s="626"/>
      <c r="BI13" s="626"/>
      <c r="BJ13" s="626"/>
      <c r="BK13" s="626"/>
      <c r="BL13" s="626"/>
      <c r="BM13" s="626"/>
      <c r="BN13" s="627"/>
      <c r="BO13" s="628">
        <v>44.2</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2486406</v>
      </c>
      <c r="CS13" s="626"/>
      <c r="CT13" s="626"/>
      <c r="CU13" s="626"/>
      <c r="CV13" s="626"/>
      <c r="CW13" s="626"/>
      <c r="CX13" s="626"/>
      <c r="CY13" s="627"/>
      <c r="CZ13" s="628">
        <v>8.3000000000000007</v>
      </c>
      <c r="DA13" s="628"/>
      <c r="DB13" s="628"/>
      <c r="DC13" s="628"/>
      <c r="DD13" s="634">
        <v>608748</v>
      </c>
      <c r="DE13" s="626"/>
      <c r="DF13" s="626"/>
      <c r="DG13" s="626"/>
      <c r="DH13" s="626"/>
      <c r="DI13" s="626"/>
      <c r="DJ13" s="626"/>
      <c r="DK13" s="626"/>
      <c r="DL13" s="626"/>
      <c r="DM13" s="626"/>
      <c r="DN13" s="626"/>
      <c r="DO13" s="626"/>
      <c r="DP13" s="627"/>
      <c r="DQ13" s="634">
        <v>1898667</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136233</v>
      </c>
      <c r="BH14" s="626"/>
      <c r="BI14" s="626"/>
      <c r="BJ14" s="626"/>
      <c r="BK14" s="626"/>
      <c r="BL14" s="626"/>
      <c r="BM14" s="626"/>
      <c r="BN14" s="627"/>
      <c r="BO14" s="628">
        <v>1.4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1393372</v>
      </c>
      <c r="CS14" s="626"/>
      <c r="CT14" s="626"/>
      <c r="CU14" s="626"/>
      <c r="CV14" s="626"/>
      <c r="CW14" s="626"/>
      <c r="CX14" s="626"/>
      <c r="CY14" s="627"/>
      <c r="CZ14" s="628">
        <v>4.7</v>
      </c>
      <c r="DA14" s="628"/>
      <c r="DB14" s="628"/>
      <c r="DC14" s="628"/>
      <c r="DD14" s="634">
        <v>267842</v>
      </c>
      <c r="DE14" s="626"/>
      <c r="DF14" s="626"/>
      <c r="DG14" s="626"/>
      <c r="DH14" s="626"/>
      <c r="DI14" s="626"/>
      <c r="DJ14" s="626"/>
      <c r="DK14" s="626"/>
      <c r="DL14" s="626"/>
      <c r="DM14" s="626"/>
      <c r="DN14" s="626"/>
      <c r="DO14" s="626"/>
      <c r="DP14" s="627"/>
      <c r="DQ14" s="634">
        <v>1114277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90109</v>
      </c>
      <c r="S15" s="626"/>
      <c r="T15" s="626"/>
      <c r="U15" s="626"/>
      <c r="V15" s="626"/>
      <c r="W15" s="626"/>
      <c r="X15" s="626"/>
      <c r="Y15" s="627"/>
      <c r="Z15" s="628">
        <v>0.3</v>
      </c>
      <c r="AA15" s="628"/>
      <c r="AB15" s="628"/>
      <c r="AC15" s="628"/>
      <c r="AD15" s="629">
        <v>90109</v>
      </c>
      <c r="AE15" s="629"/>
      <c r="AF15" s="629"/>
      <c r="AG15" s="629"/>
      <c r="AH15" s="629"/>
      <c r="AI15" s="629"/>
      <c r="AJ15" s="629"/>
      <c r="AK15" s="629"/>
      <c r="AL15" s="630">
        <v>0.6</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317028</v>
      </c>
      <c r="BH15" s="626"/>
      <c r="BI15" s="626"/>
      <c r="BJ15" s="626"/>
      <c r="BK15" s="626"/>
      <c r="BL15" s="626"/>
      <c r="BM15" s="626"/>
      <c r="BN15" s="627"/>
      <c r="BO15" s="628">
        <v>3.3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3248457</v>
      </c>
      <c r="CS15" s="626"/>
      <c r="CT15" s="626"/>
      <c r="CU15" s="626"/>
      <c r="CV15" s="626"/>
      <c r="CW15" s="626"/>
      <c r="CX15" s="626"/>
      <c r="CY15" s="627"/>
      <c r="CZ15" s="628">
        <v>10.8</v>
      </c>
      <c r="DA15" s="628"/>
      <c r="DB15" s="628"/>
      <c r="DC15" s="628"/>
      <c r="DD15" s="634">
        <v>1258801</v>
      </c>
      <c r="DE15" s="626"/>
      <c r="DF15" s="626"/>
      <c r="DG15" s="626"/>
      <c r="DH15" s="626"/>
      <c r="DI15" s="626"/>
      <c r="DJ15" s="626"/>
      <c r="DK15" s="626"/>
      <c r="DL15" s="626"/>
      <c r="DM15" s="626"/>
      <c r="DN15" s="626"/>
      <c r="DO15" s="626"/>
      <c r="DP15" s="627"/>
      <c r="DQ15" s="634">
        <v>1979689</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5599683</v>
      </c>
      <c r="S16" s="626"/>
      <c r="T16" s="626"/>
      <c r="U16" s="626"/>
      <c r="V16" s="626"/>
      <c r="W16" s="626"/>
      <c r="X16" s="626"/>
      <c r="Y16" s="627"/>
      <c r="Z16" s="628">
        <v>18.399999999999999</v>
      </c>
      <c r="AA16" s="628"/>
      <c r="AB16" s="628"/>
      <c r="AC16" s="628"/>
      <c r="AD16" s="629">
        <v>5139947</v>
      </c>
      <c r="AE16" s="629"/>
      <c r="AF16" s="629"/>
      <c r="AG16" s="629"/>
      <c r="AH16" s="629"/>
      <c r="AI16" s="629"/>
      <c r="AJ16" s="629"/>
      <c r="AK16" s="629"/>
      <c r="AL16" s="630">
        <v>31.8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17687</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8200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5139947</v>
      </c>
      <c r="S17" s="626"/>
      <c r="T17" s="626"/>
      <c r="U17" s="626"/>
      <c r="V17" s="626"/>
      <c r="W17" s="626"/>
      <c r="X17" s="626"/>
      <c r="Y17" s="627"/>
      <c r="Z17" s="628">
        <v>16.899999999999999</v>
      </c>
      <c r="AA17" s="628"/>
      <c r="AB17" s="628"/>
      <c r="AC17" s="628"/>
      <c r="AD17" s="629">
        <v>5139947</v>
      </c>
      <c r="AE17" s="629"/>
      <c r="AF17" s="629"/>
      <c r="AG17" s="629"/>
      <c r="AH17" s="629"/>
      <c r="AI17" s="629"/>
      <c r="AJ17" s="629"/>
      <c r="AK17" s="629"/>
      <c r="AL17" s="630">
        <v>31.8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2988644</v>
      </c>
      <c r="CS17" s="626"/>
      <c r="CT17" s="626"/>
      <c r="CU17" s="626"/>
      <c r="CV17" s="626"/>
      <c r="CW17" s="626"/>
      <c r="CX17" s="626"/>
      <c r="CY17" s="627"/>
      <c r="CZ17" s="628">
        <v>10</v>
      </c>
      <c r="DA17" s="628"/>
      <c r="DB17" s="628"/>
      <c r="DC17" s="628"/>
      <c r="DD17" s="634" t="s">
        <v>111</v>
      </c>
      <c r="DE17" s="626"/>
      <c r="DF17" s="626"/>
      <c r="DG17" s="626"/>
      <c r="DH17" s="626"/>
      <c r="DI17" s="626"/>
      <c r="DJ17" s="626"/>
      <c r="DK17" s="626"/>
      <c r="DL17" s="626"/>
      <c r="DM17" s="626"/>
      <c r="DN17" s="626"/>
      <c r="DO17" s="626"/>
      <c r="DP17" s="627"/>
      <c r="DQ17" s="634">
        <v>2969256</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459731</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2515</v>
      </c>
      <c r="CS18" s="626"/>
      <c r="CT18" s="626"/>
      <c r="CU18" s="626"/>
      <c r="CV18" s="626"/>
      <c r="CW18" s="626"/>
      <c r="CX18" s="626"/>
      <c r="CY18" s="627"/>
      <c r="CZ18" s="628">
        <v>0</v>
      </c>
      <c r="DA18" s="628"/>
      <c r="DB18" s="628"/>
      <c r="DC18" s="628"/>
      <c r="DD18" s="634">
        <v>2515</v>
      </c>
      <c r="DE18" s="626"/>
      <c r="DF18" s="626"/>
      <c r="DG18" s="626"/>
      <c r="DH18" s="626"/>
      <c r="DI18" s="626"/>
      <c r="DJ18" s="626"/>
      <c r="DK18" s="626"/>
      <c r="DL18" s="626"/>
      <c r="DM18" s="626"/>
      <c r="DN18" s="626"/>
      <c r="DO18" s="626"/>
      <c r="DP18" s="627"/>
      <c r="DQ18" s="634">
        <v>2515</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410680</v>
      </c>
      <c r="BH19" s="626"/>
      <c r="BI19" s="626"/>
      <c r="BJ19" s="626"/>
      <c r="BK19" s="626"/>
      <c r="BL19" s="626"/>
      <c r="BM19" s="626"/>
      <c r="BN19" s="627"/>
      <c r="BO19" s="628">
        <v>4.3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16787943</v>
      </c>
      <c r="S20" s="626"/>
      <c r="T20" s="626"/>
      <c r="U20" s="626"/>
      <c r="V20" s="626"/>
      <c r="W20" s="626"/>
      <c r="X20" s="626"/>
      <c r="Y20" s="627"/>
      <c r="Z20" s="628">
        <v>55.2</v>
      </c>
      <c r="AA20" s="628"/>
      <c r="AB20" s="628"/>
      <c r="AC20" s="628"/>
      <c r="AD20" s="629">
        <v>15917527</v>
      </c>
      <c r="AE20" s="629"/>
      <c r="AF20" s="629"/>
      <c r="AG20" s="629"/>
      <c r="AH20" s="629"/>
      <c r="AI20" s="629"/>
      <c r="AJ20" s="629"/>
      <c r="AK20" s="629"/>
      <c r="AL20" s="630">
        <v>98.6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410680</v>
      </c>
      <c r="BH20" s="626"/>
      <c r="BI20" s="626"/>
      <c r="BJ20" s="626"/>
      <c r="BK20" s="626"/>
      <c r="BL20" s="626"/>
      <c r="BM20" s="626"/>
      <c r="BN20" s="627"/>
      <c r="BO20" s="628">
        <v>4.3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29953331</v>
      </c>
      <c r="CS20" s="626"/>
      <c r="CT20" s="626"/>
      <c r="CU20" s="626"/>
      <c r="CV20" s="626"/>
      <c r="CW20" s="626"/>
      <c r="CX20" s="626"/>
      <c r="CY20" s="627"/>
      <c r="CZ20" s="628">
        <v>100</v>
      </c>
      <c r="DA20" s="628"/>
      <c r="DB20" s="628"/>
      <c r="DC20" s="628"/>
      <c r="DD20" s="634">
        <v>5871049</v>
      </c>
      <c r="DE20" s="626"/>
      <c r="DF20" s="626"/>
      <c r="DG20" s="626"/>
      <c r="DH20" s="626"/>
      <c r="DI20" s="626"/>
      <c r="DJ20" s="626"/>
      <c r="DK20" s="626"/>
      <c r="DL20" s="626"/>
      <c r="DM20" s="626"/>
      <c r="DN20" s="626"/>
      <c r="DO20" s="626"/>
      <c r="DP20" s="627"/>
      <c r="DQ20" s="634">
        <v>18797314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7679</v>
      </c>
      <c r="S21" s="626"/>
      <c r="T21" s="626"/>
      <c r="U21" s="626"/>
      <c r="V21" s="626"/>
      <c r="W21" s="626"/>
      <c r="X21" s="626"/>
      <c r="Y21" s="627"/>
      <c r="Z21" s="628">
        <v>0</v>
      </c>
      <c r="AA21" s="628"/>
      <c r="AB21" s="628"/>
      <c r="AC21" s="628"/>
      <c r="AD21" s="629">
        <v>7679</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959545</v>
      </c>
      <c r="S22" s="626"/>
      <c r="T22" s="626"/>
      <c r="U22" s="626"/>
      <c r="V22" s="626"/>
      <c r="W22" s="626"/>
      <c r="X22" s="626"/>
      <c r="Y22" s="627"/>
      <c r="Z22" s="628">
        <v>3.2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736352</v>
      </c>
      <c r="S23" s="626"/>
      <c r="T23" s="626"/>
      <c r="U23" s="626"/>
      <c r="V23" s="626"/>
      <c r="W23" s="626"/>
      <c r="X23" s="626"/>
      <c r="Y23" s="627"/>
      <c r="Z23" s="628">
        <v>2.4</v>
      </c>
      <c r="AA23" s="628"/>
      <c r="AB23" s="628"/>
      <c r="AC23" s="628"/>
      <c r="AD23" s="629">
        <v>191067</v>
      </c>
      <c r="AE23" s="629"/>
      <c r="AF23" s="629"/>
      <c r="AG23" s="629"/>
      <c r="AH23" s="629"/>
      <c r="AI23" s="629"/>
      <c r="AJ23" s="629"/>
      <c r="AK23" s="629"/>
      <c r="AL23" s="630">
        <v>1.2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410680</v>
      </c>
      <c r="BH23" s="626"/>
      <c r="BI23" s="626"/>
      <c r="BJ23" s="626"/>
      <c r="BK23" s="626"/>
      <c r="BL23" s="626"/>
      <c r="BM23" s="626"/>
      <c r="BN23" s="627"/>
      <c r="BO23" s="628">
        <v>4.3</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77264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12693198</v>
      </c>
      <c r="CS24" s="615"/>
      <c r="CT24" s="615"/>
      <c r="CU24" s="615"/>
      <c r="CV24" s="615"/>
      <c r="CW24" s="615"/>
      <c r="CX24" s="615"/>
      <c r="CY24" s="616"/>
      <c r="CZ24" s="652">
        <v>42.4</v>
      </c>
      <c r="DA24" s="653"/>
      <c r="DB24" s="653"/>
      <c r="DC24" s="654"/>
      <c r="DD24" s="651">
        <v>8681143</v>
      </c>
      <c r="DE24" s="615"/>
      <c r="DF24" s="615"/>
      <c r="DG24" s="615"/>
      <c r="DH24" s="615"/>
      <c r="DI24" s="615"/>
      <c r="DJ24" s="615"/>
      <c r="DK24" s="616"/>
      <c r="DL24" s="651">
        <v>8522577</v>
      </c>
      <c r="DM24" s="615"/>
      <c r="DN24" s="615"/>
      <c r="DO24" s="615"/>
      <c r="DP24" s="615"/>
      <c r="DQ24" s="615"/>
      <c r="DR24" s="615"/>
      <c r="DS24" s="615"/>
      <c r="DT24" s="615"/>
      <c r="DU24" s="615"/>
      <c r="DV24" s="616"/>
      <c r="DW24" s="619">
        <v>49.9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4482830</v>
      </c>
      <c r="S25" s="626"/>
      <c r="T25" s="626"/>
      <c r="U25" s="626"/>
      <c r="V25" s="626"/>
      <c r="W25" s="626"/>
      <c r="X25" s="626"/>
      <c r="Y25" s="627"/>
      <c r="Z25" s="628">
        <v>14.7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4157275</v>
      </c>
      <c r="CS25" s="657"/>
      <c r="CT25" s="657"/>
      <c r="CU25" s="657"/>
      <c r="CV25" s="657"/>
      <c r="CW25" s="657"/>
      <c r="CX25" s="657"/>
      <c r="CY25" s="658"/>
      <c r="CZ25" s="659">
        <v>13.9</v>
      </c>
      <c r="DA25" s="660"/>
      <c r="DB25" s="660"/>
      <c r="DC25" s="661"/>
      <c r="DD25" s="634">
        <v>3703857</v>
      </c>
      <c r="DE25" s="657"/>
      <c r="DF25" s="657"/>
      <c r="DG25" s="657"/>
      <c r="DH25" s="657"/>
      <c r="DI25" s="657"/>
      <c r="DJ25" s="657"/>
      <c r="DK25" s="658"/>
      <c r="DL25" s="634">
        <v>3694811</v>
      </c>
      <c r="DM25" s="657"/>
      <c r="DN25" s="657"/>
      <c r="DO25" s="657"/>
      <c r="DP25" s="657"/>
      <c r="DQ25" s="657"/>
      <c r="DR25" s="657"/>
      <c r="DS25" s="657"/>
      <c r="DT25" s="657"/>
      <c r="DU25" s="657"/>
      <c r="DV25" s="658"/>
      <c r="DW25" s="630">
        <v>21.6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2619867</v>
      </c>
      <c r="CS26" s="626"/>
      <c r="CT26" s="626"/>
      <c r="CU26" s="626"/>
      <c r="CV26" s="626"/>
      <c r="CW26" s="626"/>
      <c r="CX26" s="626"/>
      <c r="CY26" s="627"/>
      <c r="CZ26" s="659">
        <v>8.6999999999999993</v>
      </c>
      <c r="DA26" s="660"/>
      <c r="DB26" s="660"/>
      <c r="DC26" s="661"/>
      <c r="DD26" s="634">
        <v>2333166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1947754</v>
      </c>
      <c r="S27" s="626"/>
      <c r="T27" s="626"/>
      <c r="U27" s="626"/>
      <c r="V27" s="626"/>
      <c r="W27" s="626"/>
      <c r="X27" s="626"/>
      <c r="Y27" s="627"/>
      <c r="Z27" s="628">
        <v>6.4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9525180</v>
      </c>
      <c r="BH27" s="626"/>
      <c r="BI27" s="626"/>
      <c r="BJ27" s="626"/>
      <c r="BK27" s="626"/>
      <c r="BL27" s="626"/>
      <c r="BM27" s="626"/>
      <c r="BN27" s="627"/>
      <c r="BO27" s="628">
        <v>100</v>
      </c>
      <c r="BP27" s="628"/>
      <c r="BQ27" s="628"/>
      <c r="BR27" s="628"/>
      <c r="BS27" s="634">
        <v>88429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5558081</v>
      </c>
      <c r="CS27" s="657"/>
      <c r="CT27" s="657"/>
      <c r="CU27" s="657"/>
      <c r="CV27" s="657"/>
      <c r="CW27" s="657"/>
      <c r="CX27" s="657"/>
      <c r="CY27" s="658"/>
      <c r="CZ27" s="659">
        <v>18.600000000000001</v>
      </c>
      <c r="DA27" s="660"/>
      <c r="DB27" s="660"/>
      <c r="DC27" s="661"/>
      <c r="DD27" s="634">
        <v>2018832</v>
      </c>
      <c r="DE27" s="657"/>
      <c r="DF27" s="657"/>
      <c r="DG27" s="657"/>
      <c r="DH27" s="657"/>
      <c r="DI27" s="657"/>
      <c r="DJ27" s="657"/>
      <c r="DK27" s="658"/>
      <c r="DL27" s="634">
        <v>2018832</v>
      </c>
      <c r="DM27" s="657"/>
      <c r="DN27" s="657"/>
      <c r="DO27" s="657"/>
      <c r="DP27" s="657"/>
      <c r="DQ27" s="657"/>
      <c r="DR27" s="657"/>
      <c r="DS27" s="657"/>
      <c r="DT27" s="657"/>
      <c r="DU27" s="657"/>
      <c r="DV27" s="658"/>
      <c r="DW27" s="630">
        <v>11.8</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78304</v>
      </c>
      <c r="S28" s="626"/>
      <c r="T28" s="626"/>
      <c r="U28" s="626"/>
      <c r="V28" s="626"/>
      <c r="W28" s="626"/>
      <c r="X28" s="626"/>
      <c r="Y28" s="627"/>
      <c r="Z28" s="628">
        <v>0.3</v>
      </c>
      <c r="AA28" s="628"/>
      <c r="AB28" s="628"/>
      <c r="AC28" s="628"/>
      <c r="AD28" s="629">
        <v>33319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2977842</v>
      </c>
      <c r="CS28" s="626"/>
      <c r="CT28" s="626"/>
      <c r="CU28" s="626"/>
      <c r="CV28" s="626"/>
      <c r="CW28" s="626"/>
      <c r="CX28" s="626"/>
      <c r="CY28" s="627"/>
      <c r="CZ28" s="659">
        <v>9.9</v>
      </c>
      <c r="DA28" s="660"/>
      <c r="DB28" s="660"/>
      <c r="DC28" s="661"/>
      <c r="DD28" s="634">
        <v>2958454</v>
      </c>
      <c r="DE28" s="626"/>
      <c r="DF28" s="626"/>
      <c r="DG28" s="626"/>
      <c r="DH28" s="626"/>
      <c r="DI28" s="626"/>
      <c r="DJ28" s="626"/>
      <c r="DK28" s="627"/>
      <c r="DL28" s="634">
        <v>2808934</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20714</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2977842</v>
      </c>
      <c r="CS29" s="657"/>
      <c r="CT29" s="657"/>
      <c r="CU29" s="657"/>
      <c r="CV29" s="657"/>
      <c r="CW29" s="657"/>
      <c r="CX29" s="657"/>
      <c r="CY29" s="658"/>
      <c r="CZ29" s="659">
        <v>9.9</v>
      </c>
      <c r="DA29" s="660"/>
      <c r="DB29" s="660"/>
      <c r="DC29" s="661"/>
      <c r="DD29" s="634">
        <v>2958454</v>
      </c>
      <c r="DE29" s="657"/>
      <c r="DF29" s="657"/>
      <c r="DG29" s="657"/>
      <c r="DH29" s="657"/>
      <c r="DI29" s="657"/>
      <c r="DJ29" s="657"/>
      <c r="DK29" s="658"/>
      <c r="DL29" s="634">
        <v>2808934</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1329559</v>
      </c>
      <c r="S30" s="626"/>
      <c r="T30" s="626"/>
      <c r="U30" s="626"/>
      <c r="V30" s="626"/>
      <c r="W30" s="626"/>
      <c r="X30" s="626"/>
      <c r="Y30" s="627"/>
      <c r="Z30" s="628">
        <v>4.4000000000000004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97.6</v>
      </c>
      <c r="BN30" s="684"/>
      <c r="BO30" s="684"/>
      <c r="BP30" s="684"/>
      <c r="BQ30" s="685"/>
      <c r="BR30" s="683">
        <v>99.3</v>
      </c>
      <c r="BS30" s="684"/>
      <c r="BT30" s="684"/>
      <c r="BU30" s="684"/>
      <c r="BV30" s="684"/>
      <c r="BW30" s="684"/>
      <c r="BX30" s="620">
        <v>97.3</v>
      </c>
      <c r="BY30" s="684"/>
      <c r="BZ30" s="684"/>
      <c r="CA30" s="684"/>
      <c r="CB30" s="685"/>
      <c r="CD30" s="688"/>
      <c r="CE30" s="689"/>
      <c r="CF30" s="639" t="s">
        <v>291</v>
      </c>
      <c r="CG30" s="640"/>
      <c r="CH30" s="640"/>
      <c r="CI30" s="640"/>
      <c r="CJ30" s="640"/>
      <c r="CK30" s="640"/>
      <c r="CL30" s="640"/>
      <c r="CM30" s="640"/>
      <c r="CN30" s="640"/>
      <c r="CO30" s="640"/>
      <c r="CP30" s="640"/>
      <c r="CQ30" s="641"/>
      <c r="CR30" s="625">
        <v>2660971</v>
      </c>
      <c r="CS30" s="626"/>
      <c r="CT30" s="626"/>
      <c r="CU30" s="626"/>
      <c r="CV30" s="626"/>
      <c r="CW30" s="626"/>
      <c r="CX30" s="626"/>
      <c r="CY30" s="627"/>
      <c r="CZ30" s="659">
        <v>8.9</v>
      </c>
      <c r="DA30" s="660"/>
      <c r="DB30" s="660"/>
      <c r="DC30" s="661"/>
      <c r="DD30" s="634">
        <v>2645322</v>
      </c>
      <c r="DE30" s="626"/>
      <c r="DF30" s="626"/>
      <c r="DG30" s="626"/>
      <c r="DH30" s="626"/>
      <c r="DI30" s="626"/>
      <c r="DJ30" s="626"/>
      <c r="DK30" s="627"/>
      <c r="DL30" s="634">
        <v>2495802</v>
      </c>
      <c r="DM30" s="626"/>
      <c r="DN30" s="626"/>
      <c r="DO30" s="626"/>
      <c r="DP30" s="626"/>
      <c r="DQ30" s="626"/>
      <c r="DR30" s="626"/>
      <c r="DS30" s="626"/>
      <c r="DT30" s="626"/>
      <c r="DU30" s="626"/>
      <c r="DV30" s="627"/>
      <c r="DW30" s="630">
        <v>14.6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602107</v>
      </c>
      <c r="S31" s="626"/>
      <c r="T31" s="626"/>
      <c r="U31" s="626"/>
      <c r="V31" s="626"/>
      <c r="W31" s="626"/>
      <c r="X31" s="626"/>
      <c r="Y31" s="627"/>
      <c r="Z31" s="628">
        <v>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99.3</v>
      </c>
      <c r="BH31" s="657"/>
      <c r="BI31" s="657"/>
      <c r="BJ31" s="657"/>
      <c r="BK31" s="657"/>
      <c r="BL31" s="657"/>
      <c r="BM31" s="631">
        <v>97.6</v>
      </c>
      <c r="BN31" s="681"/>
      <c r="BO31" s="681"/>
      <c r="BP31" s="681"/>
      <c r="BQ31" s="682"/>
      <c r="BR31" s="680">
        <v>99.4</v>
      </c>
      <c r="BS31" s="657"/>
      <c r="BT31" s="657"/>
      <c r="BU31" s="657"/>
      <c r="BV31" s="657"/>
      <c r="BW31" s="657"/>
      <c r="BX31" s="631">
        <v>97.5</v>
      </c>
      <c r="BY31" s="681"/>
      <c r="BZ31" s="681"/>
      <c r="CA31" s="681"/>
      <c r="CB31" s="682"/>
      <c r="CD31" s="688"/>
      <c r="CE31" s="689"/>
      <c r="CF31" s="639" t="s">
        <v>295</v>
      </c>
      <c r="CG31" s="640"/>
      <c r="CH31" s="640"/>
      <c r="CI31" s="640"/>
      <c r="CJ31" s="640"/>
      <c r="CK31" s="640"/>
      <c r="CL31" s="640"/>
      <c r="CM31" s="640"/>
      <c r="CN31" s="640"/>
      <c r="CO31" s="640"/>
      <c r="CP31" s="640"/>
      <c r="CQ31" s="641"/>
      <c r="CR31" s="625">
        <v>316871</v>
      </c>
      <c r="CS31" s="657"/>
      <c r="CT31" s="657"/>
      <c r="CU31" s="657"/>
      <c r="CV31" s="657"/>
      <c r="CW31" s="657"/>
      <c r="CX31" s="657"/>
      <c r="CY31" s="658"/>
      <c r="CZ31" s="659">
        <v>1.1000000000000001</v>
      </c>
      <c r="DA31" s="660"/>
      <c r="DB31" s="660"/>
      <c r="DC31" s="661"/>
      <c r="DD31" s="634">
        <v>313132</v>
      </c>
      <c r="DE31" s="657"/>
      <c r="DF31" s="657"/>
      <c r="DG31" s="657"/>
      <c r="DH31" s="657"/>
      <c r="DI31" s="657"/>
      <c r="DJ31" s="657"/>
      <c r="DK31" s="658"/>
      <c r="DL31" s="634">
        <v>313132</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130767</v>
      </c>
      <c r="S32" s="626"/>
      <c r="T32" s="626"/>
      <c r="U32" s="626"/>
      <c r="V32" s="626"/>
      <c r="W32" s="626"/>
      <c r="X32" s="626"/>
      <c r="Y32" s="627"/>
      <c r="Z32" s="628">
        <v>0.4</v>
      </c>
      <c r="AA32" s="628"/>
      <c r="AB32" s="628"/>
      <c r="AC32" s="628"/>
      <c r="AD32" s="629" t="s">
        <v>111</v>
      </c>
      <c r="AE32" s="629"/>
      <c r="AF32" s="629"/>
      <c r="AG32" s="629"/>
      <c r="AH32" s="629"/>
      <c r="AI32" s="629"/>
      <c r="AJ32" s="629"/>
      <c r="AK32" s="629"/>
      <c r="AL32" s="630" t="s">
        <v>111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99.2</v>
      </c>
      <c r="BH32" s="693"/>
      <c r="BI32" s="693"/>
      <c r="BJ32" s="693"/>
      <c r="BK32" s="693"/>
      <c r="BL32" s="693"/>
      <c r="BM32" s="694">
        <v>97.6</v>
      </c>
      <c r="BN32" s="693"/>
      <c r="BO32" s="693"/>
      <c r="BP32" s="693"/>
      <c r="BQ32" s="695"/>
      <c r="BR32" s="692">
        <v>99.2</v>
      </c>
      <c r="BS32" s="693"/>
      <c r="BT32" s="693"/>
      <c r="BU32" s="693"/>
      <c r="BV32" s="693"/>
      <c r="BW32" s="693"/>
      <c r="BX32" s="694">
        <v>96.9</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3254228</v>
      </c>
      <c r="S33" s="626"/>
      <c r="T33" s="626"/>
      <c r="U33" s="626"/>
      <c r="V33" s="626"/>
      <c r="W33" s="626"/>
      <c r="X33" s="626"/>
      <c r="Y33" s="627"/>
      <c r="Z33" s="628">
        <v>10.7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11371397</v>
      </c>
      <c r="CS33" s="657"/>
      <c r="CT33" s="657"/>
      <c r="CU33" s="657"/>
      <c r="CV33" s="657"/>
      <c r="CW33" s="657"/>
      <c r="CX33" s="657"/>
      <c r="CY33" s="658"/>
      <c r="CZ33" s="659">
        <v>38</v>
      </c>
      <c r="DA33" s="660"/>
      <c r="DB33" s="660"/>
      <c r="DC33" s="661"/>
      <c r="DD33" s="634">
        <v>9587827</v>
      </c>
      <c r="DE33" s="657"/>
      <c r="DF33" s="657"/>
      <c r="DG33" s="657"/>
      <c r="DH33" s="657"/>
      <c r="DI33" s="657"/>
      <c r="DJ33" s="657"/>
      <c r="DK33" s="658"/>
      <c r="DL33" s="634">
        <v>8187210</v>
      </c>
      <c r="DM33" s="657"/>
      <c r="DN33" s="657"/>
      <c r="DO33" s="657"/>
      <c r="DP33" s="657"/>
      <c r="DQ33" s="657"/>
      <c r="DR33" s="657"/>
      <c r="DS33" s="657"/>
      <c r="DT33" s="657"/>
      <c r="DU33" s="657"/>
      <c r="DV33" s="658"/>
      <c r="DW33" s="630">
        <v>47.9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3898011</v>
      </c>
      <c r="CS34" s="626"/>
      <c r="CT34" s="626"/>
      <c r="CU34" s="626"/>
      <c r="CV34" s="626"/>
      <c r="CW34" s="626"/>
      <c r="CX34" s="626"/>
      <c r="CY34" s="627"/>
      <c r="CZ34" s="659">
        <v>13</v>
      </c>
      <c r="DA34" s="660"/>
      <c r="DB34" s="660"/>
      <c r="DC34" s="661"/>
      <c r="DD34" s="634">
        <v>3430355</v>
      </c>
      <c r="DE34" s="626"/>
      <c r="DF34" s="626"/>
      <c r="DG34" s="626"/>
      <c r="DH34" s="626"/>
      <c r="DI34" s="626"/>
      <c r="DJ34" s="626"/>
      <c r="DK34" s="627"/>
      <c r="DL34" s="634">
        <v>3106858</v>
      </c>
      <c r="DM34" s="626"/>
      <c r="DN34" s="626"/>
      <c r="DO34" s="626"/>
      <c r="DP34" s="626"/>
      <c r="DQ34" s="626"/>
      <c r="DR34" s="626"/>
      <c r="DS34" s="626"/>
      <c r="DT34" s="626"/>
      <c r="DU34" s="626"/>
      <c r="DV34" s="627"/>
      <c r="DW34" s="630">
        <v>18.2</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928928</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3666443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198487</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279061</v>
      </c>
      <c r="CS35" s="657"/>
      <c r="CT35" s="657"/>
      <c r="CU35" s="657"/>
      <c r="CV35" s="657"/>
      <c r="CW35" s="657"/>
      <c r="CX35" s="657"/>
      <c r="CY35" s="658"/>
      <c r="CZ35" s="659">
        <v>0.9</v>
      </c>
      <c r="DA35" s="660"/>
      <c r="DB35" s="660"/>
      <c r="DC35" s="661"/>
      <c r="DD35" s="634">
        <v>274472</v>
      </c>
      <c r="DE35" s="657"/>
      <c r="DF35" s="657"/>
      <c r="DG35" s="657"/>
      <c r="DH35" s="657"/>
      <c r="DI35" s="657"/>
      <c r="DJ35" s="657"/>
      <c r="DK35" s="658"/>
      <c r="DL35" s="634">
        <v>274472</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30415046</v>
      </c>
      <c r="S36" s="698"/>
      <c r="T36" s="698"/>
      <c r="U36" s="698"/>
      <c r="V36" s="698"/>
      <c r="W36" s="698"/>
      <c r="X36" s="698"/>
      <c r="Y36" s="699"/>
      <c r="Z36" s="700">
        <v>100</v>
      </c>
      <c r="AA36" s="700"/>
      <c r="AB36" s="700"/>
      <c r="AC36" s="700"/>
      <c r="AD36" s="701">
        <v>16149592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841993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71795</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3659089</v>
      </c>
      <c r="CS36" s="626"/>
      <c r="CT36" s="626"/>
      <c r="CU36" s="626"/>
      <c r="CV36" s="626"/>
      <c r="CW36" s="626"/>
      <c r="CX36" s="626"/>
      <c r="CY36" s="627"/>
      <c r="CZ36" s="659">
        <v>12.2</v>
      </c>
      <c r="DA36" s="660"/>
      <c r="DB36" s="660"/>
      <c r="DC36" s="661"/>
      <c r="DD36" s="634">
        <v>2983448</v>
      </c>
      <c r="DE36" s="626"/>
      <c r="DF36" s="626"/>
      <c r="DG36" s="626"/>
      <c r="DH36" s="626"/>
      <c r="DI36" s="626"/>
      <c r="DJ36" s="626"/>
      <c r="DK36" s="627"/>
      <c r="DL36" s="634">
        <v>2710768</v>
      </c>
      <c r="DM36" s="626"/>
      <c r="DN36" s="626"/>
      <c r="DO36" s="626"/>
      <c r="DP36" s="626"/>
      <c r="DQ36" s="626"/>
      <c r="DR36" s="626"/>
      <c r="DS36" s="626"/>
      <c r="DT36" s="626"/>
      <c r="DU36" s="626"/>
      <c r="DV36" s="627"/>
      <c r="DW36" s="630">
        <v>15.9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550984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9106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1449641</v>
      </c>
      <c r="CS37" s="657"/>
      <c r="CT37" s="657"/>
      <c r="CU37" s="657"/>
      <c r="CV37" s="657"/>
      <c r="CW37" s="657"/>
      <c r="CX37" s="657"/>
      <c r="CY37" s="658"/>
      <c r="CZ37" s="659">
        <v>4.8</v>
      </c>
      <c r="DA37" s="660"/>
      <c r="DB37" s="660"/>
      <c r="DC37" s="661"/>
      <c r="DD37" s="634">
        <v>1406595</v>
      </c>
      <c r="DE37" s="657"/>
      <c r="DF37" s="657"/>
      <c r="DG37" s="657"/>
      <c r="DH37" s="657"/>
      <c r="DI37" s="657"/>
      <c r="DJ37" s="657"/>
      <c r="DK37" s="658"/>
      <c r="DL37" s="634">
        <v>1362371</v>
      </c>
      <c r="DM37" s="657"/>
      <c r="DN37" s="657"/>
      <c r="DO37" s="657"/>
      <c r="DP37" s="657"/>
      <c r="DQ37" s="657"/>
      <c r="DR37" s="657"/>
      <c r="DS37" s="657"/>
      <c r="DT37" s="657"/>
      <c r="DU37" s="657"/>
      <c r="DV37" s="658"/>
      <c r="DW37" s="630">
        <v>8</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56359</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16091</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3023535</v>
      </c>
      <c r="CS38" s="626"/>
      <c r="CT38" s="626"/>
      <c r="CU38" s="626"/>
      <c r="CV38" s="626"/>
      <c r="CW38" s="626"/>
      <c r="CX38" s="626"/>
      <c r="CY38" s="627"/>
      <c r="CZ38" s="659">
        <v>10.1</v>
      </c>
      <c r="DA38" s="660"/>
      <c r="DB38" s="660"/>
      <c r="DC38" s="661"/>
      <c r="DD38" s="634">
        <v>2569686</v>
      </c>
      <c r="DE38" s="626"/>
      <c r="DF38" s="626"/>
      <c r="DG38" s="626"/>
      <c r="DH38" s="626"/>
      <c r="DI38" s="626"/>
      <c r="DJ38" s="626"/>
      <c r="DK38" s="627"/>
      <c r="DL38" s="634">
        <v>2095112</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41497</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97</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482135</v>
      </c>
      <c r="CS39" s="657"/>
      <c r="CT39" s="657"/>
      <c r="CU39" s="657"/>
      <c r="CV39" s="657"/>
      <c r="CW39" s="657"/>
      <c r="CX39" s="657"/>
      <c r="CY39" s="658"/>
      <c r="CZ39" s="659">
        <v>1.6</v>
      </c>
      <c r="DA39" s="660"/>
      <c r="DB39" s="660"/>
      <c r="DC39" s="661"/>
      <c r="DD39" s="634">
        <v>329800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631552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84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29566</v>
      </c>
      <c r="CS40" s="626"/>
      <c r="CT40" s="626"/>
      <c r="CU40" s="626"/>
      <c r="CV40" s="626"/>
      <c r="CW40" s="626"/>
      <c r="CX40" s="626"/>
      <c r="CY40" s="627"/>
      <c r="CZ40" s="659">
        <v>0.1</v>
      </c>
      <c r="DA40" s="660"/>
      <c r="DB40" s="660"/>
      <c r="DC40" s="661"/>
      <c r="DD40" s="634">
        <v>66</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1544058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5888736</v>
      </c>
      <c r="CS42" s="626"/>
      <c r="CT42" s="626"/>
      <c r="CU42" s="626"/>
      <c r="CV42" s="626"/>
      <c r="CW42" s="626"/>
      <c r="CX42" s="626"/>
      <c r="CY42" s="627"/>
      <c r="CZ42" s="659">
        <v>19.7</v>
      </c>
      <c r="DA42" s="708"/>
      <c r="DB42" s="708"/>
      <c r="DC42" s="709"/>
      <c r="DD42" s="634">
        <v>528344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49606</v>
      </c>
      <c r="CS43" s="657"/>
      <c r="CT43" s="657"/>
      <c r="CU43" s="657"/>
      <c r="CV43" s="657"/>
      <c r="CW43" s="657"/>
      <c r="CX43" s="657"/>
      <c r="CY43" s="658"/>
      <c r="CZ43" s="659">
        <v>0.2</v>
      </c>
      <c r="DA43" s="660"/>
      <c r="DB43" s="660"/>
      <c r="DC43" s="661"/>
      <c r="DD43" s="634">
        <v>8228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5871049</v>
      </c>
      <c r="CS44" s="626"/>
      <c r="CT44" s="626"/>
      <c r="CU44" s="626"/>
      <c r="CV44" s="626"/>
      <c r="CW44" s="626"/>
      <c r="CX44" s="626"/>
      <c r="CY44" s="627"/>
      <c r="CZ44" s="659">
        <v>19.600000000000001</v>
      </c>
      <c r="DA44" s="708"/>
      <c r="DB44" s="708"/>
      <c r="DC44" s="709"/>
      <c r="DD44" s="634">
        <v>520144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3268630</v>
      </c>
      <c r="CS45" s="657"/>
      <c r="CT45" s="657"/>
      <c r="CU45" s="657"/>
      <c r="CV45" s="657"/>
      <c r="CW45" s="657"/>
      <c r="CX45" s="657"/>
      <c r="CY45" s="658"/>
      <c r="CZ45" s="659">
        <v>10.9</v>
      </c>
      <c r="DA45" s="660"/>
      <c r="DB45" s="660"/>
      <c r="DC45" s="661"/>
      <c r="DD45" s="634">
        <v>66005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2389510</v>
      </c>
      <c r="CS46" s="626"/>
      <c r="CT46" s="626"/>
      <c r="CU46" s="626"/>
      <c r="CV46" s="626"/>
      <c r="CW46" s="626"/>
      <c r="CX46" s="626"/>
      <c r="CY46" s="627"/>
      <c r="CZ46" s="659">
        <v>8</v>
      </c>
      <c r="DA46" s="708"/>
      <c r="DB46" s="708"/>
      <c r="DC46" s="709"/>
      <c r="DD46" s="634">
        <v>445418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17687</v>
      </c>
      <c r="CS47" s="657"/>
      <c r="CT47" s="657"/>
      <c r="CU47" s="657"/>
      <c r="CV47" s="657"/>
      <c r="CW47" s="657"/>
      <c r="CX47" s="657"/>
      <c r="CY47" s="658"/>
      <c r="CZ47" s="659">
        <v>0.1</v>
      </c>
      <c r="DA47" s="660"/>
      <c r="DB47" s="660"/>
      <c r="DC47" s="661"/>
      <c r="DD47" s="634">
        <v>8200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29953331</v>
      </c>
      <c r="CS49" s="693"/>
      <c r="CT49" s="693"/>
      <c r="CU49" s="693"/>
      <c r="CV49" s="693"/>
      <c r="CW49" s="693"/>
      <c r="CX49" s="693"/>
      <c r="CY49" s="720"/>
      <c r="CZ49" s="721">
        <v>100</v>
      </c>
      <c r="DA49" s="722"/>
      <c r="DB49" s="722"/>
      <c r="DC49" s="723"/>
      <c r="DD49" s="724">
        <v>18797314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view="pageBreakPreview" zoomScale="60" zoomScaleNormal="70" workbookViewId="0"/>
  </sheetViews>
  <sheetFormatPr defaultColWidth="0" defaultRowHeight="13.5"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30415</v>
      </c>
      <c r="R7" s="755"/>
      <c r="S7" s="755"/>
      <c r="T7" s="755"/>
      <c r="U7" s="755"/>
      <c r="V7" s="755">
        <v>29953</v>
      </c>
      <c r="W7" s="755"/>
      <c r="X7" s="755"/>
      <c r="Y7" s="755"/>
      <c r="Z7" s="755"/>
      <c r="AA7" s="755">
        <f>Q7-V7</f>
        <v>462</v>
      </c>
      <c r="AB7" s="755"/>
      <c r="AC7" s="755"/>
      <c r="AD7" s="755"/>
      <c r="AE7" s="756"/>
      <c r="AF7" s="757">
        <v>252</v>
      </c>
      <c r="AG7" s="758"/>
      <c r="AH7" s="758"/>
      <c r="AI7" s="758"/>
      <c r="AJ7" s="759"/>
      <c r="AK7" s="794">
        <v>1330</v>
      </c>
      <c r="AL7" s="795"/>
      <c r="AM7" s="795"/>
      <c r="AN7" s="795"/>
      <c r="AO7" s="795"/>
      <c r="AP7" s="795">
        <v>31496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0</v>
      </c>
      <c r="CI7" s="792"/>
      <c r="CJ7" s="792"/>
      <c r="CK7" s="792"/>
      <c r="CL7" s="793"/>
      <c r="CM7" s="791">
        <v>333</v>
      </c>
      <c r="CN7" s="792"/>
      <c r="CO7" s="792"/>
      <c r="CP7" s="792"/>
      <c r="CQ7" s="793"/>
      <c r="CR7" s="791">
        <v>300</v>
      </c>
      <c r="CS7" s="792"/>
      <c r="CT7" s="792"/>
      <c r="CU7" s="792"/>
      <c r="CV7" s="793"/>
      <c r="CW7" s="791">
        <v>0</v>
      </c>
      <c r="CX7" s="792"/>
      <c r="CY7" s="792"/>
      <c r="CZ7" s="792"/>
      <c r="DA7" s="793"/>
      <c r="DB7" s="791">
        <v>0</v>
      </c>
      <c r="DC7" s="792"/>
      <c r="DD7" s="792"/>
      <c r="DE7" s="792"/>
      <c r="DF7" s="793"/>
      <c r="DG7" s="791">
        <v>0</v>
      </c>
      <c r="DH7" s="792"/>
      <c r="DI7" s="792"/>
      <c r="DJ7" s="792"/>
      <c r="DK7" s="793"/>
      <c r="DL7" s="791" t="s">
        <v>550</v>
      </c>
      <c r="DM7" s="792"/>
      <c r="DN7" s="792"/>
      <c r="DO7" s="792"/>
      <c r="DP7" s="793"/>
      <c r="DQ7" s="791" t="s">
        <v>550</v>
      </c>
      <c r="DR7" s="792"/>
      <c r="DS7" s="792"/>
      <c r="DT7" s="792"/>
      <c r="DU7" s="793"/>
      <c r="DV7" s="772">
        <v>0</v>
      </c>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-8</v>
      </c>
      <c r="CI8" s="802"/>
      <c r="CJ8" s="802"/>
      <c r="CK8" s="802"/>
      <c r="CL8" s="803"/>
      <c r="CM8" s="801">
        <v>47</v>
      </c>
      <c r="CN8" s="802"/>
      <c r="CO8" s="802"/>
      <c r="CP8" s="802"/>
      <c r="CQ8" s="803"/>
      <c r="CR8" s="801">
        <v>30</v>
      </c>
      <c r="CS8" s="802"/>
      <c r="CT8" s="802"/>
      <c r="CU8" s="802"/>
      <c r="CV8" s="803"/>
      <c r="CW8" s="801">
        <v>0</v>
      </c>
      <c r="CX8" s="802"/>
      <c r="CY8" s="802"/>
      <c r="CZ8" s="802"/>
      <c r="DA8" s="803"/>
      <c r="DB8" s="801">
        <v>0</v>
      </c>
      <c r="DC8" s="802"/>
      <c r="DD8" s="802"/>
      <c r="DE8" s="802"/>
      <c r="DF8" s="803"/>
      <c r="DG8" s="801">
        <v>0</v>
      </c>
      <c r="DH8" s="802"/>
      <c r="DI8" s="802"/>
      <c r="DJ8" s="802"/>
      <c r="DK8" s="803"/>
      <c r="DL8" s="801" t="s">
        <v>550</v>
      </c>
      <c r="DM8" s="802"/>
      <c r="DN8" s="802"/>
      <c r="DO8" s="802"/>
      <c r="DP8" s="803"/>
      <c r="DQ8" s="801" t="s">
        <v>550</v>
      </c>
      <c r="DR8" s="802"/>
      <c r="DS8" s="802"/>
      <c r="DT8" s="802"/>
      <c r="DU8" s="803"/>
      <c r="DV8" s="804">
        <v>0</v>
      </c>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365</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30415</v>
      </c>
      <c r="R23" s="814"/>
      <c r="S23" s="814"/>
      <c r="T23" s="814"/>
      <c r="U23" s="815"/>
      <c r="V23" s="816">
        <v>29953</v>
      </c>
      <c r="W23" s="814"/>
      <c r="X23" s="814"/>
      <c r="Y23" s="814"/>
      <c r="Z23" s="815"/>
      <c r="AA23" s="816">
        <v>462</v>
      </c>
      <c r="AB23" s="814"/>
      <c r="AC23" s="814"/>
      <c r="AD23" s="814"/>
      <c r="AE23" s="817"/>
      <c r="AF23" s="818">
        <v>252</v>
      </c>
      <c r="AG23" s="819"/>
      <c r="AH23" s="819"/>
      <c r="AI23" s="819"/>
      <c r="AJ23" s="820"/>
      <c r="AK23" s="821"/>
      <c r="AL23" s="822"/>
      <c r="AM23" s="822"/>
      <c r="AN23" s="822"/>
      <c r="AO23" s="822"/>
      <c r="AP23" s="819">
        <v>31496</v>
      </c>
      <c r="AQ23" s="819"/>
      <c r="AR23" s="819"/>
      <c r="AS23" s="819"/>
      <c r="AT23" s="819"/>
      <c r="AU23" s="823"/>
      <c r="AV23" s="823"/>
      <c r="AW23" s="823"/>
      <c r="AX23" s="823"/>
      <c r="AY23" s="824"/>
      <c r="AZ23" s="832" t="s">
        <v>111</v>
      </c>
      <c r="BA23" s="814"/>
      <c r="BB23" s="814"/>
      <c r="BC23" s="814"/>
      <c r="BD23" s="817"/>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368</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3" t="s">
        <v>373</v>
      </c>
      <c r="AG26" s="834"/>
      <c r="AH26" s="834"/>
      <c r="AI26" s="834"/>
      <c r="AJ26" s="835"/>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3">
        <v>8099</v>
      </c>
      <c r="R28" s="844"/>
      <c r="S28" s="844"/>
      <c r="T28" s="844"/>
      <c r="U28" s="844"/>
      <c r="V28" s="844">
        <v>7900</v>
      </c>
      <c r="W28" s="844"/>
      <c r="X28" s="844"/>
      <c r="Y28" s="844"/>
      <c r="Z28" s="844"/>
      <c r="AA28" s="844">
        <v>198</v>
      </c>
      <c r="AB28" s="844"/>
      <c r="AC28" s="844"/>
      <c r="AD28" s="844"/>
      <c r="AE28" s="845"/>
      <c r="AF28" s="846">
        <v>198</v>
      </c>
      <c r="AG28" s="844"/>
      <c r="AH28" s="844"/>
      <c r="AI28" s="844"/>
      <c r="AJ28" s="847"/>
      <c r="AK28" s="848">
        <v>632</v>
      </c>
      <c r="AL28" s="839"/>
      <c r="AM28" s="839"/>
      <c r="AN28" s="839"/>
      <c r="AO28" s="839"/>
      <c r="AP28" s="849" t="s">
        <v>551</v>
      </c>
      <c r="AQ28" s="849"/>
      <c r="AR28" s="849"/>
      <c r="AS28" s="849"/>
      <c r="AT28" s="849"/>
      <c r="AU28" s="839" t="s">
        <v>550</v>
      </c>
      <c r="AV28" s="839"/>
      <c r="AW28" s="839"/>
      <c r="AX28" s="839"/>
      <c r="AY28" s="839"/>
      <c r="AZ28" s="840" t="s">
        <v>550</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4538</v>
      </c>
      <c r="R29" s="779"/>
      <c r="S29" s="779"/>
      <c r="T29" s="779"/>
      <c r="U29" s="779"/>
      <c r="V29" s="779">
        <v>4354</v>
      </c>
      <c r="W29" s="779"/>
      <c r="X29" s="779"/>
      <c r="Y29" s="779"/>
      <c r="Z29" s="779"/>
      <c r="AA29" s="780">
        <v>184</v>
      </c>
      <c r="AB29" s="782"/>
      <c r="AC29" s="782"/>
      <c r="AD29" s="782"/>
      <c r="AE29" s="783"/>
      <c r="AF29" s="781">
        <v>184</v>
      </c>
      <c r="AG29" s="782"/>
      <c r="AH29" s="782"/>
      <c r="AI29" s="782"/>
      <c r="AJ29" s="783"/>
      <c r="AK29" s="852">
        <v>772</v>
      </c>
      <c r="AL29" s="849"/>
      <c r="AM29" s="849"/>
      <c r="AN29" s="849"/>
      <c r="AO29" s="849"/>
      <c r="AP29" s="849" t="s">
        <v>551</v>
      </c>
      <c r="AQ29" s="849"/>
      <c r="AR29" s="849"/>
      <c r="AS29" s="849"/>
      <c r="AT29" s="849"/>
      <c r="AU29" s="849" t="s">
        <v>550</v>
      </c>
      <c r="AV29" s="849"/>
      <c r="AW29" s="849"/>
      <c r="AX29" s="849"/>
      <c r="AY29" s="849"/>
      <c r="AZ29" s="853" t="s">
        <v>550</v>
      </c>
      <c r="BA29" s="853"/>
      <c r="BB29" s="853"/>
      <c r="BC29" s="853"/>
      <c r="BD29" s="853"/>
      <c r="BE29" s="850"/>
      <c r="BF29" s="850"/>
      <c r="BG29" s="850"/>
      <c r="BH29" s="850"/>
      <c r="BI29" s="851"/>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786</v>
      </c>
      <c r="R30" s="779"/>
      <c r="S30" s="779"/>
      <c r="T30" s="779"/>
      <c r="U30" s="779"/>
      <c r="V30" s="779">
        <v>776</v>
      </c>
      <c r="W30" s="779"/>
      <c r="X30" s="779"/>
      <c r="Y30" s="779"/>
      <c r="Z30" s="779"/>
      <c r="AA30" s="780">
        <v>9</v>
      </c>
      <c r="AB30" s="782"/>
      <c r="AC30" s="782"/>
      <c r="AD30" s="782"/>
      <c r="AE30" s="783"/>
      <c r="AF30" s="781">
        <v>9</v>
      </c>
      <c r="AG30" s="782"/>
      <c r="AH30" s="782"/>
      <c r="AI30" s="782"/>
      <c r="AJ30" s="783"/>
      <c r="AK30" s="852">
        <v>163</v>
      </c>
      <c r="AL30" s="849"/>
      <c r="AM30" s="849"/>
      <c r="AN30" s="849"/>
      <c r="AO30" s="849"/>
      <c r="AP30" s="849" t="s">
        <v>551</v>
      </c>
      <c r="AQ30" s="849"/>
      <c r="AR30" s="849"/>
      <c r="AS30" s="849"/>
      <c r="AT30" s="849"/>
      <c r="AU30" s="849" t="s">
        <v>550</v>
      </c>
      <c r="AV30" s="849"/>
      <c r="AW30" s="849"/>
      <c r="AX30" s="849"/>
      <c r="AY30" s="849"/>
      <c r="AZ30" s="853" t="s">
        <v>550</v>
      </c>
      <c r="BA30" s="853"/>
      <c r="BB30" s="853"/>
      <c r="BC30" s="853"/>
      <c r="BD30" s="853"/>
      <c r="BE30" s="850"/>
      <c r="BF30" s="850"/>
      <c r="BG30" s="850"/>
      <c r="BH30" s="850"/>
      <c r="BI30" s="851"/>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18</v>
      </c>
      <c r="R31" s="779"/>
      <c r="S31" s="779"/>
      <c r="T31" s="779"/>
      <c r="U31" s="779"/>
      <c r="V31" s="779">
        <v>18</v>
      </c>
      <c r="W31" s="779"/>
      <c r="X31" s="779"/>
      <c r="Y31" s="779"/>
      <c r="Z31" s="779"/>
      <c r="AA31" s="780">
        <v>0</v>
      </c>
      <c r="AB31" s="782"/>
      <c r="AC31" s="782"/>
      <c r="AD31" s="782"/>
      <c r="AE31" s="783"/>
      <c r="AF31" s="781" t="s">
        <v>549</v>
      </c>
      <c r="AG31" s="782"/>
      <c r="AH31" s="782"/>
      <c r="AI31" s="782"/>
      <c r="AJ31" s="783"/>
      <c r="AK31" s="852">
        <v>4</v>
      </c>
      <c r="AL31" s="849"/>
      <c r="AM31" s="849"/>
      <c r="AN31" s="849"/>
      <c r="AO31" s="849"/>
      <c r="AP31" s="849">
        <v>17</v>
      </c>
      <c r="AQ31" s="849"/>
      <c r="AR31" s="849"/>
      <c r="AS31" s="849"/>
      <c r="AT31" s="849"/>
      <c r="AU31" s="849">
        <v>4</v>
      </c>
      <c r="AV31" s="849"/>
      <c r="AW31" s="849"/>
      <c r="AX31" s="849"/>
      <c r="AY31" s="849"/>
      <c r="AZ31" s="853" t="s">
        <v>550</v>
      </c>
      <c r="BA31" s="853"/>
      <c r="BB31" s="853"/>
      <c r="BC31" s="853"/>
      <c r="BD31" s="853"/>
      <c r="BE31" s="850"/>
      <c r="BF31" s="850"/>
      <c r="BG31" s="850"/>
      <c r="BH31" s="850"/>
      <c r="BI31" s="851"/>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1623</v>
      </c>
      <c r="R32" s="779"/>
      <c r="S32" s="779"/>
      <c r="T32" s="779"/>
      <c r="U32" s="779"/>
      <c r="V32" s="779">
        <v>1583</v>
      </c>
      <c r="W32" s="779"/>
      <c r="X32" s="779"/>
      <c r="Y32" s="779"/>
      <c r="Z32" s="779"/>
      <c r="AA32" s="780">
        <v>40</v>
      </c>
      <c r="AB32" s="782"/>
      <c r="AC32" s="782"/>
      <c r="AD32" s="782"/>
      <c r="AE32" s="783"/>
      <c r="AF32" s="781">
        <v>2496</v>
      </c>
      <c r="AG32" s="782"/>
      <c r="AH32" s="782"/>
      <c r="AI32" s="782"/>
      <c r="AJ32" s="783"/>
      <c r="AK32" s="852">
        <v>159</v>
      </c>
      <c r="AL32" s="849"/>
      <c r="AM32" s="849"/>
      <c r="AN32" s="849"/>
      <c r="AO32" s="849"/>
      <c r="AP32" s="849">
        <v>940</v>
      </c>
      <c r="AQ32" s="849"/>
      <c r="AR32" s="849"/>
      <c r="AS32" s="849"/>
      <c r="AT32" s="849"/>
      <c r="AU32" s="849">
        <v>0</v>
      </c>
      <c r="AV32" s="849"/>
      <c r="AW32" s="849"/>
      <c r="AX32" s="849"/>
      <c r="AY32" s="849"/>
      <c r="AZ32" s="853" t="s">
        <v>550</v>
      </c>
      <c r="BA32" s="853"/>
      <c r="BB32" s="853"/>
      <c r="BC32" s="853"/>
      <c r="BD32" s="853"/>
      <c r="BE32" s="850" t="s">
        <v>383</v>
      </c>
      <c r="BF32" s="850"/>
      <c r="BG32" s="850"/>
      <c r="BH32" s="850"/>
      <c r="BI32" s="851"/>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152</v>
      </c>
      <c r="R33" s="779"/>
      <c r="S33" s="779"/>
      <c r="T33" s="779"/>
      <c r="U33" s="779"/>
      <c r="V33" s="779">
        <v>145</v>
      </c>
      <c r="W33" s="779"/>
      <c r="X33" s="779"/>
      <c r="Y33" s="779"/>
      <c r="Z33" s="779"/>
      <c r="AA33" s="780">
        <v>4</v>
      </c>
      <c r="AB33" s="782"/>
      <c r="AC33" s="782"/>
      <c r="AD33" s="782"/>
      <c r="AE33" s="783"/>
      <c r="AF33" s="781">
        <v>6</v>
      </c>
      <c r="AG33" s="782"/>
      <c r="AH33" s="782"/>
      <c r="AI33" s="782"/>
      <c r="AJ33" s="783"/>
      <c r="AK33" s="852">
        <v>47</v>
      </c>
      <c r="AL33" s="849"/>
      <c r="AM33" s="849"/>
      <c r="AN33" s="849"/>
      <c r="AO33" s="849"/>
      <c r="AP33" s="849">
        <v>944</v>
      </c>
      <c r="AQ33" s="849"/>
      <c r="AR33" s="849"/>
      <c r="AS33" s="849"/>
      <c r="AT33" s="849"/>
      <c r="AU33" s="849">
        <v>774</v>
      </c>
      <c r="AV33" s="849"/>
      <c r="AW33" s="849"/>
      <c r="AX33" s="849"/>
      <c r="AY33" s="849"/>
      <c r="AZ33" s="849" t="s">
        <v>550</v>
      </c>
      <c r="BA33" s="849"/>
      <c r="BB33" s="849"/>
      <c r="BC33" s="849"/>
      <c r="BD33" s="849"/>
      <c r="BE33" s="850" t="s">
        <v>385</v>
      </c>
      <c r="BF33" s="850"/>
      <c r="BG33" s="850"/>
      <c r="BH33" s="850"/>
      <c r="BI33" s="851"/>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1837</v>
      </c>
      <c r="R34" s="779"/>
      <c r="S34" s="779"/>
      <c r="T34" s="779"/>
      <c r="U34" s="779"/>
      <c r="V34" s="779">
        <v>1657</v>
      </c>
      <c r="W34" s="779"/>
      <c r="X34" s="779"/>
      <c r="Y34" s="779"/>
      <c r="Z34" s="779"/>
      <c r="AA34" s="780">
        <v>165</v>
      </c>
      <c r="AB34" s="782"/>
      <c r="AC34" s="782"/>
      <c r="AD34" s="782"/>
      <c r="AE34" s="783"/>
      <c r="AF34" s="781">
        <v>180</v>
      </c>
      <c r="AG34" s="782"/>
      <c r="AH34" s="782"/>
      <c r="AI34" s="782"/>
      <c r="AJ34" s="783"/>
      <c r="AK34" s="852">
        <v>841</v>
      </c>
      <c r="AL34" s="849"/>
      <c r="AM34" s="849"/>
      <c r="AN34" s="849"/>
      <c r="AO34" s="849"/>
      <c r="AP34" s="849">
        <v>9736</v>
      </c>
      <c r="AQ34" s="849"/>
      <c r="AR34" s="849"/>
      <c r="AS34" s="849"/>
      <c r="AT34" s="849"/>
      <c r="AU34" s="849">
        <v>8022</v>
      </c>
      <c r="AV34" s="849"/>
      <c r="AW34" s="849"/>
      <c r="AX34" s="849"/>
      <c r="AY34" s="849"/>
      <c r="AZ34" s="849" t="s">
        <v>550</v>
      </c>
      <c r="BA34" s="849"/>
      <c r="BB34" s="849"/>
      <c r="BC34" s="849"/>
      <c r="BD34" s="849"/>
      <c r="BE34" s="850" t="s">
        <v>385</v>
      </c>
      <c r="BF34" s="850"/>
      <c r="BG34" s="850"/>
      <c r="BH34" s="850"/>
      <c r="BI34" s="851"/>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80"/>
      <c r="AB35" s="782"/>
      <c r="AC35" s="782"/>
      <c r="AD35" s="782"/>
      <c r="AE35" s="783"/>
      <c r="AF35" s="781"/>
      <c r="AG35" s="782"/>
      <c r="AH35" s="782"/>
      <c r="AI35" s="782"/>
      <c r="AJ35" s="783"/>
      <c r="AK35" s="852"/>
      <c r="AL35" s="849"/>
      <c r="AM35" s="849"/>
      <c r="AN35" s="849"/>
      <c r="AO35" s="849"/>
      <c r="AP35" s="849"/>
      <c r="AQ35" s="849"/>
      <c r="AR35" s="849"/>
      <c r="AS35" s="849"/>
      <c r="AT35" s="849"/>
      <c r="AU35" s="849"/>
      <c r="AV35" s="849"/>
      <c r="AW35" s="849"/>
      <c r="AX35" s="849"/>
      <c r="AY35" s="849"/>
      <c r="AZ35" s="853"/>
      <c r="BA35" s="853"/>
      <c r="BB35" s="853"/>
      <c r="BC35" s="853"/>
      <c r="BD35" s="853"/>
      <c r="BE35" s="850"/>
      <c r="BF35" s="850"/>
      <c r="BG35" s="850"/>
      <c r="BH35" s="850"/>
      <c r="BI35" s="851"/>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80"/>
      <c r="AB36" s="782"/>
      <c r="AC36" s="782"/>
      <c r="AD36" s="782"/>
      <c r="AE36" s="783"/>
      <c r="AF36" s="781"/>
      <c r="AG36" s="782"/>
      <c r="AH36" s="782"/>
      <c r="AI36" s="782"/>
      <c r="AJ36" s="783"/>
      <c r="AK36" s="852"/>
      <c r="AL36" s="849"/>
      <c r="AM36" s="849"/>
      <c r="AN36" s="849"/>
      <c r="AO36" s="849"/>
      <c r="AP36" s="849"/>
      <c r="AQ36" s="849"/>
      <c r="AR36" s="849"/>
      <c r="AS36" s="849"/>
      <c r="AT36" s="849"/>
      <c r="AU36" s="849"/>
      <c r="AV36" s="849"/>
      <c r="AW36" s="849"/>
      <c r="AX36" s="849"/>
      <c r="AY36" s="849"/>
      <c r="AZ36" s="853"/>
      <c r="BA36" s="853"/>
      <c r="BB36" s="853"/>
      <c r="BC36" s="853"/>
      <c r="BD36" s="853"/>
      <c r="BE36" s="850"/>
      <c r="BF36" s="850"/>
      <c r="BG36" s="850"/>
      <c r="BH36" s="850"/>
      <c r="BI36" s="851"/>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80"/>
      <c r="AB37" s="782"/>
      <c r="AC37" s="782"/>
      <c r="AD37" s="782"/>
      <c r="AE37" s="783"/>
      <c r="AF37" s="781"/>
      <c r="AG37" s="782"/>
      <c r="AH37" s="782"/>
      <c r="AI37" s="782"/>
      <c r="AJ37" s="783"/>
      <c r="AK37" s="852"/>
      <c r="AL37" s="849"/>
      <c r="AM37" s="849"/>
      <c r="AN37" s="849"/>
      <c r="AO37" s="849"/>
      <c r="AP37" s="849"/>
      <c r="AQ37" s="849"/>
      <c r="AR37" s="849"/>
      <c r="AS37" s="849"/>
      <c r="AT37" s="849"/>
      <c r="AU37" s="849"/>
      <c r="AV37" s="849"/>
      <c r="AW37" s="849"/>
      <c r="AX37" s="849"/>
      <c r="AY37" s="849"/>
      <c r="AZ37" s="853"/>
      <c r="BA37" s="853"/>
      <c r="BB37" s="853"/>
      <c r="BC37" s="853"/>
      <c r="BD37" s="853"/>
      <c r="BE37" s="850"/>
      <c r="BF37" s="850"/>
      <c r="BG37" s="850"/>
      <c r="BH37" s="850"/>
      <c r="BI37" s="851"/>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80"/>
      <c r="AB38" s="782"/>
      <c r="AC38" s="782"/>
      <c r="AD38" s="782"/>
      <c r="AE38" s="783"/>
      <c r="AF38" s="781"/>
      <c r="AG38" s="782"/>
      <c r="AH38" s="782"/>
      <c r="AI38" s="782"/>
      <c r="AJ38" s="783"/>
      <c r="AK38" s="852"/>
      <c r="AL38" s="849"/>
      <c r="AM38" s="849"/>
      <c r="AN38" s="849"/>
      <c r="AO38" s="849"/>
      <c r="AP38" s="849"/>
      <c r="AQ38" s="849"/>
      <c r="AR38" s="849"/>
      <c r="AS38" s="849"/>
      <c r="AT38" s="849"/>
      <c r="AU38" s="849"/>
      <c r="AV38" s="849"/>
      <c r="AW38" s="849"/>
      <c r="AX38" s="849"/>
      <c r="AY38" s="849"/>
      <c r="AZ38" s="853"/>
      <c r="BA38" s="853"/>
      <c r="BB38" s="853"/>
      <c r="BC38" s="853"/>
      <c r="BD38" s="853"/>
      <c r="BE38" s="850"/>
      <c r="BF38" s="850"/>
      <c r="BG38" s="850"/>
      <c r="BH38" s="850"/>
      <c r="BI38" s="851"/>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80"/>
      <c r="AB39" s="782"/>
      <c r="AC39" s="782"/>
      <c r="AD39" s="782"/>
      <c r="AE39" s="783"/>
      <c r="AF39" s="781"/>
      <c r="AG39" s="782"/>
      <c r="AH39" s="782"/>
      <c r="AI39" s="782"/>
      <c r="AJ39" s="783"/>
      <c r="AK39" s="852"/>
      <c r="AL39" s="849"/>
      <c r="AM39" s="849"/>
      <c r="AN39" s="849"/>
      <c r="AO39" s="849"/>
      <c r="AP39" s="849"/>
      <c r="AQ39" s="849"/>
      <c r="AR39" s="849"/>
      <c r="AS39" s="849"/>
      <c r="AT39" s="849"/>
      <c r="AU39" s="849"/>
      <c r="AV39" s="849"/>
      <c r="AW39" s="849"/>
      <c r="AX39" s="849"/>
      <c r="AY39" s="849"/>
      <c r="AZ39" s="853"/>
      <c r="BA39" s="853"/>
      <c r="BB39" s="853"/>
      <c r="BC39" s="853"/>
      <c r="BD39" s="853"/>
      <c r="BE39" s="850"/>
      <c r="BF39" s="850"/>
      <c r="BG39" s="850"/>
      <c r="BH39" s="850"/>
      <c r="BI39" s="851"/>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80"/>
      <c r="AB40" s="782"/>
      <c r="AC40" s="782"/>
      <c r="AD40" s="782"/>
      <c r="AE40" s="783"/>
      <c r="AF40" s="781"/>
      <c r="AG40" s="782"/>
      <c r="AH40" s="782"/>
      <c r="AI40" s="782"/>
      <c r="AJ40" s="783"/>
      <c r="AK40" s="852"/>
      <c r="AL40" s="849"/>
      <c r="AM40" s="849"/>
      <c r="AN40" s="849"/>
      <c r="AO40" s="849"/>
      <c r="AP40" s="849"/>
      <c r="AQ40" s="849"/>
      <c r="AR40" s="849"/>
      <c r="AS40" s="849"/>
      <c r="AT40" s="849"/>
      <c r="AU40" s="849"/>
      <c r="AV40" s="849"/>
      <c r="AW40" s="849"/>
      <c r="AX40" s="849"/>
      <c r="AY40" s="849"/>
      <c r="AZ40" s="853"/>
      <c r="BA40" s="853"/>
      <c r="BB40" s="853"/>
      <c r="BC40" s="853"/>
      <c r="BD40" s="853"/>
      <c r="BE40" s="850"/>
      <c r="BF40" s="850"/>
      <c r="BG40" s="850"/>
      <c r="BH40" s="850"/>
      <c r="BI40" s="851"/>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80"/>
      <c r="AB41" s="782"/>
      <c r="AC41" s="782"/>
      <c r="AD41" s="782"/>
      <c r="AE41" s="783"/>
      <c r="AF41" s="781"/>
      <c r="AG41" s="782"/>
      <c r="AH41" s="782"/>
      <c r="AI41" s="782"/>
      <c r="AJ41" s="783"/>
      <c r="AK41" s="852"/>
      <c r="AL41" s="849"/>
      <c r="AM41" s="849"/>
      <c r="AN41" s="849"/>
      <c r="AO41" s="849"/>
      <c r="AP41" s="849"/>
      <c r="AQ41" s="849"/>
      <c r="AR41" s="849"/>
      <c r="AS41" s="849"/>
      <c r="AT41" s="849"/>
      <c r="AU41" s="849"/>
      <c r="AV41" s="849"/>
      <c r="AW41" s="849"/>
      <c r="AX41" s="849"/>
      <c r="AY41" s="849"/>
      <c r="AZ41" s="853"/>
      <c r="BA41" s="853"/>
      <c r="BB41" s="853"/>
      <c r="BC41" s="853"/>
      <c r="BD41" s="853"/>
      <c r="BE41" s="850"/>
      <c r="BF41" s="850"/>
      <c r="BG41" s="850"/>
      <c r="BH41" s="850"/>
      <c r="BI41" s="851"/>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80"/>
      <c r="AB42" s="782"/>
      <c r="AC42" s="782"/>
      <c r="AD42" s="782"/>
      <c r="AE42" s="783"/>
      <c r="AF42" s="781"/>
      <c r="AG42" s="782"/>
      <c r="AH42" s="782"/>
      <c r="AI42" s="782"/>
      <c r="AJ42" s="783"/>
      <c r="AK42" s="852"/>
      <c r="AL42" s="849"/>
      <c r="AM42" s="849"/>
      <c r="AN42" s="849"/>
      <c r="AO42" s="849"/>
      <c r="AP42" s="849"/>
      <c r="AQ42" s="849"/>
      <c r="AR42" s="849"/>
      <c r="AS42" s="849"/>
      <c r="AT42" s="849"/>
      <c r="AU42" s="849"/>
      <c r="AV42" s="849"/>
      <c r="AW42" s="849"/>
      <c r="AX42" s="849"/>
      <c r="AY42" s="849"/>
      <c r="AZ42" s="853"/>
      <c r="BA42" s="853"/>
      <c r="BB42" s="853"/>
      <c r="BC42" s="853"/>
      <c r="BD42" s="853"/>
      <c r="BE42" s="850"/>
      <c r="BF42" s="850"/>
      <c r="BG42" s="850"/>
      <c r="BH42" s="850"/>
      <c r="BI42" s="851"/>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80"/>
      <c r="AB43" s="782"/>
      <c r="AC43" s="782"/>
      <c r="AD43" s="782"/>
      <c r="AE43" s="783"/>
      <c r="AF43" s="781"/>
      <c r="AG43" s="782"/>
      <c r="AH43" s="782"/>
      <c r="AI43" s="782"/>
      <c r="AJ43" s="783"/>
      <c r="AK43" s="852"/>
      <c r="AL43" s="849"/>
      <c r="AM43" s="849"/>
      <c r="AN43" s="849"/>
      <c r="AO43" s="849"/>
      <c r="AP43" s="849"/>
      <c r="AQ43" s="849"/>
      <c r="AR43" s="849"/>
      <c r="AS43" s="849"/>
      <c r="AT43" s="849"/>
      <c r="AU43" s="849"/>
      <c r="AV43" s="849"/>
      <c r="AW43" s="849"/>
      <c r="AX43" s="849"/>
      <c r="AY43" s="849"/>
      <c r="AZ43" s="853"/>
      <c r="BA43" s="853"/>
      <c r="BB43" s="853"/>
      <c r="BC43" s="853"/>
      <c r="BD43" s="853"/>
      <c r="BE43" s="850"/>
      <c r="BF43" s="850"/>
      <c r="BG43" s="850"/>
      <c r="BH43" s="850"/>
      <c r="BI43" s="851"/>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80"/>
      <c r="AB44" s="782"/>
      <c r="AC44" s="782"/>
      <c r="AD44" s="782"/>
      <c r="AE44" s="783"/>
      <c r="AF44" s="781"/>
      <c r="AG44" s="782"/>
      <c r="AH44" s="782"/>
      <c r="AI44" s="782"/>
      <c r="AJ44" s="783"/>
      <c r="AK44" s="852"/>
      <c r="AL44" s="849"/>
      <c r="AM44" s="849"/>
      <c r="AN44" s="849"/>
      <c r="AO44" s="849"/>
      <c r="AP44" s="849"/>
      <c r="AQ44" s="849"/>
      <c r="AR44" s="849"/>
      <c r="AS44" s="849"/>
      <c r="AT44" s="849"/>
      <c r="AU44" s="849"/>
      <c r="AV44" s="849"/>
      <c r="AW44" s="849"/>
      <c r="AX44" s="849"/>
      <c r="AY44" s="849"/>
      <c r="AZ44" s="853"/>
      <c r="BA44" s="853"/>
      <c r="BB44" s="853"/>
      <c r="BC44" s="853"/>
      <c r="BD44" s="853"/>
      <c r="BE44" s="850"/>
      <c r="BF44" s="850"/>
      <c r="BG44" s="850"/>
      <c r="BH44" s="850"/>
      <c r="BI44" s="851"/>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80"/>
      <c r="AB45" s="782"/>
      <c r="AC45" s="782"/>
      <c r="AD45" s="782"/>
      <c r="AE45" s="783"/>
      <c r="AF45" s="781"/>
      <c r="AG45" s="782"/>
      <c r="AH45" s="782"/>
      <c r="AI45" s="782"/>
      <c r="AJ45" s="783"/>
      <c r="AK45" s="852"/>
      <c r="AL45" s="849"/>
      <c r="AM45" s="849"/>
      <c r="AN45" s="849"/>
      <c r="AO45" s="849"/>
      <c r="AP45" s="849"/>
      <c r="AQ45" s="849"/>
      <c r="AR45" s="849"/>
      <c r="AS45" s="849"/>
      <c r="AT45" s="849"/>
      <c r="AU45" s="849"/>
      <c r="AV45" s="849"/>
      <c r="AW45" s="849"/>
      <c r="AX45" s="849"/>
      <c r="AY45" s="849"/>
      <c r="AZ45" s="853"/>
      <c r="BA45" s="853"/>
      <c r="BB45" s="853"/>
      <c r="BC45" s="853"/>
      <c r="BD45" s="853"/>
      <c r="BE45" s="850"/>
      <c r="BF45" s="850"/>
      <c r="BG45" s="850"/>
      <c r="BH45" s="850"/>
      <c r="BI45" s="851"/>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80"/>
      <c r="AB46" s="782"/>
      <c r="AC46" s="782"/>
      <c r="AD46" s="782"/>
      <c r="AE46" s="783"/>
      <c r="AF46" s="781"/>
      <c r="AG46" s="782"/>
      <c r="AH46" s="782"/>
      <c r="AI46" s="782"/>
      <c r="AJ46" s="783"/>
      <c r="AK46" s="852"/>
      <c r="AL46" s="849"/>
      <c r="AM46" s="849"/>
      <c r="AN46" s="849"/>
      <c r="AO46" s="849"/>
      <c r="AP46" s="849"/>
      <c r="AQ46" s="849"/>
      <c r="AR46" s="849"/>
      <c r="AS46" s="849"/>
      <c r="AT46" s="849"/>
      <c r="AU46" s="849"/>
      <c r="AV46" s="849"/>
      <c r="AW46" s="849"/>
      <c r="AX46" s="849"/>
      <c r="AY46" s="849"/>
      <c r="AZ46" s="853"/>
      <c r="BA46" s="853"/>
      <c r="BB46" s="853"/>
      <c r="BC46" s="853"/>
      <c r="BD46" s="853"/>
      <c r="BE46" s="850"/>
      <c r="BF46" s="850"/>
      <c r="BG46" s="850"/>
      <c r="BH46" s="850"/>
      <c r="BI46" s="851"/>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80"/>
      <c r="AB47" s="782"/>
      <c r="AC47" s="782"/>
      <c r="AD47" s="782"/>
      <c r="AE47" s="783"/>
      <c r="AF47" s="781"/>
      <c r="AG47" s="782"/>
      <c r="AH47" s="782"/>
      <c r="AI47" s="782"/>
      <c r="AJ47" s="783"/>
      <c r="AK47" s="852"/>
      <c r="AL47" s="849"/>
      <c r="AM47" s="849"/>
      <c r="AN47" s="849"/>
      <c r="AO47" s="849"/>
      <c r="AP47" s="849"/>
      <c r="AQ47" s="849"/>
      <c r="AR47" s="849"/>
      <c r="AS47" s="849"/>
      <c r="AT47" s="849"/>
      <c r="AU47" s="849"/>
      <c r="AV47" s="849"/>
      <c r="AW47" s="849"/>
      <c r="AX47" s="849"/>
      <c r="AY47" s="849"/>
      <c r="AZ47" s="853"/>
      <c r="BA47" s="853"/>
      <c r="BB47" s="853"/>
      <c r="BC47" s="853"/>
      <c r="BD47" s="853"/>
      <c r="BE47" s="850"/>
      <c r="BF47" s="850"/>
      <c r="BG47" s="850"/>
      <c r="BH47" s="850"/>
      <c r="BI47" s="851"/>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80"/>
      <c r="AB48" s="782"/>
      <c r="AC48" s="782"/>
      <c r="AD48" s="782"/>
      <c r="AE48" s="783"/>
      <c r="AF48" s="781"/>
      <c r="AG48" s="782"/>
      <c r="AH48" s="782"/>
      <c r="AI48" s="782"/>
      <c r="AJ48" s="783"/>
      <c r="AK48" s="852"/>
      <c r="AL48" s="849"/>
      <c r="AM48" s="849"/>
      <c r="AN48" s="849"/>
      <c r="AO48" s="849"/>
      <c r="AP48" s="849"/>
      <c r="AQ48" s="849"/>
      <c r="AR48" s="849"/>
      <c r="AS48" s="849"/>
      <c r="AT48" s="849"/>
      <c r="AU48" s="849"/>
      <c r="AV48" s="849"/>
      <c r="AW48" s="849"/>
      <c r="AX48" s="849"/>
      <c r="AY48" s="849"/>
      <c r="AZ48" s="853"/>
      <c r="BA48" s="853"/>
      <c r="BB48" s="853"/>
      <c r="BC48" s="853"/>
      <c r="BD48" s="853"/>
      <c r="BE48" s="850"/>
      <c r="BF48" s="850"/>
      <c r="BG48" s="850"/>
      <c r="BH48" s="850"/>
      <c r="BI48" s="851"/>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80"/>
      <c r="AB49" s="782"/>
      <c r="AC49" s="782"/>
      <c r="AD49" s="782"/>
      <c r="AE49" s="783"/>
      <c r="AF49" s="781"/>
      <c r="AG49" s="782"/>
      <c r="AH49" s="782"/>
      <c r="AI49" s="782"/>
      <c r="AJ49" s="783"/>
      <c r="AK49" s="852"/>
      <c r="AL49" s="849"/>
      <c r="AM49" s="849"/>
      <c r="AN49" s="849"/>
      <c r="AO49" s="849"/>
      <c r="AP49" s="849"/>
      <c r="AQ49" s="849"/>
      <c r="AR49" s="849"/>
      <c r="AS49" s="849"/>
      <c r="AT49" s="849"/>
      <c r="AU49" s="849"/>
      <c r="AV49" s="849"/>
      <c r="AW49" s="849"/>
      <c r="AX49" s="849"/>
      <c r="AY49" s="849"/>
      <c r="AZ49" s="853"/>
      <c r="BA49" s="853"/>
      <c r="BB49" s="853"/>
      <c r="BC49" s="853"/>
      <c r="BD49" s="853"/>
      <c r="BE49" s="850"/>
      <c r="BF49" s="850"/>
      <c r="BG49" s="850"/>
      <c r="BH49" s="850"/>
      <c r="BI49" s="851"/>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6"/>
      <c r="AB50" s="857"/>
      <c r="AC50" s="857"/>
      <c r="AD50" s="857"/>
      <c r="AE50" s="858"/>
      <c r="AF50" s="781"/>
      <c r="AG50" s="782"/>
      <c r="AH50" s="782"/>
      <c r="AI50" s="782"/>
      <c r="AJ50" s="783"/>
      <c r="AK50" s="859"/>
      <c r="AL50" s="855"/>
      <c r="AM50" s="855"/>
      <c r="AN50" s="855"/>
      <c r="AO50" s="855"/>
      <c r="AP50" s="855"/>
      <c r="AQ50" s="855"/>
      <c r="AR50" s="855"/>
      <c r="AS50" s="855"/>
      <c r="AT50" s="855"/>
      <c r="AU50" s="855"/>
      <c r="AV50" s="855"/>
      <c r="AW50" s="855"/>
      <c r="AX50" s="855"/>
      <c r="AY50" s="855"/>
      <c r="AZ50" s="860"/>
      <c r="BA50" s="860"/>
      <c r="BB50" s="860"/>
      <c r="BC50" s="860"/>
      <c r="BD50" s="860"/>
      <c r="BE50" s="850"/>
      <c r="BF50" s="850"/>
      <c r="BG50" s="850"/>
      <c r="BH50" s="850"/>
      <c r="BI50" s="851"/>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6"/>
      <c r="AB51" s="857"/>
      <c r="AC51" s="857"/>
      <c r="AD51" s="857"/>
      <c r="AE51" s="858"/>
      <c r="AF51" s="781"/>
      <c r="AG51" s="782"/>
      <c r="AH51" s="782"/>
      <c r="AI51" s="782"/>
      <c r="AJ51" s="783"/>
      <c r="AK51" s="859"/>
      <c r="AL51" s="855"/>
      <c r="AM51" s="855"/>
      <c r="AN51" s="855"/>
      <c r="AO51" s="855"/>
      <c r="AP51" s="855"/>
      <c r="AQ51" s="855"/>
      <c r="AR51" s="855"/>
      <c r="AS51" s="855"/>
      <c r="AT51" s="855"/>
      <c r="AU51" s="855"/>
      <c r="AV51" s="855"/>
      <c r="AW51" s="855"/>
      <c r="AX51" s="855"/>
      <c r="AY51" s="855"/>
      <c r="AZ51" s="860"/>
      <c r="BA51" s="860"/>
      <c r="BB51" s="860"/>
      <c r="BC51" s="860"/>
      <c r="BD51" s="860"/>
      <c r="BE51" s="850"/>
      <c r="BF51" s="850"/>
      <c r="BG51" s="850"/>
      <c r="BH51" s="850"/>
      <c r="BI51" s="851"/>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6"/>
      <c r="AB52" s="857"/>
      <c r="AC52" s="857"/>
      <c r="AD52" s="857"/>
      <c r="AE52" s="858"/>
      <c r="AF52" s="781"/>
      <c r="AG52" s="782"/>
      <c r="AH52" s="782"/>
      <c r="AI52" s="782"/>
      <c r="AJ52" s="783"/>
      <c r="AK52" s="859"/>
      <c r="AL52" s="855"/>
      <c r="AM52" s="855"/>
      <c r="AN52" s="855"/>
      <c r="AO52" s="855"/>
      <c r="AP52" s="855"/>
      <c r="AQ52" s="855"/>
      <c r="AR52" s="855"/>
      <c r="AS52" s="855"/>
      <c r="AT52" s="855"/>
      <c r="AU52" s="855"/>
      <c r="AV52" s="855"/>
      <c r="AW52" s="855"/>
      <c r="AX52" s="855"/>
      <c r="AY52" s="855"/>
      <c r="AZ52" s="860"/>
      <c r="BA52" s="860"/>
      <c r="BB52" s="860"/>
      <c r="BC52" s="860"/>
      <c r="BD52" s="860"/>
      <c r="BE52" s="850"/>
      <c r="BF52" s="850"/>
      <c r="BG52" s="850"/>
      <c r="BH52" s="850"/>
      <c r="BI52" s="851"/>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6"/>
      <c r="AB53" s="857"/>
      <c r="AC53" s="857"/>
      <c r="AD53" s="857"/>
      <c r="AE53" s="858"/>
      <c r="AF53" s="781"/>
      <c r="AG53" s="782"/>
      <c r="AH53" s="782"/>
      <c r="AI53" s="782"/>
      <c r="AJ53" s="783"/>
      <c r="AK53" s="859"/>
      <c r="AL53" s="855"/>
      <c r="AM53" s="855"/>
      <c r="AN53" s="855"/>
      <c r="AO53" s="855"/>
      <c r="AP53" s="855"/>
      <c r="AQ53" s="855"/>
      <c r="AR53" s="855"/>
      <c r="AS53" s="855"/>
      <c r="AT53" s="855"/>
      <c r="AU53" s="855"/>
      <c r="AV53" s="855"/>
      <c r="AW53" s="855"/>
      <c r="AX53" s="855"/>
      <c r="AY53" s="855"/>
      <c r="AZ53" s="860"/>
      <c r="BA53" s="860"/>
      <c r="BB53" s="860"/>
      <c r="BC53" s="860"/>
      <c r="BD53" s="860"/>
      <c r="BE53" s="850"/>
      <c r="BF53" s="850"/>
      <c r="BG53" s="850"/>
      <c r="BH53" s="850"/>
      <c r="BI53" s="851"/>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6"/>
      <c r="AB54" s="857"/>
      <c r="AC54" s="857"/>
      <c r="AD54" s="857"/>
      <c r="AE54" s="858"/>
      <c r="AF54" s="781"/>
      <c r="AG54" s="782"/>
      <c r="AH54" s="782"/>
      <c r="AI54" s="782"/>
      <c r="AJ54" s="783"/>
      <c r="AK54" s="859"/>
      <c r="AL54" s="855"/>
      <c r="AM54" s="855"/>
      <c r="AN54" s="855"/>
      <c r="AO54" s="855"/>
      <c r="AP54" s="855"/>
      <c r="AQ54" s="855"/>
      <c r="AR54" s="855"/>
      <c r="AS54" s="855"/>
      <c r="AT54" s="855"/>
      <c r="AU54" s="855"/>
      <c r="AV54" s="855"/>
      <c r="AW54" s="855"/>
      <c r="AX54" s="855"/>
      <c r="AY54" s="855"/>
      <c r="AZ54" s="860"/>
      <c r="BA54" s="860"/>
      <c r="BB54" s="860"/>
      <c r="BC54" s="860"/>
      <c r="BD54" s="860"/>
      <c r="BE54" s="850"/>
      <c r="BF54" s="850"/>
      <c r="BG54" s="850"/>
      <c r="BH54" s="850"/>
      <c r="BI54" s="851"/>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6"/>
      <c r="AB55" s="857"/>
      <c r="AC55" s="857"/>
      <c r="AD55" s="857"/>
      <c r="AE55" s="858"/>
      <c r="AF55" s="781"/>
      <c r="AG55" s="782"/>
      <c r="AH55" s="782"/>
      <c r="AI55" s="782"/>
      <c r="AJ55" s="783"/>
      <c r="AK55" s="859"/>
      <c r="AL55" s="855"/>
      <c r="AM55" s="855"/>
      <c r="AN55" s="855"/>
      <c r="AO55" s="855"/>
      <c r="AP55" s="855"/>
      <c r="AQ55" s="855"/>
      <c r="AR55" s="855"/>
      <c r="AS55" s="855"/>
      <c r="AT55" s="855"/>
      <c r="AU55" s="855"/>
      <c r="AV55" s="855"/>
      <c r="AW55" s="855"/>
      <c r="AX55" s="855"/>
      <c r="AY55" s="855"/>
      <c r="AZ55" s="860"/>
      <c r="BA55" s="860"/>
      <c r="BB55" s="860"/>
      <c r="BC55" s="860"/>
      <c r="BD55" s="860"/>
      <c r="BE55" s="850"/>
      <c r="BF55" s="850"/>
      <c r="BG55" s="850"/>
      <c r="BH55" s="850"/>
      <c r="BI55" s="851"/>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6"/>
      <c r="AB56" s="857"/>
      <c r="AC56" s="857"/>
      <c r="AD56" s="857"/>
      <c r="AE56" s="858"/>
      <c r="AF56" s="781"/>
      <c r="AG56" s="782"/>
      <c r="AH56" s="782"/>
      <c r="AI56" s="782"/>
      <c r="AJ56" s="783"/>
      <c r="AK56" s="859"/>
      <c r="AL56" s="855"/>
      <c r="AM56" s="855"/>
      <c r="AN56" s="855"/>
      <c r="AO56" s="855"/>
      <c r="AP56" s="855"/>
      <c r="AQ56" s="855"/>
      <c r="AR56" s="855"/>
      <c r="AS56" s="855"/>
      <c r="AT56" s="855"/>
      <c r="AU56" s="855"/>
      <c r="AV56" s="855"/>
      <c r="AW56" s="855"/>
      <c r="AX56" s="855"/>
      <c r="AY56" s="855"/>
      <c r="AZ56" s="860"/>
      <c r="BA56" s="860"/>
      <c r="BB56" s="860"/>
      <c r="BC56" s="860"/>
      <c r="BD56" s="860"/>
      <c r="BE56" s="850"/>
      <c r="BF56" s="850"/>
      <c r="BG56" s="850"/>
      <c r="BH56" s="850"/>
      <c r="BI56" s="851"/>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6"/>
      <c r="AB57" s="857"/>
      <c r="AC57" s="857"/>
      <c r="AD57" s="857"/>
      <c r="AE57" s="858"/>
      <c r="AF57" s="781"/>
      <c r="AG57" s="782"/>
      <c r="AH57" s="782"/>
      <c r="AI57" s="782"/>
      <c r="AJ57" s="783"/>
      <c r="AK57" s="859"/>
      <c r="AL57" s="855"/>
      <c r="AM57" s="855"/>
      <c r="AN57" s="855"/>
      <c r="AO57" s="855"/>
      <c r="AP57" s="855"/>
      <c r="AQ57" s="855"/>
      <c r="AR57" s="855"/>
      <c r="AS57" s="855"/>
      <c r="AT57" s="855"/>
      <c r="AU57" s="855"/>
      <c r="AV57" s="855"/>
      <c r="AW57" s="855"/>
      <c r="AX57" s="855"/>
      <c r="AY57" s="855"/>
      <c r="AZ57" s="860"/>
      <c r="BA57" s="860"/>
      <c r="BB57" s="860"/>
      <c r="BC57" s="860"/>
      <c r="BD57" s="860"/>
      <c r="BE57" s="850"/>
      <c r="BF57" s="850"/>
      <c r="BG57" s="850"/>
      <c r="BH57" s="850"/>
      <c r="BI57" s="851"/>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6"/>
      <c r="AB58" s="857"/>
      <c r="AC58" s="857"/>
      <c r="AD58" s="857"/>
      <c r="AE58" s="858"/>
      <c r="AF58" s="781"/>
      <c r="AG58" s="782"/>
      <c r="AH58" s="782"/>
      <c r="AI58" s="782"/>
      <c r="AJ58" s="783"/>
      <c r="AK58" s="859"/>
      <c r="AL58" s="855"/>
      <c r="AM58" s="855"/>
      <c r="AN58" s="855"/>
      <c r="AO58" s="855"/>
      <c r="AP58" s="855"/>
      <c r="AQ58" s="855"/>
      <c r="AR58" s="855"/>
      <c r="AS58" s="855"/>
      <c r="AT58" s="855"/>
      <c r="AU58" s="855"/>
      <c r="AV58" s="855"/>
      <c r="AW58" s="855"/>
      <c r="AX58" s="855"/>
      <c r="AY58" s="855"/>
      <c r="AZ58" s="860"/>
      <c r="BA58" s="860"/>
      <c r="BB58" s="860"/>
      <c r="BC58" s="860"/>
      <c r="BD58" s="860"/>
      <c r="BE58" s="850"/>
      <c r="BF58" s="850"/>
      <c r="BG58" s="850"/>
      <c r="BH58" s="850"/>
      <c r="BI58" s="851"/>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6"/>
      <c r="AB59" s="857"/>
      <c r="AC59" s="857"/>
      <c r="AD59" s="857"/>
      <c r="AE59" s="858"/>
      <c r="AF59" s="781"/>
      <c r="AG59" s="782"/>
      <c r="AH59" s="782"/>
      <c r="AI59" s="782"/>
      <c r="AJ59" s="783"/>
      <c r="AK59" s="859"/>
      <c r="AL59" s="855"/>
      <c r="AM59" s="855"/>
      <c r="AN59" s="855"/>
      <c r="AO59" s="855"/>
      <c r="AP59" s="855"/>
      <c r="AQ59" s="855"/>
      <c r="AR59" s="855"/>
      <c r="AS59" s="855"/>
      <c r="AT59" s="855"/>
      <c r="AU59" s="855"/>
      <c r="AV59" s="855"/>
      <c r="AW59" s="855"/>
      <c r="AX59" s="855"/>
      <c r="AY59" s="855"/>
      <c r="AZ59" s="860"/>
      <c r="BA59" s="860"/>
      <c r="BB59" s="860"/>
      <c r="BC59" s="860"/>
      <c r="BD59" s="860"/>
      <c r="BE59" s="850"/>
      <c r="BF59" s="850"/>
      <c r="BG59" s="850"/>
      <c r="BH59" s="850"/>
      <c r="BI59" s="851"/>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6"/>
      <c r="AB60" s="857"/>
      <c r="AC60" s="857"/>
      <c r="AD60" s="857"/>
      <c r="AE60" s="858"/>
      <c r="AF60" s="781"/>
      <c r="AG60" s="782"/>
      <c r="AH60" s="782"/>
      <c r="AI60" s="782"/>
      <c r="AJ60" s="783"/>
      <c r="AK60" s="859"/>
      <c r="AL60" s="855"/>
      <c r="AM60" s="855"/>
      <c r="AN60" s="855"/>
      <c r="AO60" s="855"/>
      <c r="AP60" s="855"/>
      <c r="AQ60" s="855"/>
      <c r="AR60" s="855"/>
      <c r="AS60" s="855"/>
      <c r="AT60" s="855"/>
      <c r="AU60" s="855"/>
      <c r="AV60" s="855"/>
      <c r="AW60" s="855"/>
      <c r="AX60" s="855"/>
      <c r="AY60" s="855"/>
      <c r="AZ60" s="860"/>
      <c r="BA60" s="860"/>
      <c r="BB60" s="860"/>
      <c r="BC60" s="860"/>
      <c r="BD60" s="860"/>
      <c r="BE60" s="850"/>
      <c r="BF60" s="850"/>
      <c r="BG60" s="850"/>
      <c r="BH60" s="850"/>
      <c r="BI60" s="851"/>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6"/>
      <c r="AB61" s="857"/>
      <c r="AC61" s="857"/>
      <c r="AD61" s="857"/>
      <c r="AE61" s="858"/>
      <c r="AF61" s="781"/>
      <c r="AG61" s="782"/>
      <c r="AH61" s="782"/>
      <c r="AI61" s="782"/>
      <c r="AJ61" s="783"/>
      <c r="AK61" s="859"/>
      <c r="AL61" s="855"/>
      <c r="AM61" s="855"/>
      <c r="AN61" s="855"/>
      <c r="AO61" s="855"/>
      <c r="AP61" s="855"/>
      <c r="AQ61" s="855"/>
      <c r="AR61" s="855"/>
      <c r="AS61" s="855"/>
      <c r="AT61" s="855"/>
      <c r="AU61" s="855"/>
      <c r="AV61" s="855"/>
      <c r="AW61" s="855"/>
      <c r="AX61" s="855"/>
      <c r="AY61" s="855"/>
      <c r="AZ61" s="860"/>
      <c r="BA61" s="860"/>
      <c r="BB61" s="860"/>
      <c r="BC61" s="860"/>
      <c r="BD61" s="860"/>
      <c r="BE61" s="850"/>
      <c r="BF61" s="850"/>
      <c r="BG61" s="850"/>
      <c r="BH61" s="850"/>
      <c r="BI61" s="851"/>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71"/>
      <c r="AB62" s="872"/>
      <c r="AC62" s="872"/>
      <c r="AD62" s="872"/>
      <c r="AE62" s="873"/>
      <c r="AF62" s="781"/>
      <c r="AG62" s="782"/>
      <c r="AH62" s="782"/>
      <c r="AI62" s="782"/>
      <c r="AJ62" s="783"/>
      <c r="AK62" s="859"/>
      <c r="AL62" s="855"/>
      <c r="AM62" s="855"/>
      <c r="AN62" s="855"/>
      <c r="AO62" s="855"/>
      <c r="AP62" s="855"/>
      <c r="AQ62" s="855"/>
      <c r="AR62" s="855"/>
      <c r="AS62" s="855"/>
      <c r="AT62" s="855"/>
      <c r="AU62" s="855"/>
      <c r="AV62" s="855"/>
      <c r="AW62" s="855"/>
      <c r="AX62" s="855"/>
      <c r="AY62" s="855"/>
      <c r="AZ62" s="860"/>
      <c r="BA62" s="860"/>
      <c r="BB62" s="860"/>
      <c r="BC62" s="860"/>
      <c r="BD62" s="860"/>
      <c r="BE62" s="850"/>
      <c r="BF62" s="850"/>
      <c r="BG62" s="850"/>
      <c r="BH62" s="850"/>
      <c r="BI62" s="851"/>
      <c r="BJ62" s="870" t="s">
        <v>387</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388</v>
      </c>
      <c r="C63" s="811"/>
      <c r="D63" s="811"/>
      <c r="E63" s="811"/>
      <c r="F63" s="811"/>
      <c r="G63" s="811"/>
      <c r="H63" s="811"/>
      <c r="I63" s="811"/>
      <c r="J63" s="811"/>
      <c r="K63" s="811"/>
      <c r="L63" s="811"/>
      <c r="M63" s="811"/>
      <c r="N63" s="811"/>
      <c r="O63" s="811"/>
      <c r="P63" s="812"/>
      <c r="Q63" s="861"/>
      <c r="R63" s="862"/>
      <c r="S63" s="862"/>
      <c r="T63" s="862"/>
      <c r="U63" s="862"/>
      <c r="V63" s="862"/>
      <c r="W63" s="862"/>
      <c r="X63" s="862"/>
      <c r="Y63" s="862"/>
      <c r="Z63" s="862"/>
      <c r="AA63" s="863"/>
      <c r="AB63" s="864"/>
      <c r="AC63" s="864"/>
      <c r="AD63" s="864"/>
      <c r="AE63" s="865"/>
      <c r="AF63" s="866">
        <v>3074</v>
      </c>
      <c r="AG63" s="867"/>
      <c r="AH63" s="867"/>
      <c r="AI63" s="867"/>
      <c r="AJ63" s="868"/>
      <c r="AK63" s="869"/>
      <c r="AL63" s="862"/>
      <c r="AM63" s="862"/>
      <c r="AN63" s="862"/>
      <c r="AO63" s="862"/>
      <c r="AP63" s="867">
        <v>11637</v>
      </c>
      <c r="AQ63" s="867"/>
      <c r="AR63" s="867"/>
      <c r="AS63" s="867"/>
      <c r="AT63" s="867"/>
      <c r="AU63" s="867">
        <v>8800</v>
      </c>
      <c r="AV63" s="867"/>
      <c r="AW63" s="867"/>
      <c r="AX63" s="867"/>
      <c r="AY63" s="867"/>
      <c r="AZ63" s="874"/>
      <c r="BA63" s="874"/>
      <c r="BB63" s="874"/>
      <c r="BC63" s="874"/>
      <c r="BD63" s="874"/>
      <c r="BE63" s="875"/>
      <c r="BF63" s="875"/>
      <c r="BG63" s="875"/>
      <c r="BH63" s="875"/>
      <c r="BI63" s="876"/>
      <c r="BJ63" s="877" t="s">
        <v>111</v>
      </c>
      <c r="BK63" s="878"/>
      <c r="BL63" s="878"/>
      <c r="BM63" s="878"/>
      <c r="BN63" s="87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80" t="s">
        <v>373</v>
      </c>
      <c r="AG66" s="834"/>
      <c r="AH66" s="834"/>
      <c r="AI66" s="834"/>
      <c r="AJ66" s="881"/>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2"/>
      <c r="AG67" s="837"/>
      <c r="AH67" s="837"/>
      <c r="AI67" s="837"/>
      <c r="AJ67" s="883"/>
      <c r="AK67" s="88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9"/>
    </row>
    <row r="68" spans="1:131" s="200" customFormat="1" ht="26.25" customHeight="1" thickTop="1" x14ac:dyDescent="0.15">
      <c r="A68" s="211">
        <v>1</v>
      </c>
      <c r="B68" s="909" t="s">
        <v>535</v>
      </c>
      <c r="C68" s="910"/>
      <c r="D68" s="910"/>
      <c r="E68" s="910"/>
      <c r="F68" s="910"/>
      <c r="G68" s="910"/>
      <c r="H68" s="910"/>
      <c r="I68" s="910"/>
      <c r="J68" s="910"/>
      <c r="K68" s="910"/>
      <c r="L68" s="910"/>
      <c r="M68" s="910"/>
      <c r="N68" s="910"/>
      <c r="O68" s="910"/>
      <c r="P68" s="911"/>
      <c r="Q68" s="897">
        <v>6800</v>
      </c>
      <c r="R68" s="894"/>
      <c r="S68" s="894"/>
      <c r="T68" s="894"/>
      <c r="U68" s="894"/>
      <c r="V68" s="898">
        <v>6923</v>
      </c>
      <c r="W68" s="899"/>
      <c r="X68" s="899"/>
      <c r="Y68" s="899"/>
      <c r="Z68" s="900"/>
      <c r="AA68" s="898">
        <v>-123</v>
      </c>
      <c r="AB68" s="899"/>
      <c r="AC68" s="899"/>
      <c r="AD68" s="899"/>
      <c r="AE68" s="900"/>
      <c r="AF68" s="894">
        <v>2310</v>
      </c>
      <c r="AG68" s="894"/>
      <c r="AH68" s="894"/>
      <c r="AI68" s="894"/>
      <c r="AJ68" s="894"/>
      <c r="AK68" s="894" t="s">
        <v>550</v>
      </c>
      <c r="AL68" s="894"/>
      <c r="AM68" s="894"/>
      <c r="AN68" s="894"/>
      <c r="AO68" s="894"/>
      <c r="AP68" s="894">
        <v>5480</v>
      </c>
      <c r="AQ68" s="894"/>
      <c r="AR68" s="894"/>
      <c r="AS68" s="894"/>
      <c r="AT68" s="894"/>
      <c r="AU68" s="894">
        <v>2470</v>
      </c>
      <c r="AV68" s="894"/>
      <c r="AW68" s="894"/>
      <c r="AX68" s="894"/>
      <c r="AY68" s="894"/>
      <c r="AZ68" s="895"/>
      <c r="BA68" s="895"/>
      <c r="BB68" s="895"/>
      <c r="BC68" s="895"/>
      <c r="BD68" s="896"/>
      <c r="BE68" s="218"/>
      <c r="BF68" s="218"/>
      <c r="BG68" s="218"/>
      <c r="BH68" s="218"/>
      <c r="BI68" s="218"/>
      <c r="BJ68" s="218"/>
      <c r="BK68" s="218"/>
      <c r="BL68" s="218"/>
      <c r="BM68" s="218"/>
      <c r="BN68" s="218"/>
      <c r="BO68" s="218"/>
      <c r="BP68" s="218"/>
      <c r="BQ68" s="215">
        <v>62</v>
      </c>
      <c r="BR68" s="220"/>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9"/>
    </row>
    <row r="69" spans="1:131" s="200" customFormat="1" ht="26.25" customHeight="1" x14ac:dyDescent="0.15">
      <c r="A69" s="214">
        <v>2</v>
      </c>
      <c r="B69" s="906" t="s">
        <v>536</v>
      </c>
      <c r="C69" s="907"/>
      <c r="D69" s="907"/>
      <c r="E69" s="907"/>
      <c r="F69" s="907"/>
      <c r="G69" s="907"/>
      <c r="H69" s="907"/>
      <c r="I69" s="907"/>
      <c r="J69" s="907"/>
      <c r="K69" s="907"/>
      <c r="L69" s="907"/>
      <c r="M69" s="907"/>
      <c r="N69" s="907"/>
      <c r="O69" s="907"/>
      <c r="P69" s="908"/>
      <c r="Q69" s="901">
        <v>488</v>
      </c>
      <c r="R69" s="902"/>
      <c r="S69" s="902"/>
      <c r="T69" s="902"/>
      <c r="U69" s="852"/>
      <c r="V69" s="903">
        <v>487</v>
      </c>
      <c r="W69" s="902"/>
      <c r="X69" s="902"/>
      <c r="Y69" s="902"/>
      <c r="Z69" s="852"/>
      <c r="AA69" s="903">
        <v>1</v>
      </c>
      <c r="AB69" s="902"/>
      <c r="AC69" s="902"/>
      <c r="AD69" s="902"/>
      <c r="AE69" s="852"/>
      <c r="AF69" s="849">
        <v>164</v>
      </c>
      <c r="AG69" s="849"/>
      <c r="AH69" s="849"/>
      <c r="AI69" s="849"/>
      <c r="AJ69" s="849"/>
      <c r="AK69" s="903" t="s">
        <v>550</v>
      </c>
      <c r="AL69" s="902"/>
      <c r="AM69" s="902"/>
      <c r="AN69" s="902"/>
      <c r="AO69" s="852"/>
      <c r="AP69" s="849">
        <v>857</v>
      </c>
      <c r="AQ69" s="849"/>
      <c r="AR69" s="849"/>
      <c r="AS69" s="849"/>
      <c r="AT69" s="849"/>
      <c r="AU69" s="849">
        <v>737</v>
      </c>
      <c r="AV69" s="849"/>
      <c r="AW69" s="849"/>
      <c r="AX69" s="849"/>
      <c r="AY69" s="849"/>
      <c r="AZ69" s="904"/>
      <c r="BA69" s="904"/>
      <c r="BB69" s="904"/>
      <c r="BC69" s="904"/>
      <c r="BD69" s="905"/>
      <c r="BE69" s="218"/>
      <c r="BF69" s="218"/>
      <c r="BG69" s="218"/>
      <c r="BH69" s="218"/>
      <c r="BI69" s="218"/>
      <c r="BJ69" s="218"/>
      <c r="BK69" s="218"/>
      <c r="BL69" s="218"/>
      <c r="BM69" s="218"/>
      <c r="BN69" s="218"/>
      <c r="BO69" s="218"/>
      <c r="BP69" s="218"/>
      <c r="BQ69" s="215">
        <v>63</v>
      </c>
      <c r="BR69" s="220"/>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9"/>
    </row>
    <row r="70" spans="1:131" s="200" customFormat="1" ht="26.25" customHeight="1" x14ac:dyDescent="0.15">
      <c r="A70" s="214">
        <v>3</v>
      </c>
      <c r="B70" s="906" t="s">
        <v>537</v>
      </c>
      <c r="C70" s="907"/>
      <c r="D70" s="907"/>
      <c r="E70" s="907"/>
      <c r="F70" s="907"/>
      <c r="G70" s="907"/>
      <c r="H70" s="907"/>
      <c r="I70" s="907"/>
      <c r="J70" s="907"/>
      <c r="K70" s="907"/>
      <c r="L70" s="907"/>
      <c r="M70" s="907"/>
      <c r="N70" s="907"/>
      <c r="O70" s="907"/>
      <c r="P70" s="908"/>
      <c r="Q70" s="901">
        <v>404</v>
      </c>
      <c r="R70" s="902"/>
      <c r="S70" s="902"/>
      <c r="T70" s="902"/>
      <c r="U70" s="852"/>
      <c r="V70" s="903">
        <v>375</v>
      </c>
      <c r="W70" s="902"/>
      <c r="X70" s="902"/>
      <c r="Y70" s="902"/>
      <c r="Z70" s="852"/>
      <c r="AA70" s="903">
        <v>30</v>
      </c>
      <c r="AB70" s="902"/>
      <c r="AC70" s="902"/>
      <c r="AD70" s="902"/>
      <c r="AE70" s="852"/>
      <c r="AF70" s="849">
        <v>30</v>
      </c>
      <c r="AG70" s="849"/>
      <c r="AH70" s="849"/>
      <c r="AI70" s="849"/>
      <c r="AJ70" s="849"/>
      <c r="AK70" s="903" t="s">
        <v>550</v>
      </c>
      <c r="AL70" s="902"/>
      <c r="AM70" s="902"/>
      <c r="AN70" s="902"/>
      <c r="AO70" s="852"/>
      <c r="AP70" s="849" t="s">
        <v>550</v>
      </c>
      <c r="AQ70" s="849"/>
      <c r="AR70" s="849"/>
      <c r="AS70" s="849"/>
      <c r="AT70" s="849"/>
      <c r="AU70" s="849" t="s">
        <v>550</v>
      </c>
      <c r="AV70" s="849"/>
      <c r="AW70" s="849"/>
      <c r="AX70" s="849"/>
      <c r="AY70" s="849"/>
      <c r="AZ70" s="904"/>
      <c r="BA70" s="904"/>
      <c r="BB70" s="904"/>
      <c r="BC70" s="904"/>
      <c r="BD70" s="905"/>
      <c r="BE70" s="218"/>
      <c r="BF70" s="218"/>
      <c r="BG70" s="218"/>
      <c r="BH70" s="218"/>
      <c r="BI70" s="218"/>
      <c r="BJ70" s="218"/>
      <c r="BK70" s="218"/>
      <c r="BL70" s="218"/>
      <c r="BM70" s="218"/>
      <c r="BN70" s="218"/>
      <c r="BO70" s="218"/>
      <c r="BP70" s="218"/>
      <c r="BQ70" s="215">
        <v>64</v>
      </c>
      <c r="BR70" s="220"/>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9"/>
    </row>
    <row r="71" spans="1:131" s="200" customFormat="1" ht="26.25" customHeight="1" x14ac:dyDescent="0.15">
      <c r="A71" s="214">
        <v>4</v>
      </c>
      <c r="B71" s="906" t="s">
        <v>538</v>
      </c>
      <c r="C71" s="907"/>
      <c r="D71" s="907"/>
      <c r="E71" s="907"/>
      <c r="F71" s="907"/>
      <c r="G71" s="907"/>
      <c r="H71" s="907"/>
      <c r="I71" s="907"/>
      <c r="J71" s="907"/>
      <c r="K71" s="907"/>
      <c r="L71" s="907"/>
      <c r="M71" s="907"/>
      <c r="N71" s="907"/>
      <c r="O71" s="907"/>
      <c r="P71" s="908"/>
      <c r="Q71" s="901">
        <v>4911</v>
      </c>
      <c r="R71" s="902"/>
      <c r="S71" s="902"/>
      <c r="T71" s="902"/>
      <c r="U71" s="852"/>
      <c r="V71" s="903">
        <v>4274</v>
      </c>
      <c r="W71" s="902"/>
      <c r="X71" s="902"/>
      <c r="Y71" s="902"/>
      <c r="Z71" s="852"/>
      <c r="AA71" s="903">
        <v>638</v>
      </c>
      <c r="AB71" s="902"/>
      <c r="AC71" s="902"/>
      <c r="AD71" s="902"/>
      <c r="AE71" s="852"/>
      <c r="AF71" s="849">
        <v>638</v>
      </c>
      <c r="AG71" s="849"/>
      <c r="AH71" s="849"/>
      <c r="AI71" s="849"/>
      <c r="AJ71" s="849"/>
      <c r="AK71" s="903" t="s">
        <v>550</v>
      </c>
      <c r="AL71" s="902"/>
      <c r="AM71" s="902"/>
      <c r="AN71" s="902"/>
      <c r="AO71" s="852"/>
      <c r="AP71" s="849" t="s">
        <v>550</v>
      </c>
      <c r="AQ71" s="849"/>
      <c r="AR71" s="849"/>
      <c r="AS71" s="849"/>
      <c r="AT71" s="849"/>
      <c r="AU71" s="849" t="s">
        <v>550</v>
      </c>
      <c r="AV71" s="849"/>
      <c r="AW71" s="849"/>
      <c r="AX71" s="849"/>
      <c r="AY71" s="849"/>
      <c r="AZ71" s="904"/>
      <c r="BA71" s="904"/>
      <c r="BB71" s="904"/>
      <c r="BC71" s="904"/>
      <c r="BD71" s="905"/>
      <c r="BE71" s="218"/>
      <c r="BF71" s="218"/>
      <c r="BG71" s="218"/>
      <c r="BH71" s="218"/>
      <c r="BI71" s="218"/>
      <c r="BJ71" s="218"/>
      <c r="BK71" s="218"/>
      <c r="BL71" s="218"/>
      <c r="BM71" s="218"/>
      <c r="BN71" s="218"/>
      <c r="BO71" s="218"/>
      <c r="BP71" s="218"/>
      <c r="BQ71" s="215">
        <v>65</v>
      </c>
      <c r="BR71" s="220"/>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9"/>
    </row>
    <row r="72" spans="1:131" s="200" customFormat="1" ht="26.25" customHeight="1" x14ac:dyDescent="0.15">
      <c r="A72" s="214">
        <v>5</v>
      </c>
      <c r="B72" s="906" t="s">
        <v>539</v>
      </c>
      <c r="C72" s="907"/>
      <c r="D72" s="907"/>
      <c r="E72" s="907"/>
      <c r="F72" s="907"/>
      <c r="G72" s="907"/>
      <c r="H72" s="907"/>
      <c r="I72" s="907"/>
      <c r="J72" s="907"/>
      <c r="K72" s="907"/>
      <c r="L72" s="907"/>
      <c r="M72" s="907"/>
      <c r="N72" s="907"/>
      <c r="O72" s="907"/>
      <c r="P72" s="908"/>
      <c r="Q72" s="901">
        <v>3</v>
      </c>
      <c r="R72" s="902"/>
      <c r="S72" s="902"/>
      <c r="T72" s="902"/>
      <c r="U72" s="852"/>
      <c r="V72" s="903">
        <v>1</v>
      </c>
      <c r="W72" s="902"/>
      <c r="X72" s="902"/>
      <c r="Y72" s="902"/>
      <c r="Z72" s="852"/>
      <c r="AA72" s="903">
        <v>2</v>
      </c>
      <c r="AB72" s="902"/>
      <c r="AC72" s="902"/>
      <c r="AD72" s="902"/>
      <c r="AE72" s="852"/>
      <c r="AF72" s="849">
        <v>2</v>
      </c>
      <c r="AG72" s="849"/>
      <c r="AH72" s="849"/>
      <c r="AI72" s="849"/>
      <c r="AJ72" s="849"/>
      <c r="AK72" s="903" t="s">
        <v>550</v>
      </c>
      <c r="AL72" s="902"/>
      <c r="AM72" s="902"/>
      <c r="AN72" s="902"/>
      <c r="AO72" s="852"/>
      <c r="AP72" s="849" t="s">
        <v>550</v>
      </c>
      <c r="AQ72" s="849"/>
      <c r="AR72" s="849"/>
      <c r="AS72" s="849"/>
      <c r="AT72" s="849"/>
      <c r="AU72" s="849" t="s">
        <v>550</v>
      </c>
      <c r="AV72" s="849"/>
      <c r="AW72" s="849"/>
      <c r="AX72" s="849"/>
      <c r="AY72" s="849"/>
      <c r="AZ72" s="904"/>
      <c r="BA72" s="904"/>
      <c r="BB72" s="904"/>
      <c r="BC72" s="904"/>
      <c r="BD72" s="905"/>
      <c r="BE72" s="218"/>
      <c r="BF72" s="218"/>
      <c r="BG72" s="218"/>
      <c r="BH72" s="218"/>
      <c r="BI72" s="218"/>
      <c r="BJ72" s="218"/>
      <c r="BK72" s="218"/>
      <c r="BL72" s="218"/>
      <c r="BM72" s="218"/>
      <c r="BN72" s="218"/>
      <c r="BO72" s="218"/>
      <c r="BP72" s="218"/>
      <c r="BQ72" s="215">
        <v>66</v>
      </c>
      <c r="BR72" s="220"/>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9"/>
    </row>
    <row r="73" spans="1:131" s="200" customFormat="1" ht="26.25" customHeight="1" x14ac:dyDescent="0.15">
      <c r="A73" s="214">
        <v>6</v>
      </c>
      <c r="B73" s="906" t="s">
        <v>540</v>
      </c>
      <c r="C73" s="907"/>
      <c r="D73" s="907"/>
      <c r="E73" s="907"/>
      <c r="F73" s="907"/>
      <c r="G73" s="907"/>
      <c r="H73" s="907"/>
      <c r="I73" s="907"/>
      <c r="J73" s="907"/>
      <c r="K73" s="907"/>
      <c r="L73" s="907"/>
      <c r="M73" s="907"/>
      <c r="N73" s="907"/>
      <c r="O73" s="907"/>
      <c r="P73" s="908"/>
      <c r="Q73" s="901">
        <v>1417</v>
      </c>
      <c r="R73" s="902"/>
      <c r="S73" s="902"/>
      <c r="T73" s="902"/>
      <c r="U73" s="852"/>
      <c r="V73" s="903">
        <v>1384</v>
      </c>
      <c r="W73" s="902"/>
      <c r="X73" s="902"/>
      <c r="Y73" s="902"/>
      <c r="Z73" s="852"/>
      <c r="AA73" s="903">
        <v>33</v>
      </c>
      <c r="AB73" s="902"/>
      <c r="AC73" s="902"/>
      <c r="AD73" s="902"/>
      <c r="AE73" s="852"/>
      <c r="AF73" s="849">
        <v>33</v>
      </c>
      <c r="AG73" s="849"/>
      <c r="AH73" s="849"/>
      <c r="AI73" s="849"/>
      <c r="AJ73" s="849"/>
      <c r="AK73" s="903" t="s">
        <v>550</v>
      </c>
      <c r="AL73" s="902"/>
      <c r="AM73" s="902"/>
      <c r="AN73" s="902"/>
      <c r="AO73" s="852"/>
      <c r="AP73" s="849">
        <v>568</v>
      </c>
      <c r="AQ73" s="849"/>
      <c r="AR73" s="849"/>
      <c r="AS73" s="849"/>
      <c r="AT73" s="849"/>
      <c r="AU73" s="849">
        <v>565</v>
      </c>
      <c r="AV73" s="849"/>
      <c r="AW73" s="849"/>
      <c r="AX73" s="849"/>
      <c r="AY73" s="849"/>
      <c r="AZ73" s="904"/>
      <c r="BA73" s="904"/>
      <c r="BB73" s="904"/>
      <c r="BC73" s="904"/>
      <c r="BD73" s="905"/>
      <c r="BE73" s="218"/>
      <c r="BF73" s="218"/>
      <c r="BG73" s="218"/>
      <c r="BH73" s="218"/>
      <c r="BI73" s="218"/>
      <c r="BJ73" s="218"/>
      <c r="BK73" s="218"/>
      <c r="BL73" s="218"/>
      <c r="BM73" s="218"/>
      <c r="BN73" s="218"/>
      <c r="BO73" s="218"/>
      <c r="BP73" s="218"/>
      <c r="BQ73" s="215">
        <v>67</v>
      </c>
      <c r="BR73" s="220"/>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9"/>
    </row>
    <row r="74" spans="1:131" s="200" customFormat="1" ht="26.25" customHeight="1" x14ac:dyDescent="0.15">
      <c r="A74" s="214">
        <v>7</v>
      </c>
      <c r="B74" s="906" t="s">
        <v>541</v>
      </c>
      <c r="C74" s="907"/>
      <c r="D74" s="907"/>
      <c r="E74" s="907"/>
      <c r="F74" s="907"/>
      <c r="G74" s="907"/>
      <c r="H74" s="907"/>
      <c r="I74" s="907"/>
      <c r="J74" s="907"/>
      <c r="K74" s="907"/>
      <c r="L74" s="907"/>
      <c r="M74" s="907"/>
      <c r="N74" s="907"/>
      <c r="O74" s="907"/>
      <c r="P74" s="908"/>
      <c r="Q74" s="901">
        <v>356</v>
      </c>
      <c r="R74" s="902"/>
      <c r="S74" s="902"/>
      <c r="T74" s="902"/>
      <c r="U74" s="852"/>
      <c r="V74" s="903">
        <v>353</v>
      </c>
      <c r="W74" s="902"/>
      <c r="X74" s="902"/>
      <c r="Y74" s="902"/>
      <c r="Z74" s="852"/>
      <c r="AA74" s="903">
        <v>2</v>
      </c>
      <c r="AB74" s="902"/>
      <c r="AC74" s="902"/>
      <c r="AD74" s="902"/>
      <c r="AE74" s="852"/>
      <c r="AF74" s="849">
        <v>2</v>
      </c>
      <c r="AG74" s="849"/>
      <c r="AH74" s="849"/>
      <c r="AI74" s="849"/>
      <c r="AJ74" s="849"/>
      <c r="AK74" s="903" t="s">
        <v>550</v>
      </c>
      <c r="AL74" s="902"/>
      <c r="AM74" s="902"/>
      <c r="AN74" s="902"/>
      <c r="AO74" s="852"/>
      <c r="AP74" s="849" t="s">
        <v>550</v>
      </c>
      <c r="AQ74" s="849"/>
      <c r="AR74" s="849"/>
      <c r="AS74" s="849"/>
      <c r="AT74" s="849"/>
      <c r="AU74" s="849" t="s">
        <v>550</v>
      </c>
      <c r="AV74" s="849"/>
      <c r="AW74" s="849"/>
      <c r="AX74" s="849"/>
      <c r="AY74" s="849"/>
      <c r="AZ74" s="904"/>
      <c r="BA74" s="904"/>
      <c r="BB74" s="904"/>
      <c r="BC74" s="904"/>
      <c r="BD74" s="905"/>
      <c r="BE74" s="218"/>
      <c r="BF74" s="218"/>
      <c r="BG74" s="218"/>
      <c r="BH74" s="218"/>
      <c r="BI74" s="218"/>
      <c r="BJ74" s="218"/>
      <c r="BK74" s="218"/>
      <c r="BL74" s="218"/>
      <c r="BM74" s="218"/>
      <c r="BN74" s="218"/>
      <c r="BO74" s="218"/>
      <c r="BP74" s="218"/>
      <c r="BQ74" s="215">
        <v>68</v>
      </c>
      <c r="BR74" s="220"/>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9"/>
    </row>
    <row r="75" spans="1:131" s="200" customFormat="1" ht="26.25" customHeight="1" x14ac:dyDescent="0.15">
      <c r="A75" s="214">
        <v>8</v>
      </c>
      <c r="B75" s="906" t="s">
        <v>542</v>
      </c>
      <c r="C75" s="907"/>
      <c r="D75" s="907"/>
      <c r="E75" s="907"/>
      <c r="F75" s="907"/>
      <c r="G75" s="907"/>
      <c r="H75" s="907"/>
      <c r="I75" s="907"/>
      <c r="J75" s="907"/>
      <c r="K75" s="907"/>
      <c r="L75" s="907"/>
      <c r="M75" s="907"/>
      <c r="N75" s="907"/>
      <c r="O75" s="907"/>
      <c r="P75" s="908"/>
      <c r="Q75" s="901">
        <v>26</v>
      </c>
      <c r="R75" s="902"/>
      <c r="S75" s="902"/>
      <c r="T75" s="902"/>
      <c r="U75" s="852"/>
      <c r="V75" s="903">
        <v>23</v>
      </c>
      <c r="W75" s="902"/>
      <c r="X75" s="902"/>
      <c r="Y75" s="902"/>
      <c r="Z75" s="852"/>
      <c r="AA75" s="903">
        <v>3</v>
      </c>
      <c r="AB75" s="902"/>
      <c r="AC75" s="902"/>
      <c r="AD75" s="902"/>
      <c r="AE75" s="852"/>
      <c r="AF75" s="903">
        <v>3</v>
      </c>
      <c r="AG75" s="902"/>
      <c r="AH75" s="902"/>
      <c r="AI75" s="902"/>
      <c r="AJ75" s="852"/>
      <c r="AK75" s="903">
        <v>10</v>
      </c>
      <c r="AL75" s="902"/>
      <c r="AM75" s="902"/>
      <c r="AN75" s="902"/>
      <c r="AO75" s="852"/>
      <c r="AP75" s="903" t="s">
        <v>550</v>
      </c>
      <c r="AQ75" s="902"/>
      <c r="AR75" s="902"/>
      <c r="AS75" s="902"/>
      <c r="AT75" s="852"/>
      <c r="AU75" s="903" t="s">
        <v>550</v>
      </c>
      <c r="AV75" s="902"/>
      <c r="AW75" s="902"/>
      <c r="AX75" s="902"/>
      <c r="AY75" s="852"/>
      <c r="AZ75" s="904"/>
      <c r="BA75" s="904"/>
      <c r="BB75" s="904"/>
      <c r="BC75" s="904"/>
      <c r="BD75" s="905"/>
      <c r="BE75" s="218"/>
      <c r="BF75" s="218"/>
      <c r="BG75" s="218"/>
      <c r="BH75" s="218"/>
      <c r="BI75" s="218"/>
      <c r="BJ75" s="218"/>
      <c r="BK75" s="218"/>
      <c r="BL75" s="218"/>
      <c r="BM75" s="218"/>
      <c r="BN75" s="218"/>
      <c r="BO75" s="218"/>
      <c r="BP75" s="218"/>
      <c r="BQ75" s="215">
        <v>69</v>
      </c>
      <c r="BR75" s="220"/>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9"/>
    </row>
    <row r="76" spans="1:131" s="200" customFormat="1" ht="26.25" customHeight="1" x14ac:dyDescent="0.15">
      <c r="A76" s="214">
        <v>9</v>
      </c>
      <c r="B76" s="906" t="s">
        <v>543</v>
      </c>
      <c r="C76" s="907"/>
      <c r="D76" s="907"/>
      <c r="E76" s="907"/>
      <c r="F76" s="907"/>
      <c r="G76" s="907"/>
      <c r="H76" s="907"/>
      <c r="I76" s="907"/>
      <c r="J76" s="907"/>
      <c r="K76" s="907"/>
      <c r="L76" s="907"/>
      <c r="M76" s="907"/>
      <c r="N76" s="907"/>
      <c r="O76" s="907"/>
      <c r="P76" s="908"/>
      <c r="Q76" s="901">
        <v>159</v>
      </c>
      <c r="R76" s="902"/>
      <c r="S76" s="902"/>
      <c r="T76" s="902"/>
      <c r="U76" s="852"/>
      <c r="V76" s="903">
        <v>146</v>
      </c>
      <c r="W76" s="902"/>
      <c r="X76" s="902"/>
      <c r="Y76" s="902"/>
      <c r="Z76" s="852"/>
      <c r="AA76" s="903">
        <v>12</v>
      </c>
      <c r="AB76" s="902"/>
      <c r="AC76" s="902"/>
      <c r="AD76" s="902"/>
      <c r="AE76" s="852"/>
      <c r="AF76" s="903">
        <v>12</v>
      </c>
      <c r="AG76" s="902"/>
      <c r="AH76" s="902"/>
      <c r="AI76" s="902"/>
      <c r="AJ76" s="852"/>
      <c r="AK76" s="903">
        <v>49</v>
      </c>
      <c r="AL76" s="902"/>
      <c r="AM76" s="902"/>
      <c r="AN76" s="902"/>
      <c r="AO76" s="852"/>
      <c r="AP76" s="903" t="s">
        <v>550</v>
      </c>
      <c r="AQ76" s="902"/>
      <c r="AR76" s="902"/>
      <c r="AS76" s="902"/>
      <c r="AT76" s="852"/>
      <c r="AU76" s="903" t="s">
        <v>550</v>
      </c>
      <c r="AV76" s="902"/>
      <c r="AW76" s="902"/>
      <c r="AX76" s="902"/>
      <c r="AY76" s="852"/>
      <c r="AZ76" s="904"/>
      <c r="BA76" s="904"/>
      <c r="BB76" s="904"/>
      <c r="BC76" s="904"/>
      <c r="BD76" s="905"/>
      <c r="BE76" s="218"/>
      <c r="BF76" s="218"/>
      <c r="BG76" s="218"/>
      <c r="BH76" s="218"/>
      <c r="BI76" s="218"/>
      <c r="BJ76" s="218"/>
      <c r="BK76" s="218"/>
      <c r="BL76" s="218"/>
      <c r="BM76" s="218"/>
      <c r="BN76" s="218"/>
      <c r="BO76" s="218"/>
      <c r="BP76" s="218"/>
      <c r="BQ76" s="215">
        <v>70</v>
      </c>
      <c r="BR76" s="220"/>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9"/>
    </row>
    <row r="77" spans="1:131" s="200" customFormat="1" ht="26.25" customHeight="1" x14ac:dyDescent="0.15">
      <c r="A77" s="214">
        <v>10</v>
      </c>
      <c r="B77" s="906" t="s">
        <v>544</v>
      </c>
      <c r="C77" s="907"/>
      <c r="D77" s="907"/>
      <c r="E77" s="907"/>
      <c r="F77" s="907"/>
      <c r="G77" s="907"/>
      <c r="H77" s="907"/>
      <c r="I77" s="907"/>
      <c r="J77" s="907"/>
      <c r="K77" s="907"/>
      <c r="L77" s="907"/>
      <c r="M77" s="907"/>
      <c r="N77" s="907"/>
      <c r="O77" s="907"/>
      <c r="P77" s="908"/>
      <c r="Q77" s="901">
        <v>23</v>
      </c>
      <c r="R77" s="902"/>
      <c r="S77" s="902"/>
      <c r="T77" s="902"/>
      <c r="U77" s="852"/>
      <c r="V77" s="903">
        <v>52</v>
      </c>
      <c r="W77" s="902"/>
      <c r="X77" s="902"/>
      <c r="Y77" s="902"/>
      <c r="Z77" s="852"/>
      <c r="AA77" s="903">
        <v>-30</v>
      </c>
      <c r="AB77" s="902"/>
      <c r="AC77" s="902"/>
      <c r="AD77" s="902"/>
      <c r="AE77" s="852"/>
      <c r="AF77" s="903">
        <v>4</v>
      </c>
      <c r="AG77" s="902"/>
      <c r="AH77" s="902"/>
      <c r="AI77" s="902"/>
      <c r="AJ77" s="852"/>
      <c r="AK77" s="903" t="s">
        <v>550</v>
      </c>
      <c r="AL77" s="902"/>
      <c r="AM77" s="902"/>
      <c r="AN77" s="902"/>
      <c r="AO77" s="852"/>
      <c r="AP77" s="903" t="s">
        <v>550</v>
      </c>
      <c r="AQ77" s="902"/>
      <c r="AR77" s="902"/>
      <c r="AS77" s="902"/>
      <c r="AT77" s="852"/>
      <c r="AU77" s="903" t="s">
        <v>550</v>
      </c>
      <c r="AV77" s="902"/>
      <c r="AW77" s="902"/>
      <c r="AX77" s="902"/>
      <c r="AY77" s="852"/>
      <c r="AZ77" s="904"/>
      <c r="BA77" s="904"/>
      <c r="BB77" s="904"/>
      <c r="BC77" s="904"/>
      <c r="BD77" s="905"/>
      <c r="BE77" s="218"/>
      <c r="BF77" s="218"/>
      <c r="BG77" s="218"/>
      <c r="BH77" s="218"/>
      <c r="BI77" s="218"/>
      <c r="BJ77" s="218"/>
      <c r="BK77" s="218"/>
      <c r="BL77" s="218"/>
      <c r="BM77" s="218"/>
      <c r="BN77" s="218"/>
      <c r="BO77" s="218"/>
      <c r="BP77" s="218"/>
      <c r="BQ77" s="215">
        <v>71</v>
      </c>
      <c r="BR77" s="220"/>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9"/>
    </row>
    <row r="78" spans="1:131" s="200" customFormat="1" ht="26.25" customHeight="1" x14ac:dyDescent="0.15">
      <c r="A78" s="214">
        <v>11</v>
      </c>
      <c r="B78" s="906" t="s">
        <v>545</v>
      </c>
      <c r="C78" s="907"/>
      <c r="D78" s="907"/>
      <c r="E78" s="907"/>
      <c r="F78" s="907"/>
      <c r="G78" s="907"/>
      <c r="H78" s="907"/>
      <c r="I78" s="907"/>
      <c r="J78" s="907"/>
      <c r="K78" s="907"/>
      <c r="L78" s="907"/>
      <c r="M78" s="907"/>
      <c r="N78" s="907"/>
      <c r="O78" s="907"/>
      <c r="P78" s="908"/>
      <c r="Q78" s="901">
        <v>1050</v>
      </c>
      <c r="R78" s="902"/>
      <c r="S78" s="902"/>
      <c r="T78" s="902"/>
      <c r="U78" s="852"/>
      <c r="V78" s="903">
        <v>98</v>
      </c>
      <c r="W78" s="902"/>
      <c r="X78" s="902"/>
      <c r="Y78" s="902"/>
      <c r="Z78" s="852"/>
      <c r="AA78" s="903">
        <v>953</v>
      </c>
      <c r="AB78" s="902"/>
      <c r="AC78" s="902"/>
      <c r="AD78" s="902"/>
      <c r="AE78" s="852"/>
      <c r="AF78" s="849">
        <v>919</v>
      </c>
      <c r="AG78" s="849"/>
      <c r="AH78" s="849"/>
      <c r="AI78" s="849"/>
      <c r="AJ78" s="849"/>
      <c r="AK78" s="903">
        <v>16</v>
      </c>
      <c r="AL78" s="902"/>
      <c r="AM78" s="902"/>
      <c r="AN78" s="902"/>
      <c r="AO78" s="852"/>
      <c r="AP78" s="849">
        <v>125</v>
      </c>
      <c r="AQ78" s="849"/>
      <c r="AR78" s="849"/>
      <c r="AS78" s="849"/>
      <c r="AT78" s="849"/>
      <c r="AU78" s="849">
        <v>0</v>
      </c>
      <c r="AV78" s="849"/>
      <c r="AW78" s="849"/>
      <c r="AX78" s="849"/>
      <c r="AY78" s="849"/>
      <c r="AZ78" s="904"/>
      <c r="BA78" s="904"/>
      <c r="BB78" s="904"/>
      <c r="BC78" s="904"/>
      <c r="BD78" s="905"/>
      <c r="BE78" s="218"/>
      <c r="BF78" s="218"/>
      <c r="BG78" s="218"/>
      <c r="BH78" s="218"/>
      <c r="BI78" s="218"/>
      <c r="BJ78" s="221"/>
      <c r="BK78" s="221"/>
      <c r="BL78" s="221"/>
      <c r="BM78" s="221"/>
      <c r="BN78" s="221"/>
      <c r="BO78" s="218"/>
      <c r="BP78" s="218"/>
      <c r="BQ78" s="215">
        <v>72</v>
      </c>
      <c r="BR78" s="220"/>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9"/>
    </row>
    <row r="79" spans="1:131" s="200" customFormat="1" ht="26.25" customHeight="1" x14ac:dyDescent="0.15">
      <c r="A79" s="214">
        <v>12</v>
      </c>
      <c r="B79" s="906" t="s">
        <v>546</v>
      </c>
      <c r="C79" s="907"/>
      <c r="D79" s="907"/>
      <c r="E79" s="907"/>
      <c r="F79" s="907"/>
      <c r="G79" s="907"/>
      <c r="H79" s="907"/>
      <c r="I79" s="907"/>
      <c r="J79" s="907"/>
      <c r="K79" s="907"/>
      <c r="L79" s="907"/>
      <c r="M79" s="907"/>
      <c r="N79" s="907"/>
      <c r="O79" s="907"/>
      <c r="P79" s="908"/>
      <c r="Q79" s="901">
        <v>928</v>
      </c>
      <c r="R79" s="902"/>
      <c r="S79" s="902"/>
      <c r="T79" s="902"/>
      <c r="U79" s="852"/>
      <c r="V79" s="903">
        <v>865</v>
      </c>
      <c r="W79" s="902"/>
      <c r="X79" s="902"/>
      <c r="Y79" s="902"/>
      <c r="Z79" s="852"/>
      <c r="AA79" s="903">
        <v>63</v>
      </c>
      <c r="AB79" s="902"/>
      <c r="AC79" s="902"/>
      <c r="AD79" s="902"/>
      <c r="AE79" s="852"/>
      <c r="AF79" s="849">
        <v>63</v>
      </c>
      <c r="AG79" s="849"/>
      <c r="AH79" s="849"/>
      <c r="AI79" s="849"/>
      <c r="AJ79" s="849"/>
      <c r="AK79" s="903" t="s">
        <v>550</v>
      </c>
      <c r="AL79" s="902"/>
      <c r="AM79" s="902"/>
      <c r="AN79" s="902"/>
      <c r="AO79" s="852"/>
      <c r="AP79" s="849" t="s">
        <v>550</v>
      </c>
      <c r="AQ79" s="849"/>
      <c r="AR79" s="849"/>
      <c r="AS79" s="849"/>
      <c r="AT79" s="849"/>
      <c r="AU79" s="849" t="s">
        <v>550</v>
      </c>
      <c r="AV79" s="849"/>
      <c r="AW79" s="849"/>
      <c r="AX79" s="849"/>
      <c r="AY79" s="849"/>
      <c r="AZ79" s="904"/>
      <c r="BA79" s="904"/>
      <c r="BB79" s="904"/>
      <c r="BC79" s="904"/>
      <c r="BD79" s="905"/>
      <c r="BE79" s="218"/>
      <c r="BF79" s="218"/>
      <c r="BG79" s="218"/>
      <c r="BH79" s="218"/>
      <c r="BI79" s="218"/>
      <c r="BJ79" s="221"/>
      <c r="BK79" s="221"/>
      <c r="BL79" s="221"/>
      <c r="BM79" s="221"/>
      <c r="BN79" s="221"/>
      <c r="BO79" s="218"/>
      <c r="BP79" s="218"/>
      <c r="BQ79" s="215">
        <v>73</v>
      </c>
      <c r="BR79" s="220"/>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9"/>
    </row>
    <row r="80" spans="1:131" s="200" customFormat="1" ht="26.25" customHeight="1" x14ac:dyDescent="0.15">
      <c r="A80" s="214">
        <v>13</v>
      </c>
      <c r="B80" s="906" t="s">
        <v>547</v>
      </c>
      <c r="C80" s="907"/>
      <c r="D80" s="907"/>
      <c r="E80" s="907"/>
      <c r="F80" s="907"/>
      <c r="G80" s="907"/>
      <c r="H80" s="907"/>
      <c r="I80" s="907"/>
      <c r="J80" s="907"/>
      <c r="K80" s="907"/>
      <c r="L80" s="907"/>
      <c r="M80" s="907"/>
      <c r="N80" s="907"/>
      <c r="O80" s="907"/>
      <c r="P80" s="908"/>
      <c r="Q80" s="901">
        <v>338866</v>
      </c>
      <c r="R80" s="902"/>
      <c r="S80" s="902"/>
      <c r="T80" s="902"/>
      <c r="U80" s="852"/>
      <c r="V80" s="903">
        <v>326466</v>
      </c>
      <c r="W80" s="902"/>
      <c r="X80" s="902"/>
      <c r="Y80" s="902"/>
      <c r="Z80" s="852"/>
      <c r="AA80" s="903">
        <v>12400</v>
      </c>
      <c r="AB80" s="902"/>
      <c r="AC80" s="902"/>
      <c r="AD80" s="902"/>
      <c r="AE80" s="852"/>
      <c r="AF80" s="849">
        <v>12400</v>
      </c>
      <c r="AG80" s="849"/>
      <c r="AH80" s="849"/>
      <c r="AI80" s="849"/>
      <c r="AJ80" s="849"/>
      <c r="AK80" s="903" t="s">
        <v>550</v>
      </c>
      <c r="AL80" s="902"/>
      <c r="AM80" s="902"/>
      <c r="AN80" s="902"/>
      <c r="AO80" s="852"/>
      <c r="AP80" s="849" t="s">
        <v>550</v>
      </c>
      <c r="AQ80" s="849"/>
      <c r="AR80" s="849"/>
      <c r="AS80" s="849"/>
      <c r="AT80" s="849"/>
      <c r="AU80" s="849" t="s">
        <v>550</v>
      </c>
      <c r="AV80" s="849"/>
      <c r="AW80" s="849"/>
      <c r="AX80" s="849"/>
      <c r="AY80" s="849"/>
      <c r="AZ80" s="904"/>
      <c r="BA80" s="904"/>
      <c r="BB80" s="904"/>
      <c r="BC80" s="904"/>
      <c r="BD80" s="905"/>
      <c r="BE80" s="218"/>
      <c r="BF80" s="218"/>
      <c r="BG80" s="218"/>
      <c r="BH80" s="218"/>
      <c r="BI80" s="218"/>
      <c r="BJ80" s="218"/>
      <c r="BK80" s="218"/>
      <c r="BL80" s="218"/>
      <c r="BM80" s="218"/>
      <c r="BN80" s="218"/>
      <c r="BO80" s="218"/>
      <c r="BP80" s="218"/>
      <c r="BQ80" s="215">
        <v>74</v>
      </c>
      <c r="BR80" s="220"/>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9"/>
    </row>
    <row r="81" spans="1:131" s="200" customFormat="1" ht="26.25" customHeight="1" x14ac:dyDescent="0.15">
      <c r="A81" s="214">
        <v>14</v>
      </c>
      <c r="B81" s="906" t="s">
        <v>548</v>
      </c>
      <c r="C81" s="907"/>
      <c r="D81" s="907"/>
      <c r="E81" s="907"/>
      <c r="F81" s="907"/>
      <c r="G81" s="907"/>
      <c r="H81" s="907"/>
      <c r="I81" s="907"/>
      <c r="J81" s="907"/>
      <c r="K81" s="907"/>
      <c r="L81" s="907"/>
      <c r="M81" s="907"/>
      <c r="N81" s="907"/>
      <c r="O81" s="907"/>
      <c r="P81" s="908"/>
      <c r="Q81" s="901">
        <v>2405</v>
      </c>
      <c r="R81" s="902"/>
      <c r="S81" s="902"/>
      <c r="T81" s="902"/>
      <c r="U81" s="852"/>
      <c r="V81" s="903">
        <v>2405</v>
      </c>
      <c r="W81" s="902"/>
      <c r="X81" s="902"/>
      <c r="Y81" s="902"/>
      <c r="Z81" s="852"/>
      <c r="AA81" s="903">
        <v>1</v>
      </c>
      <c r="AB81" s="902"/>
      <c r="AC81" s="902"/>
      <c r="AD81" s="902"/>
      <c r="AE81" s="852"/>
      <c r="AF81" s="849">
        <v>1</v>
      </c>
      <c r="AG81" s="849"/>
      <c r="AH81" s="849"/>
      <c r="AI81" s="849"/>
      <c r="AJ81" s="849"/>
      <c r="AK81" s="903" t="s">
        <v>550</v>
      </c>
      <c r="AL81" s="902"/>
      <c r="AM81" s="902"/>
      <c r="AN81" s="902"/>
      <c r="AO81" s="852"/>
      <c r="AP81" s="849" t="s">
        <v>550</v>
      </c>
      <c r="AQ81" s="849"/>
      <c r="AR81" s="849"/>
      <c r="AS81" s="849"/>
      <c r="AT81" s="849"/>
      <c r="AU81" s="849" t="s">
        <v>550</v>
      </c>
      <c r="AV81" s="849"/>
      <c r="AW81" s="849"/>
      <c r="AX81" s="849"/>
      <c r="AY81" s="849"/>
      <c r="AZ81" s="904"/>
      <c r="BA81" s="904"/>
      <c r="BB81" s="904"/>
      <c r="BC81" s="904"/>
      <c r="BD81" s="905"/>
      <c r="BE81" s="218"/>
      <c r="BF81" s="218"/>
      <c r="BG81" s="218"/>
      <c r="BH81" s="218"/>
      <c r="BI81" s="218"/>
      <c r="BJ81" s="218"/>
      <c r="BK81" s="218"/>
      <c r="BL81" s="218"/>
      <c r="BM81" s="218"/>
      <c r="BN81" s="218"/>
      <c r="BO81" s="218"/>
      <c r="BP81" s="218"/>
      <c r="BQ81" s="215">
        <v>75</v>
      </c>
      <c r="BR81" s="220"/>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9"/>
    </row>
    <row r="82" spans="1:131" s="200" customFormat="1" ht="26.25" customHeight="1" x14ac:dyDescent="0.15">
      <c r="A82" s="214">
        <v>15</v>
      </c>
      <c r="B82" s="906"/>
      <c r="C82" s="907"/>
      <c r="D82" s="907"/>
      <c r="E82" s="907"/>
      <c r="F82" s="907"/>
      <c r="G82" s="907"/>
      <c r="H82" s="907"/>
      <c r="I82" s="907"/>
      <c r="J82" s="907"/>
      <c r="K82" s="907"/>
      <c r="L82" s="907"/>
      <c r="M82" s="907"/>
      <c r="N82" s="907"/>
      <c r="O82" s="907"/>
      <c r="P82" s="908"/>
      <c r="Q82" s="901"/>
      <c r="R82" s="902"/>
      <c r="S82" s="902"/>
      <c r="T82" s="902"/>
      <c r="U82" s="852"/>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4"/>
      <c r="BA82" s="904"/>
      <c r="BB82" s="904"/>
      <c r="BC82" s="904"/>
      <c r="BD82" s="905"/>
      <c r="BE82" s="218"/>
      <c r="BF82" s="218"/>
      <c r="BG82" s="218"/>
      <c r="BH82" s="218"/>
      <c r="BI82" s="218"/>
      <c r="BJ82" s="218"/>
      <c r="BK82" s="218"/>
      <c r="BL82" s="218"/>
      <c r="BM82" s="218"/>
      <c r="BN82" s="218"/>
      <c r="BO82" s="218"/>
      <c r="BP82" s="218"/>
      <c r="BQ82" s="215">
        <v>76</v>
      </c>
      <c r="BR82" s="220"/>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9"/>
    </row>
    <row r="83" spans="1:131" s="200" customFormat="1" ht="26.25" customHeight="1" x14ac:dyDescent="0.15">
      <c r="A83" s="214">
        <v>16</v>
      </c>
      <c r="B83" s="906"/>
      <c r="C83" s="907"/>
      <c r="D83" s="907"/>
      <c r="E83" s="907"/>
      <c r="F83" s="907"/>
      <c r="G83" s="907"/>
      <c r="H83" s="907"/>
      <c r="I83" s="907"/>
      <c r="J83" s="907"/>
      <c r="K83" s="907"/>
      <c r="L83" s="907"/>
      <c r="M83" s="907"/>
      <c r="N83" s="907"/>
      <c r="O83" s="907"/>
      <c r="P83" s="908"/>
      <c r="Q83" s="901"/>
      <c r="R83" s="902"/>
      <c r="S83" s="902"/>
      <c r="T83" s="902"/>
      <c r="U83" s="852"/>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4"/>
      <c r="BA83" s="904"/>
      <c r="BB83" s="904"/>
      <c r="BC83" s="904"/>
      <c r="BD83" s="905"/>
      <c r="BE83" s="218"/>
      <c r="BF83" s="218"/>
      <c r="BG83" s="218"/>
      <c r="BH83" s="218"/>
      <c r="BI83" s="218"/>
      <c r="BJ83" s="218"/>
      <c r="BK83" s="218"/>
      <c r="BL83" s="218"/>
      <c r="BM83" s="218"/>
      <c r="BN83" s="218"/>
      <c r="BO83" s="218"/>
      <c r="BP83" s="218"/>
      <c r="BQ83" s="215">
        <v>77</v>
      </c>
      <c r="BR83" s="220"/>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9"/>
    </row>
    <row r="84" spans="1:131" s="200" customFormat="1" ht="26.25" customHeight="1" x14ac:dyDescent="0.15">
      <c r="A84" s="214">
        <v>17</v>
      </c>
      <c r="B84" s="906"/>
      <c r="C84" s="907"/>
      <c r="D84" s="907"/>
      <c r="E84" s="907"/>
      <c r="F84" s="907"/>
      <c r="G84" s="907"/>
      <c r="H84" s="907"/>
      <c r="I84" s="907"/>
      <c r="J84" s="907"/>
      <c r="K84" s="907"/>
      <c r="L84" s="907"/>
      <c r="M84" s="907"/>
      <c r="N84" s="907"/>
      <c r="O84" s="907"/>
      <c r="P84" s="908"/>
      <c r="Q84" s="901"/>
      <c r="R84" s="902"/>
      <c r="S84" s="902"/>
      <c r="T84" s="902"/>
      <c r="U84" s="852"/>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4"/>
      <c r="BA84" s="904"/>
      <c r="BB84" s="904"/>
      <c r="BC84" s="904"/>
      <c r="BD84" s="905"/>
      <c r="BE84" s="218"/>
      <c r="BF84" s="218"/>
      <c r="BG84" s="218"/>
      <c r="BH84" s="218"/>
      <c r="BI84" s="218"/>
      <c r="BJ84" s="218"/>
      <c r="BK84" s="218"/>
      <c r="BL84" s="218"/>
      <c r="BM84" s="218"/>
      <c r="BN84" s="218"/>
      <c r="BO84" s="218"/>
      <c r="BP84" s="218"/>
      <c r="BQ84" s="215">
        <v>78</v>
      </c>
      <c r="BR84" s="220"/>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9"/>
    </row>
    <row r="85" spans="1:131" s="200" customFormat="1" ht="26.25" customHeight="1" x14ac:dyDescent="0.15">
      <c r="A85" s="214">
        <v>18</v>
      </c>
      <c r="B85" s="906"/>
      <c r="C85" s="907"/>
      <c r="D85" s="907"/>
      <c r="E85" s="907"/>
      <c r="F85" s="907"/>
      <c r="G85" s="907"/>
      <c r="H85" s="907"/>
      <c r="I85" s="907"/>
      <c r="J85" s="907"/>
      <c r="K85" s="907"/>
      <c r="L85" s="907"/>
      <c r="M85" s="907"/>
      <c r="N85" s="907"/>
      <c r="O85" s="907"/>
      <c r="P85" s="908"/>
      <c r="Q85" s="901"/>
      <c r="R85" s="902"/>
      <c r="S85" s="902"/>
      <c r="T85" s="902"/>
      <c r="U85" s="852"/>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4"/>
      <c r="BA85" s="904"/>
      <c r="BB85" s="904"/>
      <c r="BC85" s="904"/>
      <c r="BD85" s="905"/>
      <c r="BE85" s="218"/>
      <c r="BF85" s="218"/>
      <c r="BG85" s="218"/>
      <c r="BH85" s="218"/>
      <c r="BI85" s="218"/>
      <c r="BJ85" s="218"/>
      <c r="BK85" s="218"/>
      <c r="BL85" s="218"/>
      <c r="BM85" s="218"/>
      <c r="BN85" s="218"/>
      <c r="BO85" s="218"/>
      <c r="BP85" s="218"/>
      <c r="BQ85" s="215">
        <v>79</v>
      </c>
      <c r="BR85" s="220"/>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9"/>
    </row>
    <row r="86" spans="1:131" s="200" customFormat="1" ht="26.25" customHeight="1" x14ac:dyDescent="0.15">
      <c r="A86" s="214">
        <v>19</v>
      </c>
      <c r="B86" s="906"/>
      <c r="C86" s="907"/>
      <c r="D86" s="907"/>
      <c r="E86" s="907"/>
      <c r="F86" s="907"/>
      <c r="G86" s="907"/>
      <c r="H86" s="907"/>
      <c r="I86" s="907"/>
      <c r="J86" s="907"/>
      <c r="K86" s="907"/>
      <c r="L86" s="907"/>
      <c r="M86" s="907"/>
      <c r="N86" s="907"/>
      <c r="O86" s="907"/>
      <c r="P86" s="908"/>
      <c r="Q86" s="901"/>
      <c r="R86" s="902"/>
      <c r="S86" s="902"/>
      <c r="T86" s="902"/>
      <c r="U86" s="852"/>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4"/>
      <c r="BA86" s="904"/>
      <c r="BB86" s="904"/>
      <c r="BC86" s="904"/>
      <c r="BD86" s="905"/>
      <c r="BE86" s="218"/>
      <c r="BF86" s="218"/>
      <c r="BG86" s="218"/>
      <c r="BH86" s="218"/>
      <c r="BI86" s="218"/>
      <c r="BJ86" s="218"/>
      <c r="BK86" s="218"/>
      <c r="BL86" s="218"/>
      <c r="BM86" s="218"/>
      <c r="BN86" s="218"/>
      <c r="BO86" s="218"/>
      <c r="BP86" s="218"/>
      <c r="BQ86" s="215">
        <v>80</v>
      </c>
      <c r="BR86" s="220"/>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9"/>
    </row>
    <row r="87" spans="1:131" s="200" customFormat="1" ht="26.25" customHeight="1" x14ac:dyDescent="0.15">
      <c r="A87" s="222">
        <v>20</v>
      </c>
      <c r="B87" s="912"/>
      <c r="C87" s="913"/>
      <c r="D87" s="913"/>
      <c r="E87" s="913"/>
      <c r="F87" s="913"/>
      <c r="G87" s="913"/>
      <c r="H87" s="913"/>
      <c r="I87" s="913"/>
      <c r="J87" s="913"/>
      <c r="K87" s="913"/>
      <c r="L87" s="913"/>
      <c r="M87" s="913"/>
      <c r="N87" s="913"/>
      <c r="O87" s="913"/>
      <c r="P87" s="914"/>
      <c r="Q87" s="915"/>
      <c r="R87" s="916"/>
      <c r="S87" s="916"/>
      <c r="T87" s="916"/>
      <c r="U87" s="917"/>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18"/>
      <c r="BF87" s="218"/>
      <c r="BG87" s="218"/>
      <c r="BH87" s="218"/>
      <c r="BI87" s="218"/>
      <c r="BJ87" s="218"/>
      <c r="BK87" s="218"/>
      <c r="BL87" s="218"/>
      <c r="BM87" s="218"/>
      <c r="BN87" s="218"/>
      <c r="BO87" s="218"/>
      <c r="BP87" s="218"/>
      <c r="BQ87" s="215">
        <v>81</v>
      </c>
      <c r="BR87" s="220"/>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9"/>
    </row>
    <row r="88" spans="1:131" s="200" customFormat="1" ht="26.25" customHeight="1" thickBot="1" x14ac:dyDescent="0.2">
      <c r="A88" s="217" t="s">
        <v>366</v>
      </c>
      <c r="B88" s="810" t="s">
        <v>392</v>
      </c>
      <c r="C88" s="811"/>
      <c r="D88" s="811"/>
      <c r="E88" s="811"/>
      <c r="F88" s="811"/>
      <c r="G88" s="811"/>
      <c r="H88" s="811"/>
      <c r="I88" s="811"/>
      <c r="J88" s="811"/>
      <c r="K88" s="811"/>
      <c r="L88" s="811"/>
      <c r="M88" s="811"/>
      <c r="N88" s="811"/>
      <c r="O88" s="811"/>
      <c r="P88" s="812"/>
      <c r="Q88" s="921"/>
      <c r="R88" s="864"/>
      <c r="S88" s="864"/>
      <c r="T88" s="864"/>
      <c r="U88" s="869"/>
      <c r="V88" s="862"/>
      <c r="W88" s="862"/>
      <c r="X88" s="862"/>
      <c r="Y88" s="862"/>
      <c r="Z88" s="862"/>
      <c r="AA88" s="862"/>
      <c r="AB88" s="862"/>
      <c r="AC88" s="862"/>
      <c r="AD88" s="862"/>
      <c r="AE88" s="862"/>
      <c r="AF88" s="867">
        <v>16582</v>
      </c>
      <c r="AG88" s="867"/>
      <c r="AH88" s="867"/>
      <c r="AI88" s="867"/>
      <c r="AJ88" s="867"/>
      <c r="AK88" s="862"/>
      <c r="AL88" s="862"/>
      <c r="AM88" s="862"/>
      <c r="AN88" s="862"/>
      <c r="AO88" s="862"/>
      <c r="AP88" s="867">
        <v>7030</v>
      </c>
      <c r="AQ88" s="867"/>
      <c r="AR88" s="867"/>
      <c r="AS88" s="867"/>
      <c r="AT88" s="867"/>
      <c r="AU88" s="867">
        <v>3772</v>
      </c>
      <c r="AV88" s="867"/>
      <c r="AW88" s="867"/>
      <c r="AX88" s="867"/>
      <c r="AY88" s="867"/>
      <c r="AZ88" s="875"/>
      <c r="BA88" s="875"/>
      <c r="BB88" s="875"/>
      <c r="BC88" s="875"/>
      <c r="BD88" s="876"/>
      <c r="BE88" s="218"/>
      <c r="BF88" s="218"/>
      <c r="BG88" s="218"/>
      <c r="BH88" s="218"/>
      <c r="BI88" s="218"/>
      <c r="BJ88" s="218"/>
      <c r="BK88" s="218"/>
      <c r="BL88" s="218"/>
      <c r="BM88" s="218"/>
      <c r="BN88" s="218"/>
      <c r="BO88" s="218"/>
      <c r="BP88" s="218"/>
      <c r="BQ88" s="215">
        <v>82</v>
      </c>
      <c r="BR88" s="220"/>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9"/>
    </row>
    <row r="89" spans="1:131" s="200" customFormat="1" ht="26.25"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9"/>
    </row>
    <row r="90" spans="1:131" s="200" customFormat="1" ht="26.25"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9"/>
    </row>
    <row r="91" spans="1:131" s="200" customFormat="1" ht="26.25"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9"/>
    </row>
    <row r="92" spans="1:131" s="200" customFormat="1" ht="26.25"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9"/>
    </row>
    <row r="93" spans="1:131" s="200" customFormat="1" ht="26.25"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9"/>
    </row>
    <row r="94" spans="1:131" s="200" customFormat="1" ht="26.25"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9"/>
    </row>
    <row r="95" spans="1:131" s="200" customFormat="1" ht="26.25"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9"/>
    </row>
    <row r="96" spans="1:131" s="200" customFormat="1" ht="26.25"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9"/>
    </row>
    <row r="97" spans="1:131" s="200" customFormat="1" ht="26.25"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9"/>
    </row>
    <row r="98" spans="1:131" s="200" customFormat="1" ht="26.25"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9"/>
    </row>
    <row r="99" spans="1:131" s="200" customFormat="1" ht="26.25"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9"/>
    </row>
    <row r="100" spans="1:131" s="200" customFormat="1" ht="26.25"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9"/>
    </row>
    <row r="101" spans="1:131" s="200" customFormat="1" ht="26.25"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21"/>
      <c r="CI102" s="864"/>
      <c r="CJ102" s="864"/>
      <c r="CK102" s="864"/>
      <c r="CL102" s="922"/>
      <c r="CM102" s="921"/>
      <c r="CN102" s="864"/>
      <c r="CO102" s="864"/>
      <c r="CP102" s="864"/>
      <c r="CQ102" s="922"/>
      <c r="CR102" s="923">
        <v>330</v>
      </c>
      <c r="CS102" s="878"/>
      <c r="CT102" s="878"/>
      <c r="CU102" s="878"/>
      <c r="CV102" s="924"/>
      <c r="CW102" s="923" t="s">
        <v>550</v>
      </c>
      <c r="CX102" s="878"/>
      <c r="CY102" s="878"/>
      <c r="CZ102" s="878"/>
      <c r="DA102" s="924"/>
      <c r="DB102" s="923" t="s">
        <v>550</v>
      </c>
      <c r="DC102" s="878"/>
      <c r="DD102" s="878"/>
      <c r="DE102" s="878"/>
      <c r="DF102" s="924"/>
      <c r="DG102" s="923" t="s">
        <v>550</v>
      </c>
      <c r="DH102" s="878"/>
      <c r="DI102" s="878"/>
      <c r="DJ102" s="878"/>
      <c r="DK102" s="924"/>
      <c r="DL102" s="923" t="s">
        <v>550</v>
      </c>
      <c r="DM102" s="878"/>
      <c r="DN102" s="878"/>
      <c r="DO102" s="878"/>
      <c r="DP102" s="924"/>
      <c r="DQ102" s="923" t="s">
        <v>550</v>
      </c>
      <c r="DR102" s="878"/>
      <c r="DS102" s="878"/>
      <c r="DT102" s="878"/>
      <c r="DU102" s="924"/>
      <c r="DV102" s="923" t="s">
        <v>550</v>
      </c>
      <c r="DW102" s="878"/>
      <c r="DX102" s="878"/>
      <c r="DY102" s="878"/>
      <c r="DZ102" s="92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7" t="s">
        <v>394</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8" t="s">
        <v>395</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9" t="s">
        <v>398</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399</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9" customFormat="1" ht="26.25" customHeight="1" x14ac:dyDescent="0.15">
      <c r="A109" s="945" t="s">
        <v>400</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401</v>
      </c>
      <c r="AB109" s="926"/>
      <c r="AC109" s="926"/>
      <c r="AD109" s="926"/>
      <c r="AE109" s="927"/>
      <c r="AF109" s="925" t="s">
        <v>286</v>
      </c>
      <c r="AG109" s="926"/>
      <c r="AH109" s="926"/>
      <c r="AI109" s="926"/>
      <c r="AJ109" s="927"/>
      <c r="AK109" s="925" t="s">
        <v>285</v>
      </c>
      <c r="AL109" s="926"/>
      <c r="AM109" s="926"/>
      <c r="AN109" s="926"/>
      <c r="AO109" s="927"/>
      <c r="AP109" s="925" t="s">
        <v>402</v>
      </c>
      <c r="AQ109" s="926"/>
      <c r="AR109" s="926"/>
      <c r="AS109" s="926"/>
      <c r="AT109" s="928"/>
      <c r="AU109" s="945" t="s">
        <v>400</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401</v>
      </c>
      <c r="BR109" s="926"/>
      <c r="BS109" s="926"/>
      <c r="BT109" s="926"/>
      <c r="BU109" s="927"/>
      <c r="BV109" s="925" t="s">
        <v>286</v>
      </c>
      <c r="BW109" s="926"/>
      <c r="BX109" s="926"/>
      <c r="BY109" s="926"/>
      <c r="BZ109" s="927"/>
      <c r="CA109" s="925" t="s">
        <v>285</v>
      </c>
      <c r="CB109" s="926"/>
      <c r="CC109" s="926"/>
      <c r="CD109" s="926"/>
      <c r="CE109" s="927"/>
      <c r="CF109" s="946" t="s">
        <v>402</v>
      </c>
      <c r="CG109" s="946"/>
      <c r="CH109" s="946"/>
      <c r="CI109" s="946"/>
      <c r="CJ109" s="946"/>
      <c r="CK109" s="925" t="s">
        <v>403</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401</v>
      </c>
      <c r="DH109" s="926"/>
      <c r="DI109" s="926"/>
      <c r="DJ109" s="926"/>
      <c r="DK109" s="927"/>
      <c r="DL109" s="925" t="s">
        <v>286</v>
      </c>
      <c r="DM109" s="926"/>
      <c r="DN109" s="926"/>
      <c r="DO109" s="926"/>
      <c r="DP109" s="927"/>
      <c r="DQ109" s="925" t="s">
        <v>285</v>
      </c>
      <c r="DR109" s="926"/>
      <c r="DS109" s="926"/>
      <c r="DT109" s="926"/>
      <c r="DU109" s="927"/>
      <c r="DV109" s="925" t="s">
        <v>402</v>
      </c>
      <c r="DW109" s="926"/>
      <c r="DX109" s="926"/>
      <c r="DY109" s="926"/>
      <c r="DZ109" s="928"/>
    </row>
    <row r="110" spans="1:131" s="199" customFormat="1" ht="26.25" customHeight="1" x14ac:dyDescent="0.15">
      <c r="A110" s="929" t="s">
        <v>404</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2902406</v>
      </c>
      <c r="AB110" s="933"/>
      <c r="AC110" s="933"/>
      <c r="AD110" s="933"/>
      <c r="AE110" s="934"/>
      <c r="AF110" s="935">
        <v>2820202</v>
      </c>
      <c r="AG110" s="933"/>
      <c r="AH110" s="933"/>
      <c r="AI110" s="933"/>
      <c r="AJ110" s="934"/>
      <c r="AK110" s="935">
        <v>2828322</v>
      </c>
      <c r="AL110" s="933"/>
      <c r="AM110" s="933"/>
      <c r="AN110" s="933"/>
      <c r="AO110" s="934"/>
      <c r="AP110" s="936">
        <v>19.600000000000001</v>
      </c>
      <c r="AQ110" s="937"/>
      <c r="AR110" s="937"/>
      <c r="AS110" s="937"/>
      <c r="AT110" s="938"/>
      <c r="AU110" s="939" t="s">
        <v>61</v>
      </c>
      <c r="AV110" s="940"/>
      <c r="AW110" s="940"/>
      <c r="AX110" s="940"/>
      <c r="AY110" s="940"/>
      <c r="AZ110" s="978" t="s">
        <v>405</v>
      </c>
      <c r="BA110" s="930"/>
      <c r="BB110" s="930"/>
      <c r="BC110" s="930"/>
      <c r="BD110" s="930"/>
      <c r="BE110" s="930"/>
      <c r="BF110" s="930"/>
      <c r="BG110" s="930"/>
      <c r="BH110" s="930"/>
      <c r="BI110" s="930"/>
      <c r="BJ110" s="930"/>
      <c r="BK110" s="930"/>
      <c r="BL110" s="930"/>
      <c r="BM110" s="930"/>
      <c r="BN110" s="930"/>
      <c r="BO110" s="930"/>
      <c r="BP110" s="931"/>
      <c r="BQ110" s="964">
        <v>29648483</v>
      </c>
      <c r="BR110" s="965"/>
      <c r="BS110" s="965"/>
      <c r="BT110" s="965"/>
      <c r="BU110" s="965"/>
      <c r="BV110" s="965">
        <v>30902976</v>
      </c>
      <c r="BW110" s="965"/>
      <c r="BX110" s="965"/>
      <c r="BY110" s="965"/>
      <c r="BZ110" s="965"/>
      <c r="CA110" s="965">
        <v>31496233</v>
      </c>
      <c r="CB110" s="965"/>
      <c r="CC110" s="965"/>
      <c r="CD110" s="965"/>
      <c r="CE110" s="965"/>
      <c r="CF110" s="979">
        <v>218.2</v>
      </c>
      <c r="CG110" s="980"/>
      <c r="CH110" s="980"/>
      <c r="CI110" s="980"/>
      <c r="CJ110" s="980"/>
      <c r="CK110" s="981" t="s">
        <v>406</v>
      </c>
      <c r="CL110" s="982"/>
      <c r="CM110" s="961" t="s">
        <v>407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111</v>
      </c>
      <c r="DH110" s="965"/>
      <c r="DI110" s="965"/>
      <c r="DJ110" s="965"/>
      <c r="DK110" s="965"/>
      <c r="DL110" s="965" t="s">
        <v>111</v>
      </c>
      <c r="DM110" s="965"/>
      <c r="DN110" s="965"/>
      <c r="DO110" s="965"/>
      <c r="DP110" s="965"/>
      <c r="DQ110" s="965" t="s">
        <v>111</v>
      </c>
      <c r="DR110" s="965"/>
      <c r="DS110" s="965"/>
      <c r="DT110" s="965"/>
      <c r="DU110" s="965"/>
      <c r="DV110" s="966" t="s">
        <v>111</v>
      </c>
      <c r="DW110" s="966"/>
      <c r="DX110" s="966"/>
      <c r="DY110" s="966"/>
      <c r="DZ110" s="967"/>
    </row>
    <row r="111" spans="1:131" s="199" customFormat="1" ht="26.25" customHeight="1" x14ac:dyDescent="0.15">
      <c r="A111" s="968" t="s">
        <v>408</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111</v>
      </c>
      <c r="AB111" s="972"/>
      <c r="AC111" s="972"/>
      <c r="AD111" s="972"/>
      <c r="AE111" s="973"/>
      <c r="AF111" s="974" t="s">
        <v>111</v>
      </c>
      <c r="AG111" s="972"/>
      <c r="AH111" s="972"/>
      <c r="AI111" s="972"/>
      <c r="AJ111" s="973"/>
      <c r="AK111" s="974" t="s">
        <v>111</v>
      </c>
      <c r="AL111" s="972"/>
      <c r="AM111" s="972"/>
      <c r="AN111" s="972"/>
      <c r="AO111" s="973"/>
      <c r="AP111" s="975" t="s">
        <v>111</v>
      </c>
      <c r="AQ111" s="976"/>
      <c r="AR111" s="976"/>
      <c r="AS111" s="976"/>
      <c r="AT111" s="977"/>
      <c r="AU111" s="941"/>
      <c r="AV111" s="942"/>
      <c r="AW111" s="942"/>
      <c r="AX111" s="942"/>
      <c r="AY111" s="942"/>
      <c r="AZ111" s="987" t="s">
        <v>409</v>
      </c>
      <c r="BA111" s="988"/>
      <c r="BB111" s="988"/>
      <c r="BC111" s="988"/>
      <c r="BD111" s="988"/>
      <c r="BE111" s="988"/>
      <c r="BF111" s="988"/>
      <c r="BG111" s="988"/>
      <c r="BH111" s="988"/>
      <c r="BI111" s="988"/>
      <c r="BJ111" s="988"/>
      <c r="BK111" s="988"/>
      <c r="BL111" s="988"/>
      <c r="BM111" s="988"/>
      <c r="BN111" s="988"/>
      <c r="BO111" s="988"/>
      <c r="BP111" s="989"/>
      <c r="BQ111" s="957">
        <v>5711760</v>
      </c>
      <c r="BR111" s="958"/>
      <c r="BS111" s="958"/>
      <c r="BT111" s="958"/>
      <c r="BU111" s="958"/>
      <c r="BV111" s="958">
        <v>3597539</v>
      </c>
      <c r="BW111" s="958"/>
      <c r="BX111" s="958"/>
      <c r="BY111" s="958"/>
      <c r="BZ111" s="958"/>
      <c r="CA111" s="958">
        <v>2839496</v>
      </c>
      <c r="CB111" s="958"/>
      <c r="CC111" s="958"/>
      <c r="CD111" s="958"/>
      <c r="CE111" s="958"/>
      <c r="CF111" s="952">
        <v>19.7</v>
      </c>
      <c r="CG111" s="953"/>
      <c r="CH111" s="953"/>
      <c r="CI111" s="953"/>
      <c r="CJ111" s="953"/>
      <c r="CK111" s="983"/>
      <c r="CL111" s="984"/>
      <c r="CM111" s="954" t="s">
        <v>410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v>5139138</v>
      </c>
      <c r="DH111" s="958"/>
      <c r="DI111" s="958"/>
      <c r="DJ111" s="958"/>
      <c r="DK111" s="958"/>
      <c r="DL111" s="958">
        <v>3043163</v>
      </c>
      <c r="DM111" s="958"/>
      <c r="DN111" s="958"/>
      <c r="DO111" s="958"/>
      <c r="DP111" s="958"/>
      <c r="DQ111" s="958">
        <v>2772604</v>
      </c>
      <c r="DR111" s="958"/>
      <c r="DS111" s="958"/>
      <c r="DT111" s="958"/>
      <c r="DU111" s="958"/>
      <c r="DV111" s="959">
        <v>19.2</v>
      </c>
      <c r="DW111" s="959"/>
      <c r="DX111" s="959"/>
      <c r="DY111" s="959"/>
      <c r="DZ111" s="960"/>
    </row>
    <row r="112" spans="1:131" s="199" customFormat="1" ht="26.25" customHeight="1" x14ac:dyDescent="0.15">
      <c r="A112" s="990" t="s">
        <v>411</v>
      </c>
      <c r="B112" s="991"/>
      <c r="C112" s="988" t="s">
        <v>412</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111</v>
      </c>
      <c r="AB112" s="997"/>
      <c r="AC112" s="997"/>
      <c r="AD112" s="997"/>
      <c r="AE112" s="998"/>
      <c r="AF112" s="999" t="s">
        <v>111</v>
      </c>
      <c r="AG112" s="997"/>
      <c r="AH112" s="997"/>
      <c r="AI112" s="997"/>
      <c r="AJ112" s="998"/>
      <c r="AK112" s="999" t="s">
        <v>111</v>
      </c>
      <c r="AL112" s="997"/>
      <c r="AM112" s="997"/>
      <c r="AN112" s="997"/>
      <c r="AO112" s="998"/>
      <c r="AP112" s="1000" t="s">
        <v>111</v>
      </c>
      <c r="AQ112" s="1001"/>
      <c r="AR112" s="1001"/>
      <c r="AS112" s="1001"/>
      <c r="AT112" s="1002"/>
      <c r="AU112" s="941"/>
      <c r="AV112" s="942"/>
      <c r="AW112" s="942"/>
      <c r="AX112" s="942"/>
      <c r="AY112" s="942"/>
      <c r="AZ112" s="987" t="s">
        <v>413</v>
      </c>
      <c r="BA112" s="988"/>
      <c r="BB112" s="988"/>
      <c r="BC112" s="988"/>
      <c r="BD112" s="988"/>
      <c r="BE112" s="988"/>
      <c r="BF112" s="988"/>
      <c r="BG112" s="988"/>
      <c r="BH112" s="988"/>
      <c r="BI112" s="988"/>
      <c r="BJ112" s="988"/>
      <c r="BK112" s="988"/>
      <c r="BL112" s="988"/>
      <c r="BM112" s="988"/>
      <c r="BN112" s="988"/>
      <c r="BO112" s="988"/>
      <c r="BP112" s="989"/>
      <c r="BQ112" s="957">
        <v>9108534</v>
      </c>
      <c r="BR112" s="958"/>
      <c r="BS112" s="958"/>
      <c r="BT112" s="958"/>
      <c r="BU112" s="958"/>
      <c r="BV112" s="958">
        <v>9126924</v>
      </c>
      <c r="BW112" s="958"/>
      <c r="BX112" s="958"/>
      <c r="BY112" s="958"/>
      <c r="BZ112" s="958"/>
      <c r="CA112" s="958">
        <v>8800456</v>
      </c>
      <c r="CB112" s="958"/>
      <c r="CC112" s="958"/>
      <c r="CD112" s="958"/>
      <c r="CE112" s="958"/>
      <c r="CF112" s="952">
        <v>61</v>
      </c>
      <c r="CG112" s="953"/>
      <c r="CH112" s="953"/>
      <c r="CI112" s="953"/>
      <c r="CJ112" s="953"/>
      <c r="CK112" s="983"/>
      <c r="CL112" s="984"/>
      <c r="CM112" s="954" t="s">
        <v>414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111</v>
      </c>
      <c r="DH112" s="958"/>
      <c r="DI112" s="958"/>
      <c r="DJ112" s="958"/>
      <c r="DK112" s="958"/>
      <c r="DL112" s="958" t="s">
        <v>111</v>
      </c>
      <c r="DM112" s="958"/>
      <c r="DN112" s="958"/>
      <c r="DO112" s="958"/>
      <c r="DP112" s="958"/>
      <c r="DQ112" s="958" t="s">
        <v>111</v>
      </c>
      <c r="DR112" s="958"/>
      <c r="DS112" s="958"/>
      <c r="DT112" s="958"/>
      <c r="DU112" s="958"/>
      <c r="DV112" s="959" t="s">
        <v>111</v>
      </c>
      <c r="DW112" s="959"/>
      <c r="DX112" s="959"/>
      <c r="DY112" s="959"/>
      <c r="DZ112" s="960"/>
    </row>
    <row r="113" spans="1:130" s="199" customFormat="1" ht="26.25" customHeight="1" x14ac:dyDescent="0.15">
      <c r="A113" s="992"/>
      <c r="B113" s="993"/>
      <c r="C113" s="988" t="s">
        <v>415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740578</v>
      </c>
      <c r="AB113" s="972"/>
      <c r="AC113" s="972"/>
      <c r="AD113" s="972"/>
      <c r="AE113" s="973"/>
      <c r="AF113" s="974">
        <v>776523</v>
      </c>
      <c r="AG113" s="972"/>
      <c r="AH113" s="972"/>
      <c r="AI113" s="972"/>
      <c r="AJ113" s="973"/>
      <c r="AK113" s="974">
        <v>653199</v>
      </c>
      <c r="AL113" s="972"/>
      <c r="AM113" s="972"/>
      <c r="AN113" s="972"/>
      <c r="AO113" s="973"/>
      <c r="AP113" s="975">
        <v>4.5</v>
      </c>
      <c r="AQ113" s="976"/>
      <c r="AR113" s="976"/>
      <c r="AS113" s="976"/>
      <c r="AT113" s="977"/>
      <c r="AU113" s="941"/>
      <c r="AV113" s="942"/>
      <c r="AW113" s="942"/>
      <c r="AX113" s="942"/>
      <c r="AY113" s="942"/>
      <c r="AZ113" s="987" t="s">
        <v>416</v>
      </c>
      <c r="BA113" s="988"/>
      <c r="BB113" s="988"/>
      <c r="BC113" s="988"/>
      <c r="BD113" s="988"/>
      <c r="BE113" s="988"/>
      <c r="BF113" s="988"/>
      <c r="BG113" s="988"/>
      <c r="BH113" s="988"/>
      <c r="BI113" s="988"/>
      <c r="BJ113" s="988"/>
      <c r="BK113" s="988"/>
      <c r="BL113" s="988"/>
      <c r="BM113" s="988"/>
      <c r="BN113" s="988"/>
      <c r="BO113" s="988"/>
      <c r="BP113" s="989"/>
      <c r="BQ113" s="957">
        <v>5026461</v>
      </c>
      <c r="BR113" s="958"/>
      <c r="BS113" s="958"/>
      <c r="BT113" s="958"/>
      <c r="BU113" s="958"/>
      <c r="BV113" s="958">
        <v>4913737</v>
      </c>
      <c r="BW113" s="958"/>
      <c r="BX113" s="958"/>
      <c r="BY113" s="958"/>
      <c r="BZ113" s="958"/>
      <c r="CA113" s="958">
        <v>3771826</v>
      </c>
      <c r="CB113" s="958"/>
      <c r="CC113" s="958"/>
      <c r="CD113" s="958"/>
      <c r="CE113" s="958"/>
      <c r="CF113" s="952">
        <v>26.1</v>
      </c>
      <c r="CG113" s="953"/>
      <c r="CH113" s="953"/>
      <c r="CI113" s="953"/>
      <c r="CJ113" s="953"/>
      <c r="CK113" s="983"/>
      <c r="CL113" s="984"/>
      <c r="CM113" s="954" t="s">
        <v>417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111</v>
      </c>
      <c r="DH113" s="997"/>
      <c r="DI113" s="997"/>
      <c r="DJ113" s="997"/>
      <c r="DK113" s="998"/>
      <c r="DL113" s="999" t="s">
        <v>111</v>
      </c>
      <c r="DM113" s="997"/>
      <c r="DN113" s="997"/>
      <c r="DO113" s="997"/>
      <c r="DP113" s="998"/>
      <c r="DQ113" s="999" t="s">
        <v>111</v>
      </c>
      <c r="DR113" s="997"/>
      <c r="DS113" s="997"/>
      <c r="DT113" s="997"/>
      <c r="DU113" s="998"/>
      <c r="DV113" s="1000" t="s">
        <v>111</v>
      </c>
      <c r="DW113" s="1001"/>
      <c r="DX113" s="1001"/>
      <c r="DY113" s="1001"/>
      <c r="DZ113" s="1002"/>
    </row>
    <row r="114" spans="1:130" s="199" customFormat="1" ht="26.25" customHeight="1" x14ac:dyDescent="0.15">
      <c r="A114" s="992"/>
      <c r="B114" s="993"/>
      <c r="C114" s="988" t="s">
        <v>418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528727</v>
      </c>
      <c r="AB114" s="997"/>
      <c r="AC114" s="997"/>
      <c r="AD114" s="997"/>
      <c r="AE114" s="998"/>
      <c r="AF114" s="999">
        <v>496386</v>
      </c>
      <c r="AG114" s="997"/>
      <c r="AH114" s="997"/>
      <c r="AI114" s="997"/>
      <c r="AJ114" s="998"/>
      <c r="AK114" s="999">
        <v>564523</v>
      </c>
      <c r="AL114" s="997"/>
      <c r="AM114" s="997"/>
      <c r="AN114" s="997"/>
      <c r="AO114" s="998"/>
      <c r="AP114" s="1000">
        <v>3.9</v>
      </c>
      <c r="AQ114" s="1001"/>
      <c r="AR114" s="1001"/>
      <c r="AS114" s="1001"/>
      <c r="AT114" s="1002"/>
      <c r="AU114" s="941"/>
      <c r="AV114" s="942"/>
      <c r="AW114" s="942"/>
      <c r="AX114" s="942"/>
      <c r="AY114" s="942"/>
      <c r="AZ114" s="987" t="s">
        <v>419</v>
      </c>
      <c r="BA114" s="988"/>
      <c r="BB114" s="988"/>
      <c r="BC114" s="988"/>
      <c r="BD114" s="988"/>
      <c r="BE114" s="988"/>
      <c r="BF114" s="988"/>
      <c r="BG114" s="988"/>
      <c r="BH114" s="988"/>
      <c r="BI114" s="988"/>
      <c r="BJ114" s="988"/>
      <c r="BK114" s="988"/>
      <c r="BL114" s="988"/>
      <c r="BM114" s="988"/>
      <c r="BN114" s="988"/>
      <c r="BO114" s="988"/>
      <c r="BP114" s="989"/>
      <c r="BQ114" s="957">
        <v>3433976</v>
      </c>
      <c r="BR114" s="958"/>
      <c r="BS114" s="958"/>
      <c r="BT114" s="958"/>
      <c r="BU114" s="958"/>
      <c r="BV114" s="958">
        <v>3317371</v>
      </c>
      <c r="BW114" s="958"/>
      <c r="BX114" s="958"/>
      <c r="BY114" s="958"/>
      <c r="BZ114" s="958"/>
      <c r="CA114" s="958">
        <v>3259330</v>
      </c>
      <c r="CB114" s="958"/>
      <c r="CC114" s="958"/>
      <c r="CD114" s="958"/>
      <c r="CE114" s="958"/>
      <c r="CF114" s="952">
        <v>22.6</v>
      </c>
      <c r="CG114" s="953"/>
      <c r="CH114" s="953"/>
      <c r="CI114" s="953"/>
      <c r="CJ114" s="953"/>
      <c r="CK114" s="983"/>
      <c r="CL114" s="984"/>
      <c r="CM114" s="954" t="s">
        <v>420</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111</v>
      </c>
      <c r="DH114" s="997"/>
      <c r="DI114" s="997"/>
      <c r="DJ114" s="997"/>
      <c r="DK114" s="998"/>
      <c r="DL114" s="999" t="s">
        <v>111</v>
      </c>
      <c r="DM114" s="997"/>
      <c r="DN114" s="997"/>
      <c r="DO114" s="997"/>
      <c r="DP114" s="998"/>
      <c r="DQ114" s="999" t="s">
        <v>111</v>
      </c>
      <c r="DR114" s="997"/>
      <c r="DS114" s="997"/>
      <c r="DT114" s="997"/>
      <c r="DU114" s="998"/>
      <c r="DV114" s="1000" t="s">
        <v>111</v>
      </c>
      <c r="DW114" s="1001"/>
      <c r="DX114" s="1001"/>
      <c r="DY114" s="1001"/>
      <c r="DZ114" s="1002"/>
    </row>
    <row r="115" spans="1:130" s="199" customFormat="1" ht="26.25" customHeight="1" x14ac:dyDescent="0.15">
      <c r="A115" s="992"/>
      <c r="B115" s="993"/>
      <c r="C115" s="988" t="s">
        <v>421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175012</v>
      </c>
      <c r="AB115" s="972"/>
      <c r="AC115" s="972"/>
      <c r="AD115" s="972"/>
      <c r="AE115" s="973"/>
      <c r="AF115" s="974">
        <v>2155658</v>
      </c>
      <c r="AG115" s="972"/>
      <c r="AH115" s="972"/>
      <c r="AI115" s="972"/>
      <c r="AJ115" s="973"/>
      <c r="AK115" s="974">
        <v>333673</v>
      </c>
      <c r="AL115" s="972"/>
      <c r="AM115" s="972"/>
      <c r="AN115" s="972"/>
      <c r="AO115" s="973"/>
      <c r="AP115" s="975">
        <v>2.2999999999999998</v>
      </c>
      <c r="AQ115" s="976"/>
      <c r="AR115" s="976"/>
      <c r="AS115" s="976"/>
      <c r="AT115" s="977"/>
      <c r="AU115" s="941"/>
      <c r="AV115" s="942"/>
      <c r="AW115" s="942"/>
      <c r="AX115" s="942"/>
      <c r="AY115" s="942"/>
      <c r="AZ115" s="987" t="s">
        <v>422</v>
      </c>
      <c r="BA115" s="988"/>
      <c r="BB115" s="988"/>
      <c r="BC115" s="988"/>
      <c r="BD115" s="988"/>
      <c r="BE115" s="988"/>
      <c r="BF115" s="988"/>
      <c r="BG115" s="988"/>
      <c r="BH115" s="988"/>
      <c r="BI115" s="988"/>
      <c r="BJ115" s="988"/>
      <c r="BK115" s="988"/>
      <c r="BL115" s="988"/>
      <c r="BM115" s="988"/>
      <c r="BN115" s="988"/>
      <c r="BO115" s="988"/>
      <c r="BP115" s="989"/>
      <c r="BQ115" s="957" t="s">
        <v>111</v>
      </c>
      <c r="BR115" s="958"/>
      <c r="BS115" s="958"/>
      <c r="BT115" s="958"/>
      <c r="BU115" s="958"/>
      <c r="BV115" s="958" t="s">
        <v>111</v>
      </c>
      <c r="BW115" s="958"/>
      <c r="BX115" s="958"/>
      <c r="BY115" s="958"/>
      <c r="BZ115" s="958"/>
      <c r="CA115" s="958" t="s">
        <v>111</v>
      </c>
      <c r="CB115" s="958"/>
      <c r="CC115" s="958"/>
      <c r="CD115" s="958"/>
      <c r="CE115" s="958"/>
      <c r="CF115" s="952" t="s">
        <v>111</v>
      </c>
      <c r="CG115" s="953"/>
      <c r="CH115" s="953"/>
      <c r="CI115" s="953"/>
      <c r="CJ115" s="953"/>
      <c r="CK115" s="983"/>
      <c r="CL115" s="984"/>
      <c r="CM115" s="987" t="s">
        <v>423</v>
      </c>
      <c r="CN115" s="1008"/>
      <c r="CO115" s="1008"/>
      <c r="CP115" s="1008"/>
      <c r="CQ115" s="1008"/>
      <c r="CR115" s="1008"/>
      <c r="CS115" s="1008"/>
      <c r="CT115" s="1008"/>
      <c r="CU115" s="1008"/>
      <c r="CV115" s="1008"/>
      <c r="CW115" s="1008"/>
      <c r="CX115" s="1008"/>
      <c r="CY115" s="1008"/>
      <c r="CZ115" s="1008"/>
      <c r="DA115" s="1008"/>
      <c r="DB115" s="1008"/>
      <c r="DC115" s="1008"/>
      <c r="DD115" s="1008"/>
      <c r="DE115" s="1008"/>
      <c r="DF115" s="989"/>
      <c r="DG115" s="996">
        <v>469238</v>
      </c>
      <c r="DH115" s="997"/>
      <c r="DI115" s="997"/>
      <c r="DJ115" s="997"/>
      <c r="DK115" s="998"/>
      <c r="DL115" s="999">
        <v>469238</v>
      </c>
      <c r="DM115" s="997"/>
      <c r="DN115" s="997"/>
      <c r="DO115" s="997"/>
      <c r="DP115" s="998"/>
      <c r="DQ115" s="999" t="s">
        <v>111</v>
      </c>
      <c r="DR115" s="997"/>
      <c r="DS115" s="997"/>
      <c r="DT115" s="997"/>
      <c r="DU115" s="998"/>
      <c r="DV115" s="1000" t="s">
        <v>111</v>
      </c>
      <c r="DW115" s="1001"/>
      <c r="DX115" s="1001"/>
      <c r="DY115" s="1001"/>
      <c r="DZ115" s="1002"/>
    </row>
    <row r="116" spans="1:130" s="199" customFormat="1" ht="26.25" customHeight="1" x14ac:dyDescent="0.15">
      <c r="A116" s="994"/>
      <c r="B116" s="995"/>
      <c r="C116" s="1003" t="s">
        <v>424</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6" t="s">
        <v>111</v>
      </c>
      <c r="AB116" s="997"/>
      <c r="AC116" s="997"/>
      <c r="AD116" s="997"/>
      <c r="AE116" s="998"/>
      <c r="AF116" s="999" t="s">
        <v>111</v>
      </c>
      <c r="AG116" s="997"/>
      <c r="AH116" s="997"/>
      <c r="AI116" s="997"/>
      <c r="AJ116" s="998"/>
      <c r="AK116" s="999" t="s">
        <v>111</v>
      </c>
      <c r="AL116" s="997"/>
      <c r="AM116" s="997"/>
      <c r="AN116" s="997"/>
      <c r="AO116" s="998"/>
      <c r="AP116" s="1000" t="s">
        <v>111</v>
      </c>
      <c r="AQ116" s="1001"/>
      <c r="AR116" s="1001"/>
      <c r="AS116" s="1001"/>
      <c r="AT116" s="1002"/>
      <c r="AU116" s="941"/>
      <c r="AV116" s="942"/>
      <c r="AW116" s="942"/>
      <c r="AX116" s="942"/>
      <c r="AY116" s="942"/>
      <c r="AZ116" s="1005" t="s">
        <v>425</v>
      </c>
      <c r="BA116" s="1006"/>
      <c r="BB116" s="1006"/>
      <c r="BC116" s="1006"/>
      <c r="BD116" s="1006"/>
      <c r="BE116" s="1006"/>
      <c r="BF116" s="1006"/>
      <c r="BG116" s="1006"/>
      <c r="BH116" s="1006"/>
      <c r="BI116" s="1006"/>
      <c r="BJ116" s="1006"/>
      <c r="BK116" s="1006"/>
      <c r="BL116" s="1006"/>
      <c r="BM116" s="1006"/>
      <c r="BN116" s="1006"/>
      <c r="BO116" s="1006"/>
      <c r="BP116" s="1007"/>
      <c r="BQ116" s="957" t="s">
        <v>111</v>
      </c>
      <c r="BR116" s="958"/>
      <c r="BS116" s="958"/>
      <c r="BT116" s="958"/>
      <c r="BU116" s="958"/>
      <c r="BV116" s="958" t="s">
        <v>111</v>
      </c>
      <c r="BW116" s="958"/>
      <c r="BX116" s="958"/>
      <c r="BY116" s="958"/>
      <c r="BZ116" s="958"/>
      <c r="CA116" s="958" t="s">
        <v>111</v>
      </c>
      <c r="CB116" s="958"/>
      <c r="CC116" s="958"/>
      <c r="CD116" s="958"/>
      <c r="CE116" s="958"/>
      <c r="CF116" s="952" t="s">
        <v>111</v>
      </c>
      <c r="CG116" s="953"/>
      <c r="CH116" s="953"/>
      <c r="CI116" s="953"/>
      <c r="CJ116" s="953"/>
      <c r="CK116" s="983"/>
      <c r="CL116" s="984"/>
      <c r="CM116" s="954" t="s">
        <v>426</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v>103384</v>
      </c>
      <c r="DH116" s="997"/>
      <c r="DI116" s="997"/>
      <c r="DJ116" s="997"/>
      <c r="DK116" s="998"/>
      <c r="DL116" s="999">
        <v>85138</v>
      </c>
      <c r="DM116" s="997"/>
      <c r="DN116" s="997"/>
      <c r="DO116" s="997"/>
      <c r="DP116" s="998"/>
      <c r="DQ116" s="999">
        <v>66892</v>
      </c>
      <c r="DR116" s="997"/>
      <c r="DS116" s="997"/>
      <c r="DT116" s="997"/>
      <c r="DU116" s="998"/>
      <c r="DV116" s="1000">
        <v>0.5</v>
      </c>
      <c r="DW116" s="1001"/>
      <c r="DX116" s="1001"/>
      <c r="DY116" s="1001"/>
      <c r="DZ116" s="1002"/>
    </row>
    <row r="117" spans="1:130" s="199" customFormat="1" ht="26.25" customHeight="1" x14ac:dyDescent="0.15">
      <c r="A117" s="945" t="s">
        <v>169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3" t="s">
        <v>427</v>
      </c>
      <c r="Z117" s="927"/>
      <c r="AA117" s="1014">
        <v>4346723</v>
      </c>
      <c r="AB117" s="1015"/>
      <c r="AC117" s="1015"/>
      <c r="AD117" s="1015"/>
      <c r="AE117" s="1016"/>
      <c r="AF117" s="1017">
        <v>6248769</v>
      </c>
      <c r="AG117" s="1015"/>
      <c r="AH117" s="1015"/>
      <c r="AI117" s="1015"/>
      <c r="AJ117" s="1016"/>
      <c r="AK117" s="1017">
        <v>4379717</v>
      </c>
      <c r="AL117" s="1015"/>
      <c r="AM117" s="1015"/>
      <c r="AN117" s="1015"/>
      <c r="AO117" s="1016"/>
      <c r="AP117" s="1018"/>
      <c r="AQ117" s="1019"/>
      <c r="AR117" s="1019"/>
      <c r="AS117" s="1019"/>
      <c r="AT117" s="1020"/>
      <c r="AU117" s="941"/>
      <c r="AV117" s="942"/>
      <c r="AW117" s="942"/>
      <c r="AX117" s="942"/>
      <c r="AY117" s="942"/>
      <c r="AZ117" s="1005" t="s">
        <v>428</v>
      </c>
      <c r="BA117" s="1006"/>
      <c r="BB117" s="1006"/>
      <c r="BC117" s="1006"/>
      <c r="BD117" s="1006"/>
      <c r="BE117" s="1006"/>
      <c r="BF117" s="1006"/>
      <c r="BG117" s="1006"/>
      <c r="BH117" s="1006"/>
      <c r="BI117" s="1006"/>
      <c r="BJ117" s="1006"/>
      <c r="BK117" s="1006"/>
      <c r="BL117" s="1006"/>
      <c r="BM117" s="1006"/>
      <c r="BN117" s="1006"/>
      <c r="BO117" s="1006"/>
      <c r="BP117" s="1007"/>
      <c r="BQ117" s="957" t="s">
        <v>111</v>
      </c>
      <c r="BR117" s="958"/>
      <c r="BS117" s="958"/>
      <c r="BT117" s="958"/>
      <c r="BU117" s="958"/>
      <c r="BV117" s="958" t="s">
        <v>111</v>
      </c>
      <c r="BW117" s="958"/>
      <c r="BX117" s="958"/>
      <c r="BY117" s="958"/>
      <c r="BZ117" s="958"/>
      <c r="CA117" s="958" t="s">
        <v>111</v>
      </c>
      <c r="CB117" s="958"/>
      <c r="CC117" s="958"/>
      <c r="CD117" s="958"/>
      <c r="CE117" s="958"/>
      <c r="CF117" s="952" t="s">
        <v>111</v>
      </c>
      <c r="CG117" s="953"/>
      <c r="CH117" s="953"/>
      <c r="CI117" s="953"/>
      <c r="CJ117" s="953"/>
      <c r="CK117" s="983"/>
      <c r="CL117" s="984"/>
      <c r="CM117" s="954" t="s">
        <v>429</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111</v>
      </c>
      <c r="DH117" s="997"/>
      <c r="DI117" s="997"/>
      <c r="DJ117" s="997"/>
      <c r="DK117" s="998"/>
      <c r="DL117" s="999" t="s">
        <v>111</v>
      </c>
      <c r="DM117" s="997"/>
      <c r="DN117" s="997"/>
      <c r="DO117" s="997"/>
      <c r="DP117" s="998"/>
      <c r="DQ117" s="999" t="s">
        <v>111</v>
      </c>
      <c r="DR117" s="997"/>
      <c r="DS117" s="997"/>
      <c r="DT117" s="997"/>
      <c r="DU117" s="998"/>
      <c r="DV117" s="1000" t="s">
        <v>111</v>
      </c>
      <c r="DW117" s="1001"/>
      <c r="DX117" s="1001"/>
      <c r="DY117" s="1001"/>
      <c r="DZ117" s="1002"/>
    </row>
    <row r="118" spans="1:130" s="199" customFormat="1" ht="26.25" customHeight="1" x14ac:dyDescent="0.15">
      <c r="A118" s="945" t="s">
        <v>403</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401</v>
      </c>
      <c r="AB118" s="926"/>
      <c r="AC118" s="926"/>
      <c r="AD118" s="926"/>
      <c r="AE118" s="927"/>
      <c r="AF118" s="925" t="s">
        <v>286</v>
      </c>
      <c r="AG118" s="926"/>
      <c r="AH118" s="926"/>
      <c r="AI118" s="926"/>
      <c r="AJ118" s="927"/>
      <c r="AK118" s="925" t="s">
        <v>285</v>
      </c>
      <c r="AL118" s="926"/>
      <c r="AM118" s="926"/>
      <c r="AN118" s="926"/>
      <c r="AO118" s="927"/>
      <c r="AP118" s="1009" t="s">
        <v>402</v>
      </c>
      <c r="AQ118" s="1010"/>
      <c r="AR118" s="1010"/>
      <c r="AS118" s="1010"/>
      <c r="AT118" s="1011"/>
      <c r="AU118" s="941"/>
      <c r="AV118" s="942"/>
      <c r="AW118" s="942"/>
      <c r="AX118" s="942"/>
      <c r="AY118" s="942"/>
      <c r="AZ118" s="1012" t="s">
        <v>430</v>
      </c>
      <c r="BA118" s="1003"/>
      <c r="BB118" s="1003"/>
      <c r="BC118" s="1003"/>
      <c r="BD118" s="1003"/>
      <c r="BE118" s="1003"/>
      <c r="BF118" s="1003"/>
      <c r="BG118" s="1003"/>
      <c r="BH118" s="1003"/>
      <c r="BI118" s="1003"/>
      <c r="BJ118" s="1003"/>
      <c r="BK118" s="1003"/>
      <c r="BL118" s="1003"/>
      <c r="BM118" s="1003"/>
      <c r="BN118" s="1003"/>
      <c r="BO118" s="1003"/>
      <c r="BP118" s="1004"/>
      <c r="BQ118" s="1035" t="s">
        <v>111</v>
      </c>
      <c r="BR118" s="1036"/>
      <c r="BS118" s="1036"/>
      <c r="BT118" s="1036"/>
      <c r="BU118" s="1036"/>
      <c r="BV118" s="1036" t="s">
        <v>111</v>
      </c>
      <c r="BW118" s="1036"/>
      <c r="BX118" s="1036"/>
      <c r="BY118" s="1036"/>
      <c r="BZ118" s="1036"/>
      <c r="CA118" s="1036" t="s">
        <v>111</v>
      </c>
      <c r="CB118" s="1036"/>
      <c r="CC118" s="1036"/>
      <c r="CD118" s="1036"/>
      <c r="CE118" s="1036"/>
      <c r="CF118" s="952" t="s">
        <v>111</v>
      </c>
      <c r="CG118" s="953"/>
      <c r="CH118" s="953"/>
      <c r="CI118" s="953"/>
      <c r="CJ118" s="953"/>
      <c r="CK118" s="983"/>
      <c r="CL118" s="984"/>
      <c r="CM118" s="954" t="s">
        <v>431</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111</v>
      </c>
      <c r="DH118" s="997"/>
      <c r="DI118" s="997"/>
      <c r="DJ118" s="997"/>
      <c r="DK118" s="998"/>
      <c r="DL118" s="999" t="s">
        <v>111</v>
      </c>
      <c r="DM118" s="997"/>
      <c r="DN118" s="997"/>
      <c r="DO118" s="997"/>
      <c r="DP118" s="998"/>
      <c r="DQ118" s="999" t="s">
        <v>111</v>
      </c>
      <c r="DR118" s="997"/>
      <c r="DS118" s="997"/>
      <c r="DT118" s="997"/>
      <c r="DU118" s="998"/>
      <c r="DV118" s="1000" t="s">
        <v>111</v>
      </c>
      <c r="DW118" s="1001"/>
      <c r="DX118" s="1001"/>
      <c r="DY118" s="1001"/>
      <c r="DZ118" s="1002"/>
    </row>
    <row r="119" spans="1:130" s="199" customFormat="1" ht="26.25" customHeight="1" x14ac:dyDescent="0.15">
      <c r="A119" s="1098" t="s">
        <v>406</v>
      </c>
      <c r="B119" s="982"/>
      <c r="C119" s="961" t="s">
        <v>407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32" t="s">
        <v>111</v>
      </c>
      <c r="AB119" s="933"/>
      <c r="AC119" s="933"/>
      <c r="AD119" s="933"/>
      <c r="AE119" s="934"/>
      <c r="AF119" s="935" t="s">
        <v>111</v>
      </c>
      <c r="AG119" s="933"/>
      <c r="AH119" s="933"/>
      <c r="AI119" s="933"/>
      <c r="AJ119" s="934"/>
      <c r="AK119" s="935" t="s">
        <v>111</v>
      </c>
      <c r="AL119" s="933"/>
      <c r="AM119" s="933"/>
      <c r="AN119" s="933"/>
      <c r="AO119" s="934"/>
      <c r="AP119" s="936" t="s">
        <v>111</v>
      </c>
      <c r="AQ119" s="937"/>
      <c r="AR119" s="937"/>
      <c r="AS119" s="937"/>
      <c r="AT119" s="938"/>
      <c r="AU119" s="943"/>
      <c r="AV119" s="944"/>
      <c r="AW119" s="944"/>
      <c r="AX119" s="944"/>
      <c r="AY119" s="944"/>
      <c r="AZ119" s="230" t="s">
        <v>169</v>
      </c>
      <c r="BA119" s="230"/>
      <c r="BB119" s="230"/>
      <c r="BC119" s="230"/>
      <c r="BD119" s="230"/>
      <c r="BE119" s="230"/>
      <c r="BF119" s="230"/>
      <c r="BG119" s="230"/>
      <c r="BH119" s="230"/>
      <c r="BI119" s="230"/>
      <c r="BJ119" s="230"/>
      <c r="BK119" s="230"/>
      <c r="BL119" s="230"/>
      <c r="BM119" s="230"/>
      <c r="BN119" s="230"/>
      <c r="BO119" s="1013" t="s">
        <v>432</v>
      </c>
      <c r="BP119" s="1044"/>
      <c r="BQ119" s="1035">
        <v>52929214</v>
      </c>
      <c r="BR119" s="1036"/>
      <c r="BS119" s="1036"/>
      <c r="BT119" s="1036"/>
      <c r="BU119" s="1036"/>
      <c r="BV119" s="1036">
        <v>51858547</v>
      </c>
      <c r="BW119" s="1036"/>
      <c r="BX119" s="1036"/>
      <c r="BY119" s="1036"/>
      <c r="BZ119" s="1036"/>
      <c r="CA119" s="1036">
        <v>50167341</v>
      </c>
      <c r="CB119" s="1036"/>
      <c r="CC119" s="1036"/>
      <c r="CD119" s="1036"/>
      <c r="CE119" s="1036"/>
      <c r="CF119" s="1037"/>
      <c r="CG119" s="1038"/>
      <c r="CH119" s="1038"/>
      <c r="CI119" s="1038"/>
      <c r="CJ119" s="1039"/>
      <c r="CK119" s="985"/>
      <c r="CL119" s="986"/>
      <c r="CM119" s="1040" t="s">
        <v>433</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43" t="s">
        <v>111</v>
      </c>
      <c r="DH119" s="1022"/>
      <c r="DI119" s="1022"/>
      <c r="DJ119" s="1022"/>
      <c r="DK119" s="1023"/>
      <c r="DL119" s="1021" t="s">
        <v>111</v>
      </c>
      <c r="DM119" s="1022"/>
      <c r="DN119" s="1022"/>
      <c r="DO119" s="1022"/>
      <c r="DP119" s="1023"/>
      <c r="DQ119" s="1021" t="s">
        <v>111</v>
      </c>
      <c r="DR119" s="1022"/>
      <c r="DS119" s="1022"/>
      <c r="DT119" s="1022"/>
      <c r="DU119" s="1023"/>
      <c r="DV119" s="1024" t="s">
        <v>111</v>
      </c>
      <c r="DW119" s="1025"/>
      <c r="DX119" s="1025"/>
      <c r="DY119" s="1025"/>
      <c r="DZ119" s="1026"/>
    </row>
    <row r="120" spans="1:130" s="199" customFormat="1" ht="26.25" customHeight="1" x14ac:dyDescent="0.15">
      <c r="A120" s="1099"/>
      <c r="B120" s="984"/>
      <c r="C120" s="954" t="s">
        <v>410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v>153965</v>
      </c>
      <c r="AB120" s="997"/>
      <c r="AC120" s="997"/>
      <c r="AD120" s="997"/>
      <c r="AE120" s="998"/>
      <c r="AF120" s="999">
        <v>2134720</v>
      </c>
      <c r="AG120" s="997"/>
      <c r="AH120" s="997"/>
      <c r="AI120" s="997"/>
      <c r="AJ120" s="998"/>
      <c r="AK120" s="999">
        <v>312912</v>
      </c>
      <c r="AL120" s="997"/>
      <c r="AM120" s="997"/>
      <c r="AN120" s="997"/>
      <c r="AO120" s="998"/>
      <c r="AP120" s="1000">
        <v>2.2000000000000002</v>
      </c>
      <c r="AQ120" s="1001"/>
      <c r="AR120" s="1001"/>
      <c r="AS120" s="1001"/>
      <c r="AT120" s="1002"/>
      <c r="AU120" s="1027" t="s">
        <v>434</v>
      </c>
      <c r="AV120" s="1028"/>
      <c r="AW120" s="1028"/>
      <c r="AX120" s="1028"/>
      <c r="AY120" s="1029"/>
      <c r="AZ120" s="978" t="s">
        <v>435</v>
      </c>
      <c r="BA120" s="930"/>
      <c r="BB120" s="930"/>
      <c r="BC120" s="930"/>
      <c r="BD120" s="930"/>
      <c r="BE120" s="930"/>
      <c r="BF120" s="930"/>
      <c r="BG120" s="930"/>
      <c r="BH120" s="930"/>
      <c r="BI120" s="930"/>
      <c r="BJ120" s="930"/>
      <c r="BK120" s="930"/>
      <c r="BL120" s="930"/>
      <c r="BM120" s="930"/>
      <c r="BN120" s="930"/>
      <c r="BO120" s="930"/>
      <c r="BP120" s="931"/>
      <c r="BQ120" s="964">
        <v>12068199</v>
      </c>
      <c r="BR120" s="965"/>
      <c r="BS120" s="965"/>
      <c r="BT120" s="965"/>
      <c r="BU120" s="965"/>
      <c r="BV120" s="965">
        <v>12551572</v>
      </c>
      <c r="BW120" s="965"/>
      <c r="BX120" s="965"/>
      <c r="BY120" s="965"/>
      <c r="BZ120" s="965"/>
      <c r="CA120" s="965">
        <v>11585900</v>
      </c>
      <c r="CB120" s="965"/>
      <c r="CC120" s="965"/>
      <c r="CD120" s="965"/>
      <c r="CE120" s="965"/>
      <c r="CF120" s="979">
        <v>80.3</v>
      </c>
      <c r="CG120" s="980"/>
      <c r="CH120" s="980"/>
      <c r="CI120" s="980"/>
      <c r="CJ120" s="980"/>
      <c r="CK120" s="1045" t="s">
        <v>436</v>
      </c>
      <c r="CL120" s="1046"/>
      <c r="CM120" s="1046"/>
      <c r="CN120" s="1046"/>
      <c r="CO120" s="1047"/>
      <c r="CP120" s="1053" t="s">
        <v>386</v>
      </c>
      <c r="CQ120" s="1054"/>
      <c r="CR120" s="1054"/>
      <c r="CS120" s="1054"/>
      <c r="CT120" s="1054"/>
      <c r="CU120" s="1054"/>
      <c r="CV120" s="1054"/>
      <c r="CW120" s="1054"/>
      <c r="CX120" s="1054"/>
      <c r="CY120" s="1054"/>
      <c r="CZ120" s="1054"/>
      <c r="DA120" s="1054"/>
      <c r="DB120" s="1054"/>
      <c r="DC120" s="1054"/>
      <c r="DD120" s="1054"/>
      <c r="DE120" s="1054"/>
      <c r="DF120" s="1055"/>
      <c r="DG120" s="964">
        <v>8420028</v>
      </c>
      <c r="DH120" s="965"/>
      <c r="DI120" s="965"/>
      <c r="DJ120" s="965"/>
      <c r="DK120" s="965"/>
      <c r="DL120" s="965">
        <v>8360566</v>
      </c>
      <c r="DM120" s="965"/>
      <c r="DN120" s="965"/>
      <c r="DO120" s="965"/>
      <c r="DP120" s="965"/>
      <c r="DQ120" s="965">
        <v>8022072</v>
      </c>
      <c r="DR120" s="965"/>
      <c r="DS120" s="965"/>
      <c r="DT120" s="965"/>
      <c r="DU120" s="965"/>
      <c r="DV120" s="966">
        <v>55.6</v>
      </c>
      <c r="DW120" s="966"/>
      <c r="DX120" s="966"/>
      <c r="DY120" s="966"/>
      <c r="DZ120" s="967"/>
    </row>
    <row r="121" spans="1:130" s="199" customFormat="1" ht="26.25" customHeight="1" x14ac:dyDescent="0.15">
      <c r="A121" s="1099"/>
      <c r="B121" s="984"/>
      <c r="C121" s="1005" t="s">
        <v>437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96" t="s">
        <v>111</v>
      </c>
      <c r="AB121" s="997"/>
      <c r="AC121" s="997"/>
      <c r="AD121" s="997"/>
      <c r="AE121" s="998"/>
      <c r="AF121" s="999" t="s">
        <v>111</v>
      </c>
      <c r="AG121" s="997"/>
      <c r="AH121" s="997"/>
      <c r="AI121" s="997"/>
      <c r="AJ121" s="998"/>
      <c r="AK121" s="999" t="s">
        <v>111</v>
      </c>
      <c r="AL121" s="997"/>
      <c r="AM121" s="997"/>
      <c r="AN121" s="997"/>
      <c r="AO121" s="998"/>
      <c r="AP121" s="1000" t="s">
        <v>111</v>
      </c>
      <c r="AQ121" s="1001"/>
      <c r="AR121" s="1001"/>
      <c r="AS121" s="1001"/>
      <c r="AT121" s="1002"/>
      <c r="AU121" s="1030"/>
      <c r="AV121" s="1031"/>
      <c r="AW121" s="1031"/>
      <c r="AX121" s="1031"/>
      <c r="AY121" s="1032"/>
      <c r="AZ121" s="987" t="s">
        <v>438</v>
      </c>
      <c r="BA121" s="988"/>
      <c r="BB121" s="988"/>
      <c r="BC121" s="988"/>
      <c r="BD121" s="988"/>
      <c r="BE121" s="988"/>
      <c r="BF121" s="988"/>
      <c r="BG121" s="988"/>
      <c r="BH121" s="988"/>
      <c r="BI121" s="988"/>
      <c r="BJ121" s="988"/>
      <c r="BK121" s="988"/>
      <c r="BL121" s="988"/>
      <c r="BM121" s="988"/>
      <c r="BN121" s="988"/>
      <c r="BO121" s="988"/>
      <c r="BP121" s="989"/>
      <c r="BQ121" s="957">
        <v>4769071</v>
      </c>
      <c r="BR121" s="958"/>
      <c r="BS121" s="958"/>
      <c r="BT121" s="958"/>
      <c r="BU121" s="958"/>
      <c r="BV121" s="958">
        <v>3711026</v>
      </c>
      <c r="BW121" s="958"/>
      <c r="BX121" s="958"/>
      <c r="BY121" s="958"/>
      <c r="BZ121" s="958"/>
      <c r="CA121" s="958">
        <v>3486458</v>
      </c>
      <c r="CB121" s="958"/>
      <c r="CC121" s="958"/>
      <c r="CD121" s="958"/>
      <c r="CE121" s="958"/>
      <c r="CF121" s="952">
        <v>24.2</v>
      </c>
      <c r="CG121" s="953"/>
      <c r="CH121" s="953"/>
      <c r="CI121" s="953"/>
      <c r="CJ121" s="953"/>
      <c r="CK121" s="1048"/>
      <c r="CL121" s="1049"/>
      <c r="CM121" s="1049"/>
      <c r="CN121" s="1049"/>
      <c r="CO121" s="1050"/>
      <c r="CP121" s="1058" t="s">
        <v>384</v>
      </c>
      <c r="CQ121" s="1059"/>
      <c r="CR121" s="1059"/>
      <c r="CS121" s="1059"/>
      <c r="CT121" s="1059"/>
      <c r="CU121" s="1059"/>
      <c r="CV121" s="1059"/>
      <c r="CW121" s="1059"/>
      <c r="CX121" s="1059"/>
      <c r="CY121" s="1059"/>
      <c r="CZ121" s="1059"/>
      <c r="DA121" s="1059"/>
      <c r="DB121" s="1059"/>
      <c r="DC121" s="1059"/>
      <c r="DD121" s="1059"/>
      <c r="DE121" s="1059"/>
      <c r="DF121" s="1060"/>
      <c r="DG121" s="957">
        <v>682941</v>
      </c>
      <c r="DH121" s="958"/>
      <c r="DI121" s="958"/>
      <c r="DJ121" s="958"/>
      <c r="DK121" s="958"/>
      <c r="DL121" s="958">
        <v>761446</v>
      </c>
      <c r="DM121" s="958"/>
      <c r="DN121" s="958"/>
      <c r="DO121" s="958"/>
      <c r="DP121" s="958"/>
      <c r="DQ121" s="958">
        <v>774370</v>
      </c>
      <c r="DR121" s="958"/>
      <c r="DS121" s="958"/>
      <c r="DT121" s="958"/>
      <c r="DU121" s="958"/>
      <c r="DV121" s="959">
        <v>5.4</v>
      </c>
      <c r="DW121" s="959"/>
      <c r="DX121" s="959"/>
      <c r="DY121" s="959"/>
      <c r="DZ121" s="960"/>
    </row>
    <row r="122" spans="1:130" s="199" customFormat="1" ht="26.25" customHeight="1" x14ac:dyDescent="0.15">
      <c r="A122" s="1099"/>
      <c r="B122" s="984"/>
      <c r="C122" s="954" t="s">
        <v>420</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111</v>
      </c>
      <c r="AB122" s="997"/>
      <c r="AC122" s="997"/>
      <c r="AD122" s="997"/>
      <c r="AE122" s="998"/>
      <c r="AF122" s="999" t="s">
        <v>111</v>
      </c>
      <c r="AG122" s="997"/>
      <c r="AH122" s="997"/>
      <c r="AI122" s="997"/>
      <c r="AJ122" s="998"/>
      <c r="AK122" s="999" t="s">
        <v>111</v>
      </c>
      <c r="AL122" s="997"/>
      <c r="AM122" s="997"/>
      <c r="AN122" s="997"/>
      <c r="AO122" s="998"/>
      <c r="AP122" s="1000" t="s">
        <v>111</v>
      </c>
      <c r="AQ122" s="1001"/>
      <c r="AR122" s="1001"/>
      <c r="AS122" s="1001"/>
      <c r="AT122" s="1002"/>
      <c r="AU122" s="1030"/>
      <c r="AV122" s="1031"/>
      <c r="AW122" s="1031"/>
      <c r="AX122" s="1031"/>
      <c r="AY122" s="1032"/>
      <c r="AZ122" s="1012" t="s">
        <v>439</v>
      </c>
      <c r="BA122" s="1003"/>
      <c r="BB122" s="1003"/>
      <c r="BC122" s="1003"/>
      <c r="BD122" s="1003"/>
      <c r="BE122" s="1003"/>
      <c r="BF122" s="1003"/>
      <c r="BG122" s="1003"/>
      <c r="BH122" s="1003"/>
      <c r="BI122" s="1003"/>
      <c r="BJ122" s="1003"/>
      <c r="BK122" s="1003"/>
      <c r="BL122" s="1003"/>
      <c r="BM122" s="1003"/>
      <c r="BN122" s="1003"/>
      <c r="BO122" s="1003"/>
      <c r="BP122" s="1004"/>
      <c r="BQ122" s="1035">
        <v>27171192</v>
      </c>
      <c r="BR122" s="1036"/>
      <c r="BS122" s="1036"/>
      <c r="BT122" s="1036"/>
      <c r="BU122" s="1036"/>
      <c r="BV122" s="1036">
        <v>27948540</v>
      </c>
      <c r="BW122" s="1036"/>
      <c r="BX122" s="1036"/>
      <c r="BY122" s="1036"/>
      <c r="BZ122" s="1036"/>
      <c r="CA122" s="1036">
        <v>28028700</v>
      </c>
      <c r="CB122" s="1036"/>
      <c r="CC122" s="1036"/>
      <c r="CD122" s="1036"/>
      <c r="CE122" s="1036"/>
      <c r="CF122" s="1056">
        <v>194.2</v>
      </c>
      <c r="CG122" s="1057"/>
      <c r="CH122" s="1057"/>
      <c r="CI122" s="1057"/>
      <c r="CJ122" s="1057"/>
      <c r="CK122" s="1048"/>
      <c r="CL122" s="1049"/>
      <c r="CM122" s="1049"/>
      <c r="CN122" s="1049"/>
      <c r="CO122" s="1050"/>
      <c r="CP122" s="1058" t="s">
        <v>381</v>
      </c>
      <c r="CQ122" s="1059"/>
      <c r="CR122" s="1059"/>
      <c r="CS122" s="1059"/>
      <c r="CT122" s="1059"/>
      <c r="CU122" s="1059"/>
      <c r="CV122" s="1059"/>
      <c r="CW122" s="1059"/>
      <c r="CX122" s="1059"/>
      <c r="CY122" s="1059"/>
      <c r="CZ122" s="1059"/>
      <c r="DA122" s="1059"/>
      <c r="DB122" s="1059"/>
      <c r="DC122" s="1059"/>
      <c r="DD122" s="1059"/>
      <c r="DE122" s="1059"/>
      <c r="DF122" s="1060"/>
      <c r="DG122" s="957" t="s">
        <v>111</v>
      </c>
      <c r="DH122" s="958"/>
      <c r="DI122" s="958"/>
      <c r="DJ122" s="958"/>
      <c r="DK122" s="958"/>
      <c r="DL122" s="958">
        <v>4912</v>
      </c>
      <c r="DM122" s="958"/>
      <c r="DN122" s="958"/>
      <c r="DO122" s="958"/>
      <c r="DP122" s="958"/>
      <c r="DQ122" s="958">
        <v>4014</v>
      </c>
      <c r="DR122" s="958"/>
      <c r="DS122" s="958"/>
      <c r="DT122" s="958"/>
      <c r="DU122" s="958"/>
      <c r="DV122" s="959">
        <v>0</v>
      </c>
      <c r="DW122" s="959"/>
      <c r="DX122" s="959"/>
      <c r="DY122" s="959"/>
      <c r="DZ122" s="960"/>
    </row>
    <row r="123" spans="1:130" s="199" customFormat="1" ht="26.25" customHeight="1" x14ac:dyDescent="0.15">
      <c r="A123" s="1099"/>
      <c r="B123" s="984"/>
      <c r="C123" s="954" t="s">
        <v>426</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v>18246</v>
      </c>
      <c r="AB123" s="997"/>
      <c r="AC123" s="997"/>
      <c r="AD123" s="997"/>
      <c r="AE123" s="998"/>
      <c r="AF123" s="999">
        <v>18246</v>
      </c>
      <c r="AG123" s="997"/>
      <c r="AH123" s="997"/>
      <c r="AI123" s="997"/>
      <c r="AJ123" s="998"/>
      <c r="AK123" s="999">
        <v>18246</v>
      </c>
      <c r="AL123" s="997"/>
      <c r="AM123" s="997"/>
      <c r="AN123" s="997"/>
      <c r="AO123" s="998"/>
      <c r="AP123" s="1000">
        <v>0.1</v>
      </c>
      <c r="AQ123" s="1001"/>
      <c r="AR123" s="1001"/>
      <c r="AS123" s="1001"/>
      <c r="AT123" s="1002"/>
      <c r="AU123" s="1033"/>
      <c r="AV123" s="1034"/>
      <c r="AW123" s="1034"/>
      <c r="AX123" s="1034"/>
      <c r="AY123" s="1034"/>
      <c r="AZ123" s="230" t="s">
        <v>169</v>
      </c>
      <c r="BA123" s="230"/>
      <c r="BB123" s="230"/>
      <c r="BC123" s="230"/>
      <c r="BD123" s="230"/>
      <c r="BE123" s="230"/>
      <c r="BF123" s="230"/>
      <c r="BG123" s="230"/>
      <c r="BH123" s="230"/>
      <c r="BI123" s="230"/>
      <c r="BJ123" s="230"/>
      <c r="BK123" s="230"/>
      <c r="BL123" s="230"/>
      <c r="BM123" s="230"/>
      <c r="BN123" s="230"/>
      <c r="BO123" s="1013" t="s">
        <v>440</v>
      </c>
      <c r="BP123" s="1044"/>
      <c r="BQ123" s="1105">
        <v>44008462</v>
      </c>
      <c r="BR123" s="1070"/>
      <c r="BS123" s="1070"/>
      <c r="BT123" s="1070"/>
      <c r="BU123" s="1070"/>
      <c r="BV123" s="1070">
        <v>44211138</v>
      </c>
      <c r="BW123" s="1070"/>
      <c r="BX123" s="1070"/>
      <c r="BY123" s="1070"/>
      <c r="BZ123" s="1070"/>
      <c r="CA123" s="1070">
        <v>43101058</v>
      </c>
      <c r="CB123" s="1070"/>
      <c r="CC123" s="1070"/>
      <c r="CD123" s="1070"/>
      <c r="CE123" s="1070"/>
      <c r="CF123" s="1037"/>
      <c r="CG123" s="1038"/>
      <c r="CH123" s="1038"/>
      <c r="CI123" s="1038"/>
      <c r="CJ123" s="1039"/>
      <c r="CK123" s="1048"/>
      <c r="CL123" s="1049"/>
      <c r="CM123" s="1049"/>
      <c r="CN123" s="1049"/>
      <c r="CO123" s="1050"/>
      <c r="CP123" s="1058" t="s">
        <v>382</v>
      </c>
      <c r="CQ123" s="1059"/>
      <c r="CR123" s="1059"/>
      <c r="CS123" s="1059"/>
      <c r="CT123" s="1059"/>
      <c r="CU123" s="1059"/>
      <c r="CV123" s="1059"/>
      <c r="CW123" s="1059"/>
      <c r="CX123" s="1059"/>
      <c r="CY123" s="1059"/>
      <c r="CZ123" s="1059"/>
      <c r="DA123" s="1059"/>
      <c r="DB123" s="1059"/>
      <c r="DC123" s="1059"/>
      <c r="DD123" s="1059"/>
      <c r="DE123" s="1059"/>
      <c r="DF123" s="1060"/>
      <c r="DG123" s="996" t="s">
        <v>111</v>
      </c>
      <c r="DH123" s="997"/>
      <c r="DI123" s="997"/>
      <c r="DJ123" s="997"/>
      <c r="DK123" s="998"/>
      <c r="DL123" s="999" t="s">
        <v>111</v>
      </c>
      <c r="DM123" s="997"/>
      <c r="DN123" s="997"/>
      <c r="DO123" s="997"/>
      <c r="DP123" s="998"/>
      <c r="DQ123" s="999" t="s">
        <v>111</v>
      </c>
      <c r="DR123" s="997"/>
      <c r="DS123" s="997"/>
      <c r="DT123" s="997"/>
      <c r="DU123" s="998"/>
      <c r="DV123" s="1000" t="s">
        <v>111</v>
      </c>
      <c r="DW123" s="1001"/>
      <c r="DX123" s="1001"/>
      <c r="DY123" s="1001"/>
      <c r="DZ123" s="1002"/>
    </row>
    <row r="124" spans="1:130" s="199" customFormat="1" ht="26.25" customHeight="1" thickBot="1" x14ac:dyDescent="0.2">
      <c r="A124" s="1099"/>
      <c r="B124" s="984"/>
      <c r="C124" s="954" t="s">
        <v>429</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111</v>
      </c>
      <c r="AB124" s="997"/>
      <c r="AC124" s="997"/>
      <c r="AD124" s="997"/>
      <c r="AE124" s="998"/>
      <c r="AF124" s="999" t="s">
        <v>111</v>
      </c>
      <c r="AG124" s="997"/>
      <c r="AH124" s="997"/>
      <c r="AI124" s="997"/>
      <c r="AJ124" s="998"/>
      <c r="AK124" s="999" t="s">
        <v>111</v>
      </c>
      <c r="AL124" s="997"/>
      <c r="AM124" s="997"/>
      <c r="AN124" s="997"/>
      <c r="AO124" s="998"/>
      <c r="AP124" s="1000" t="s">
        <v>111</v>
      </c>
      <c r="AQ124" s="1001"/>
      <c r="AR124" s="1001"/>
      <c r="AS124" s="1001"/>
      <c r="AT124" s="1002"/>
      <c r="AU124" s="1101" t="s">
        <v>441</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64</v>
      </c>
      <c r="BR124" s="1066"/>
      <c r="BS124" s="1066"/>
      <c r="BT124" s="1066"/>
      <c r="BU124" s="1066"/>
      <c r="BV124" s="1066">
        <v>53.6</v>
      </c>
      <c r="BW124" s="1066"/>
      <c r="BX124" s="1066"/>
      <c r="BY124" s="1066"/>
      <c r="BZ124" s="1066"/>
      <c r="CA124" s="1066">
        <v>48.9</v>
      </c>
      <c r="CB124" s="1066"/>
      <c r="CC124" s="1066"/>
      <c r="CD124" s="1066"/>
      <c r="CE124" s="1066"/>
      <c r="CF124" s="1067"/>
      <c r="CG124" s="1068"/>
      <c r="CH124" s="1068"/>
      <c r="CI124" s="1068"/>
      <c r="CJ124" s="1069"/>
      <c r="CK124" s="1051"/>
      <c r="CL124" s="1051"/>
      <c r="CM124" s="1051"/>
      <c r="CN124" s="1051"/>
      <c r="CO124" s="1052"/>
      <c r="CP124" s="1058" t="s">
        <v>442</v>
      </c>
      <c r="CQ124" s="1059"/>
      <c r="CR124" s="1059"/>
      <c r="CS124" s="1059"/>
      <c r="CT124" s="1059"/>
      <c r="CU124" s="1059"/>
      <c r="CV124" s="1059"/>
      <c r="CW124" s="1059"/>
      <c r="CX124" s="1059"/>
      <c r="CY124" s="1059"/>
      <c r="CZ124" s="1059"/>
      <c r="DA124" s="1059"/>
      <c r="DB124" s="1059"/>
      <c r="DC124" s="1059"/>
      <c r="DD124" s="1059"/>
      <c r="DE124" s="1059"/>
      <c r="DF124" s="1060"/>
      <c r="DG124" s="1043" t="s">
        <v>111</v>
      </c>
      <c r="DH124" s="1022"/>
      <c r="DI124" s="1022"/>
      <c r="DJ124" s="1022"/>
      <c r="DK124" s="1023"/>
      <c r="DL124" s="1021" t="s">
        <v>111</v>
      </c>
      <c r="DM124" s="1022"/>
      <c r="DN124" s="1022"/>
      <c r="DO124" s="1022"/>
      <c r="DP124" s="1023"/>
      <c r="DQ124" s="1021" t="s">
        <v>111</v>
      </c>
      <c r="DR124" s="1022"/>
      <c r="DS124" s="1022"/>
      <c r="DT124" s="1022"/>
      <c r="DU124" s="1023"/>
      <c r="DV124" s="1024" t="s">
        <v>111</v>
      </c>
      <c r="DW124" s="1025"/>
      <c r="DX124" s="1025"/>
      <c r="DY124" s="1025"/>
      <c r="DZ124" s="1026"/>
    </row>
    <row r="125" spans="1:130" s="199" customFormat="1" ht="26.25" customHeight="1" x14ac:dyDescent="0.15">
      <c r="A125" s="1099"/>
      <c r="B125" s="984"/>
      <c r="C125" s="954" t="s">
        <v>431</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111</v>
      </c>
      <c r="AB125" s="997"/>
      <c r="AC125" s="997"/>
      <c r="AD125" s="997"/>
      <c r="AE125" s="998"/>
      <c r="AF125" s="999" t="s">
        <v>111</v>
      </c>
      <c r="AG125" s="997"/>
      <c r="AH125" s="997"/>
      <c r="AI125" s="997"/>
      <c r="AJ125" s="998"/>
      <c r="AK125" s="999" t="s">
        <v>111</v>
      </c>
      <c r="AL125" s="997"/>
      <c r="AM125" s="997"/>
      <c r="AN125" s="997"/>
      <c r="AO125" s="998"/>
      <c r="AP125" s="1000" t="s">
        <v>111</v>
      </c>
      <c r="AQ125" s="1001"/>
      <c r="AR125" s="1001"/>
      <c r="AS125" s="1001"/>
      <c r="AT125" s="100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61" t="s">
        <v>443</v>
      </c>
      <c r="CL125" s="1046"/>
      <c r="CM125" s="1046"/>
      <c r="CN125" s="1046"/>
      <c r="CO125" s="1047"/>
      <c r="CP125" s="978" t="s">
        <v>444</v>
      </c>
      <c r="CQ125" s="930"/>
      <c r="CR125" s="930"/>
      <c r="CS125" s="930"/>
      <c r="CT125" s="930"/>
      <c r="CU125" s="930"/>
      <c r="CV125" s="930"/>
      <c r="CW125" s="930"/>
      <c r="CX125" s="930"/>
      <c r="CY125" s="930"/>
      <c r="CZ125" s="930"/>
      <c r="DA125" s="930"/>
      <c r="DB125" s="930"/>
      <c r="DC125" s="930"/>
      <c r="DD125" s="930"/>
      <c r="DE125" s="930"/>
      <c r="DF125" s="931"/>
      <c r="DG125" s="964" t="s">
        <v>111</v>
      </c>
      <c r="DH125" s="965"/>
      <c r="DI125" s="965"/>
      <c r="DJ125" s="965"/>
      <c r="DK125" s="965"/>
      <c r="DL125" s="965" t="s">
        <v>111</v>
      </c>
      <c r="DM125" s="965"/>
      <c r="DN125" s="965"/>
      <c r="DO125" s="965"/>
      <c r="DP125" s="965"/>
      <c r="DQ125" s="965" t="s">
        <v>111</v>
      </c>
      <c r="DR125" s="965"/>
      <c r="DS125" s="965"/>
      <c r="DT125" s="965"/>
      <c r="DU125" s="965"/>
      <c r="DV125" s="966" t="s">
        <v>111</v>
      </c>
      <c r="DW125" s="966"/>
      <c r="DX125" s="966"/>
      <c r="DY125" s="966"/>
      <c r="DZ125" s="967"/>
    </row>
    <row r="126" spans="1:130" s="199" customFormat="1" ht="26.25" customHeight="1" thickBot="1" x14ac:dyDescent="0.2">
      <c r="A126" s="1099"/>
      <c r="B126" s="984"/>
      <c r="C126" s="954" t="s">
        <v>433</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2801</v>
      </c>
      <c r="AB126" s="997"/>
      <c r="AC126" s="997"/>
      <c r="AD126" s="997"/>
      <c r="AE126" s="998"/>
      <c r="AF126" s="999">
        <v>2692</v>
      </c>
      <c r="AG126" s="997"/>
      <c r="AH126" s="997"/>
      <c r="AI126" s="997"/>
      <c r="AJ126" s="998"/>
      <c r="AK126" s="999">
        <v>2515</v>
      </c>
      <c r="AL126" s="997"/>
      <c r="AM126" s="997"/>
      <c r="AN126" s="997"/>
      <c r="AO126" s="998"/>
      <c r="AP126" s="1000">
        <v>0</v>
      </c>
      <c r="AQ126" s="1001"/>
      <c r="AR126" s="1001"/>
      <c r="AS126" s="1001"/>
      <c r="AT126" s="100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2"/>
      <c r="CL126" s="1049"/>
      <c r="CM126" s="1049"/>
      <c r="CN126" s="1049"/>
      <c r="CO126" s="1050"/>
      <c r="CP126" s="987" t="s">
        <v>445</v>
      </c>
      <c r="CQ126" s="988"/>
      <c r="CR126" s="988"/>
      <c r="CS126" s="988"/>
      <c r="CT126" s="988"/>
      <c r="CU126" s="988"/>
      <c r="CV126" s="988"/>
      <c r="CW126" s="988"/>
      <c r="CX126" s="988"/>
      <c r="CY126" s="988"/>
      <c r="CZ126" s="988"/>
      <c r="DA126" s="988"/>
      <c r="DB126" s="988"/>
      <c r="DC126" s="988"/>
      <c r="DD126" s="988"/>
      <c r="DE126" s="988"/>
      <c r="DF126" s="989"/>
      <c r="DG126" s="957" t="s">
        <v>111</v>
      </c>
      <c r="DH126" s="958"/>
      <c r="DI126" s="958"/>
      <c r="DJ126" s="958"/>
      <c r="DK126" s="958"/>
      <c r="DL126" s="958" t="s">
        <v>111</v>
      </c>
      <c r="DM126" s="958"/>
      <c r="DN126" s="958"/>
      <c r="DO126" s="958"/>
      <c r="DP126" s="958"/>
      <c r="DQ126" s="958" t="s">
        <v>111</v>
      </c>
      <c r="DR126" s="958"/>
      <c r="DS126" s="958"/>
      <c r="DT126" s="958"/>
      <c r="DU126" s="958"/>
      <c r="DV126" s="959" t="s">
        <v>111</v>
      </c>
      <c r="DW126" s="959"/>
      <c r="DX126" s="959"/>
      <c r="DY126" s="959"/>
      <c r="DZ126" s="960"/>
    </row>
    <row r="127" spans="1:130" s="199" customFormat="1" ht="26.25" customHeight="1" x14ac:dyDescent="0.15">
      <c r="A127" s="1100"/>
      <c r="B127" s="986"/>
      <c r="C127" s="1040" t="s">
        <v>446</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6" t="s">
        <v>111</v>
      </c>
      <c r="AB127" s="997"/>
      <c r="AC127" s="997"/>
      <c r="AD127" s="997"/>
      <c r="AE127" s="998"/>
      <c r="AF127" s="999" t="s">
        <v>111</v>
      </c>
      <c r="AG127" s="997"/>
      <c r="AH127" s="997"/>
      <c r="AI127" s="997"/>
      <c r="AJ127" s="998"/>
      <c r="AK127" s="999" t="s">
        <v>111</v>
      </c>
      <c r="AL127" s="997"/>
      <c r="AM127" s="997"/>
      <c r="AN127" s="997"/>
      <c r="AO127" s="998"/>
      <c r="AP127" s="1000" t="s">
        <v>111</v>
      </c>
      <c r="AQ127" s="1001"/>
      <c r="AR127" s="1001"/>
      <c r="AS127" s="1001"/>
      <c r="AT127" s="1002"/>
      <c r="AU127" s="235"/>
      <c r="AV127" s="235"/>
      <c r="AW127" s="235"/>
      <c r="AX127" s="1071" t="s">
        <v>447</v>
      </c>
      <c r="AY127" s="1072"/>
      <c r="AZ127" s="1072"/>
      <c r="BA127" s="1072"/>
      <c r="BB127" s="1072"/>
      <c r="BC127" s="1072"/>
      <c r="BD127" s="1072"/>
      <c r="BE127" s="1073"/>
      <c r="BF127" s="1074" t="s">
        <v>448</v>
      </c>
      <c r="BG127" s="1072"/>
      <c r="BH127" s="1072"/>
      <c r="BI127" s="1072"/>
      <c r="BJ127" s="1072"/>
      <c r="BK127" s="1072"/>
      <c r="BL127" s="1073"/>
      <c r="BM127" s="1074" t="s">
        <v>449</v>
      </c>
      <c r="BN127" s="1072"/>
      <c r="BO127" s="1072"/>
      <c r="BP127" s="1072"/>
      <c r="BQ127" s="1072"/>
      <c r="BR127" s="1072"/>
      <c r="BS127" s="1073"/>
      <c r="BT127" s="1074" t="s">
        <v>450</v>
      </c>
      <c r="BU127" s="1072"/>
      <c r="BV127" s="1072"/>
      <c r="BW127" s="1072"/>
      <c r="BX127" s="1072"/>
      <c r="BY127" s="1072"/>
      <c r="BZ127" s="1097"/>
      <c r="CA127" s="235"/>
      <c r="CB127" s="235"/>
      <c r="CC127" s="235"/>
      <c r="CD127" s="236"/>
      <c r="CE127" s="236"/>
      <c r="CF127" s="236"/>
      <c r="CG127" s="233"/>
      <c r="CH127" s="233"/>
      <c r="CI127" s="233"/>
      <c r="CJ127" s="234"/>
      <c r="CK127" s="1062"/>
      <c r="CL127" s="1049"/>
      <c r="CM127" s="1049"/>
      <c r="CN127" s="1049"/>
      <c r="CO127" s="1050"/>
      <c r="CP127" s="987" t="s">
        <v>451</v>
      </c>
      <c r="CQ127" s="988"/>
      <c r="CR127" s="988"/>
      <c r="CS127" s="988"/>
      <c r="CT127" s="988"/>
      <c r="CU127" s="988"/>
      <c r="CV127" s="988"/>
      <c r="CW127" s="988"/>
      <c r="CX127" s="988"/>
      <c r="CY127" s="988"/>
      <c r="CZ127" s="988"/>
      <c r="DA127" s="988"/>
      <c r="DB127" s="988"/>
      <c r="DC127" s="988"/>
      <c r="DD127" s="988"/>
      <c r="DE127" s="988"/>
      <c r="DF127" s="989"/>
      <c r="DG127" s="957" t="s">
        <v>111</v>
      </c>
      <c r="DH127" s="958"/>
      <c r="DI127" s="958"/>
      <c r="DJ127" s="958"/>
      <c r="DK127" s="958"/>
      <c r="DL127" s="958" t="s">
        <v>111</v>
      </c>
      <c r="DM127" s="958"/>
      <c r="DN127" s="958"/>
      <c r="DO127" s="958"/>
      <c r="DP127" s="958"/>
      <c r="DQ127" s="958" t="s">
        <v>111</v>
      </c>
      <c r="DR127" s="958"/>
      <c r="DS127" s="958"/>
      <c r="DT127" s="958"/>
      <c r="DU127" s="958"/>
      <c r="DV127" s="959" t="s">
        <v>111</v>
      </c>
      <c r="DW127" s="959"/>
      <c r="DX127" s="959"/>
      <c r="DY127" s="959"/>
      <c r="DZ127" s="960"/>
    </row>
    <row r="128" spans="1:130" s="199" customFormat="1" ht="26.25" customHeight="1" thickBot="1" x14ac:dyDescent="0.2">
      <c r="A128" s="1085" t="s">
        <v>452</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453</v>
      </c>
      <c r="X128" s="1087"/>
      <c r="Y128" s="1087"/>
      <c r="Z128" s="1088"/>
      <c r="AA128" s="1089">
        <v>356235</v>
      </c>
      <c r="AB128" s="1090"/>
      <c r="AC128" s="1090"/>
      <c r="AD128" s="1090"/>
      <c r="AE128" s="1091"/>
      <c r="AF128" s="1092">
        <v>2314104</v>
      </c>
      <c r="AG128" s="1090"/>
      <c r="AH128" s="1090"/>
      <c r="AI128" s="1090"/>
      <c r="AJ128" s="1091"/>
      <c r="AK128" s="1092">
        <v>451000</v>
      </c>
      <c r="AL128" s="1090"/>
      <c r="AM128" s="1090"/>
      <c r="AN128" s="1090"/>
      <c r="AO128" s="1091"/>
      <c r="AP128" s="1093"/>
      <c r="AQ128" s="1094"/>
      <c r="AR128" s="1094"/>
      <c r="AS128" s="1094"/>
      <c r="AT128" s="1095"/>
      <c r="AU128" s="235"/>
      <c r="AV128" s="235"/>
      <c r="AW128" s="235"/>
      <c r="AX128" s="929" t="s">
        <v>454</v>
      </c>
      <c r="AY128" s="930"/>
      <c r="AZ128" s="930"/>
      <c r="BA128" s="930"/>
      <c r="BB128" s="930"/>
      <c r="BC128" s="930"/>
      <c r="BD128" s="930"/>
      <c r="BE128" s="931"/>
      <c r="BF128" s="1075" t="s">
        <v>111</v>
      </c>
      <c r="BG128" s="1076"/>
      <c r="BH128" s="1076"/>
      <c r="BI128" s="1076"/>
      <c r="BJ128" s="1076"/>
      <c r="BK128" s="1076"/>
      <c r="BL128" s="1096"/>
      <c r="BM128" s="1075">
        <v>12.66</v>
      </c>
      <c r="BN128" s="1076"/>
      <c r="BO128" s="1076"/>
      <c r="BP128" s="1076"/>
      <c r="BQ128" s="1076"/>
      <c r="BR128" s="1076"/>
      <c r="BS128" s="1096"/>
      <c r="BT128" s="1075">
        <v>20</v>
      </c>
      <c r="BU128" s="1076"/>
      <c r="BV128" s="1076"/>
      <c r="BW128" s="1076"/>
      <c r="BX128" s="1076"/>
      <c r="BY128" s="1076"/>
      <c r="BZ128" s="1077"/>
      <c r="CA128" s="236"/>
      <c r="CB128" s="236"/>
      <c r="CC128" s="236"/>
      <c r="CD128" s="236"/>
      <c r="CE128" s="236"/>
      <c r="CF128" s="236"/>
      <c r="CG128" s="233"/>
      <c r="CH128" s="233"/>
      <c r="CI128" s="233"/>
      <c r="CJ128" s="234"/>
      <c r="CK128" s="1063"/>
      <c r="CL128" s="1064"/>
      <c r="CM128" s="1064"/>
      <c r="CN128" s="1064"/>
      <c r="CO128" s="1065"/>
      <c r="CP128" s="1078" t="s">
        <v>455</v>
      </c>
      <c r="CQ128" s="1079"/>
      <c r="CR128" s="1079"/>
      <c r="CS128" s="1079"/>
      <c r="CT128" s="1079"/>
      <c r="CU128" s="1079"/>
      <c r="CV128" s="1079"/>
      <c r="CW128" s="1079"/>
      <c r="CX128" s="1079"/>
      <c r="CY128" s="1079"/>
      <c r="CZ128" s="1079"/>
      <c r="DA128" s="1079"/>
      <c r="DB128" s="1079"/>
      <c r="DC128" s="1079"/>
      <c r="DD128" s="1079"/>
      <c r="DE128" s="1079"/>
      <c r="DF128" s="1080"/>
      <c r="DG128" s="1081" t="s">
        <v>111</v>
      </c>
      <c r="DH128" s="1082"/>
      <c r="DI128" s="1082"/>
      <c r="DJ128" s="1082"/>
      <c r="DK128" s="1082"/>
      <c r="DL128" s="1082" t="s">
        <v>111</v>
      </c>
      <c r="DM128" s="1082"/>
      <c r="DN128" s="1082"/>
      <c r="DO128" s="1082"/>
      <c r="DP128" s="1082"/>
      <c r="DQ128" s="1082" t="s">
        <v>111</v>
      </c>
      <c r="DR128" s="1082"/>
      <c r="DS128" s="1082"/>
      <c r="DT128" s="1082"/>
      <c r="DU128" s="1082"/>
      <c r="DV128" s="1083" t="s">
        <v>111</v>
      </c>
      <c r="DW128" s="1083"/>
      <c r="DX128" s="1083"/>
      <c r="DY128" s="1083"/>
      <c r="DZ128" s="1084"/>
    </row>
    <row r="129" spans="1:131" s="199" customFormat="1" ht="26.25" customHeight="1" x14ac:dyDescent="0.15">
      <c r="A129" s="968" t="s">
        <v>91</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115" t="s">
        <v>456</v>
      </c>
      <c r="X129" s="1116"/>
      <c r="Y129" s="1116"/>
      <c r="Z129" s="1117"/>
      <c r="AA129" s="996">
        <v>16291735</v>
      </c>
      <c r="AB129" s="997"/>
      <c r="AC129" s="997"/>
      <c r="AD129" s="997"/>
      <c r="AE129" s="998"/>
      <c r="AF129" s="999">
        <v>16641489</v>
      </c>
      <c r="AG129" s="997"/>
      <c r="AH129" s="997"/>
      <c r="AI129" s="997"/>
      <c r="AJ129" s="998"/>
      <c r="AK129" s="999">
        <v>16805632</v>
      </c>
      <c r="AL129" s="997"/>
      <c r="AM129" s="997"/>
      <c r="AN129" s="997"/>
      <c r="AO129" s="998"/>
      <c r="AP129" s="1118"/>
      <c r="AQ129" s="1119"/>
      <c r="AR129" s="1119"/>
      <c r="AS129" s="1119"/>
      <c r="AT129" s="1120"/>
      <c r="AU129" s="237"/>
      <c r="AV129" s="237"/>
      <c r="AW129" s="237"/>
      <c r="AX129" s="1109" t="s">
        <v>457</v>
      </c>
      <c r="AY129" s="988"/>
      <c r="AZ129" s="988"/>
      <c r="BA129" s="988"/>
      <c r="BB129" s="988"/>
      <c r="BC129" s="988"/>
      <c r="BD129" s="988"/>
      <c r="BE129" s="989"/>
      <c r="BF129" s="1110" t="s">
        <v>111</v>
      </c>
      <c r="BG129" s="1111"/>
      <c r="BH129" s="1111"/>
      <c r="BI129" s="1111"/>
      <c r="BJ129" s="1111"/>
      <c r="BK129" s="1111"/>
      <c r="BL129" s="1112"/>
      <c r="BM129" s="1110">
        <v>17.66</v>
      </c>
      <c r="BN129" s="1111"/>
      <c r="BO129" s="1111"/>
      <c r="BP129" s="1111"/>
      <c r="BQ129" s="1111"/>
      <c r="BR129" s="1111"/>
      <c r="BS129" s="1112"/>
      <c r="BT129" s="1110">
        <v>30</v>
      </c>
      <c r="BU129" s="1113"/>
      <c r="BV129" s="1113"/>
      <c r="BW129" s="1113"/>
      <c r="BX129" s="1113"/>
      <c r="BY129" s="1113"/>
      <c r="BZ129" s="111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8" t="s">
        <v>458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115" t="s">
        <v>459</v>
      </c>
      <c r="X130" s="1116"/>
      <c r="Y130" s="1116"/>
      <c r="Z130" s="1117"/>
      <c r="AA130" s="996">
        <v>2372680</v>
      </c>
      <c r="AB130" s="997"/>
      <c r="AC130" s="997"/>
      <c r="AD130" s="997"/>
      <c r="AE130" s="998"/>
      <c r="AF130" s="999">
        <v>2388386</v>
      </c>
      <c r="AG130" s="997"/>
      <c r="AH130" s="997"/>
      <c r="AI130" s="997"/>
      <c r="AJ130" s="998"/>
      <c r="AK130" s="999">
        <v>2369217</v>
      </c>
      <c r="AL130" s="997"/>
      <c r="AM130" s="997"/>
      <c r="AN130" s="997"/>
      <c r="AO130" s="998"/>
      <c r="AP130" s="1118"/>
      <c r="AQ130" s="1119"/>
      <c r="AR130" s="1119"/>
      <c r="AS130" s="1119"/>
      <c r="AT130" s="1120"/>
      <c r="AU130" s="237"/>
      <c r="AV130" s="237"/>
      <c r="AW130" s="237"/>
      <c r="AX130" s="1109" t="s">
        <v>460</v>
      </c>
      <c r="AY130" s="988"/>
      <c r="AZ130" s="988"/>
      <c r="BA130" s="988"/>
      <c r="BB130" s="988"/>
      <c r="BC130" s="988"/>
      <c r="BD130" s="988"/>
      <c r="BE130" s="989"/>
      <c r="BF130" s="1145">
        <v>11</v>
      </c>
      <c r="BG130" s="1146"/>
      <c r="BH130" s="1146"/>
      <c r="BI130" s="1146"/>
      <c r="BJ130" s="1146"/>
      <c r="BK130" s="1146"/>
      <c r="BL130" s="1147"/>
      <c r="BM130" s="1145">
        <v>25</v>
      </c>
      <c r="BN130" s="1146"/>
      <c r="BO130" s="1146"/>
      <c r="BP130" s="1146"/>
      <c r="BQ130" s="1146"/>
      <c r="BR130" s="1146"/>
      <c r="BS130" s="1147"/>
      <c r="BT130" s="1145">
        <v>35</v>
      </c>
      <c r="BU130" s="1148"/>
      <c r="BV130" s="1148"/>
      <c r="BW130" s="1148"/>
      <c r="BX130" s="1148"/>
      <c r="BY130" s="1148"/>
      <c r="BZ130" s="114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50"/>
      <c r="B131" s="1151"/>
      <c r="C131" s="1151"/>
      <c r="D131" s="1151"/>
      <c r="E131" s="1151"/>
      <c r="F131" s="1151"/>
      <c r="G131" s="1151"/>
      <c r="H131" s="1151"/>
      <c r="I131" s="1151"/>
      <c r="J131" s="1151"/>
      <c r="K131" s="1151"/>
      <c r="L131" s="1151"/>
      <c r="M131" s="1151"/>
      <c r="N131" s="1151"/>
      <c r="O131" s="1151"/>
      <c r="P131" s="1151"/>
      <c r="Q131" s="1151"/>
      <c r="R131" s="1151"/>
      <c r="S131" s="1151"/>
      <c r="T131" s="1151"/>
      <c r="U131" s="1151"/>
      <c r="V131" s="1151"/>
      <c r="W131" s="1152" t="s">
        <v>461</v>
      </c>
      <c r="X131" s="1153"/>
      <c r="Y131" s="1153"/>
      <c r="Z131" s="1154"/>
      <c r="AA131" s="1043">
        <v>13919055</v>
      </c>
      <c r="AB131" s="1022"/>
      <c r="AC131" s="1022"/>
      <c r="AD131" s="1022"/>
      <c r="AE131" s="1023"/>
      <c r="AF131" s="1021">
        <v>14253103</v>
      </c>
      <c r="AG131" s="1022"/>
      <c r="AH131" s="1022"/>
      <c r="AI131" s="1022"/>
      <c r="AJ131" s="1023"/>
      <c r="AK131" s="1021">
        <v>14436415</v>
      </c>
      <c r="AL131" s="1022"/>
      <c r="AM131" s="1022"/>
      <c r="AN131" s="1022"/>
      <c r="AO131" s="1023"/>
      <c r="AP131" s="1106"/>
      <c r="AQ131" s="1107"/>
      <c r="AR131" s="1107"/>
      <c r="AS131" s="1107"/>
      <c r="AT131" s="1108"/>
      <c r="AU131" s="237"/>
      <c r="AV131" s="237"/>
      <c r="AW131" s="237"/>
      <c r="AX131" s="1127" t="s">
        <v>462</v>
      </c>
      <c r="AY131" s="1079"/>
      <c r="AZ131" s="1079"/>
      <c r="BA131" s="1079"/>
      <c r="BB131" s="1079"/>
      <c r="BC131" s="1079"/>
      <c r="BD131" s="1079"/>
      <c r="BE131" s="1080"/>
      <c r="BF131" s="1128">
        <v>48.9</v>
      </c>
      <c r="BG131" s="1129"/>
      <c r="BH131" s="1129"/>
      <c r="BI131" s="1129"/>
      <c r="BJ131" s="1129"/>
      <c r="BK131" s="1129"/>
      <c r="BL131" s="1130"/>
      <c r="BM131" s="1128">
        <v>350</v>
      </c>
      <c r="BN131" s="1129"/>
      <c r="BO131" s="1129"/>
      <c r="BP131" s="1129"/>
      <c r="BQ131" s="1129"/>
      <c r="BR131" s="1129"/>
      <c r="BS131" s="1130"/>
      <c r="BT131" s="1131"/>
      <c r="BU131" s="1132"/>
      <c r="BV131" s="1132"/>
      <c r="BW131" s="1132"/>
      <c r="BX131" s="1132"/>
      <c r="BY131" s="1132"/>
      <c r="BZ131" s="113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34" t="s">
        <v>463</v>
      </c>
      <c r="B132" s="1135"/>
      <c r="C132" s="1135"/>
      <c r="D132" s="1135"/>
      <c r="E132" s="1135"/>
      <c r="F132" s="1135"/>
      <c r="G132" s="1135"/>
      <c r="H132" s="1135"/>
      <c r="I132" s="1135"/>
      <c r="J132" s="1135"/>
      <c r="K132" s="1135"/>
      <c r="L132" s="1135"/>
      <c r="M132" s="1135"/>
      <c r="N132" s="1135"/>
      <c r="O132" s="1135"/>
      <c r="P132" s="1135"/>
      <c r="Q132" s="1135"/>
      <c r="R132" s="1135"/>
      <c r="S132" s="1135"/>
      <c r="T132" s="1135"/>
      <c r="U132" s="1135"/>
      <c r="V132" s="1138" t="s">
        <v>464</v>
      </c>
      <c r="W132" s="1138"/>
      <c r="X132" s="1138"/>
      <c r="Y132" s="1138"/>
      <c r="Z132" s="1139"/>
      <c r="AA132" s="1140">
        <v>11.622972969999999</v>
      </c>
      <c r="AB132" s="1141"/>
      <c r="AC132" s="1141"/>
      <c r="AD132" s="1141"/>
      <c r="AE132" s="1142"/>
      <c r="AF132" s="1143">
        <v>10.84871835</v>
      </c>
      <c r="AG132" s="1141"/>
      <c r="AH132" s="1141"/>
      <c r="AI132" s="1141"/>
      <c r="AJ132" s="1142"/>
      <c r="AK132" s="1143">
        <v>10.80254343</v>
      </c>
      <c r="AL132" s="1141"/>
      <c r="AM132" s="1141"/>
      <c r="AN132" s="1141"/>
      <c r="AO132" s="1142"/>
      <c r="AP132" s="1037"/>
      <c r="AQ132" s="1038"/>
      <c r="AR132" s="1038"/>
      <c r="AS132" s="1038"/>
      <c r="AT132" s="114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6"/>
      <c r="B133" s="1137"/>
      <c r="C133" s="1137"/>
      <c r="D133" s="1137"/>
      <c r="E133" s="1137"/>
      <c r="F133" s="1137"/>
      <c r="G133" s="1137"/>
      <c r="H133" s="1137"/>
      <c r="I133" s="1137"/>
      <c r="J133" s="1137"/>
      <c r="K133" s="1137"/>
      <c r="L133" s="1137"/>
      <c r="M133" s="1137"/>
      <c r="N133" s="1137"/>
      <c r="O133" s="1137"/>
      <c r="P133" s="1137"/>
      <c r="Q133" s="1137"/>
      <c r="R133" s="1137"/>
      <c r="S133" s="1137"/>
      <c r="T133" s="1137"/>
      <c r="U133" s="1137"/>
      <c r="V133" s="1121" t="s">
        <v>465</v>
      </c>
      <c r="W133" s="1121"/>
      <c r="X133" s="1121"/>
      <c r="Y133" s="1121"/>
      <c r="Z133" s="1122"/>
      <c r="AA133" s="1123">
        <v>12</v>
      </c>
      <c r="AB133" s="1124"/>
      <c r="AC133" s="1124"/>
      <c r="AD133" s="1124"/>
      <c r="AE133" s="1125"/>
      <c r="AF133" s="1123">
        <v>11.6</v>
      </c>
      <c r="AG133" s="1124"/>
      <c r="AH133" s="1124"/>
      <c r="AI133" s="1124"/>
      <c r="AJ133" s="1125"/>
      <c r="AK133" s="1123">
        <v>11</v>
      </c>
      <c r="AL133" s="1124"/>
      <c r="AM133" s="1124"/>
      <c r="AN133" s="1124"/>
      <c r="AO133" s="1125"/>
      <c r="AP133" s="1067"/>
      <c r="AQ133" s="1068"/>
      <c r="AR133" s="1068"/>
      <c r="AS133" s="1068"/>
      <c r="AT133" s="112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password="851F" sheet="1" objects="1" scenarios="1" formatRows="0"/>
  <mergeCells count="2033">
    <mergeCell ref="B73:P73"/>
    <mergeCell ref="B75:P75"/>
    <mergeCell ref="B76:P76"/>
    <mergeCell ref="B78:P78"/>
    <mergeCell ref="B77:P77"/>
    <mergeCell ref="B79:P79"/>
    <mergeCell ref="B80:P80"/>
    <mergeCell ref="B81:P81"/>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view="pageBreakPreview" topLeftCell="A67" zoomScale="60" zoomScaleNormal="4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8" t="s">
        <v>468</v>
      </c>
      <c r="L7" s="256"/>
      <c r="M7" s="257" t="s">
        <v>469</v>
      </c>
      <c r="N7" s="258"/>
    </row>
    <row r="8" spans="1:16" x14ac:dyDescent="0.15">
      <c r="A8" s="250"/>
      <c r="B8" s="246"/>
      <c r="C8" s="246"/>
      <c r="D8" s="246"/>
      <c r="E8" s="246"/>
      <c r="F8" s="246"/>
      <c r="G8" s="259"/>
      <c r="H8" s="260"/>
      <c r="I8" s="260"/>
      <c r="J8" s="261"/>
      <c r="K8" s="1159"/>
      <c r="L8" s="262" t="s">
        <v>470</v>
      </c>
      <c r="M8" s="263" t="s">
        <v>471</v>
      </c>
      <c r="N8" s="264" t="s">
        <v>472</v>
      </c>
    </row>
    <row r="9" spans="1:16" x14ac:dyDescent="0.15">
      <c r="A9" s="250"/>
      <c r="B9" s="246"/>
      <c r="C9" s="246"/>
      <c r="D9" s="246"/>
      <c r="E9" s="246"/>
      <c r="F9" s="246"/>
      <c r="G9" s="1160" t="s">
        <v>473</v>
      </c>
      <c r="H9" s="1161"/>
      <c r="I9" s="1161"/>
      <c r="J9" s="1162"/>
      <c r="K9" s="265">
        <v>4157275</v>
      </c>
      <c r="L9" s="266">
        <v>55312</v>
      </c>
      <c r="M9" s="267">
        <v>57713</v>
      </c>
      <c r="N9" s="268">
        <v>-4.2</v>
      </c>
    </row>
    <row r="10" spans="1:16" x14ac:dyDescent="0.15">
      <c r="A10" s="250"/>
      <c r="B10" s="246"/>
      <c r="C10" s="246"/>
      <c r="D10" s="246"/>
      <c r="E10" s="246"/>
      <c r="F10" s="246"/>
      <c r="G10" s="1160" t="s">
        <v>474</v>
      </c>
      <c r="H10" s="1161"/>
      <c r="I10" s="1161"/>
      <c r="J10" s="1162"/>
      <c r="K10" s="269">
        <v>334445</v>
      </c>
      <c r="L10" s="270">
        <v>4450</v>
      </c>
      <c r="M10" s="271">
        <v>3737</v>
      </c>
      <c r="N10" s="272">
        <v>19.100000000000001</v>
      </c>
    </row>
    <row r="11" spans="1:16" ht="13.5" customHeight="1" x14ac:dyDescent="0.15">
      <c r="A11" s="250"/>
      <c r="B11" s="246"/>
      <c r="C11" s="246"/>
      <c r="D11" s="246"/>
      <c r="E11" s="246"/>
      <c r="F11" s="246"/>
      <c r="G11" s="1160" t="s">
        <v>475</v>
      </c>
      <c r="H11" s="1161"/>
      <c r="I11" s="1161"/>
      <c r="J11" s="1162"/>
      <c r="K11" s="269">
        <v>885676</v>
      </c>
      <c r="L11" s="270">
        <v>11784</v>
      </c>
      <c r="M11" s="271">
        <v>6346</v>
      </c>
      <c r="N11" s="272">
        <v>85.7</v>
      </c>
    </row>
    <row r="12" spans="1:16" ht="13.5" customHeight="1" x14ac:dyDescent="0.15">
      <c r="A12" s="250"/>
      <c r="B12" s="246"/>
      <c r="C12" s="246"/>
      <c r="D12" s="246"/>
      <c r="E12" s="246"/>
      <c r="F12" s="246"/>
      <c r="G12" s="1160" t="s">
        <v>476</v>
      </c>
      <c r="H12" s="1161"/>
      <c r="I12" s="1161"/>
      <c r="J12" s="1162"/>
      <c r="K12" s="269" t="s">
        <v>477</v>
      </c>
      <c r="L12" s="270" t="s">
        <v>477</v>
      </c>
      <c r="M12" s="271">
        <v>800</v>
      </c>
      <c r="N12" s="272" t="s">
        <v>477</v>
      </c>
    </row>
    <row r="13" spans="1:16" ht="13.5" customHeight="1" x14ac:dyDescent="0.15">
      <c r="A13" s="250"/>
      <c r="B13" s="246"/>
      <c r="C13" s="246"/>
      <c r="D13" s="246"/>
      <c r="E13" s="246"/>
      <c r="F13" s="246"/>
      <c r="G13" s="1160" t="s">
        <v>478</v>
      </c>
      <c r="H13" s="1161"/>
      <c r="I13" s="1161"/>
      <c r="J13" s="1162"/>
      <c r="K13" s="269" t="s">
        <v>477</v>
      </c>
      <c r="L13" s="270" t="s">
        <v>477</v>
      </c>
      <c r="M13" s="271">
        <v>1</v>
      </c>
      <c r="N13" s="272" t="s">
        <v>477</v>
      </c>
    </row>
    <row r="14" spans="1:16" ht="13.5" customHeight="1" x14ac:dyDescent="0.15">
      <c r="A14" s="250"/>
      <c r="B14" s="246"/>
      <c r="C14" s="246"/>
      <c r="D14" s="246"/>
      <c r="E14" s="246"/>
      <c r="F14" s="246"/>
      <c r="G14" s="1160" t="s">
        <v>479</v>
      </c>
      <c r="H14" s="1161"/>
      <c r="I14" s="1161"/>
      <c r="J14" s="1162"/>
      <c r="K14" s="269">
        <v>257259</v>
      </c>
      <c r="L14" s="270">
        <v>3423</v>
      </c>
      <c r="M14" s="271">
        <v>2571</v>
      </c>
      <c r="N14" s="272">
        <v>33.1</v>
      </c>
    </row>
    <row r="15" spans="1:16" ht="13.5" customHeight="1" x14ac:dyDescent="0.15">
      <c r="A15" s="250"/>
      <c r="B15" s="246"/>
      <c r="C15" s="246"/>
      <c r="D15" s="246"/>
      <c r="E15" s="246"/>
      <c r="F15" s="246"/>
      <c r="G15" s="1160" t="s">
        <v>480</v>
      </c>
      <c r="H15" s="1161"/>
      <c r="I15" s="1161"/>
      <c r="J15" s="1162"/>
      <c r="K15" s="269">
        <v>49606</v>
      </c>
      <c r="L15" s="270">
        <v>660</v>
      </c>
      <c r="M15" s="271">
        <v>1342</v>
      </c>
      <c r="N15" s="272">
        <v>-50.8</v>
      </c>
    </row>
    <row r="16" spans="1:16" x14ac:dyDescent="0.15">
      <c r="A16" s="250"/>
      <c r="B16" s="246"/>
      <c r="C16" s="246"/>
      <c r="D16" s="246"/>
      <c r="E16" s="246"/>
      <c r="F16" s="246"/>
      <c r="G16" s="1163" t="s">
        <v>481</v>
      </c>
      <c r="H16" s="1164"/>
      <c r="I16" s="1164"/>
      <c r="J16" s="1165"/>
      <c r="K16" s="270">
        <v>-306422</v>
      </c>
      <c r="L16" s="270">
        <v>-4077</v>
      </c>
      <c r="M16" s="271">
        <v>-4975</v>
      </c>
      <c r="N16" s="272">
        <v>-18.100000000000001</v>
      </c>
    </row>
    <row r="17" spans="1:16" x14ac:dyDescent="0.15">
      <c r="A17" s="250"/>
      <c r="B17" s="246"/>
      <c r="C17" s="246"/>
      <c r="D17" s="246"/>
      <c r="E17" s="246"/>
      <c r="F17" s="246"/>
      <c r="G17" s="1163" t="s">
        <v>169</v>
      </c>
      <c r="H17" s="1164"/>
      <c r="I17" s="1164"/>
      <c r="J17" s="1165"/>
      <c r="K17" s="270">
        <v>5377839</v>
      </c>
      <c r="L17" s="270">
        <v>71551</v>
      </c>
      <c r="M17" s="271">
        <v>67535</v>
      </c>
      <c r="N17" s="272">
        <v>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55" t="s">
        <v>486</v>
      </c>
      <c r="H21" s="1156"/>
      <c r="I21" s="1156"/>
      <c r="J21" s="1157"/>
      <c r="K21" s="282">
        <v>5.72</v>
      </c>
      <c r="L21" s="283">
        <v>6.24</v>
      </c>
      <c r="M21" s="284">
        <v>-0.52</v>
      </c>
      <c r="N21" s="251"/>
      <c r="O21" s="285"/>
      <c r="P21" s="281"/>
    </row>
    <row r="22" spans="1:16" s="286" customFormat="1" x14ac:dyDescent="0.15">
      <c r="A22" s="281"/>
      <c r="B22" s="251"/>
      <c r="C22" s="251"/>
      <c r="D22" s="251"/>
      <c r="E22" s="251"/>
      <c r="F22" s="251"/>
      <c r="G22" s="1155" t="s">
        <v>487</v>
      </c>
      <c r="H22" s="1156"/>
      <c r="I22" s="1156"/>
      <c r="J22" s="1157"/>
      <c r="K22" s="287">
        <v>98.3</v>
      </c>
      <c r="L22" s="288">
        <v>98.7</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8" t="s">
        <v>468</v>
      </c>
      <c r="L30" s="256"/>
      <c r="M30" s="257" t="s">
        <v>469</v>
      </c>
      <c r="N30" s="258"/>
    </row>
    <row r="31" spans="1:16" x14ac:dyDescent="0.15">
      <c r="A31" s="250"/>
      <c r="B31" s="246"/>
      <c r="C31" s="246"/>
      <c r="D31" s="246"/>
      <c r="E31" s="246"/>
      <c r="F31" s="246"/>
      <c r="G31" s="259"/>
      <c r="H31" s="260"/>
      <c r="I31" s="260"/>
      <c r="J31" s="261"/>
      <c r="K31" s="1159"/>
      <c r="L31" s="262" t="s">
        <v>470</v>
      </c>
      <c r="M31" s="263" t="s">
        <v>471</v>
      </c>
      <c r="N31" s="264" t="s">
        <v>472</v>
      </c>
    </row>
    <row r="32" spans="1:16" ht="27" customHeight="1" x14ac:dyDescent="0.15">
      <c r="A32" s="250"/>
      <c r="B32" s="246"/>
      <c r="C32" s="246"/>
      <c r="D32" s="246"/>
      <c r="E32" s="246"/>
      <c r="F32" s="246"/>
      <c r="G32" s="1171" t="s">
        <v>491</v>
      </c>
      <c r="H32" s="1172"/>
      <c r="I32" s="1172"/>
      <c r="J32" s="1173"/>
      <c r="K32" s="296">
        <v>2828322</v>
      </c>
      <c r="L32" s="296">
        <v>37630</v>
      </c>
      <c r="M32" s="297">
        <v>35267</v>
      </c>
      <c r="N32" s="298">
        <v>6.7</v>
      </c>
    </row>
    <row r="33" spans="1:16" ht="13.5" customHeight="1" x14ac:dyDescent="0.15">
      <c r="A33" s="250"/>
      <c r="B33" s="246"/>
      <c r="C33" s="246"/>
      <c r="D33" s="246"/>
      <c r="E33" s="246"/>
      <c r="F33" s="246"/>
      <c r="G33" s="1171" t="s">
        <v>492</v>
      </c>
      <c r="H33" s="1172"/>
      <c r="I33" s="1172"/>
      <c r="J33" s="1173"/>
      <c r="K33" s="296" t="s">
        <v>477</v>
      </c>
      <c r="L33" s="296" t="s">
        <v>477</v>
      </c>
      <c r="M33" s="297">
        <v>1</v>
      </c>
      <c r="N33" s="298" t="s">
        <v>477</v>
      </c>
    </row>
    <row r="34" spans="1:16" ht="27" customHeight="1" x14ac:dyDescent="0.15">
      <c r="A34" s="250"/>
      <c r="B34" s="246"/>
      <c r="C34" s="246"/>
      <c r="D34" s="246"/>
      <c r="E34" s="246"/>
      <c r="F34" s="246"/>
      <c r="G34" s="1171" t="s">
        <v>493</v>
      </c>
      <c r="H34" s="1172"/>
      <c r="I34" s="1172"/>
      <c r="J34" s="1173"/>
      <c r="K34" s="296" t="s">
        <v>477</v>
      </c>
      <c r="L34" s="296" t="s">
        <v>477</v>
      </c>
      <c r="M34" s="297">
        <v>49</v>
      </c>
      <c r="N34" s="298" t="s">
        <v>477</v>
      </c>
    </row>
    <row r="35" spans="1:16" ht="27" customHeight="1" x14ac:dyDescent="0.15">
      <c r="A35" s="250"/>
      <c r="B35" s="246"/>
      <c r="C35" s="246"/>
      <c r="D35" s="246"/>
      <c r="E35" s="246"/>
      <c r="F35" s="246"/>
      <c r="G35" s="1171" t="s">
        <v>494</v>
      </c>
      <c r="H35" s="1172"/>
      <c r="I35" s="1172"/>
      <c r="J35" s="1173"/>
      <c r="K35" s="296">
        <v>653199</v>
      </c>
      <c r="L35" s="296">
        <v>8691</v>
      </c>
      <c r="M35" s="297">
        <v>9709</v>
      </c>
      <c r="N35" s="298">
        <v>-10.5</v>
      </c>
    </row>
    <row r="36" spans="1:16" ht="27" customHeight="1" x14ac:dyDescent="0.15">
      <c r="A36" s="250"/>
      <c r="B36" s="246"/>
      <c r="C36" s="246"/>
      <c r="D36" s="246"/>
      <c r="E36" s="246"/>
      <c r="F36" s="246"/>
      <c r="G36" s="1171" t="s">
        <v>495</v>
      </c>
      <c r="H36" s="1172"/>
      <c r="I36" s="1172"/>
      <c r="J36" s="1173"/>
      <c r="K36" s="296">
        <v>564523</v>
      </c>
      <c r="L36" s="296">
        <v>7511</v>
      </c>
      <c r="M36" s="297">
        <v>2367</v>
      </c>
      <c r="N36" s="298">
        <v>217.3</v>
      </c>
    </row>
    <row r="37" spans="1:16" ht="13.5" customHeight="1" x14ac:dyDescent="0.15">
      <c r="A37" s="250"/>
      <c r="B37" s="246"/>
      <c r="C37" s="246"/>
      <c r="D37" s="246"/>
      <c r="E37" s="246"/>
      <c r="F37" s="246"/>
      <c r="G37" s="1171" t="s">
        <v>496</v>
      </c>
      <c r="H37" s="1172"/>
      <c r="I37" s="1172"/>
      <c r="J37" s="1173"/>
      <c r="K37" s="296">
        <v>333673</v>
      </c>
      <c r="L37" s="296">
        <v>4439</v>
      </c>
      <c r="M37" s="297">
        <v>1205</v>
      </c>
      <c r="N37" s="298">
        <v>268.39999999999998</v>
      </c>
    </row>
    <row r="38" spans="1:16" ht="27" customHeight="1" x14ac:dyDescent="0.15">
      <c r="A38" s="250"/>
      <c r="B38" s="246"/>
      <c r="C38" s="246"/>
      <c r="D38" s="246"/>
      <c r="E38" s="246"/>
      <c r="F38" s="246"/>
      <c r="G38" s="1174" t="s">
        <v>497</v>
      </c>
      <c r="H38" s="1175"/>
      <c r="I38" s="1175"/>
      <c r="J38" s="1176"/>
      <c r="K38" s="299" t="s">
        <v>477</v>
      </c>
      <c r="L38" s="299" t="s">
        <v>477</v>
      </c>
      <c r="M38" s="300">
        <v>3</v>
      </c>
      <c r="N38" s="301" t="s">
        <v>477</v>
      </c>
      <c r="O38" s="295"/>
    </row>
    <row r="39" spans="1:16" x14ac:dyDescent="0.15">
      <c r="A39" s="250"/>
      <c r="B39" s="246"/>
      <c r="C39" s="246"/>
      <c r="D39" s="246"/>
      <c r="E39" s="246"/>
      <c r="F39" s="246"/>
      <c r="G39" s="1174" t="s">
        <v>498</v>
      </c>
      <c r="H39" s="1175"/>
      <c r="I39" s="1175"/>
      <c r="J39" s="1176"/>
      <c r="K39" s="302">
        <v>-451000</v>
      </c>
      <c r="L39" s="302">
        <v>-6000</v>
      </c>
      <c r="M39" s="303">
        <v>-6690</v>
      </c>
      <c r="N39" s="304">
        <v>-10.3</v>
      </c>
      <c r="O39" s="295"/>
    </row>
    <row r="40" spans="1:16" ht="27" customHeight="1" x14ac:dyDescent="0.15">
      <c r="A40" s="250"/>
      <c r="B40" s="246"/>
      <c r="C40" s="246"/>
      <c r="D40" s="246"/>
      <c r="E40" s="246"/>
      <c r="F40" s="246"/>
      <c r="G40" s="1171" t="s">
        <v>499</v>
      </c>
      <c r="H40" s="1172"/>
      <c r="I40" s="1172"/>
      <c r="J40" s="1173"/>
      <c r="K40" s="302">
        <v>-2369217</v>
      </c>
      <c r="L40" s="302">
        <v>-31522</v>
      </c>
      <c r="M40" s="303">
        <v>-29386</v>
      </c>
      <c r="N40" s="304">
        <v>7.3</v>
      </c>
      <c r="O40" s="295"/>
    </row>
    <row r="41" spans="1:16" x14ac:dyDescent="0.15">
      <c r="A41" s="250"/>
      <c r="B41" s="246"/>
      <c r="C41" s="246"/>
      <c r="D41" s="246"/>
      <c r="E41" s="246"/>
      <c r="F41" s="246"/>
      <c r="G41" s="1177" t="s">
        <v>280</v>
      </c>
      <c r="H41" s="1178"/>
      <c r="I41" s="1178"/>
      <c r="J41" s="1179"/>
      <c r="K41" s="296">
        <v>1559500</v>
      </c>
      <c r="L41" s="302">
        <v>20749</v>
      </c>
      <c r="M41" s="303">
        <v>12524</v>
      </c>
      <c r="N41" s="304">
        <v>65.7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66" t="s">
        <v>468</v>
      </c>
      <c r="J49" s="1168" t="s">
        <v>503</v>
      </c>
      <c r="K49" s="1169"/>
      <c r="L49" s="1169"/>
      <c r="M49" s="1169"/>
      <c r="N49" s="1170"/>
    </row>
    <row r="50" spans="1:14" x14ac:dyDescent="0.15">
      <c r="A50" s="250"/>
      <c r="B50" s="246"/>
      <c r="C50" s="246"/>
      <c r="D50" s="246"/>
      <c r="E50" s="246"/>
      <c r="F50" s="246"/>
      <c r="G50" s="314"/>
      <c r="H50" s="315"/>
      <c r="I50" s="1167"/>
      <c r="J50" s="316" t="s">
        <v>504</v>
      </c>
      <c r="K50" s="317" t="s">
        <v>505</v>
      </c>
      <c r="L50" s="318" t="s">
        <v>506</v>
      </c>
      <c r="M50" s="319" t="s">
        <v>507</v>
      </c>
      <c r="N50" s="320" t="s">
        <v>508</v>
      </c>
    </row>
    <row r="51" spans="1:14" x14ac:dyDescent="0.15">
      <c r="A51" s="250"/>
      <c r="B51" s="246"/>
      <c r="C51" s="246"/>
      <c r="D51" s="246"/>
      <c r="E51" s="246"/>
      <c r="F51" s="246"/>
      <c r="G51" s="312" t="s">
        <v>509</v>
      </c>
      <c r="H51" s="313"/>
      <c r="I51" s="321">
        <v>4670894</v>
      </c>
      <c r="J51" s="322">
        <v>64771</v>
      </c>
      <c r="K51" s="323">
        <v>87.6</v>
      </c>
      <c r="L51" s="324">
        <v>50880</v>
      </c>
      <c r="M51" s="325">
        <v>7</v>
      </c>
      <c r="N51" s="326">
        <v>80.599999999999994</v>
      </c>
    </row>
    <row r="52" spans="1:14" x14ac:dyDescent="0.15">
      <c r="A52" s="250"/>
      <c r="B52" s="246"/>
      <c r="C52" s="246"/>
      <c r="D52" s="246"/>
      <c r="E52" s="246"/>
      <c r="F52" s="246"/>
      <c r="G52" s="327"/>
      <c r="H52" s="328" t="s">
        <v>510</v>
      </c>
      <c r="I52" s="329">
        <v>1772464</v>
      </c>
      <c r="J52" s="330">
        <v>24579</v>
      </c>
      <c r="K52" s="331">
        <v>47.2</v>
      </c>
      <c r="L52" s="332">
        <v>26879</v>
      </c>
      <c r="M52" s="333">
        <v>2.4</v>
      </c>
      <c r="N52" s="334">
        <v>44.8</v>
      </c>
    </row>
    <row r="53" spans="1:14" x14ac:dyDescent="0.15">
      <c r="A53" s="250"/>
      <c r="B53" s="246"/>
      <c r="C53" s="246"/>
      <c r="D53" s="246"/>
      <c r="E53" s="246"/>
      <c r="F53" s="246"/>
      <c r="G53" s="312" t="s">
        <v>511</v>
      </c>
      <c r="H53" s="313"/>
      <c r="I53" s="321">
        <v>4571352</v>
      </c>
      <c r="J53" s="322">
        <v>63242</v>
      </c>
      <c r="K53" s="323">
        <v>-2.4</v>
      </c>
      <c r="L53" s="324">
        <v>63956</v>
      </c>
      <c r="M53" s="325">
        <v>25.7</v>
      </c>
      <c r="N53" s="326">
        <v>-28.1</v>
      </c>
    </row>
    <row r="54" spans="1:14" x14ac:dyDescent="0.15">
      <c r="A54" s="250"/>
      <c r="B54" s="246"/>
      <c r="C54" s="246"/>
      <c r="D54" s="246"/>
      <c r="E54" s="246"/>
      <c r="F54" s="246"/>
      <c r="G54" s="327"/>
      <c r="H54" s="328" t="s">
        <v>510</v>
      </c>
      <c r="I54" s="329">
        <v>1966911</v>
      </c>
      <c r="J54" s="330">
        <v>27211</v>
      </c>
      <c r="K54" s="331">
        <v>10.7</v>
      </c>
      <c r="L54" s="332">
        <v>29239</v>
      </c>
      <c r="M54" s="333">
        <v>8.8000000000000007</v>
      </c>
      <c r="N54" s="334">
        <v>1.9</v>
      </c>
    </row>
    <row r="55" spans="1:14" x14ac:dyDescent="0.15">
      <c r="A55" s="250"/>
      <c r="B55" s="246"/>
      <c r="C55" s="246"/>
      <c r="D55" s="246"/>
      <c r="E55" s="246"/>
      <c r="F55" s="246"/>
      <c r="G55" s="312" t="s">
        <v>512</v>
      </c>
      <c r="H55" s="313"/>
      <c r="I55" s="321">
        <v>2008550</v>
      </c>
      <c r="J55" s="322">
        <v>27479</v>
      </c>
      <c r="K55" s="323">
        <v>-56.5</v>
      </c>
      <c r="L55" s="324">
        <v>66255</v>
      </c>
      <c r="M55" s="325">
        <v>3.6</v>
      </c>
      <c r="N55" s="326">
        <v>-60.1</v>
      </c>
    </row>
    <row r="56" spans="1:14" x14ac:dyDescent="0.15">
      <c r="A56" s="250"/>
      <c r="B56" s="246"/>
      <c r="C56" s="246"/>
      <c r="D56" s="246"/>
      <c r="E56" s="246"/>
      <c r="F56" s="246"/>
      <c r="G56" s="327"/>
      <c r="H56" s="328" t="s">
        <v>510</v>
      </c>
      <c r="I56" s="329">
        <v>1159426</v>
      </c>
      <c r="J56" s="330">
        <v>15862</v>
      </c>
      <c r="K56" s="331">
        <v>-41.7</v>
      </c>
      <c r="L56" s="332">
        <v>31822</v>
      </c>
      <c r="M56" s="333">
        <v>8.8000000000000007</v>
      </c>
      <c r="N56" s="334">
        <v>-50.5</v>
      </c>
    </row>
    <row r="57" spans="1:14" x14ac:dyDescent="0.15">
      <c r="A57" s="250"/>
      <c r="B57" s="246"/>
      <c r="C57" s="246"/>
      <c r="D57" s="246"/>
      <c r="E57" s="246"/>
      <c r="F57" s="246"/>
      <c r="G57" s="312" t="s">
        <v>513</v>
      </c>
      <c r="H57" s="313"/>
      <c r="I57" s="321">
        <v>6039681</v>
      </c>
      <c r="J57" s="322">
        <v>81357</v>
      </c>
      <c r="K57" s="323">
        <v>196.1</v>
      </c>
      <c r="L57" s="324">
        <v>92247</v>
      </c>
      <c r="M57" s="325">
        <v>39.200000000000003</v>
      </c>
      <c r="N57" s="326">
        <v>156.9</v>
      </c>
    </row>
    <row r="58" spans="1:14" x14ac:dyDescent="0.15">
      <c r="A58" s="250"/>
      <c r="B58" s="246"/>
      <c r="C58" s="246"/>
      <c r="D58" s="246"/>
      <c r="E58" s="246"/>
      <c r="F58" s="246"/>
      <c r="G58" s="327"/>
      <c r="H58" s="328" t="s">
        <v>510</v>
      </c>
      <c r="I58" s="329">
        <v>2175389</v>
      </c>
      <c r="J58" s="330">
        <v>29303</v>
      </c>
      <c r="K58" s="331">
        <v>84.7</v>
      </c>
      <c r="L58" s="332">
        <v>37204</v>
      </c>
      <c r="M58" s="333">
        <v>16.899999999999999</v>
      </c>
      <c r="N58" s="334">
        <v>67.8</v>
      </c>
    </row>
    <row r="59" spans="1:14" x14ac:dyDescent="0.15">
      <c r="A59" s="250"/>
      <c r="B59" s="246"/>
      <c r="C59" s="246"/>
      <c r="D59" s="246"/>
      <c r="E59" s="246"/>
      <c r="F59" s="246"/>
      <c r="G59" s="312" t="s">
        <v>514</v>
      </c>
      <c r="H59" s="313"/>
      <c r="I59" s="321">
        <v>5871049</v>
      </c>
      <c r="J59" s="322">
        <v>78113</v>
      </c>
      <c r="K59" s="323">
        <v>-4</v>
      </c>
      <c r="L59" s="324">
        <v>44504</v>
      </c>
      <c r="M59" s="325">
        <v>-51.8</v>
      </c>
      <c r="N59" s="326">
        <v>47.8</v>
      </c>
    </row>
    <row r="60" spans="1:14" x14ac:dyDescent="0.15">
      <c r="A60" s="250"/>
      <c r="B60" s="246"/>
      <c r="C60" s="246"/>
      <c r="D60" s="246"/>
      <c r="E60" s="246"/>
      <c r="F60" s="246"/>
      <c r="G60" s="327"/>
      <c r="H60" s="328" t="s">
        <v>510</v>
      </c>
      <c r="I60" s="335">
        <v>2389510</v>
      </c>
      <c r="J60" s="330">
        <v>31792</v>
      </c>
      <c r="K60" s="331">
        <v>8.5</v>
      </c>
      <c r="L60" s="332">
        <v>25876</v>
      </c>
      <c r="M60" s="333">
        <v>-30.4</v>
      </c>
      <c r="N60" s="334">
        <v>38.9</v>
      </c>
    </row>
    <row r="61" spans="1:14" x14ac:dyDescent="0.15">
      <c r="A61" s="250"/>
      <c r="B61" s="246"/>
      <c r="C61" s="246"/>
      <c r="D61" s="246"/>
      <c r="E61" s="246"/>
      <c r="F61" s="246"/>
      <c r="G61" s="312" t="s">
        <v>515</v>
      </c>
      <c r="H61" s="336"/>
      <c r="I61" s="337">
        <v>4632305</v>
      </c>
      <c r="J61" s="338">
        <v>62992</v>
      </c>
      <c r="K61" s="339">
        <v>44.2</v>
      </c>
      <c r="L61" s="340">
        <v>63568</v>
      </c>
      <c r="M61" s="341">
        <v>4.7</v>
      </c>
      <c r="N61" s="326">
        <v>39.5</v>
      </c>
    </row>
    <row r="62" spans="1:14" x14ac:dyDescent="0.15">
      <c r="A62" s="250"/>
      <c r="B62" s="246"/>
      <c r="C62" s="246"/>
      <c r="D62" s="246"/>
      <c r="E62" s="246"/>
      <c r="F62" s="246"/>
      <c r="G62" s="327"/>
      <c r="H62" s="328" t="s">
        <v>510</v>
      </c>
      <c r="I62" s="329">
        <v>1892740</v>
      </c>
      <c r="J62" s="330">
        <v>25749</v>
      </c>
      <c r="K62" s="331">
        <v>21.9</v>
      </c>
      <c r="L62" s="332">
        <v>30204</v>
      </c>
      <c r="M62" s="333">
        <v>1.3</v>
      </c>
      <c r="N62" s="334">
        <v>20.6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80" t="s">
        <v>3</v>
      </c>
      <c r="D47" s="1180"/>
      <c r="E47" s="1181"/>
      <c r="F47" s="11">
        <v>27.29</v>
      </c>
      <c r="G47" s="12">
        <v>29.87</v>
      </c>
      <c r="H47" s="12">
        <v>26.13</v>
      </c>
      <c r="I47" s="12">
        <v>26.54</v>
      </c>
      <c r="J47" s="13">
        <v>24.13</v>
      </c>
    </row>
    <row r="48" spans="2:10" ht="57.75" customHeight="1" x14ac:dyDescent="0.15">
      <c r="B48" s="14"/>
      <c r="C48" s="1182" t="s">
        <v>4</v>
      </c>
      <c r="D48" s="1182"/>
      <c r="E48" s="1183"/>
      <c r="F48" s="15">
        <v>2.93</v>
      </c>
      <c r="G48" s="16">
        <v>2.5</v>
      </c>
      <c r="H48" s="16">
        <v>1.9</v>
      </c>
      <c r="I48" s="16">
        <v>2.33</v>
      </c>
      <c r="J48" s="17">
        <v>1.5</v>
      </c>
    </row>
    <row r="49" spans="2:10" ht="57.75" customHeight="1" thickBot="1" x14ac:dyDescent="0.2">
      <c r="B49" s="18"/>
      <c r="C49" s="1184" t="s">
        <v>5</v>
      </c>
      <c r="D49" s="1184"/>
      <c r="E49" s="1185"/>
      <c r="F49" s="19">
        <v>2.93</v>
      </c>
      <c r="G49" s="20">
        <v>2.5499999999999998</v>
      </c>
      <c r="H49" s="20" t="s">
        <v>522</v>
      </c>
      <c r="I49" s="20">
        <v>1.43</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猪阪　昇治</dc:creator>
  <cp:lastModifiedBy> </cp:lastModifiedBy>
  <cp:lastPrinted>2018-03-12T05:53:39Z</cp:lastPrinted>
  <dcterms:created xsi:type="dcterms:W3CDTF">2018-03-14T07:46:55Z</dcterms:created>
  <dcterms:modified xsi:type="dcterms:W3CDTF">2018-11-16T07:19:13Z</dcterms:modified>
</cp:coreProperties>
</file>