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9407E4A1-C208-4BF6-82D5-B89EE819CE11}" xr6:coauthVersionLast="36" xr6:coauthVersionMax="36" xr10:uidLastSave="{00000000-0000-0000-0000-000000000000}"/>
  <bookViews>
    <workbookView xWindow="50" yWindow="0" windowWidth="10280" windowHeight="80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5" i="10"/>
  <c r="BE34" i="10"/>
  <c r="U34" i="10"/>
  <c r="U35" i="10" s="1"/>
  <c r="U36" i="10" s="1"/>
  <c r="U37"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<sst xmlns="http://schemas.openxmlformats.org/spreadsheetml/2006/main" count="1110" uniqueCount="625">
  <si>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</si>
  <si>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</si>
  <si>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</si>
  <si>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</si>
  <si>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</si>
  <si>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</si>
  <si>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</si>
  <si>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</si>
  <si>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</si>
  <si>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</si>
  <si>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</si>
  <si>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</si>
  <si>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</si>
  <si>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</si>
  <si>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</si>
  <si>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</si>
  <si>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</si>
  <si>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</si>
  <si>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</si>
  <si>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</si>
  <si>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</si>
  <si>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</si>
  <si>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</si>
  <si>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</si>
  <si>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</si>
  <si>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</si>
  <si>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</si>
  <si>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</si>
  <si>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</si>
  <si>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</si>
  <si>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</si>
  <si>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</si>
  <si>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</si>
  <si>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</si>
  <si>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</si>
  <si>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</si>
  <si>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</si>
  <si>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</si>
  <si>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</si>
  <si>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</si>
  <si>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</si>
  <si>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</si>
  <si>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</si>
  <si>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</si>
  <si>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</si>
  <si>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</si>
  <si>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</si>
  <si>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</si>
  <si>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</si>
  <si>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</si>
  <si>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</si>
  <si>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</si>
  <si>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</si>
  <si>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</si>
  <si>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</si>
  <si>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</si>
  <si>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</si>
  <si>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</si>
  <si>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</si>
  <si>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</si>
  <si>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</si>
  <si>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</si>
  <si>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</si>
  <si>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</si>
  <si>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</si>
  <si>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</si>
  <si>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</si>
  <si>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</si>
  <si>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</si>
  <si>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</si>
  <si>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</si>
  <si>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</si>
  <si>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</si>
  <si>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</si>
  <si>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</si>
  <si>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</si>
  <si>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</si>
  <si>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</si>
  <si>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</si>
  <si>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</si>
  <si>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</si>
  <si>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</si>
  <si>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</si>
  <si>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</si>
  <si>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</si>
  <si>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</si>
  <si>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</si>
  <si>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</si>
  <si>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</si>
  <si>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</si>
  <si>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</si>
  <si>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</si>
  <si>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</si>
  <si>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</si>
  <si>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</si>
  <si>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</si>
  <si>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</si>
  <si>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</si>
  <si>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木津川市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</si>
  <si>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</si>
  <si>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</si>
  <si>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</si>
  <si>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</si>
  <si>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</si>
  <si>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</si>
  <si>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</si>
  <si>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</si>
  <si>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</si>
  <si>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</si>
  <si>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</si>
  <si>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</si>
  <si>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</si>
  <si>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</si>
  <si>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</si>
  <si>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</si>
  <si>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</si>
  <si>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</si>
  <si>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</si>
  <si>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</si>
  <si>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</si>
  <si>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</si>
  <si>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</si>
  <si>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</si>
  <si>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</si>
  <si>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</si>
  <si>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</si>
  <si>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</si>
  <si>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</si>
  <si>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</si>
  <si>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</si>
  <si>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</si>
  <si>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</si>
  <si>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</si>
  <si>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</si>
  <si>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</si>
  <si>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</si>
  <si>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</si>
  <si>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</si>
  <si>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</si>
  <si>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</si>
  <si>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</si>
  <si>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</si>
  <si>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</si>
  <si>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</si>
  <si>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</si>
  <si>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</si>
  <si>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</si>
  <si>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</si>
  <si>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</si>
  <si>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</si>
  <si>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</si>
  <si>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</si>
  <si>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</si>
  <si>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</si>
  <si>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</si>
  <si>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</si>
  <si>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</si>
  <si>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</si>
  <si>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</si>
  <si>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</si>
  <si>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</si>
  <si>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</si>
  <si>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</si>
  <si>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</si>
  <si>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</si>
  <si>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</si>
  <si>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</si>
  <si>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</si>
  <si>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</si>
  <si>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</si>
  <si>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</si>
  <si>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</si>
  <si>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</si>
  <si>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</si>
  <si>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</si>
  <si>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</si>
  <si>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</si>
  <si>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</si>
  <si>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</si>
  <si>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</si>
  <si>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</si>
  <si>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</si>
  <si>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</si>
  <si>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</si>
  <si>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</si>
  <si>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</si>
  <si>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</si>
  <si>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</si>
  <si>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</si>
  <si>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</si>
  <si>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</si>
  <si>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</si>
  <si>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</si>
  <si>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</si>
  <si>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</si>
  <si>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</si>
  <si>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</si>
  <si>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</si>
  <si>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</si>
  <si>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</si>
  <si>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</si>
  <si>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</si>
  <si>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</si>
  <si>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</si>
  <si>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</si>
  <si>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</si>
  <si>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</si>
  <si>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</si>
  <si>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</si>
  <si>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</si>
  <si>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</si>
  <si>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</si>
  <si>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</si>
  <si>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京都府木津川市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</si>
  <si>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</si>
  <si>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</si>
  <si>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</si>
  <si>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</si>
  <si>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</si>
  <si>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</si>
  <si>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</si>
  <si>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</si>
  <si>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</si>
  <si>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</si>
  <si>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</si>
  <si>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</si>
  <si>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</si>
  <si>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</si>
  <si>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</si>
  <si>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</si>
  <si>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</si>
  <si>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</si>
  <si>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</si>
  <si>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</si>
  <si>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</si>
  <si>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</si>
  <si>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</si>
  <si>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</si>
  <si>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</si>
  <si>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</si>
  <si>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</si>
  <si>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</si>
  <si>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</si>
  <si>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</si>
  <si>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</si>
  <si>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</si>
  <si>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</si>
  <si>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</si>
  <si>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</si>
  <si>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</si>
  <si>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</si>
  <si>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</si>
  <si>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</si>
  <si>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</si>
  <si>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</si>
  <si>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</si>
  <si>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</si>
  <si>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</si>
  <si>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</si>
  <si>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</si>
  <si>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</si>
  <si>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</si>
  <si>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</si>
  <si>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</si>
  <si>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</si>
  <si>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</si>
  <si>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</si>
  <si>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</si>
  <si>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</si>
  <si>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</si>
  <si>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</si>
  <si>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</si>
  <si>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</si>
  <si>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</si>
  <si>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</si>
  <si>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</si>
  <si>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</si>
  <si>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</si>
  <si>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</si>
  <si>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</si>
  <si>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</si>
  <si>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</si>
  <si>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</si>
  <si>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</si>
  <si>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</si>
  <si>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</si>
  <si>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</si>
  <si>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</si>
  <si>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</si>
  <si>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</si>
  <si>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</si>
  <si>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</si>
  <si>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</si>
  <si>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</si>
  <si>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</si>
  <si>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</si>
  <si>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</si>
  <si>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</si>
  <si>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</si>
  <si>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</si>
  <si>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</si>
  <si>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</si>
  <si>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</si>
  <si>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</si>
  <si>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</si>
  <si>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</si>
  <si>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</si>
  <si>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</si>
  <si>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</si>
  <si>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</si>
  <si>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</si>
  <si>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</si>
  <si>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</si>
  <si>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</si>
  <si>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</si>
  <si>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</si>
  <si>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</si>
  <si>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</si>
  <si>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</si>
  <si>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</si>
  <si>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</si>
  <si>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</si>
  <si>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</si>
  <si>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</si>
  <si>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</si>
  <si>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</si>
  <si>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</si>
  <si>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</si>
  <si>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</si>
  <si>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</si>
  <si>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</si>
  <si>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</si>
  <si>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</si>
  <si>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</si>
  <si>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</si>
  <si>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</si>
  <si>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</si>
  <si>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</si>
  <si>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</si>
  <si>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</si>
  <si>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</si>
  <si>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</si>
  <si>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</si>
  <si>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</si>
  <si>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</si>
  <si>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</si>
  <si>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</si>
  <si>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</si>
  <si>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</si>
  <si>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</si>
  <si>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</si>
  <si>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</si>
  <si>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</si>
  <si>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</si>
  <si>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</si>
  <si>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</si>
  <si>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</si>
  <si>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</si>
  <si>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</si>
  <si>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</si>
  <si>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</si>
  <si>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</si>
  <si>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</si>
  <si>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京都府木津川市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</si>
  <si>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</si>
  <si>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</si>
  <si>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</si>
  <si>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</si>
  <si>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</si>
  <si>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</si>
  <si>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</si>
  <si>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</si>
  <si>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</si>
  <si>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</si>
  <si>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</si>
  <si>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</si>
  <si>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</si>
  <si>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</si>
  <si>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</si>
  <si>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</si>
  <si>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</si>
  <si>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</si>
  <si>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</si>
  <si>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</si>
  <si>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</si>
  <si>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</si>
  <si>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</si>
  <si>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</si>
  <si>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</si>
  <si>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</si>
  <si>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</si>
  <si>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</si>
  <si>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</si>
  <si>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</si>
  <si>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</si>
  <si>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</si>
  <si>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</si>
  <si>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</si>
  <si>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</si>
  <si>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</si>
  <si>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</si>
  <si>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駐車場整備事業特別会計</t>
    <phoneticPr fontId="5"/>
  </si>
  <si>
    <t>-</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</si>
  <si>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</si>
  <si>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</si>
  <si>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</si>
  <si>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</si>
  <si>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</si>
  <si>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</si>
  <si>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</si>
  <si>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</si>
  <si>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</si>
  <si>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</si>
  <si>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</si>
  <si>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</si>
  <si>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</si>
  <si>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</si>
  <si>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</si>
  <si>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</si>
  <si>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</si>
  <si>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</si>
  <si>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</si>
  <si>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</si>
  <si>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</si>
  <si>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</si>
  <si>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</si>
  <si>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</si>
  <si>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</si>
  <si>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</si>
  <si>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</si>
  <si>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</si>
  <si>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</si>
  <si>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</si>
  <si>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</si>
  <si>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</si>
  <si>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</si>
  <si>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</si>
  <si>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</si>
  <si>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</si>
  <si>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</si>
  <si>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</si>
  <si>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</si>
  <si>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</si>
  <si>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</si>
  <si>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</si>
  <si>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</si>
  <si>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</si>
  <si>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</si>
  <si>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</si>
  <si>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</si>
  <si>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</si>
  <si>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</si>
  <si>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</si>
  <si>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</si>
  <si>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</si>
  <si>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</si>
  <si>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</si>
  <si>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</si>
  <si>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</si>
  <si>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</si>
  <si>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</si>
  <si>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</si>
  <si>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</si>
  <si>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</si>
  <si>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</si>
  <si>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</si>
  <si>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</si>
  <si>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</si>
  <si>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</si>
  <si>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</si>
  <si>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</si>
  <si>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</si>
  <si>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</si>
  <si>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</si>
  <si>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</si>
  <si>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</si>
  <si>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</si>
  <si>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駐車場整備事業特別会計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</si>
  <si>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</si>
  <si>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</si>
  <si>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</si>
  <si>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</si>
  <si>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</si>
  <si>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</si>
  <si>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</si>
  <si>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</si>
  <si>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</si>
  <si>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</si>
  <si>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</si>
  <si>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</si>
  <si>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</si>
  <si>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</si>
  <si>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</si>
  <si>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</si>
  <si>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</si>
  <si>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</si>
  <si>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</si>
  <si>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</si>
  <si>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</si>
  <si>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</si>
  <si>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</si>
  <si>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</si>
  <si>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</si>
  <si>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</si>
  <si>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</si>
  <si>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</si>
  <si>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</si>
  <si>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</si>
  <si>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</si>
  <si>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</si>
  <si>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</si>
  <si>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</si>
  <si>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</si>
  <si>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</si>
  <si>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</si>
  <si>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</si>
  <si>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</si>
  <si>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</si>
  <si>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</si>
  <si>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</si>
  <si>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</si>
  <si>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</si>
  <si>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</si>
  <si>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</si>
  <si>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</si>
  <si>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</si>
  <si>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</si>
  <si>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</si>
  <si>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</si>
  <si>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</si>
  <si>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</si>
  <si>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</si>
  <si>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</si>
  <si>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</si>
  <si>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</si>
  <si>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</si>
  <si>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</si>
  <si>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</si>
  <si>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</si>
  <si>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</si>
  <si>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</si>
  <si>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</si>
  <si>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</si>
  <si>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</si>
  <si>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</si>
  <si>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</si>
  <si>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</si>
  <si>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</si>
  <si>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</si>
  <si>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</si>
  <si>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</si>
  <si>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</si>
  <si>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</si>
  <si>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</si>
  <si>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</si>
  <si>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</si>
  <si>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</si>
  <si>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</si>
  <si>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</si>
  <si>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</si>
  <si>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</si>
  <si>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</si>
  <si>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</si>
  <si>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</si>
  <si>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</si>
  <si>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4.04</t>
  </si>
  <si>
    <t>▲ 2.07</t>
  </si>
  <si>
    <t>▲ 0.31</t>
  </si>
  <si>
    <t>水道事業会計</t>
  </si>
  <si>
    <t>一般会計</t>
  </si>
  <si>
    <t>国民健康保険特別会計</t>
  </si>
  <si>
    <t>▲ 0.16</t>
  </si>
  <si>
    <t>介護保険特別会計</t>
  </si>
  <si>
    <t>公共下水道事業会計</t>
  </si>
  <si>
    <t>後期高齢者医療特別会計</t>
  </si>
  <si>
    <t>駐車場整備事業特別会計</t>
  </si>
  <si>
    <t>その他会計（赤字）</t>
  </si>
  <si>
    <t>その他会計（黒字）</t>
  </si>
  <si>
    <t>H25末</t>
    <phoneticPr fontId="5"/>
  </si>
  <si>
    <t>H26末</t>
    <phoneticPr fontId="5"/>
  </si>
  <si>
    <t>H27末</t>
    <phoneticPr fontId="5"/>
  </si>
  <si>
    <t>H28末</t>
    <phoneticPr fontId="5"/>
  </si>
  <si>
    <t>H29末</t>
    <phoneticPr fontId="5"/>
  </si>
  <si>
    <t>木津川市公園都市緑化協会</t>
    <phoneticPr fontId="2"/>
  </si>
  <si>
    <t>木津川市緑と文化・スポーツ振興事業団</t>
    <phoneticPr fontId="2"/>
  </si>
  <si>
    <t>-</t>
    <phoneticPr fontId="2"/>
  </si>
  <si>
    <t>-</t>
    <phoneticPr fontId="2"/>
  </si>
  <si>
    <t>-</t>
    <phoneticPr fontId="2"/>
  </si>
  <si>
    <t>-</t>
    <phoneticPr fontId="2"/>
  </si>
  <si>
    <t>-</t>
    <phoneticPr fontId="2"/>
  </si>
  <si>
    <t>-</t>
    <phoneticPr fontId="2"/>
  </si>
  <si>
    <t>-</t>
    <phoneticPr fontId="2"/>
  </si>
  <si>
    <t>-</t>
    <phoneticPr fontId="2"/>
  </si>
  <si>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</si>
  <si>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</si>
  <si>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</si>
  <si>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</si>
  <si>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</si>
  <si>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</si>
  <si>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相楽郡広域事務組合（相楽地区ふるさと市町村圏振興事業特別会計）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</si>
  <si>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</si>
  <si>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</si>
  <si>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</si>
  <si>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</si>
  <si>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京都府後期高齢者医療広域連合（後期高齢者医療特別会計）</t>
  </si>
  <si>
    <t>京都地方税機構</t>
  </si>
  <si>
    <t>-</t>
    <phoneticPr fontId="2"/>
  </si>
  <si>
    <t>木津川市精華町環境施設組合</t>
    <rPh sb="0" eb="4">
      <t>キヅガワシ</t>
    </rPh>
    <rPh sb="4" eb="7">
      <t>セイカチョウ</t>
    </rPh>
    <rPh sb="7" eb="9">
      <t>カンキョウ</t>
    </rPh>
    <rPh sb="9" eb="11">
      <t>シセツ</t>
    </rPh>
    <rPh sb="11" eb="13">
      <t>クミアイ</t>
    </rPh>
    <phoneticPr fontId="2"/>
  </si>
  <si>
    <t>公共施設等整備基金</t>
    <rPh sb="0" eb="2">
      <t>コウキョウ</t>
    </rPh>
    <rPh sb="2" eb="5">
      <t>シセツナド</t>
    </rPh>
    <rPh sb="5" eb="7">
      <t>セイビ</t>
    </rPh>
    <rPh sb="7" eb="9">
      <t>キキン</t>
    </rPh>
    <phoneticPr fontId="2"/>
  </si>
  <si>
    <t>合併算定替逓減対策基金</t>
    <rPh sb="0" eb="2">
      <t>ガッペイ</t>
    </rPh>
    <rPh sb="2" eb="5">
      <t>サンテイガエ</t>
    </rPh>
    <rPh sb="5" eb="7">
      <t>テイゲン</t>
    </rPh>
    <rPh sb="7" eb="9">
      <t>タイサク</t>
    </rPh>
    <rPh sb="9" eb="11">
      <t>キキン</t>
    </rPh>
    <phoneticPr fontId="2"/>
  </si>
  <si>
    <t>清掃センター建設整備基金</t>
    <rPh sb="0" eb="2">
      <t>セイソウ</t>
    </rPh>
    <rPh sb="6" eb="8">
      <t>ケンセツ</t>
    </rPh>
    <rPh sb="8" eb="10">
      <t>セイビ</t>
    </rPh>
    <rPh sb="10" eb="12">
      <t>キキン</t>
    </rPh>
    <phoneticPr fontId="2"/>
  </si>
  <si>
    <t>地域福祉基金</t>
    <rPh sb="0" eb="2">
      <t>チイキ</t>
    </rPh>
    <rPh sb="2" eb="4">
      <t>フクシ</t>
    </rPh>
    <rPh sb="4" eb="6">
      <t>キキン</t>
    </rPh>
    <phoneticPr fontId="2"/>
  </si>
  <si>
    <t>準財産区等事業基金</t>
    <rPh sb="0" eb="1">
      <t>ジュン</t>
    </rPh>
    <rPh sb="1" eb="3">
      <t>ザイサン</t>
    </rPh>
    <rPh sb="3" eb="4">
      <t>ク</t>
    </rPh>
    <rPh sb="4" eb="5">
      <t>ナド</t>
    </rPh>
    <rPh sb="5" eb="7">
      <t>ジギョウ</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</si>
  <si>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</si>
  <si>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</si>
  <si>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</si>
  <si>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内平均値と比較すると、将来負担比率は高く、有形固定資産減価償却率は同水準という現状にある。ただし、組合せ分析の初年度の平成２８年度と直近の平成３０年度を比較すると、市債の繰上償還や兜台保育園の完全民営化等により後年度の財政負担を軽減しつつ、新たなごみ焼却施設の整備に代表される公共施設等に係る必要な投資を実施してきたことにより、将来負担比率及び有形固定資産減価償却率のいずれも改善している。
　今後も既存公共施設等の更新整備による将来負担を勘案しつつ、木津川市公共施設等総合管理計画において掲げる策定後３０年間で公共施設等の延床面積を２８％削減するという目標に向けて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</si>
  <si>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</si>
  <si>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</si>
  <si>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</si>
  <si>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</si>
  <si>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</si>
  <si>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</si>
  <si>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人口の増加が進む本市では、都市基盤の整備や教育施設の建築・改修等の大規模事業の実施が多く、類似団体内平均値と比較して将来負担比率及び実質公債費比率が高い値で推移しており、平成30年度には市内小中学校及び幼稚園空調設備整備ＰＦＩ事業の実施等の影響で将来負担比率が悪化したものの、標準財政規模の増加などにより、全体としては両比率とも減少傾向にある。
　本市においては、義務教育施設の耐震対策が一定完了したものの、教育施設への空調整備事業等が完了したことに加え、新学校給食センターの建設や消防庁舎の移転等を控えており、今後も大きな公債費負担、将来負担の発生が見込まれることから、更なる財源の確保に取り組み、将来負担の抑制と平準化を図ると共に、事業内容や起債計画の精査により公債費負担の抑制に努める必要がある。</t>
    <rPh sb="219" eb="221">
      <t>カンリョウ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</si>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</sst>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5BFECAC-E3CD-4BC7-BAE9-A9B7F80B22D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44504</c:v>
                </c:pt>
                <c:pt idx="3">
                  <c:v>47820</c:v>
                </c:pt>
                <c:pt idx="4">
                  <c:v>41934</c:v>
                </c:pt>
              </c:numCache>
            </c:numRef>
          </c:val>
          <c:smooth val="0"/>
          <c:extLst>
            <c:ext xmlns:c16="http://schemas.microsoft.com/office/drawing/2014/chart" uri="{C3380CC4-5D6E-409C-BE32-E72D297353CC}">
              <c16:uniqueId val="{00000000-96FD-4786-9820-98C53E9822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27479</c:v>
                </c:pt>
                <c:pt idx="1">
                  <c:v>81357</c:v>
                </c:pt>
                <c:pt idx="2">
                  <c:v>78113</c:v>
                </c:pt>
                <c:pt idx="3">
                  <c:v>90409</c:v>
                </c:pt>
                <c:pt idx="4">
                  <c:v>51743</c:v>
                </c:pt>
              </c:numCache>
            </c:numRef>
          </c:val>
          <c:smooth val="0"/>
          <c:extLst>
            <c:ext xmlns:c16="http://schemas.microsoft.com/office/drawing/2014/chart" uri="{C3380CC4-5D6E-409C-BE32-E72D297353CC}">
              <c16:uniqueId val="{00000001-96FD-4786-9820-98C53E982206}"/>
            </c:ext>
          </c:extLst>
        </c:ser>
        <c:dLbls>
          <c:showLegendKey val="0"/>
          <c:showVal val="0"/>
          <c:showCatName val="0"/>
          <c:showSerName val="0"/>
          <c:showPercent val="0"/>
          <c:showBubbleSize val="0"/>
        </c:dLbls>
        <c:marker val="1"/>
        <c:smooth val="0"/>
        <c:axId val="212821120"/>
        <c:axId val="212823040"/>
      </c:lineChart>
      <c:catAx>
        <c:axId val="212821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823040"/>
        <c:crosses val="autoZero"/>
        <c:auto val="1"/>
        <c:lblAlgn val="ctr"/>
        <c:lblOffset val="100"/>
        <c:tickLblSkip val="1"/>
        <c:tickMarkSkip val="1"/>
        <c:noMultiLvlLbl val="0"/>
      </c:catAx>
      <c:valAx>
        <c:axId val="21282304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821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c:v>
                </c:pt>
                <c:pt idx="1">
                  <c:v>2.33</c:v>
                </c:pt>
                <c:pt idx="2">
                  <c:v>1.5</c:v>
                </c:pt>
                <c:pt idx="3">
                  <c:v>1.51</c:v>
                </c:pt>
                <c:pt idx="4">
                  <c:v>1.83</c:v>
                </c:pt>
              </c:numCache>
            </c:numRef>
          </c:val>
          <c:extLst>
            <c:ext xmlns:c16="http://schemas.microsoft.com/office/drawing/2014/chart" uri="{C3380CC4-5D6E-409C-BE32-E72D297353CC}">
              <c16:uniqueId val="{00000000-9644-4DC8-A7D1-E2B0956295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26.13</c:v>
                </c:pt>
                <c:pt idx="1">
                  <c:v>26.54</c:v>
                </c:pt>
                <c:pt idx="2">
                  <c:v>24.13</c:v>
                </c:pt>
                <c:pt idx="3">
                  <c:v>23.65</c:v>
                </c:pt>
                <c:pt idx="4">
                  <c:v>23.33</c:v>
                </c:pt>
              </c:numCache>
            </c:numRef>
          </c:val>
          <c:extLst>
            <c:ext xmlns:c16="http://schemas.microsoft.com/office/drawing/2014/chart" uri="{C3380CC4-5D6E-409C-BE32-E72D297353CC}">
              <c16:uniqueId val="{00000001-9644-4DC8-A7D1-E2B09562952F}"/>
            </c:ext>
          </c:extLst>
        </c:ser>
        <c:dLbls>
          <c:showLegendKey val="0"/>
          <c:showVal val="0"/>
          <c:showCatName val="0"/>
          <c:showSerName val="0"/>
          <c:showPercent val="0"/>
          <c:showBubbleSize val="0"/>
        </c:dLbls>
        <c:gapWidth val="250"/>
        <c:overlap val="100"/>
        <c:axId val="223907200"/>
        <c:axId val="223917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-4.04</c:v>
                </c:pt>
                <c:pt idx="1">
                  <c:v>1.43</c:v>
                </c:pt>
                <c:pt idx="2">
                  <c:v>-2.0699999999999998</c:v>
                </c:pt>
                <c:pt idx="3">
                  <c:v>-0.31</c:v>
                </c:pt>
                <c:pt idx="4">
                  <c:v>3.34</c:v>
                </c:pt>
              </c:numCache>
            </c:numRef>
          </c:val>
          <c:smooth val="0"/>
          <c:extLst>
            <c:ext xmlns:c16="http://schemas.microsoft.com/office/drawing/2014/chart" uri="{C3380CC4-5D6E-409C-BE32-E72D297353CC}">
              <c16:uniqueId val="{00000002-9644-4DC8-A7D1-E2B09562952F}"/>
            </c:ext>
          </c:extLst>
        </c:ser>
        <c:dLbls>
          <c:showLegendKey val="0"/>
          <c:showVal val="0"/>
          <c:showCatName val="0"/>
          <c:showSerName val="0"/>
          <c:showPercent val="0"/>
          <c:showBubbleSize val="0"/>
        </c:dLbls>
        <c:marker val="1"/>
        <c:smooth val="0"/>
        <c:axId val="223907200"/>
        <c:axId val="223917568"/>
      </c:lineChart>
      <c:catAx>
        <c:axId val="22390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3917568"/>
        <c:crosses val="autoZero"/>
        <c:auto val="1"/>
        <c:lblAlgn val="ctr"/>
        <c:lblOffset val="100"/>
        <c:tickLblSkip val="1"/>
        <c:tickMarkSkip val="1"/>
        <c:noMultiLvlLbl val="0"/>
      </c:catAx>
      <c:valAx>
        <c:axId val="223917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90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0.06</c:v>
                </c:pt>
                <c:pt idx="2">
                  <c:v>#N/A</c:v>
                </c:pt>
                <c:pt idx="3">
                  <c:v>0.1</c:v>
                </c:pt>
                <c:pt idx="4">
                  <c:v>#N/A</c:v>
                </c:pt>
                <c:pt idx="5">
                  <c:v>1.1000000000000001</c:v>
                </c:pt>
                <c:pt idx="6">
                  <c:v>0</c:v>
                </c:pt>
                <c:pt idx="7">
                  <c:v>0</c:v>
                </c:pt>
                <c:pt idx="8">
                  <c:v>0</c:v>
                </c:pt>
                <c:pt idx="9">
                  <c:v>0</c:v>
                </c:pt>
              </c:numCache>
            </c:numRef>
          </c:val>
          <c:extLst>
            <c:ext xmlns:c16="http://schemas.microsoft.com/office/drawing/2014/chart" uri="{C3380CC4-5D6E-409C-BE32-E72D297353CC}">
              <c16:uniqueId val="{00000000-D3A8-4854-8D85-5F9BDEA717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A8-4854-8D85-5F9BDEA717D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3A8-4854-8D85-5F9BDEA717D3}"/>
            </c:ext>
          </c:extLst>
        </c:ser>
        <c:ser>
          <c:idx val="3"/>
          <c:order val="3"/>
          <c:tx>
            <c:strRef>
              <c:f>データシート!$A$30</c:f>
              <c:strCache>
                <c:ptCount val="1"/>
                <c:pt idx="0">
                  <c:v>駐車場整備事業特別会計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3A8-4854-8D85-5F9BDEA717D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0.04</c:v>
                </c:pt>
                <c:pt idx="4">
                  <c:v>#N/A</c:v>
                </c:pt>
                <c:pt idx="5">
                  <c:v>0.05</c:v>
                </c:pt>
                <c:pt idx="6">
                  <c:v>#N/A</c:v>
                </c:pt>
                <c:pt idx="7">
                  <c:v>0.05</c:v>
                </c:pt>
                <c:pt idx="8">
                  <c:v>#N/A</c:v>
                </c:pt>
                <c:pt idx="9">
                  <c:v>0.1</c:v>
                </c:pt>
              </c:numCache>
            </c:numRef>
          </c:val>
          <c:extLst>
            <c:ext xmlns:c16="http://schemas.microsoft.com/office/drawing/2014/chart" uri="{C3380CC4-5D6E-409C-BE32-E72D297353CC}">
              <c16:uniqueId val="{00000004-D3A8-4854-8D85-5F9BDEA717D3}"/>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c:v>
                </c:pt>
                <c:pt idx="8">
                  <c:v>#N/A</c:v>
                </c:pt>
                <c:pt idx="9">
                  <c:v>0.17</c:v>
                </c:pt>
              </c:numCache>
            </c:numRef>
          </c:val>
          <c:extLst>
            <c:ext xmlns:c16="http://schemas.microsoft.com/office/drawing/2014/chart" uri="{C3380CC4-5D6E-409C-BE32-E72D297353CC}">
              <c16:uniqueId val="{00000005-D3A8-4854-8D85-5F9BDEA717D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0.85</c:v>
                </c:pt>
                <c:pt idx="2">
                  <c:v>#N/A</c:v>
                </c:pt>
                <c:pt idx="3">
                  <c:v>0.3</c:v>
                </c:pt>
                <c:pt idx="4">
                  <c:v>#N/A</c:v>
                </c:pt>
                <c:pt idx="5">
                  <c:v>1.0900000000000001</c:v>
                </c:pt>
                <c:pt idx="6">
                  <c:v>#N/A</c:v>
                </c:pt>
                <c:pt idx="7">
                  <c:v>1.45</c:v>
                </c:pt>
                <c:pt idx="8">
                  <c:v>#N/A</c:v>
                </c:pt>
                <c:pt idx="9">
                  <c:v>0.77</c:v>
                </c:pt>
              </c:numCache>
            </c:numRef>
          </c:val>
          <c:extLst>
            <c:ext xmlns:c16="http://schemas.microsoft.com/office/drawing/2014/chart" uri="{C3380CC4-5D6E-409C-BE32-E72D297353CC}">
              <c16:uniqueId val="{00000006-D3A8-4854-8D85-5F9BDEA717D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0.14000000000000001</c:v>
                </c:pt>
                <c:pt idx="2">
                  <c:v>0.16</c:v>
                </c:pt>
                <c:pt idx="3">
                  <c:v>#N/A</c:v>
                </c:pt>
                <c:pt idx="4">
                  <c:v>#N/A</c:v>
                </c:pt>
                <c:pt idx="5">
                  <c:v>1.18</c:v>
                </c:pt>
                <c:pt idx="6">
                  <c:v>#N/A</c:v>
                </c:pt>
                <c:pt idx="7">
                  <c:v>1.95</c:v>
                </c:pt>
                <c:pt idx="8">
                  <c:v>#N/A</c:v>
                </c:pt>
                <c:pt idx="9">
                  <c:v>0.91</c:v>
                </c:pt>
              </c:numCache>
            </c:numRef>
          </c:val>
          <c:extLst>
            <c:ext xmlns:c16="http://schemas.microsoft.com/office/drawing/2014/chart" uri="{C3380CC4-5D6E-409C-BE32-E72D297353CC}">
              <c16:uniqueId val="{00000007-D3A8-4854-8D85-5F9BDEA717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1.89</c:v>
                </c:pt>
                <c:pt idx="2">
                  <c:v>#N/A</c:v>
                </c:pt>
                <c:pt idx="3">
                  <c:v>2.3199999999999998</c:v>
                </c:pt>
                <c:pt idx="4">
                  <c:v>#N/A</c:v>
                </c:pt>
                <c:pt idx="5">
                  <c:v>1.49</c:v>
                </c:pt>
                <c:pt idx="6">
                  <c:v>#N/A</c:v>
                </c:pt>
                <c:pt idx="7">
                  <c:v>1.5</c:v>
                </c:pt>
                <c:pt idx="8">
                  <c:v>#N/A</c:v>
                </c:pt>
                <c:pt idx="9">
                  <c:v>1.82</c:v>
                </c:pt>
              </c:numCache>
            </c:numRef>
          </c:val>
          <c:extLst>
            <c:ext xmlns:c16="http://schemas.microsoft.com/office/drawing/2014/chart" uri="{C3380CC4-5D6E-409C-BE32-E72D297353CC}">
              <c16:uniqueId val="{00000008-D3A8-4854-8D85-5F9BDEA717D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12.43</c:v>
                </c:pt>
                <c:pt idx="2">
                  <c:v>#N/A</c:v>
                </c:pt>
                <c:pt idx="3">
                  <c:v>13.77</c:v>
                </c:pt>
                <c:pt idx="4">
                  <c:v>#N/A</c:v>
                </c:pt>
                <c:pt idx="5">
                  <c:v>14.85</c:v>
                </c:pt>
                <c:pt idx="6">
                  <c:v>#N/A</c:v>
                </c:pt>
                <c:pt idx="7">
                  <c:v>15.53</c:v>
                </c:pt>
                <c:pt idx="8">
                  <c:v>#N/A</c:v>
                </c:pt>
                <c:pt idx="9">
                  <c:v>15.93</c:v>
                </c:pt>
              </c:numCache>
            </c:numRef>
          </c:val>
          <c:extLst>
            <c:ext xmlns:c16="http://schemas.microsoft.com/office/drawing/2014/chart" uri="{C3380CC4-5D6E-409C-BE32-E72D297353CC}">
              <c16:uniqueId val="{00000009-D3A8-4854-8D85-5F9BDEA717D3}"/>
            </c:ext>
          </c:extLst>
        </c:ser>
        <c:dLbls>
          <c:showLegendKey val="0"/>
          <c:showVal val="0"/>
          <c:showCatName val="0"/>
          <c:showSerName val="0"/>
          <c:showPercent val="0"/>
          <c:showBubbleSize val="0"/>
        </c:dLbls>
        <c:gapWidth val="150"/>
        <c:overlap val="100"/>
        <c:axId val="224741248"/>
        <c:axId val="224742784"/>
      </c:barChart>
      <c:catAx>
        <c:axId val="22474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742784"/>
        <c:crosses val="autoZero"/>
        <c:auto val="1"/>
        <c:lblAlgn val="ctr"/>
        <c:lblOffset val="100"/>
        <c:tickLblSkip val="1"/>
        <c:tickMarkSkip val="1"/>
        <c:noMultiLvlLbl val="0"/>
      </c:catAx>
      <c:valAx>
        <c:axId val="22474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741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2728</c:v>
                </c:pt>
                <c:pt idx="5">
                  <c:v>4704</c:v>
                </c:pt>
                <c:pt idx="8">
                  <c:v>2820</c:v>
                </c:pt>
                <c:pt idx="11">
                  <c:v>3007</c:v>
                </c:pt>
                <c:pt idx="14">
                  <c:v>3784</c:v>
                </c:pt>
              </c:numCache>
            </c:numRef>
          </c:val>
          <c:extLst>
            <c:ext xmlns:c16="http://schemas.microsoft.com/office/drawing/2014/chart" uri="{C3380CC4-5D6E-409C-BE32-E72D297353CC}">
              <c16:uniqueId val="{00000000-17A9-4BD3-853B-1B49CD40EB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A9-4BD3-853B-1B49CD40EB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175</c:v>
                </c:pt>
                <c:pt idx="3">
                  <c:v>2156</c:v>
                </c:pt>
                <c:pt idx="6">
                  <c:v>334</c:v>
                </c:pt>
                <c:pt idx="9">
                  <c:v>570</c:v>
                </c:pt>
                <c:pt idx="12">
                  <c:v>1247</c:v>
                </c:pt>
              </c:numCache>
            </c:numRef>
          </c:val>
          <c:extLst>
            <c:ext xmlns:c16="http://schemas.microsoft.com/office/drawing/2014/chart" uri="{C3380CC4-5D6E-409C-BE32-E72D297353CC}">
              <c16:uniqueId val="{00000002-17A9-4BD3-853B-1B49CD40EB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529</c:v>
                </c:pt>
                <c:pt idx="3">
                  <c:v>496</c:v>
                </c:pt>
                <c:pt idx="6">
                  <c:v>565</c:v>
                </c:pt>
                <c:pt idx="9">
                  <c:v>504</c:v>
                </c:pt>
                <c:pt idx="12">
                  <c:v>499</c:v>
                </c:pt>
              </c:numCache>
            </c:numRef>
          </c:val>
          <c:extLst>
            <c:ext xmlns:c16="http://schemas.microsoft.com/office/drawing/2014/chart" uri="{C3380CC4-5D6E-409C-BE32-E72D297353CC}">
              <c16:uniqueId val="{00000003-17A9-4BD3-853B-1B49CD40EB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741</c:v>
                </c:pt>
                <c:pt idx="3">
                  <c:v>777</c:v>
                </c:pt>
                <c:pt idx="6">
                  <c:v>653</c:v>
                </c:pt>
                <c:pt idx="9">
                  <c:v>572</c:v>
                </c:pt>
                <c:pt idx="12">
                  <c:v>604</c:v>
                </c:pt>
              </c:numCache>
            </c:numRef>
          </c:val>
          <c:extLst>
            <c:ext xmlns:c16="http://schemas.microsoft.com/office/drawing/2014/chart" uri="{C3380CC4-5D6E-409C-BE32-E72D297353CC}">
              <c16:uniqueId val="{00000004-17A9-4BD3-853B-1B49CD40EB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A9-4BD3-853B-1B49CD40EB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A9-4BD3-853B-1B49CD40EB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2902</c:v>
                </c:pt>
                <c:pt idx="3">
                  <c:v>2820</c:v>
                </c:pt>
                <c:pt idx="6">
                  <c:v>2828</c:v>
                </c:pt>
                <c:pt idx="9">
                  <c:v>2716</c:v>
                </c:pt>
                <c:pt idx="12">
                  <c:v>2744</c:v>
                </c:pt>
              </c:numCache>
            </c:numRef>
          </c:val>
          <c:extLst>
            <c:ext xmlns:c16="http://schemas.microsoft.com/office/drawing/2014/chart" uri="{C3380CC4-5D6E-409C-BE32-E72D297353CC}">
              <c16:uniqueId val="{00000007-17A9-4BD3-853B-1B49CD40EBCA}"/>
            </c:ext>
          </c:extLst>
        </c:ser>
        <c:dLbls>
          <c:showLegendKey val="0"/>
          <c:showVal val="0"/>
          <c:showCatName val="0"/>
          <c:showSerName val="0"/>
          <c:showPercent val="0"/>
          <c:showBubbleSize val="0"/>
        </c:dLbls>
        <c:gapWidth val="100"/>
        <c:overlap val="100"/>
        <c:axId val="212660992"/>
        <c:axId val="212662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1619</c:v>
                </c:pt>
                <c:pt idx="2">
                  <c:v>#N/A</c:v>
                </c:pt>
                <c:pt idx="3">
                  <c:v>#N/A</c:v>
                </c:pt>
                <c:pt idx="4">
                  <c:v>1545</c:v>
                </c:pt>
                <c:pt idx="5">
                  <c:v>#N/A</c:v>
                </c:pt>
                <c:pt idx="6">
                  <c:v>#N/A</c:v>
                </c:pt>
                <c:pt idx="7">
                  <c:v>1560</c:v>
                </c:pt>
                <c:pt idx="8">
                  <c:v>#N/A</c:v>
                </c:pt>
                <c:pt idx="9">
                  <c:v>#N/A</c:v>
                </c:pt>
                <c:pt idx="10">
                  <c:v>1355</c:v>
                </c:pt>
                <c:pt idx="11">
                  <c:v>#N/A</c:v>
                </c:pt>
                <c:pt idx="12">
                  <c:v>#N/A</c:v>
                </c:pt>
                <c:pt idx="13">
                  <c:v>1310</c:v>
                </c:pt>
                <c:pt idx="14">
                  <c:v>#N/A</c:v>
                </c:pt>
              </c:numCache>
            </c:numRef>
          </c:val>
          <c:smooth val="0"/>
          <c:extLst>
            <c:ext xmlns:c16="http://schemas.microsoft.com/office/drawing/2014/chart" uri="{C3380CC4-5D6E-409C-BE32-E72D297353CC}">
              <c16:uniqueId val="{00000008-17A9-4BD3-853B-1B49CD40EBCA}"/>
            </c:ext>
          </c:extLst>
        </c:ser>
        <c:dLbls>
          <c:showLegendKey val="0"/>
          <c:showVal val="0"/>
          <c:showCatName val="0"/>
          <c:showSerName val="0"/>
          <c:showPercent val="0"/>
          <c:showBubbleSize val="0"/>
        </c:dLbls>
        <c:marker val="1"/>
        <c:smooth val="0"/>
        <c:axId val="212660992"/>
        <c:axId val="212662912"/>
      </c:lineChart>
      <c:catAx>
        <c:axId val="21266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662912"/>
        <c:crosses val="autoZero"/>
        <c:auto val="1"/>
        <c:lblAlgn val="ctr"/>
        <c:lblOffset val="100"/>
        <c:tickLblSkip val="1"/>
        <c:tickMarkSkip val="1"/>
        <c:noMultiLvlLbl val="0"/>
      </c:catAx>
      <c:valAx>
        <c:axId val="212662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66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27171</c:v>
                </c:pt>
                <c:pt idx="5">
                  <c:v>27949</c:v>
                </c:pt>
                <c:pt idx="8">
                  <c:v>28029</c:v>
                </c:pt>
                <c:pt idx="11">
                  <c:v>28183</c:v>
                </c:pt>
                <c:pt idx="14">
                  <c:v>28146</c:v>
                </c:pt>
              </c:numCache>
            </c:numRef>
          </c:val>
          <c:extLst>
            <c:ext xmlns:c16="http://schemas.microsoft.com/office/drawing/2014/chart" uri="{C3380CC4-5D6E-409C-BE32-E72D297353CC}">
              <c16:uniqueId val="{00000000-C6DE-46EB-95EF-95D0E483F4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4769</c:v>
                </c:pt>
                <c:pt idx="5">
                  <c:v>3711</c:v>
                </c:pt>
                <c:pt idx="8">
                  <c:v>3486</c:v>
                </c:pt>
                <c:pt idx="11">
                  <c:v>3490</c:v>
                </c:pt>
                <c:pt idx="14">
                  <c:v>3079</c:v>
                </c:pt>
              </c:numCache>
            </c:numRef>
          </c:val>
          <c:extLst>
            <c:ext xmlns:c16="http://schemas.microsoft.com/office/drawing/2014/chart" uri="{C3380CC4-5D6E-409C-BE32-E72D297353CC}">
              <c16:uniqueId val="{00000001-C6DE-46EB-95EF-95D0E483F4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12068</c:v>
                </c:pt>
                <c:pt idx="5">
                  <c:v>12552</c:v>
                </c:pt>
                <c:pt idx="8">
                  <c:v>11586</c:v>
                </c:pt>
                <c:pt idx="11">
                  <c:v>12038</c:v>
                </c:pt>
                <c:pt idx="14">
                  <c:v>11840</c:v>
                </c:pt>
              </c:numCache>
            </c:numRef>
          </c:val>
          <c:extLst>
            <c:ext xmlns:c16="http://schemas.microsoft.com/office/drawing/2014/chart" uri="{C3380CC4-5D6E-409C-BE32-E72D297353CC}">
              <c16:uniqueId val="{00000002-C6DE-46EB-95EF-95D0E483F4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DE-46EB-95EF-95D0E483F4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DE-46EB-95EF-95D0E483F4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DE-46EB-95EF-95D0E483F4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3434</c:v>
                </c:pt>
                <c:pt idx="3">
                  <c:v>3317</c:v>
                </c:pt>
                <c:pt idx="6">
                  <c:v>3259</c:v>
                </c:pt>
                <c:pt idx="9">
                  <c:v>3264</c:v>
                </c:pt>
                <c:pt idx="12">
                  <c:v>3076</c:v>
                </c:pt>
              </c:numCache>
            </c:numRef>
          </c:val>
          <c:extLst>
            <c:ext xmlns:c16="http://schemas.microsoft.com/office/drawing/2014/chart" uri="{C3380CC4-5D6E-409C-BE32-E72D297353CC}">
              <c16:uniqueId val="{00000006-C6DE-46EB-95EF-95D0E483F4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5026</c:v>
                </c:pt>
                <c:pt idx="3">
                  <c:v>4914</c:v>
                </c:pt>
                <c:pt idx="6">
                  <c:v>3772</c:v>
                </c:pt>
                <c:pt idx="9">
                  <c:v>3066</c:v>
                </c:pt>
                <c:pt idx="12">
                  <c:v>2849</c:v>
                </c:pt>
              </c:numCache>
            </c:numRef>
          </c:val>
          <c:extLst>
            <c:ext xmlns:c16="http://schemas.microsoft.com/office/drawing/2014/chart" uri="{C3380CC4-5D6E-409C-BE32-E72D297353CC}">
              <c16:uniqueId val="{00000007-C6DE-46EB-95EF-95D0E483F4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9109</c:v>
                </c:pt>
                <c:pt idx="3">
                  <c:v>9127</c:v>
                </c:pt>
                <c:pt idx="6">
                  <c:v>8800</c:v>
                </c:pt>
                <c:pt idx="9">
                  <c:v>7177</c:v>
                </c:pt>
                <c:pt idx="12">
                  <c:v>6769</c:v>
                </c:pt>
              </c:numCache>
            </c:numRef>
          </c:val>
          <c:extLst>
            <c:ext xmlns:c16="http://schemas.microsoft.com/office/drawing/2014/chart" uri="{C3380CC4-5D6E-409C-BE32-E72D297353CC}">
              <c16:uniqueId val="{00000008-C6DE-46EB-95EF-95D0E483F4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5712</c:v>
                </c:pt>
                <c:pt idx="3">
                  <c:v>3598</c:v>
                </c:pt>
                <c:pt idx="6">
                  <c:v>2839</c:v>
                </c:pt>
                <c:pt idx="9">
                  <c:v>2327</c:v>
                </c:pt>
                <c:pt idx="12">
                  <c:v>2716</c:v>
                </c:pt>
              </c:numCache>
            </c:numRef>
          </c:val>
          <c:extLst>
            <c:ext xmlns:c16="http://schemas.microsoft.com/office/drawing/2014/chart" uri="{C3380CC4-5D6E-409C-BE32-E72D297353CC}">
              <c16:uniqueId val="{00000009-C6DE-46EB-95EF-95D0E483F4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29648</c:v>
                </c:pt>
                <c:pt idx="3">
                  <c:v>30903</c:v>
                </c:pt>
                <c:pt idx="6">
                  <c:v>31496</c:v>
                </c:pt>
                <c:pt idx="9">
                  <c:v>32709</c:v>
                </c:pt>
                <c:pt idx="12">
                  <c:v>32824</c:v>
                </c:pt>
              </c:numCache>
            </c:numRef>
          </c:val>
          <c:extLst>
            <c:ext xmlns:c16="http://schemas.microsoft.com/office/drawing/2014/chart" uri="{C3380CC4-5D6E-409C-BE32-E72D297353CC}">
              <c16:uniqueId val="{0000000A-C6DE-46EB-95EF-95D0E483F44F}"/>
            </c:ext>
          </c:extLst>
        </c:ser>
        <c:dLbls>
          <c:showLegendKey val="0"/>
          <c:showVal val="0"/>
          <c:showCatName val="0"/>
          <c:showSerName val="0"/>
          <c:showPercent val="0"/>
          <c:showBubbleSize val="0"/>
        </c:dLbls>
        <c:gapWidth val="100"/>
        <c:overlap val="100"/>
        <c:axId val="216999040"/>
        <c:axId val="21700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8921</c:v>
                </c:pt>
                <c:pt idx="2">
                  <c:v>#N/A</c:v>
                </c:pt>
                <c:pt idx="3">
                  <c:v>#N/A</c:v>
                </c:pt>
                <c:pt idx="4">
                  <c:v>7647</c:v>
                </c:pt>
                <c:pt idx="5">
                  <c:v>#N/A</c:v>
                </c:pt>
                <c:pt idx="6">
                  <c:v>#N/A</c:v>
                </c:pt>
                <c:pt idx="7">
                  <c:v>7066</c:v>
                </c:pt>
                <c:pt idx="8">
                  <c:v>#N/A</c:v>
                </c:pt>
                <c:pt idx="9">
                  <c:v>#N/A</c:v>
                </c:pt>
                <c:pt idx="10">
                  <c:v>4832</c:v>
                </c:pt>
                <c:pt idx="11">
                  <c:v>#N/A</c:v>
                </c:pt>
                <c:pt idx="12">
                  <c:v>#N/A</c:v>
                </c:pt>
                <c:pt idx="13">
                  <c:v>5170</c:v>
                </c:pt>
                <c:pt idx="14">
                  <c:v>#N/A</c:v>
                </c:pt>
              </c:numCache>
            </c:numRef>
          </c:val>
          <c:smooth val="0"/>
          <c:extLst>
            <c:ext xmlns:c16="http://schemas.microsoft.com/office/drawing/2014/chart" uri="{C3380CC4-5D6E-409C-BE32-E72D297353CC}">
              <c16:uniqueId val="{0000000B-C6DE-46EB-95EF-95D0E483F44F}"/>
            </c:ext>
          </c:extLst>
        </c:ser>
        <c:dLbls>
          <c:showLegendKey val="0"/>
          <c:showVal val="0"/>
          <c:showCatName val="0"/>
          <c:showSerName val="0"/>
          <c:showPercent val="0"/>
          <c:showBubbleSize val="0"/>
        </c:dLbls>
        <c:marker val="1"/>
        <c:smooth val="0"/>
        <c:axId val="216999040"/>
        <c:axId val="217000960"/>
      </c:lineChart>
      <c:catAx>
        <c:axId val="21699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7000960"/>
        <c:crosses val="autoZero"/>
        <c:auto val="1"/>
        <c:lblAlgn val="ctr"/>
        <c:lblOffset val="100"/>
        <c:tickLblSkip val="1"/>
        <c:tickMarkSkip val="1"/>
        <c:noMultiLvlLbl val="0"/>
      </c:catAx>
      <c:valAx>
        <c:axId val="21700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99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4056</c:v>
                </c:pt>
                <c:pt idx="1">
                  <c:v>4000</c:v>
                </c:pt>
                <c:pt idx="2">
                  <c:v>3993</c:v>
                </c:pt>
              </c:numCache>
            </c:numRef>
          </c:val>
          <c:extLst>
            <c:ext xmlns:c16="http://schemas.microsoft.com/office/drawing/2014/chart" uri="{C3380CC4-5D6E-409C-BE32-E72D297353CC}">
              <c16:uniqueId val="{00000000-A496-4336-9BCC-2A57C48BC3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308</c:v>
                </c:pt>
                <c:pt idx="1">
                  <c:v>438</c:v>
                </c:pt>
                <c:pt idx="2">
                  <c:v>45</c:v>
                </c:pt>
              </c:numCache>
            </c:numRef>
          </c:val>
          <c:extLst>
            <c:ext xmlns:c16="http://schemas.microsoft.com/office/drawing/2014/chart" uri="{C3380CC4-5D6E-409C-BE32-E72D297353CC}">
              <c16:uniqueId val="{00000001-A496-4336-9BCC-2A57C48BC3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6795</c:v>
                </c:pt>
                <c:pt idx="1">
                  <c:v>6952</c:v>
                </c:pt>
                <c:pt idx="2">
                  <c:v>6827</c:v>
                </c:pt>
              </c:numCache>
            </c:numRef>
          </c:val>
          <c:extLst>
            <c:ext xmlns:c16="http://schemas.microsoft.com/office/drawing/2014/chart" uri="{C3380CC4-5D6E-409C-BE32-E72D297353CC}">
              <c16:uniqueId val="{00000002-A496-4336-9BCC-2A57C48BC3BC}"/>
            </c:ext>
          </c:extLst>
        </c:ser>
        <c:dLbls>
          <c:showLegendKey val="0"/>
          <c:showVal val="0"/>
          <c:showCatName val="0"/>
          <c:showSerName val="0"/>
          <c:showPercent val="0"/>
          <c:showBubbleSize val="0"/>
        </c:dLbls>
        <c:gapWidth val="120"/>
        <c:overlap val="100"/>
        <c:axId val="224930816"/>
        <c:axId val="224936704"/>
      </c:barChart>
      <c:catAx>
        <c:axId val="22493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4936704"/>
        <c:crosses val="autoZero"/>
        <c:auto val="1"/>
        <c:lblAlgn val="ctr"/>
        <c:lblOffset val="100"/>
        <c:tickLblSkip val="1"/>
        <c:tickMarkSkip val="1"/>
        <c:noMultiLvlLbl val="0"/>
      </c:catAx>
      <c:valAx>
        <c:axId val="224936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493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{17E04C5B-0C14-4F85-8572-B00097DCC9BE}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505-4884-A2CC-2601DC7C92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{A1E104F8-E9C6-4C15-B2DA-62BC2C703411}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05-4884-A2CC-2601DC7C92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{2CB5EC4C-C684-4E94-B0D9-559DCE98E602}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05-4884-A2CC-2601DC7C92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{85B38D2E-A6BE-4DCF-85D5-D18434B6752F}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05-4884-A2CC-2601DC7C92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{C692E6B4-A9F5-4DA5-BD87-E1283A666F20}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05-4884-A2CC-2601DC7C925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{682871F0-796D-4733-A31F-1FD0F0B1C3D8}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505-4884-A2CC-2601DC7C925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{EDF918A7-5C4C-4817-B164-F81EFD9B3EC9}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505-4884-A2CC-2601DC7C925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{9FEE8593-D892-4408-95DC-26F57F1A3374}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505-4884-A2CC-2601DC7C925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{4EA1EF08-32FD-4D38-B83E-E1BE11E6848D}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505-4884-A2CC-2601DC7C92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60.6</c:v>
                </c:pt>
                <c:pt idx="24">
                  <c:v>62.8</c:v>
                </c:pt>
                <c:pt idx="32">
                  <c:v>60.1</c:v>
                </c:pt>
              </c:numCache>
            </c:numRef>
          </c:xVal>
          <c:yVal>
            <c:numRef>
              <c:f>公会計指標分析・財政指標組合せ分析表!$BP$51:$DC$51</c:f>
              <c:numCache>
                <c:formatCode>#,##0.0;"▲ "#,##0.0</c:formatCode>
                <c:ptCount val="40"/>
                <c:pt idx="16">
                  <c:v>48.9</c:v>
                </c:pt>
                <c:pt idx="24">
                  <c:v>33.200000000000003</c:v>
                </c:pt>
                <c:pt idx="32">
                  <c:v>35.1</c:v>
                </c:pt>
              </c:numCache>
            </c:numRef>
          </c:yVal>
          <c:smooth val="0"/>
          <c:extLst>
            <c:ext xmlns:c16="http://schemas.microsoft.com/office/drawing/2014/chart" uri="{C3380CC4-5D6E-409C-BE32-E72D297353CC}">
              <c16:uniqueId val="{00000009-A505-4884-A2CC-2601DC7C925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{F6381A44-A655-4F4F-91D6-5BBED86D60AC}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505-4884-A2CC-2601DC7C925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{33C24AF2-EA5E-4878-9B8D-7FDB6C04C4BD}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05-4884-A2CC-2601DC7C92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{DEDA1B9B-4816-4B69-8667-6614186740CE}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05-4884-A2CC-2601DC7C92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{726DFF20-AB33-4DA1-9A5A-F8222AC0EDCD}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05-4884-A2CC-2601DC7C92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{2D74D29B-D711-42AA-9EE6-DB08A0D81779}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05-4884-A2CC-2601DC7C925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{CD01F0D6-5C3F-4E0D-96E6-B6A2B5B9A8A6}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505-4884-A2CC-2601DC7C925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{90B630C7-E831-4710-8354-08A9BD76BC23}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505-4884-A2CC-2601DC7C925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{FD737240-58A2-4ED3-AD33-7F751B789885}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505-4884-A2CC-2601DC7C925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{6A5F1C9F-6AA5-4288-906A-226B3DA4F1E7}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505-4884-A2CC-2601DC7C92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c:ext xmlns:c16="http://schemas.microsoft.com/office/drawing/2014/chart" uri="{C3380CC4-5D6E-409C-BE32-E72D297353CC}">
              <c16:uniqueId val="{00000013-A505-4884-A2CC-2601DC7C9253}"/>
            </c:ext>
          </c:extLst>
        </c:ser>
        <c:dLbls>
          <c:showLegendKey val="0"/>
          <c:showVal val="1"/>
          <c:showCatName val="0"/>
          <c:showSerName val="0"/>
          <c:showPercent val="0"/>
          <c:showBubbleSize val="0"/>
        </c:dLbls>
        <c:axId val="46179840"/>
        <c:axId val="46181760"/>
      </c:scatterChart>
      <c:valAx>
        <c:axId val="46179840"/>
        <c:scaling>
          <c:orientation val="minMax"/>
          <c:max val="63.1"/>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4"/>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{5A3065B0-DC52-42E6-B91C-6BC7560CED4E}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807-40EA-BEC2-90FA486538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{9851132E-22CE-4E7F-B930-D49647880876}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07-40EA-BEC2-90FA486538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{C85F9F89-9CD6-4415-9CAF-DB2BF16F86B8}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07-40EA-BEC2-90FA486538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{989A573E-2C50-40D2-B19A-A9069872398C}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07-40EA-BEC2-90FA486538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{0CE6A31D-7154-49A7-9D24-3D89CA843CE9}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07-40EA-BEC2-90FA4865383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{E13E1FF9-6CAB-4B3A-9CB3-297A4C7F7ED8}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807-40EA-BEC2-90FA4865383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{A25EF722-FB43-4D0A-BF7C-74F9C2183333}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807-40EA-BEC2-90FA4865383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{CD8BCFD4-055F-428F-841E-039C23AB436C}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807-40EA-BEC2-90FA4865383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{49561D59-5758-49D0-87EE-82774083D25B}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807-40EA-BEC2-90FA486538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11.6</c:v>
                </c:pt>
                <c:pt idx="16">
                  <c:v>11</c:v>
                </c:pt>
                <c:pt idx="24">
                  <c:v>10.3</c:v>
                </c:pt>
                <c:pt idx="32">
                  <c:v>9.6</c:v>
                </c:pt>
              </c:numCache>
            </c:numRef>
          </c:xVal>
          <c:yVal>
            <c:numRef>
              <c:f>公会計指標分析・財政指標組合せ分析表!$BP$73:$DC$73</c:f>
              <c:numCache>
                <c:formatCode>#,##0.0;"▲ "#,##0.0</c:formatCode>
                <c:ptCount val="40"/>
                <c:pt idx="0">
                  <c:v>64</c:v>
                </c:pt>
                <c:pt idx="8">
                  <c:v>53.6</c:v>
                </c:pt>
                <c:pt idx="16">
                  <c:v>48.9</c:v>
                </c:pt>
                <c:pt idx="24">
                  <c:v>33.200000000000003</c:v>
                </c:pt>
                <c:pt idx="32">
                  <c:v>35.1</c:v>
                </c:pt>
              </c:numCache>
            </c:numRef>
          </c:yVal>
          <c:smooth val="0"/>
          <c:extLst>
            <c:ext xmlns:c16="http://schemas.microsoft.com/office/drawing/2014/chart" uri="{C3380CC4-5D6E-409C-BE32-E72D297353CC}">
              <c16:uniqueId val="{00000009-C807-40EA-BEC2-90FA486538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{2D5530E9-6AC4-4EF6-B142-DD67468E8617}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807-40EA-BEC2-90FA486538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{A038B346-7C0B-4EFE-BFFB-2387B4CA0E69}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07-40EA-BEC2-90FA486538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{48C3F29A-C722-46AD-AF80-F0C691F05749}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07-40EA-BEC2-90FA486538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{5EC29EA6-361E-4FDF-A6F2-EF5B8E553BB6}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07-40EA-BEC2-90FA486538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{D0DBFEF0-A916-45AA-BF78-183F2E5E75AB}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07-40EA-BEC2-90FA4865383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{62EC1EE2-D50A-4D0A-8C1A-FAFA75D045CB}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807-40EA-BEC2-90FA4865383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{51C8A5EC-B415-491E-A955-4520A52CCBFF}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807-40EA-BEC2-90FA4865383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{287FC010-AECC-4251-AA93-F13C8CB03A88}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807-40EA-BEC2-90FA4865383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{75882C47-60C3-48D6-8886-FC60973F7DED}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807-40EA-BEC2-90FA486538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6.9</c:v>
                </c:pt>
                <c:pt idx="24">
                  <c:v>6.6</c:v>
                </c:pt>
                <c:pt idx="32">
                  <c:v>6.4</c:v>
                </c:pt>
              </c:numCache>
            </c:numRef>
          </c:xVal>
          <c:yVal>
            <c:numRef>
              <c:f>公会計指標分析・財政指標組合せ分析表!$BP$77:$DC$77</c:f>
              <c:numCache>
                <c:formatCode>#,##0.0;"▲ "#,##0.0</c:formatCode>
                <c:ptCount val="40"/>
                <c:pt idx="0">
                  <c:v>45.9</c:v>
                </c:pt>
                <c:pt idx="8">
                  <c:v>39</c:v>
                </c:pt>
                <c:pt idx="16">
                  <c:v>35.299999999999997</c:v>
                </c:pt>
                <c:pt idx="24">
                  <c:v>31.9</c:v>
                </c:pt>
                <c:pt idx="32">
                  <c:v>24.2</c:v>
                </c:pt>
              </c:numCache>
            </c:numRef>
          </c:yVal>
          <c:smooth val="0"/>
          <c:extLst>
            <c:ext xmlns:c16="http://schemas.microsoft.com/office/drawing/2014/chart" uri="{C3380CC4-5D6E-409C-BE32-E72D297353CC}">
              <c16:uniqueId val="{00000013-C807-40EA-BEC2-90FA4865383F}"/>
            </c:ext>
          </c:extLst>
        </c:ser>
        <c:dLbls>
          <c:showLegendKey val="0"/>
          <c:showVal val="1"/>
          <c:showCatName val="0"/>
          <c:showSerName val="0"/>
          <c:showPercent val="0"/>
          <c:showBubbleSize val="0"/>
        </c:dLbls>
        <c:axId val="84219776"/>
        <c:axId val="84234240"/>
      </c:scatterChart>
      <c:valAx>
        <c:axId val="84219776"/>
        <c:scaling>
          <c:orientation val="minMax"/>
          <c:max val="12.5"/>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1"/>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償還の進行により元利償還金及び公営企業債の元利償還金に対する繰入金は減少傾向にあるが、平成３０年度は償還終了となった市債の償還額より、新たに元金償還が開始となった市債の償還額が上回った。</a:t>
          </a:r>
        </a:p>
        <a:p>
          <a:r>
            <a:rPr kumimoji="1" lang="ja-JP" altLang="en-US" sz="1200">
              <a:latin typeface="ＭＳ ゴシック" pitchFamily="49" charset="-128"/>
              <a:ea typeface="ＭＳ ゴシック" pitchFamily="49" charset="-128"/>
            </a:rPr>
            <a:t>　また、市内小中学校及び幼稚園空調設備整備ＰＦＩ事業に係る一括支払い分を支出したことにより債務負担行為に基づく支出額が大幅に増加したが、これに対する算入公債費も大きく増加した。</a:t>
          </a:r>
        </a:p>
        <a:p>
          <a:r>
            <a:rPr kumimoji="1" lang="ja-JP" altLang="en-US" sz="1200">
              <a:latin typeface="ＭＳ ゴシック" pitchFamily="49" charset="-128"/>
              <a:ea typeface="ＭＳ ゴシック" pitchFamily="49" charset="-128"/>
            </a:rPr>
            <a:t>　本市は、今後も新学校給食センターなどの公共施設等の整備・改修を予定していることから、事業内容及び起債計画の精査や計画的な市債の繰上償還等により、更なる公債費負担の抑制に努める必要がある。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本市は、満期一括償還地方債の償還の財源として積み立てた減債基金はない。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債務負担行為に基づく支出予定額は、市内小中学校及び幼稚園空調設備整備ＰＦＩ事業の計上などにより、前年度（２，３２７百万円）から３８９百万円増加し、２，７１６百万円となった。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さらに、市債の繰上償還のために減債基金を取り崩したことや、公共事業の推進を図るための財源として公共施設等整備基金を取り崩したことなどにより充当可能財源等が減少している。その結果、将来負担比率の分子は前年度（４，８３２百万円）から３３８百万円増加し、５，１７０百万円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今後も、更なる財源の確保及び将来負担の抑制と平準化に努める。</a:t>
          </a:r>
        </a:p>
        <a:p>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京都府木津川市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は、城山台地内の準財産区財産である土地の売却収入など、今年度特有の臨時的要素によって約５５９百万円の元金積立を行ったが、財政調整基金や減債基金、公共施設等整備基金などから計約１，０８５百万円を取り崩した結果、平成３０年度末の残高は前年度末（約１１，３９１百万円）から約△５２６百万円の減となり、約１０，８６５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清掃センター建設整備基金について、従来は施設整備費の財源として取り崩していたが、平成３０年１０月からのクリーンセンター本格稼働を受け、今後は整備に係る市債の償還金の財源として活用する。</a:t>
          </a: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また、本市においては、令和元年度以降も新学校給食センターなど公共施設の新設・改修事業を予定しており、その財源として公共施設等整備基金を活用するほか、合併算定替特例措置の逓減による市民サービスへの影響緩和のための財源として、平成３０年度から令和７年度にかけて合併算定替低減対策基金から計画的な基金繰入れを行うなど、基金の効果的な活用・運用を行う一方、さらなる行財政改革及び他の財源確保により、財源不足に対する基金繰入額の抑制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合併算定替逓減対策基金：合併に伴う地方交付税算定の特例措置の逓減に対し、計画的な繰入れを行うことにより、財政への影響を緩和する</a:t>
          </a: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清掃センター建設整備基金：クリーンセンターの建設整備に係る資金を確保し、事業の円滑化と促進を図る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公共施設等整備基金：市有財産の売払収入、市営墓地使用料に加え、城山台地内の準財産区財産である土地の売払収入、基金利子など計約１７３百万円を積み立てたが、公共事業の推進を図るための財源として約５４１百万円を取り崩した。</a:t>
          </a:r>
          <a:endParaRPr kumimoji="1" lang="ja-JP" altLang="en-US" sz="13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合併算定替逓減対策基金：平成２８年度から逓減が始まった普通交付税合併算定替特例措置の終了に備え、基金利子約５８万円を積み立てたが、繰入計画額５５百万円を取り崩した。</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清掃センター建設整備基金：基金利子約８５万円を積み立てたが、事業実施に伴い７百万円の取崩しを行った。</a:t>
          </a:r>
          <a:endParaRPr kumimoji="1" lang="ja-JP" altLang="en-US"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公共施設等整備基金：新学校給食センター建設や公共施設の改築・改修などの大規模事業実施の財源としての活用を予定。</a:t>
          </a:r>
          <a:endParaRPr kumimoji="1" lang="ja-JP" altLang="en-US" sz="13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合併算定替逓減対策基金：平成３０年度から令和７年度にかけて計画的に繰り入れ、合併算定替特例措置終了による市民サービスへの影響を緩和する。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は、京都府住宅新築資金等貸付事業管理組合返還金など元金積立金約１１百万円及び基金利子約４百万円を積み立てたが、財源不足を補うために約２３百万円を取り崩したことから、前年度（約４，０００百万円）から約△７百万円減となる約３，９９３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財政調整基金残高の推移を見ると、平成２５年度の約４，８２１百万円をピークに基金残高が減少傾向にあることから、財源不足の早期解消を目指す。</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平成２９年度の決算剰余金２８百万円を積み立てたが、本庁舎建設事業に係る市債の繰上償還のために約４２２百万円を取り崩したことにより、年度末現在高は前年度から減となった。</a:t>
          </a:r>
          <a:endParaRPr kumimoji="1" lang="ja-JP" altLang="en-US"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市債償還の財源として計画的な活用を図る。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E0B4A7C-2B8D-4F52-8651-2F301FB849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1929BE4-1241-4001-A688-F0ACC3698E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B234AE2-4085-4483-B6D1-303297674926}"/>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30789B1-8EB9-4B12-A5EC-36D71B661501}"/>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4F65523-23B1-4D22-9CCB-4B788A33B20F}"/>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01F2013-8D77-4503-A872-424B76468DAC}"/>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7FD1071-8D29-40CF-95AF-B221767629F6}"/>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395AC48-97E2-400E-8875-CC2D081F4E8F}"/>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ACE8A49-F768-4CE9-88D6-69098B0122FE}"/>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F71D103-5219-44B1-90D1-D39166AD6B11}"/>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251E7B4-96DE-480C-AD2F-DE31E4C8146E}"/>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CDBC1AE-76BA-4E9D-B39A-D45038204D78}"/>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77,188
76,628
85.13
28,986,575
28,522,748
312,537
17,117,064
32,824,212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8E58E4-EF28-4FD1-972C-7B94063B5B5F}"/>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92E721C-0621-4F1F-B1C4-CB4EFFB1ABB4}"/>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5DD84BC-F202-4BED-AEE0-08200AF8B8A5}"/>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3644093-C54C-4ED6-A8C2-0E5D4DECE05D}"/>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F386FFC-EDE7-46AA-A0FA-E33A2BB6EC27}"/>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4EB0B5B-C1CC-4330-910B-BB7DE3EB188D}"/>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6F549A1-52DD-4302-BCEF-3C15A63EEB91}"/>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167B6F3-AC15-4C78-AE93-EBD17B9C51E3}"/>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B211044-A77C-46C1-BEB5-E3B34B5777D7}"/>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77893B2-559F-4E98-AA18-119AC30CD699}"/>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223D5E6-A907-45A5-8EF8-14A90DAD3A00}"/>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35C944C-BA65-4EEC-AFBD-10DCEA637F19}"/>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D4A3513-E617-4FAE-9EE4-9620ED82BBE3}"/>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37014EA-9B00-48DE-A571-EB3B10D810CA}"/>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26C29C0-8AA5-45AE-9C68-1FEE91B46C95}"/>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6D21CB6-B37E-46A9-A580-8F410BC780E0}"/>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9C86FA3-2FF8-43D5-ACD1-EB99952761F5}"/>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526CD8D9-0314-4572-97B0-228C12CF714B}"/>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78EF30D2-4D13-498E-9BF6-FAD4C60881E2}"/>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80FA9ABA-CE9D-419C-B42C-89B4E89167E4}"/>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C81E6180-3D06-45D0-9524-0F46DB6BDBAA}"/>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F5AE533B-ADFD-4BEF-A5B2-8C78B1291E7F}"/>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E36EF1D4-4D29-47F5-AA4B-AFEAF64345A2}"/>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EB263C09-A597-4542-9C83-651B40E65B19}"/>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4166F541-B5D0-4FAE-B7E5-3CBF6EFD061A}"/>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2B0850C4-44DE-419C-9124-746C4D3B2A58}"/>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4E2FD647-D4D3-4684-A67D-7210A35E77BF}"/>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9D2A7F2D-B078-4B46-92B0-CD48157F8BA8}"/>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5F48E0EB-7B86-4F0F-A87E-9BE9A36060C1}"/>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535F7A70-F3AD-4C95-8B27-D07D1124DF9A}"/>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AA7DE3B5-AB47-4E2C-A4BF-F826FD336869}"/>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635FC817-FE12-4611-9483-F60BE57064A6}"/>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ECF1E61D-5E36-46D0-BBA3-A590070D7FB6}"/>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7425CE45-DC5D-4E00-9C8A-585F3FF9D598}"/>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値と同水準で推移している。平成３０年度は、新たなごみ焼却施設となる環境の森センター・きづがわが完成したことにより、事業用資産の建物及び工作物が増加した結果、前年度から２．７ｐｔ低下することとなった。</a:t>
          </a:r>
        </a:p>
        <a:p>
          <a:r>
            <a:rPr kumimoji="1" lang="ja-JP" altLang="en-US" sz="1100">
              <a:latin typeface="ＭＳ Ｐゴシック" panose="020B0600070205080204" pitchFamily="50" charset="-128"/>
              <a:ea typeface="ＭＳ Ｐゴシック" panose="020B0600070205080204" pitchFamily="50" charset="-128"/>
            </a:rPr>
            <a:t>　本市では、平成２９年３月に策定した木津川市公共施設等総合管理計画において、策定後３０年間で公共施設等の延床面積を２８％削減するという目標を掲げており、人口増加に伴う公共施設等の新規整備も実施しつつ、公共施設等の適正な管理を推進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8DC9DBB7-4774-48A6-A37E-1E426CD70AF6}"/>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646BC25D-920A-4392-AF6A-8C76100141E3}"/>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4361AB7A-09A3-498E-84C7-71907DF9E8F7}"/>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8F7CC023-2E1A-4C57-9D9F-A9FD1D83AE67}"/>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64F808A4-415D-46BE-9A81-663B1ACA4E1E}"/>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8F093709-4056-42A2-A0D2-476E289F86CB}"/>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BE79B7E9-C3D9-4FC2-80C1-2B95D84B1843}"/>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3443669C-53CD-4A15-9D68-AA92A59C75B3}"/>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76443EBA-B8E0-497B-AA4A-C12E28A61F13}"/>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6DC9F9B1-1014-407C-BA9E-D94C0427498D}"/>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FF9C24FC-6525-4A39-A066-3C63F86674F6}"/>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EFE91C51-B21C-49C2-BBB6-1771F9C06B8C}"/>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59A9861B-6C33-440C-AB0D-38A25313AF37}"/>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88262CBB-C61B-4475-9012-F6DBC9A6F5F2}"/>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46EAE846-3B08-4238-B1AF-EE82E2F6979E}"/>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95D1C91E-9970-4FAE-AB55-B518AA828A19}"/>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150C3AFD-3381-438A-8436-166816E7A844}"/>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7387B68C-D621-4302-8D49-32C1FFC412D4}"/>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a:extLst>
            <a:ext uri="{FF2B5EF4-FFF2-40B4-BE49-F238E27FC236}">
              <a16:creationId xmlns:a16="http://schemas.microsoft.com/office/drawing/2014/main" id="{CDED2062-383F-44F2-BB3F-F9200A5021CC}"/>
            </a:ext>
          </a:extLst>
        </xdr:cNvPr>
        <xdr:cNvCxnSpPr/>
      </xdr:nvCxnSpPr>
      <xdr:spPr>
        <a:xfrm flipV="1">
          <a:off x="4300220" y="5158286"/>
          <a:ext cx="1270" cy="127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a:extLst>
            <a:ext uri="{FF2B5EF4-FFF2-40B4-BE49-F238E27FC236}">
              <a16:creationId xmlns:a16="http://schemas.microsoft.com/office/drawing/2014/main" id="{7B42921C-0D10-4AAB-9543-53BBF625E298}"/>
            </a:ext>
          </a:extLst>
        </xdr:cNvPr>
        <xdr:cNvSpPr txBox="1"/>
      </xdr:nvSpPr>
      <xdr:spPr>
        <a:xfrm>
          <a:off x="4352925" y="643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a:extLst>
            <a:ext uri="{FF2B5EF4-FFF2-40B4-BE49-F238E27FC236}">
              <a16:creationId xmlns:a16="http://schemas.microsoft.com/office/drawing/2014/main" id="{8C86BECB-0EA1-47ED-859F-9E58895F93A2}"/>
            </a:ext>
          </a:extLst>
        </xdr:cNvPr>
        <xdr:cNvCxnSpPr/>
      </xdr:nvCxnSpPr>
      <xdr:spPr>
        <a:xfrm>
          <a:off x="4213225" y="643064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a:extLst>
            <a:ext uri="{FF2B5EF4-FFF2-40B4-BE49-F238E27FC236}">
              <a16:creationId xmlns:a16="http://schemas.microsoft.com/office/drawing/2014/main" id="{0C154B01-2168-44CD-80B4-74F01D92098A}"/>
            </a:ext>
          </a:extLst>
        </xdr:cNvPr>
        <xdr:cNvSpPr txBox="1"/>
      </xdr:nvSpPr>
      <xdr:spPr>
        <a:xfrm>
          <a:off x="4352925" y="493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a:extLst>
            <a:ext uri="{FF2B5EF4-FFF2-40B4-BE49-F238E27FC236}">
              <a16:creationId xmlns:a16="http://schemas.microsoft.com/office/drawing/2014/main" id="{1841D47C-728E-46EE-BDEB-836D08C7B9D9}"/>
            </a:ext>
          </a:extLst>
        </xdr:cNvPr>
        <xdr:cNvCxnSpPr/>
      </xdr:nvCxnSpPr>
      <xdr:spPr>
        <a:xfrm>
          <a:off x="4213225" y="5158286"/>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a:extLst>
            <a:ext uri="{FF2B5EF4-FFF2-40B4-BE49-F238E27FC236}">
              <a16:creationId xmlns:a16="http://schemas.microsoft.com/office/drawing/2014/main" id="{903702D3-B550-4A83-9997-03BC6AA0984B}"/>
            </a:ext>
          </a:extLst>
        </xdr:cNvPr>
        <xdr:cNvSpPr txBox="1"/>
      </xdr:nvSpPr>
      <xdr:spPr>
        <a:xfrm>
          <a:off x="4352925" y="56374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a:extLst>
            <a:ext uri="{FF2B5EF4-FFF2-40B4-BE49-F238E27FC236}">
              <a16:creationId xmlns:a16="http://schemas.microsoft.com/office/drawing/2014/main" id="{6AFB1A4B-532E-46BD-A2B4-DA3DB5A8A4FA}"/>
            </a:ext>
          </a:extLst>
        </xdr:cNvPr>
        <xdr:cNvSpPr/>
      </xdr:nvSpPr>
      <xdr:spPr>
        <a:xfrm>
          <a:off x="4251325" y="56590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a:extLst>
            <a:ext uri="{FF2B5EF4-FFF2-40B4-BE49-F238E27FC236}">
              <a16:creationId xmlns:a16="http://schemas.microsoft.com/office/drawing/2014/main" id="{4DA88D54-AFC8-4FF5-9DDB-4D73BDB400F7}"/>
            </a:ext>
          </a:extLst>
        </xdr:cNvPr>
        <xdr:cNvSpPr/>
      </xdr:nvSpPr>
      <xdr:spPr>
        <a:xfrm>
          <a:off x="3616325" y="56744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a:extLst>
            <a:ext uri="{FF2B5EF4-FFF2-40B4-BE49-F238E27FC236}">
              <a16:creationId xmlns:a16="http://schemas.microsoft.com/office/drawing/2014/main" id="{90A3DAEA-64C6-4CE9-A768-3FFC8FDD883D}"/>
            </a:ext>
          </a:extLst>
        </xdr:cNvPr>
        <xdr:cNvSpPr/>
      </xdr:nvSpPr>
      <xdr:spPr>
        <a:xfrm>
          <a:off x="2930525" y="56405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54338</xdr:rowOff>
    </xdr:from>
    <xdr:to>
      <xdr:col>11</xdr:col>
      <xdr:colOff>187325</xdr:colOff>
      <xdr:row>30</xdr:row>
      <xdr:rowOff>155938</xdr:rowOff>
    </xdr:to>
    <xdr:sp macro="" textlink="">
      <xdr:nvSpPr>
        <xdr:cNvPr id="75" name="フローチャート: 判断 74">
          <a:extLst>
            <a:ext uri="{FF2B5EF4-FFF2-40B4-BE49-F238E27FC236}">
              <a16:creationId xmlns:a16="http://schemas.microsoft.com/office/drawing/2014/main" id="{6097C39A-CCDC-4C6B-9E47-6ED4E4B3069F}"/>
            </a:ext>
          </a:extLst>
        </xdr:cNvPr>
        <xdr:cNvSpPr/>
      </xdr:nvSpPr>
      <xdr:spPr>
        <a:xfrm>
          <a:off x="2244725" y="57883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0F6673F-C456-4098-90E1-9B1FEEB8E607}"/>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7FCC77B-3216-4FE2-A248-FB44947978DD}"/>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D078E78-BD90-4EA8-916B-03232F2CA609}"/>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8B3EB63-C97A-429A-8A58-99C67A0DC97F}"/>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13077BD-BBDD-4FCD-A88E-F0F48A729022}"/>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80826</xdr:rowOff>
    </xdr:from>
    <xdr:to>
      <xdr:col>23</xdr:col>
      <xdr:colOff>136525</xdr:colOff>
      <xdr:row>30</xdr:row>
      <xdr:rowOff>10976</xdr:rowOff>
    </xdr:to>
    <xdr:sp macro="" textlink="">
      <xdr:nvSpPr>
        <xdr:cNvPr id="81" name="楕円 80">
          <a:extLst>
            <a:ext uri="{FF2B5EF4-FFF2-40B4-BE49-F238E27FC236}">
              <a16:creationId xmlns:a16="http://schemas.microsoft.com/office/drawing/2014/main" id="{3844FD63-1887-4648-90AF-4B3E87C0E33C}"/>
            </a:ext>
          </a:extLst>
        </xdr:cNvPr>
        <xdr:cNvSpPr/>
      </xdr:nvSpPr>
      <xdr:spPr>
        <a:xfrm>
          <a:off x="4251325" y="56497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103703</xdr:rowOff>
    </xdr:from>
    <xdr:ext cx="405111" cy="259045"/>
    <xdr:sp macro="" textlink="">
      <xdr:nvSpPr>
        <xdr:cNvPr id="82" name="有形固定資産減価償却率該当値テキスト">
          <a:extLst>
            <a:ext uri="{FF2B5EF4-FFF2-40B4-BE49-F238E27FC236}">
              <a16:creationId xmlns:a16="http://schemas.microsoft.com/office/drawing/2014/main" id="{4556A14B-1FBD-474C-801A-3D282190A9BA}"/>
            </a:ext>
          </a:extLst>
        </xdr:cNvPr>
        <xdr:cNvSpPr txBox="1"/>
      </xdr:nvSpPr>
      <xdr:spPr>
        <a:xfrm>
          <a:off x="4352925" y="550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169001</xdr:rowOff>
    </xdr:from>
    <xdr:to>
      <xdr:col>19</xdr:col>
      <xdr:colOff>187325</xdr:colOff>
      <xdr:row>29</xdr:row>
      <xdr:rowOff>99151</xdr:rowOff>
    </xdr:to>
    <xdr:sp macro="" textlink="">
      <xdr:nvSpPr>
        <xdr:cNvPr id="83" name="楕円 82">
          <a:extLst>
            <a:ext uri="{FF2B5EF4-FFF2-40B4-BE49-F238E27FC236}">
              <a16:creationId xmlns:a16="http://schemas.microsoft.com/office/drawing/2014/main" id="{1D195FAF-3FB0-4DFD-938B-3F9E0E1C250B}"/>
            </a:ext>
          </a:extLst>
        </xdr:cNvPr>
        <xdr:cNvSpPr/>
      </xdr:nvSpPr>
      <xdr:spPr>
        <a:xfrm>
          <a:off x="3616325" y="55665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48351</xdr:rowOff>
    </xdr:from>
    <xdr:to>
      <xdr:col>23</xdr:col>
      <xdr:colOff>85725</xdr:colOff>
      <xdr:row>29</xdr:row>
      <xdr:rowOff>131626</xdr:rowOff>
    </xdr:to>
    <xdr:cxnSp macro="">
      <xdr:nvCxnSpPr>
        <xdr:cNvPr id="84" name="直線コネクタ 83">
          <a:extLst>
            <a:ext uri="{FF2B5EF4-FFF2-40B4-BE49-F238E27FC236}">
              <a16:creationId xmlns:a16="http://schemas.microsoft.com/office/drawing/2014/main" id="{A8DBFD1A-44AC-4F38-BFEA-3CEF12F797F2}"/>
            </a:ext>
          </a:extLst>
        </xdr:cNvPr>
        <xdr:cNvCxnSpPr/>
      </xdr:nvCxnSpPr>
      <xdr:spPr>
        <a:xfrm>
          <a:off x="3667125" y="5617301"/>
          <a:ext cx="635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楕円 84">
          <a:extLst>
            <a:ext uri="{FF2B5EF4-FFF2-40B4-BE49-F238E27FC236}">
              <a16:creationId xmlns:a16="http://schemas.microsoft.com/office/drawing/2014/main" id="{38CB713D-D3F4-4937-9597-22D73DDBEF0E}"/>
            </a:ext>
          </a:extLst>
        </xdr:cNvPr>
        <xdr:cNvSpPr/>
      </xdr:nvSpPr>
      <xdr:spPr>
        <a:xfrm>
          <a:off x="2930525" y="56343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48351</xdr:rowOff>
    </xdr:from>
    <xdr:to>
      <xdr:col>19</xdr:col>
      <xdr:colOff>136525</xdr:colOff>
      <xdr:row>29</xdr:row>
      <xdr:rowOff>116205</xdr:rowOff>
    </xdr:to>
    <xdr:cxnSp macro="">
      <xdr:nvCxnSpPr>
        <xdr:cNvPr id="86" name="直線コネクタ 85">
          <a:extLst>
            <a:ext uri="{FF2B5EF4-FFF2-40B4-BE49-F238E27FC236}">
              <a16:creationId xmlns:a16="http://schemas.microsoft.com/office/drawing/2014/main" id="{B047ED97-99DF-4DA2-8D61-1DD30E7D0E1D}"/>
            </a:ext>
          </a:extLst>
        </xdr:cNvPr>
        <xdr:cNvCxnSpPr/>
      </xdr:nvCxnSpPr>
      <xdr:spPr>
        <a:xfrm flipV="1">
          <a:off x="2981325" y="5617301"/>
          <a:ext cx="6858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7" name="n_1aveValue有形固定資産減価償却率">
          <a:extLst>
            <a:ext uri="{FF2B5EF4-FFF2-40B4-BE49-F238E27FC236}">
              <a16:creationId xmlns:a16="http://schemas.microsoft.com/office/drawing/2014/main" id="{7DC8B3C3-0EBF-4C7C-8288-3EEF0CDE4A66}"/>
            </a:ext>
          </a:extLst>
        </xdr:cNvPr>
        <xdr:cNvSpPr txBox="1"/>
      </xdr:nvSpPr>
      <xdr:spPr>
        <a:xfrm>
          <a:off x="3470919" y="576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88" name="n_2aveValue有形固定資産減価償却率">
          <a:extLst>
            <a:ext uri="{FF2B5EF4-FFF2-40B4-BE49-F238E27FC236}">
              <a16:creationId xmlns:a16="http://schemas.microsoft.com/office/drawing/2014/main" id="{E248D777-8C3A-4FFF-BF7F-54079C02090C}"/>
            </a:ext>
          </a:extLst>
        </xdr:cNvPr>
        <xdr:cNvSpPr txBox="1"/>
      </xdr:nvSpPr>
      <xdr:spPr>
        <a:xfrm>
          <a:off x="2797819" y="573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1015</xdr:rowOff>
    </xdr:from>
    <xdr:ext cx="405111" cy="259045"/>
    <xdr:sp macro="" textlink="">
      <xdr:nvSpPr>
        <xdr:cNvPr id="89" name="n_3aveValue有形固定資産減価償却率">
          <a:extLst>
            <a:ext uri="{FF2B5EF4-FFF2-40B4-BE49-F238E27FC236}">
              <a16:creationId xmlns:a16="http://schemas.microsoft.com/office/drawing/2014/main" id="{19749A73-8D48-4809-915D-B5662536B7F0}"/>
            </a:ext>
          </a:extLst>
        </xdr:cNvPr>
        <xdr:cNvSpPr txBox="1"/>
      </xdr:nvSpPr>
      <xdr:spPr>
        <a:xfrm>
          <a:off x="2112019" y="5569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115678</xdr:rowOff>
    </xdr:from>
    <xdr:ext cx="405111" cy="259045"/>
    <xdr:sp macro="" textlink="">
      <xdr:nvSpPr>
        <xdr:cNvPr id="90" name="n_1mainValue有形固定資産減価償却率">
          <a:extLst>
            <a:ext uri="{FF2B5EF4-FFF2-40B4-BE49-F238E27FC236}">
              <a16:creationId xmlns:a16="http://schemas.microsoft.com/office/drawing/2014/main" id="{B9B729BE-A7CC-4029-896B-2FBD7A96A52C}"/>
            </a:ext>
          </a:extLst>
        </xdr:cNvPr>
        <xdr:cNvSpPr txBox="1"/>
      </xdr:nvSpPr>
      <xdr:spPr>
        <a:xfrm>
          <a:off x="3470919" y="5354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91" name="n_2mainValue有形固定資産減価償却率">
          <a:extLst>
            <a:ext uri="{FF2B5EF4-FFF2-40B4-BE49-F238E27FC236}">
              <a16:creationId xmlns:a16="http://schemas.microsoft.com/office/drawing/2014/main" id="{18C2AD7E-2080-4D05-8B58-0FD46326C44C}"/>
            </a:ext>
          </a:extLst>
        </xdr:cNvPr>
        <xdr:cNvSpPr txBox="1"/>
      </xdr:nvSpPr>
      <xdr:spPr>
        <a:xfrm>
          <a:off x="2797819" y="541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8B3DD86D-3EE2-418E-BBF3-09643ED95D3B}"/>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A35ED6A5-28D0-4250-8D75-6AC36D088D36}"/>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1C9BDBF4-856B-4872-9D71-4EC53FB7E27B}"/>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2148F9EC-F53B-4D7C-817F-14B560FEB01A}"/>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F3D1D0BF-7503-45E8-AACA-5A01D88737EA}"/>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A16685F3-DBA8-4218-99C4-F209BE97FD18}"/>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E4B4679C-F2BF-4CDF-AAD6-05A873366195}"/>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13915BA-47BE-4341-A842-FDE8E20F9F4A}"/>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81A60EA6-7941-4682-AF82-6F59CA2DAC23}"/>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3776745D-8F16-4C59-94DD-5CEFBE9F2AA6}"/>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3B5E014C-DA6F-4D8D-BFD0-1BF91C55DEA6}"/>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919966D4-D9D1-425D-B863-664264FE300B}"/>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7AB8409-C226-4414-9C32-B3A55BDD9796}"/>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平成３０年度は、算定式の分子が約３億円増加したが、分母が約１１．５億円増加したことにより、改善する結果となった。</a:t>
          </a:r>
        </a:p>
        <a:p>
          <a:r>
            <a:rPr kumimoji="1" lang="ja-JP" altLang="en-US" sz="1100">
              <a:latin typeface="ＭＳ Ｐゴシック" panose="020B0600070205080204" pitchFamily="50" charset="-128"/>
              <a:ea typeface="ＭＳ Ｐゴシック" panose="020B0600070205080204" pitchFamily="50" charset="-128"/>
            </a:rPr>
            <a:t>分母の増加要因としては、経常一般財源等の増加や経常経費充当一般財源等の減少のほか、市内小中学校及び幼稚園空調設備整備ＰＦＩ事業により、債務負担行為に基づく支出のうち公債費に準ずるものが増加したことが挙げられる。</a:t>
          </a:r>
        </a:p>
        <a:p>
          <a:r>
            <a:rPr kumimoji="1" lang="ja-JP" altLang="en-US" sz="1100">
              <a:latin typeface="ＭＳ Ｐゴシック" panose="020B0600070205080204" pitchFamily="50" charset="-128"/>
              <a:ea typeface="ＭＳ Ｐゴシック" panose="020B0600070205080204" pitchFamily="50" charset="-128"/>
            </a:rPr>
            <a:t>　改正が続けられている本件指標であるが、その動向を注視しつつ、今後も後年度の財政負担の軽減に努める。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380832D1-C8FE-470C-B253-541E45517997}"/>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222F1A14-E154-46DE-A4AD-95F5D5BF0101}"/>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611DDF01-B7CA-4258-9768-5AE6510BA1D3}"/>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9F01C415-FF8C-4D49-958C-7BE81BD7CF3F}"/>
            </a:ext>
          </a:extLst>
        </xdr:cNvPr>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D4AD83E2-93AB-479D-859D-28C5B7775B0B}"/>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FFB6F65B-AF54-4613-B63B-090D0DF5B0E7}"/>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7E148617-8671-4D9A-B149-AFBACF0FC01A}"/>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C5DDE99B-9827-4440-B38A-ED0E724EAC5F}"/>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F00A09D2-9413-4E45-BA02-24CB04DFFB92}"/>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3F98AA15-57BB-48F9-99A5-8246CE6371F9}"/>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E39D0ACF-AB30-4943-B056-9F7A174F223F}"/>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25C57343-E231-4644-95D7-DB7E4779EE6F}"/>
            </a:ext>
          </a:extLst>
        </xdr:cNvPr>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5361AE0-8419-40CD-BF8D-1776993E7E5E}"/>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45F0B3C5-2EFD-4CA9-8481-0B8572B4D303}"/>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94ABAF8F-F78D-4574-B7C7-1741BEAA92E8}"/>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3F618639-0686-4509-B1AE-FFF05F221A05}"/>
            </a:ext>
          </a:extLst>
        </xdr:cNvPr>
        <xdr:cNvCxnSpPr/>
      </xdr:nvCxnSpPr>
      <xdr:spPr>
        <a:xfrm flipV="1">
          <a:off x="13323570" y="5169733"/>
          <a:ext cx="1269" cy="137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94A8FF48-6222-46AD-878D-F05CA0BE02A3}"/>
            </a:ext>
          </a:extLst>
        </xdr:cNvPr>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EF35D826-5EB0-443E-B867-5D4B1EC05651}"/>
            </a:ext>
          </a:extLst>
        </xdr:cNvPr>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3" name="債務償還比率最大値テキスト">
          <a:extLst>
            <a:ext uri="{FF2B5EF4-FFF2-40B4-BE49-F238E27FC236}">
              <a16:creationId xmlns:a16="http://schemas.microsoft.com/office/drawing/2014/main" id="{A12C78E7-CB4D-430F-9B8F-D1CC126949E8}"/>
            </a:ext>
          </a:extLst>
        </xdr:cNvPr>
        <xdr:cNvSpPr txBox="1"/>
      </xdr:nvSpPr>
      <xdr:spPr>
        <a:xfrm>
          <a:off x="13376275" y="49513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4" name="直線コネクタ 123">
          <a:extLst>
            <a:ext uri="{FF2B5EF4-FFF2-40B4-BE49-F238E27FC236}">
              <a16:creationId xmlns:a16="http://schemas.microsoft.com/office/drawing/2014/main" id="{71779C9B-0D73-4F96-85BB-6913103E7858}"/>
            </a:ext>
          </a:extLst>
        </xdr:cNvPr>
        <xdr:cNvCxnSpPr/>
      </xdr:nvCxnSpPr>
      <xdr:spPr>
        <a:xfrm>
          <a:off x="13255625" y="5169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25" name="債務償還比率平均値テキスト">
          <a:extLst>
            <a:ext uri="{FF2B5EF4-FFF2-40B4-BE49-F238E27FC236}">
              <a16:creationId xmlns:a16="http://schemas.microsoft.com/office/drawing/2014/main" id="{3229B769-F422-47C0-80E6-C32AF37D37D3}"/>
            </a:ext>
          </a:extLst>
        </xdr:cNvPr>
        <xdr:cNvSpPr txBox="1"/>
      </xdr:nvSpPr>
      <xdr:spPr>
        <a:xfrm>
          <a:off x="13376275" y="5606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6" name="フローチャート: 判断 125">
          <a:extLst>
            <a:ext uri="{FF2B5EF4-FFF2-40B4-BE49-F238E27FC236}">
              <a16:creationId xmlns:a16="http://schemas.microsoft.com/office/drawing/2014/main" id="{EF4DE339-00FF-4230-ACD6-8CA8E49C40A0}"/>
            </a:ext>
          </a:extLst>
        </xdr:cNvPr>
        <xdr:cNvSpPr/>
      </xdr:nvSpPr>
      <xdr:spPr>
        <a:xfrm>
          <a:off x="13293725" y="57484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27" name="フローチャート: 判断 126">
          <a:extLst>
            <a:ext uri="{FF2B5EF4-FFF2-40B4-BE49-F238E27FC236}">
              <a16:creationId xmlns:a16="http://schemas.microsoft.com/office/drawing/2014/main" id="{A1B0CC0A-02FD-44DD-83E5-9DE28C4F9198}"/>
            </a:ext>
          </a:extLst>
        </xdr:cNvPr>
        <xdr:cNvSpPr/>
      </xdr:nvSpPr>
      <xdr:spPr>
        <a:xfrm>
          <a:off x="12639675" y="5711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D9BAB123-487F-40BB-A25A-BB5E95661551}"/>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8132409F-00B4-4B18-B69E-50C635499C20}"/>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3F23EBED-0480-4DCD-A6FB-0634FF8C59A0}"/>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532CFFA7-BD7F-4D64-9782-FD6027DD46DA}"/>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3AF26B0-83DB-493A-985A-9FF13E60D47E}"/>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115493</xdr:rowOff>
    </xdr:from>
    <xdr:to>
      <xdr:col>76</xdr:col>
      <xdr:colOff>73025</xdr:colOff>
      <xdr:row>31</xdr:row>
      <xdr:rowOff>45643</xdr:rowOff>
    </xdr:to>
    <xdr:sp macro="" textlink="">
      <xdr:nvSpPr>
        <xdr:cNvPr id="133" name="楕円 132">
          <a:extLst>
            <a:ext uri="{FF2B5EF4-FFF2-40B4-BE49-F238E27FC236}">
              <a16:creationId xmlns:a16="http://schemas.microsoft.com/office/drawing/2014/main" id="{DDD66C66-D0AB-48CC-ADD4-96CA9B8CD20E}"/>
            </a:ext>
          </a:extLst>
        </xdr:cNvPr>
        <xdr:cNvSpPr/>
      </xdr:nvSpPr>
      <xdr:spPr>
        <a:xfrm>
          <a:off x="13293725" y="58495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93920</xdr:rowOff>
    </xdr:from>
    <xdr:ext cx="469744" cy="259045"/>
    <xdr:sp macro="" textlink="">
      <xdr:nvSpPr>
        <xdr:cNvPr id="134" name="債務償還比率該当値テキスト">
          <a:extLst>
            <a:ext uri="{FF2B5EF4-FFF2-40B4-BE49-F238E27FC236}">
              <a16:creationId xmlns:a16="http://schemas.microsoft.com/office/drawing/2014/main" id="{9412C52A-1301-4C46-9025-FE31FA3DE041}"/>
            </a:ext>
          </a:extLst>
        </xdr:cNvPr>
        <xdr:cNvSpPr txBox="1"/>
      </xdr:nvSpPr>
      <xdr:spPr>
        <a:xfrm>
          <a:off x="13376275" y="58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133174</xdr:rowOff>
    </xdr:from>
    <xdr:to>
      <xdr:col>72</xdr:col>
      <xdr:colOff>123825</xdr:colOff>
      <xdr:row>30</xdr:row>
      <xdr:rowOff>63324</xdr:rowOff>
    </xdr:to>
    <xdr:sp macro="" textlink="">
      <xdr:nvSpPr>
        <xdr:cNvPr id="135" name="楕円 134">
          <a:extLst>
            <a:ext uri="{FF2B5EF4-FFF2-40B4-BE49-F238E27FC236}">
              <a16:creationId xmlns:a16="http://schemas.microsoft.com/office/drawing/2014/main" id="{C19E62A5-9726-4396-A93F-05F03297C42F}"/>
            </a:ext>
          </a:extLst>
        </xdr:cNvPr>
        <xdr:cNvSpPr/>
      </xdr:nvSpPr>
      <xdr:spPr>
        <a:xfrm>
          <a:off x="12639675" y="57021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12524</xdr:rowOff>
    </xdr:from>
    <xdr:to>
      <xdr:col>76</xdr:col>
      <xdr:colOff>22225</xdr:colOff>
      <xdr:row>30</xdr:row>
      <xdr:rowOff>166293</xdr:rowOff>
    </xdr:to>
    <xdr:cxnSp macro="">
      <xdr:nvCxnSpPr>
        <xdr:cNvPr id="136" name="直線コネクタ 135">
          <a:extLst>
            <a:ext uri="{FF2B5EF4-FFF2-40B4-BE49-F238E27FC236}">
              <a16:creationId xmlns:a16="http://schemas.microsoft.com/office/drawing/2014/main" id="{181AD46B-7038-4C2B-8B18-13B1D4C8E9FF}"/>
            </a:ext>
          </a:extLst>
        </xdr:cNvPr>
        <xdr:cNvCxnSpPr/>
      </xdr:nvCxnSpPr>
      <xdr:spPr>
        <a:xfrm>
          <a:off x="12690475" y="5746574"/>
          <a:ext cx="635000" cy="15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37" name="n_1aveValue債務償還比率">
          <a:extLst>
            <a:ext uri="{FF2B5EF4-FFF2-40B4-BE49-F238E27FC236}">
              <a16:creationId xmlns:a16="http://schemas.microsoft.com/office/drawing/2014/main" id="{BFF05F4C-1781-4B86-B5E2-6975AED737C8}"/>
            </a:ext>
          </a:extLst>
        </xdr:cNvPr>
        <xdr:cNvSpPr txBox="1"/>
      </xdr:nvSpPr>
      <xdr:spPr>
        <a:xfrm>
          <a:off x="12461952" y="579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79851</xdr:rowOff>
    </xdr:from>
    <xdr:ext cx="469744" cy="259045"/>
    <xdr:sp macro="" textlink="">
      <xdr:nvSpPr>
        <xdr:cNvPr id="138" name="n_1mainValue債務償還比率">
          <a:extLst>
            <a:ext uri="{FF2B5EF4-FFF2-40B4-BE49-F238E27FC236}">
              <a16:creationId xmlns:a16="http://schemas.microsoft.com/office/drawing/2014/main" id="{43EA1BFD-10B2-4E67-9B16-80A5A6C06E3F}"/>
            </a:ext>
          </a:extLst>
        </xdr:cNvPr>
        <xdr:cNvSpPr txBox="1"/>
      </xdr:nvSpPr>
      <xdr:spPr>
        <a:xfrm>
          <a:off x="12461952" y="548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9573D721-D1E8-42B5-9E60-3A8DDED4B471}"/>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89236DF6-8DAB-44BF-857E-AEC5D72EAE80}"/>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4F687796-7F7C-402D-8B94-ACDBE1997125}"/>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3C0A22A6-B1F2-49FD-B316-E8F653F8960A}"/>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B6B7F418-F4E2-45AB-B483-59C08CC1B5E6}"/>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3734F978-FB9A-41A4-89CF-029794AC584C}"/>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B6F6601-790F-401A-8D9C-E0A90335AAAB}"/>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81D7538-B1C2-4292-A118-25BBAB1E5A02}"/>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4E4CB18-C410-4807-8363-267D789E206F}"/>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45E120E-1D98-4424-9B54-D8C145F7AFDF}"/>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88C2125-0D7C-45A4-9021-90BFE388985C}"/>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E7DEA0-41B3-4BE9-9CD9-A9B035700336}"/>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50A398B-A0F0-40F0-AF19-FC2354B1E4B7}"/>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03116D9-F7D1-451B-B78E-FABFEB440A74}"/>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19E591F-AC87-4674-90B6-A9B6680E3A71}"/>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23E3215-0C46-4EA4-B80D-5B6A59839D77}"/>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77,188
76,628
85.13
28,986,575
28,522,748
312,537
17,117,064
32,824,212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4CF3A50-312A-4C90-9B6E-97C8DB843936}"/>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26BDA57-94D8-429E-88B0-50CE6F97C947}"/>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D4BDF2A-45BD-43D9-8B42-B98A36F71C21}"/>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15A3553-9136-42BA-8E60-5273CF986884}"/>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801281E-6C8A-415E-AA06-CA42EFFF5C17}"/>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C78FC70-047D-4B5B-BE72-1CEE02A2EECF}"/>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8E32442-7FC3-4351-B22F-311794270257}"/>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50EFDC4-88A9-4C5E-A4F9-85EB197B8BB1}"/>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28C6A20-4C71-460E-9457-51FC87EB7773}"/>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B495DE9-1948-4869-A4B7-1494D991EDA8}"/>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D27D1D-15E1-4CA2-A566-C3A46C2BBA9C}"/>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13DCE4E-53EF-42D9-B300-3B9275062774}"/>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9326B54-9AE4-4668-99D7-2EAB4968FACA}"/>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4CA78A-F419-4DAD-9D30-17952120994E}"/>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3B466EE-0892-40F6-8DBD-EF384BEF9673}"/>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CB0847A-4608-4AAD-9EE1-FB62B09E4A78}"/>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84C65BA-45E3-4E15-BCA6-C6FD8F0EC6CE}"/>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94150EC-2619-4DAF-9074-61F7C3F4F30A}"/>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9998CB4-29AD-43F5-AAEC-25B5BBB3C6BE}"/>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37EB779-3A8F-4F0E-884F-8362470B6B82}"/>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4199FC2-BDD3-47B9-B9F0-C6EA7235787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2B76E51-2CBC-437A-8117-F0C16A32D97D}"/>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3264D6B-7D79-4A70-A271-252C9AE5BBF4}"/>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2856502-F115-49A9-B251-6FA41089ED6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0A4DD9F-A433-47A6-A527-F41B506BD63E}"/>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195D2A3-E25E-4919-8E35-974A6FFE4F11}"/>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A7316DC-214C-44AB-8884-A6DD6D26759B}"/>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BE5747F-DB15-4BB1-A2BA-5410ADB06814}"/>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A18AB5E-62A6-48F9-8C4A-2AE1D0558856}"/>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8D7C931-3599-46B8-BDFA-EFA210B69F33}"/>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640A0169-62C3-4AE1-89AA-B3D5CEEAD072}"/>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563C5CED-B1AB-478A-A8A6-07DE16469E69}"/>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D4B4B0AC-CEC8-416D-ADDF-F9ED1D6067AA}"/>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7AAA2909-C89E-4240-8C32-8FE27C40B1D1}"/>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2CF91DFC-91AC-4FEE-BE7E-7631CD0CF9A8}"/>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F77E9213-B4D8-419C-AD62-34B672BC19DA}"/>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CBD3052D-24CA-4631-BB06-E50D8FC0D4F4}"/>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72C82324-E0CD-4CE6-B209-36196368BE37}"/>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FDC7069E-5C3A-4443-92BD-103FC11B8C12}"/>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F2F05FC1-8224-4838-AEEE-9A1A80060168}"/>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70605A24-5AFE-4584-BAAD-F0E22AFC1A3E}"/>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DE3D5219-AFBE-4340-8E72-A00E071F0289}"/>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F2297B2-E618-4283-8651-AE9FDA34367C}"/>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1CC265C1-68FF-4156-9FED-B4AD47AAF2EA}"/>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CC72DC7-B1FB-4626-BE60-6636F2388924}"/>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0FAE38B1-DCB0-4D85-9520-1D1D816DC424}"/>
            </a:ext>
          </a:extLst>
        </xdr:cNvPr>
        <xdr:cNvCxnSpPr/>
      </xdr:nvCxnSpPr>
      <xdr:spPr>
        <a:xfrm flipV="1">
          <a:off x="4177665" y="5485130"/>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a:extLst>
            <a:ext uri="{FF2B5EF4-FFF2-40B4-BE49-F238E27FC236}">
              <a16:creationId xmlns:a16="http://schemas.microsoft.com/office/drawing/2014/main" id="{D7058454-9771-44CA-80CE-2016986268B0}"/>
            </a:ext>
          </a:extLst>
        </xdr:cNvPr>
        <xdr:cNvSpPr txBox="1"/>
      </xdr:nvSpPr>
      <xdr:spPr>
        <a:xfrm>
          <a:off x="4216400" y="7036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093AD438-1910-4A4C-A90E-1F4D7386E21B}"/>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20769D70-830C-4C08-B900-86A90856CB6D}"/>
            </a:ext>
          </a:extLst>
        </xdr:cNvPr>
        <xdr:cNvSpPr txBox="1"/>
      </xdr:nvSpPr>
      <xdr:spPr>
        <a:xfrm>
          <a:off x="4216400" y="527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a:extLst>
            <a:ext uri="{FF2B5EF4-FFF2-40B4-BE49-F238E27FC236}">
              <a16:creationId xmlns:a16="http://schemas.microsoft.com/office/drawing/2014/main" id="{13BC334A-81A6-4793-A652-CA2E67E75657}"/>
            </a:ext>
          </a:extLst>
        </xdr:cNvPr>
        <xdr:cNvCxnSpPr/>
      </xdr:nvCxnSpPr>
      <xdr:spPr>
        <a:xfrm>
          <a:off x="4108450" y="54851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a:extLst>
            <a:ext uri="{FF2B5EF4-FFF2-40B4-BE49-F238E27FC236}">
              <a16:creationId xmlns:a16="http://schemas.microsoft.com/office/drawing/2014/main" id="{3D760115-04D6-4F5C-8330-5224503062DE}"/>
            </a:ext>
          </a:extLst>
        </xdr:cNvPr>
        <xdr:cNvSpPr txBox="1"/>
      </xdr:nvSpPr>
      <xdr:spPr>
        <a:xfrm>
          <a:off x="4216400" y="5997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a:extLst>
            <a:ext uri="{FF2B5EF4-FFF2-40B4-BE49-F238E27FC236}">
              <a16:creationId xmlns:a16="http://schemas.microsoft.com/office/drawing/2014/main" id="{7742109B-E7DB-4FC6-AB5A-65ED5F11131F}"/>
            </a:ext>
          </a:extLst>
        </xdr:cNvPr>
        <xdr:cNvSpPr/>
      </xdr:nvSpPr>
      <xdr:spPr>
        <a:xfrm>
          <a:off x="4127500" y="60194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7B943B8B-A375-496E-AC04-33395CE53335}"/>
            </a:ext>
          </a:extLst>
        </xdr:cNvPr>
        <xdr:cNvSpPr/>
      </xdr:nvSpPr>
      <xdr:spPr>
        <a:xfrm>
          <a:off x="3384550" y="60422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5D34BA23-A430-4242-801D-5BC3C9CB08EC}"/>
            </a:ext>
          </a:extLst>
        </xdr:cNvPr>
        <xdr:cNvSpPr/>
      </xdr:nvSpPr>
      <xdr:spPr>
        <a:xfrm>
          <a:off x="2571750" y="6066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18869</xdr:rowOff>
    </xdr:from>
    <xdr:to>
      <xdr:col>10</xdr:col>
      <xdr:colOff>165100</xdr:colOff>
      <xdr:row>37</xdr:row>
      <xdr:rowOff>120469</xdr:rowOff>
    </xdr:to>
    <xdr:sp macro="" textlink="">
      <xdr:nvSpPr>
        <xdr:cNvPr id="66" name="フローチャート: 判断 65">
          <a:extLst>
            <a:ext uri="{FF2B5EF4-FFF2-40B4-BE49-F238E27FC236}">
              <a16:creationId xmlns:a16="http://schemas.microsoft.com/office/drawing/2014/main" id="{F3AD7F50-1A3D-4E8D-96EF-CA68AE23821F}"/>
            </a:ext>
          </a:extLst>
        </xdr:cNvPr>
        <xdr:cNvSpPr/>
      </xdr:nvSpPr>
      <xdr:spPr>
        <a:xfrm>
          <a:off x="1778000" y="613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D9F4762-1EC9-4FB7-A188-AFE1A67AB828}"/>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F9F5F22-957B-4D76-A651-DA37308680C8}"/>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6113E2D-0860-484F-A638-6AD0DE80101F}"/>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44C1B07-50C9-4FC8-A58A-791C7298AFAF}"/>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A0E4847-1E2E-4176-A669-097B1617619C}"/>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51526</xdr:rowOff>
    </xdr:from>
    <xdr:to>
      <xdr:col>24</xdr:col>
      <xdr:colOff>114300</xdr:colOff>
      <xdr:row>34</xdr:row>
      <xdr:rowOff>153126</xdr:rowOff>
    </xdr:to>
    <xdr:sp macro="" textlink="">
      <xdr:nvSpPr>
        <xdr:cNvPr id="72" name="楕円 71">
          <a:extLst>
            <a:ext uri="{FF2B5EF4-FFF2-40B4-BE49-F238E27FC236}">
              <a16:creationId xmlns:a16="http://schemas.microsoft.com/office/drawing/2014/main" id="{619560BC-6277-495E-B649-E64C35B4719B}"/>
            </a:ext>
          </a:extLst>
        </xdr:cNvPr>
        <xdr:cNvSpPr/>
      </xdr:nvSpPr>
      <xdr:spPr>
        <a:xfrm>
          <a:off x="4127500" y="567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74403</xdr:rowOff>
    </xdr:from>
    <xdr:ext cx="405111" cy="259045"/>
    <xdr:sp macro="" textlink="">
      <xdr:nvSpPr>
        <xdr:cNvPr id="73" name="【道路】&#10;有形固定資産減価償却率該当値テキスト">
          <a:extLst>
            <a:ext uri="{FF2B5EF4-FFF2-40B4-BE49-F238E27FC236}">
              <a16:creationId xmlns:a16="http://schemas.microsoft.com/office/drawing/2014/main" id="{A24FBE4A-A3A9-429A-BC83-A906E30F6C0D}"/>
            </a:ext>
          </a:extLst>
        </xdr:cNvPr>
        <xdr:cNvSpPr txBox="1"/>
      </xdr:nvSpPr>
      <xdr:spPr>
        <a:xfrm>
          <a:off x="4216400" y="5529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87449</xdr:rowOff>
    </xdr:from>
    <xdr:to>
      <xdr:col>20</xdr:col>
      <xdr:colOff>38100</xdr:colOff>
      <xdr:row>35</xdr:row>
      <xdr:rowOff>17599</xdr:rowOff>
    </xdr:to>
    <xdr:sp macro="" textlink="">
      <xdr:nvSpPr>
        <xdr:cNvPr id="74" name="楕円 73">
          <a:extLst>
            <a:ext uri="{FF2B5EF4-FFF2-40B4-BE49-F238E27FC236}">
              <a16:creationId xmlns:a16="http://schemas.microsoft.com/office/drawing/2014/main" id="{23AD1107-566F-40BA-82F1-13B6CDEE9803}"/>
            </a:ext>
          </a:extLst>
        </xdr:cNvPr>
        <xdr:cNvSpPr/>
      </xdr:nvSpPr>
      <xdr:spPr>
        <a:xfrm>
          <a:off x="3384550" y="57071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102326</xdr:rowOff>
    </xdr:from>
    <xdr:to>
      <xdr:col>24</xdr:col>
      <xdr:colOff>63500</xdr:colOff>
      <xdr:row>34</xdr:row>
      <xdr:rowOff>138249</xdr:rowOff>
    </xdr:to>
    <xdr:cxnSp macro="">
      <xdr:nvCxnSpPr>
        <xdr:cNvPr id="75" name="直線コネクタ 74">
          <a:extLst>
            <a:ext uri="{FF2B5EF4-FFF2-40B4-BE49-F238E27FC236}">
              <a16:creationId xmlns:a16="http://schemas.microsoft.com/office/drawing/2014/main" id="{FE6FABAE-3E5E-420A-9F10-7BF6D80629CB}"/>
            </a:ext>
          </a:extLst>
        </xdr:cNvPr>
        <xdr:cNvCxnSpPr/>
      </xdr:nvCxnSpPr>
      <xdr:spPr>
        <a:xfrm flipV="1">
          <a:off x="3429000" y="5722076"/>
          <a:ext cx="7493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125004</xdr:rowOff>
    </xdr:from>
    <xdr:to>
      <xdr:col>15</xdr:col>
      <xdr:colOff>101600</xdr:colOff>
      <xdr:row>35</xdr:row>
      <xdr:rowOff>55154</xdr:rowOff>
    </xdr:to>
    <xdr:sp macro="" textlink="">
      <xdr:nvSpPr>
        <xdr:cNvPr id="76" name="楕円 75">
          <a:extLst>
            <a:ext uri="{FF2B5EF4-FFF2-40B4-BE49-F238E27FC236}">
              <a16:creationId xmlns:a16="http://schemas.microsoft.com/office/drawing/2014/main" id="{C908B0FB-06A7-434C-B1D8-87B7FCC7D198}"/>
            </a:ext>
          </a:extLst>
        </xdr:cNvPr>
        <xdr:cNvSpPr/>
      </xdr:nvSpPr>
      <xdr:spPr>
        <a:xfrm>
          <a:off x="2571750" y="57447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138249</xdr:rowOff>
    </xdr:from>
    <xdr:to>
      <xdr:col>19</xdr:col>
      <xdr:colOff>177800</xdr:colOff>
      <xdr:row>35</xdr:row>
      <xdr:rowOff>4354</xdr:rowOff>
    </xdr:to>
    <xdr:cxnSp macro="">
      <xdr:nvCxnSpPr>
        <xdr:cNvPr id="77" name="直線コネクタ 76">
          <a:extLst>
            <a:ext uri="{FF2B5EF4-FFF2-40B4-BE49-F238E27FC236}">
              <a16:creationId xmlns:a16="http://schemas.microsoft.com/office/drawing/2014/main" id="{348752E7-1FC3-4811-ACE9-8BFA5D423D92}"/>
            </a:ext>
          </a:extLst>
        </xdr:cNvPr>
        <xdr:cNvCxnSpPr/>
      </xdr:nvCxnSpPr>
      <xdr:spPr>
        <a:xfrm flipV="1">
          <a:off x="2622550" y="5757999"/>
          <a:ext cx="80645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78" name="n_1aveValue【道路】&#10;有形固定資産減価償却率">
          <a:extLst>
            <a:ext uri="{FF2B5EF4-FFF2-40B4-BE49-F238E27FC236}">
              <a16:creationId xmlns:a16="http://schemas.microsoft.com/office/drawing/2014/main" id="{D1380B7E-0956-4E3D-BE76-D608541CDE1F}"/>
            </a:ext>
          </a:extLst>
        </xdr:cNvPr>
        <xdr:cNvSpPr txBox="1"/>
      </xdr:nvSpPr>
      <xdr:spPr>
        <a:xfrm>
          <a:off x="3239144" y="6128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9" name="n_2aveValue【道路】&#10;有形固定資産減価償却率">
          <a:extLst>
            <a:ext uri="{FF2B5EF4-FFF2-40B4-BE49-F238E27FC236}">
              <a16:creationId xmlns:a16="http://schemas.microsoft.com/office/drawing/2014/main" id="{5465500D-41D5-4946-8321-5A26FD19E260}"/>
            </a:ext>
          </a:extLst>
        </xdr:cNvPr>
        <xdr:cNvSpPr txBox="1"/>
      </xdr:nvSpPr>
      <xdr:spPr>
        <a:xfrm>
          <a:off x="24390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136996</xdr:rowOff>
    </xdr:from>
    <xdr:ext cx="405111" cy="259045"/>
    <xdr:sp macro="" textlink="">
      <xdr:nvSpPr>
        <xdr:cNvPr id="80" name="n_3aveValue【道路】&#10;有形固定資産減価償却率">
          <a:extLst>
            <a:ext uri="{FF2B5EF4-FFF2-40B4-BE49-F238E27FC236}">
              <a16:creationId xmlns:a16="http://schemas.microsoft.com/office/drawing/2014/main" id="{06C9BF68-7517-4CF5-A77F-9F292CC5E82E}"/>
            </a:ext>
          </a:extLst>
        </xdr:cNvPr>
        <xdr:cNvSpPr txBox="1"/>
      </xdr:nvSpPr>
      <xdr:spPr>
        <a:xfrm>
          <a:off x="1645294" y="5921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34126</xdr:rowOff>
    </xdr:from>
    <xdr:ext cx="405111" cy="259045"/>
    <xdr:sp macro="" textlink="">
      <xdr:nvSpPr>
        <xdr:cNvPr id="81" name="n_1mainValue【道路】&#10;有形固定資産減価償却率">
          <a:extLst>
            <a:ext uri="{FF2B5EF4-FFF2-40B4-BE49-F238E27FC236}">
              <a16:creationId xmlns:a16="http://schemas.microsoft.com/office/drawing/2014/main" id="{59DC7F03-0120-4274-976E-E38CD4F0FE32}"/>
            </a:ext>
          </a:extLst>
        </xdr:cNvPr>
        <xdr:cNvSpPr txBox="1"/>
      </xdr:nvSpPr>
      <xdr:spPr>
        <a:xfrm>
          <a:off x="3239144" y="5488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71681</xdr:rowOff>
    </xdr:from>
    <xdr:ext cx="405111" cy="259045"/>
    <xdr:sp macro="" textlink="">
      <xdr:nvSpPr>
        <xdr:cNvPr id="82" name="n_2mainValue【道路】&#10;有形固定資産減価償却率">
          <a:extLst>
            <a:ext uri="{FF2B5EF4-FFF2-40B4-BE49-F238E27FC236}">
              <a16:creationId xmlns:a16="http://schemas.microsoft.com/office/drawing/2014/main" id="{260FED46-B01C-48D4-8393-CDACBBB5F60E}"/>
            </a:ext>
          </a:extLst>
        </xdr:cNvPr>
        <xdr:cNvSpPr txBox="1"/>
      </xdr:nvSpPr>
      <xdr:spPr>
        <a:xfrm>
          <a:off x="2439044" y="5526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AA22A9F-86DC-4C21-9A71-8CF5628EFB2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F702FF33-3D1E-4F36-BDA5-577C97772D84}"/>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886879F2-8BD5-46B8-A4E6-F89908E95F37}"/>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90C8B465-6531-4E31-9488-B011DC86D016}"/>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626438BC-433A-45D0-BBF9-25B52C9E479A}"/>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16187E0-14B5-4A29-A575-E59BDDFF181F}"/>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1FAB21B1-CA1F-420E-A6F0-23C83520BEF3}"/>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AE5C3EC6-D0E7-42A7-8E9F-F190A16A485F}"/>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966E0606-EFF9-40CC-8D4F-DDFF842408B8}"/>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D4C8A592-5DE9-4B0B-9665-9884C82E4DF1}"/>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AD0E49CA-15F8-45DB-A736-43AD7999CD5B}"/>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2F608C1F-5766-4671-B459-18A2B51E6FAC}"/>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E975FC6E-D73F-433D-A166-65FA63840005}"/>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CDCB3ED3-BA2E-47AD-9B65-9C800FB0BA3B}"/>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B1E448F3-7D94-4135-A0C0-2E0D31EC214B}"/>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B6A9407E-8A20-44C1-84D8-3323E1295394}"/>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1C8FF925-B3BE-4259-B29F-4048BC8A96D0}"/>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5977A3B4-EBFC-4E56-8FC5-7B706E6B3447}"/>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EC5AF167-0B1F-4521-B7C1-791F0557066C}"/>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334797C8-0519-4021-9992-FFC7AC2A4F79}"/>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FA869EF1-2D55-46F3-8281-03D24F7D7C9D}"/>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1CA3AF78-C0AF-4930-896B-484F8C1C73B8}"/>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B3697348-D29E-4CF9-854D-3E2E5CC04C59}"/>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a:extLst>
            <a:ext uri="{FF2B5EF4-FFF2-40B4-BE49-F238E27FC236}">
              <a16:creationId xmlns:a16="http://schemas.microsoft.com/office/drawing/2014/main" id="{FC762380-767C-44F1-960C-352CA201A42B}"/>
            </a:ext>
          </a:extLst>
        </xdr:cNvPr>
        <xdr:cNvCxnSpPr/>
      </xdr:nvCxnSpPr>
      <xdr:spPr>
        <a:xfrm flipV="1">
          <a:off x="9429115" y="5566410"/>
          <a:ext cx="0" cy="138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a:extLst>
            <a:ext uri="{FF2B5EF4-FFF2-40B4-BE49-F238E27FC236}">
              <a16:creationId xmlns:a16="http://schemas.microsoft.com/office/drawing/2014/main" id="{8A34AF9A-2EAC-4CC9-A7D5-C1FD7DB87287}"/>
            </a:ext>
          </a:extLst>
        </xdr:cNvPr>
        <xdr:cNvSpPr txBox="1"/>
      </xdr:nvSpPr>
      <xdr:spPr>
        <a:xfrm>
          <a:off x="9467850" y="695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a:extLst>
            <a:ext uri="{FF2B5EF4-FFF2-40B4-BE49-F238E27FC236}">
              <a16:creationId xmlns:a16="http://schemas.microsoft.com/office/drawing/2014/main" id="{62063D9B-E049-40EC-8C9E-7EBB44F83165}"/>
            </a:ext>
          </a:extLst>
        </xdr:cNvPr>
        <xdr:cNvCxnSpPr/>
      </xdr:nvCxnSpPr>
      <xdr:spPr>
        <a:xfrm>
          <a:off x="9359900" y="6954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a:extLst>
            <a:ext uri="{FF2B5EF4-FFF2-40B4-BE49-F238E27FC236}">
              <a16:creationId xmlns:a16="http://schemas.microsoft.com/office/drawing/2014/main" id="{3789453D-B09B-4470-8981-426B4FF57FCD}"/>
            </a:ext>
          </a:extLst>
        </xdr:cNvPr>
        <xdr:cNvSpPr txBox="1"/>
      </xdr:nvSpPr>
      <xdr:spPr>
        <a:xfrm>
          <a:off x="9467850" y="534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a:extLst>
            <a:ext uri="{FF2B5EF4-FFF2-40B4-BE49-F238E27FC236}">
              <a16:creationId xmlns:a16="http://schemas.microsoft.com/office/drawing/2014/main" id="{C8073581-9A72-4A9F-801C-6D483033A1C0}"/>
            </a:ext>
          </a:extLst>
        </xdr:cNvPr>
        <xdr:cNvCxnSpPr/>
      </xdr:nvCxnSpPr>
      <xdr:spPr>
        <a:xfrm>
          <a:off x="9359900" y="5566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1" name="【道路】&#10;一人当たり延長平均値テキスト">
          <a:extLst>
            <a:ext uri="{FF2B5EF4-FFF2-40B4-BE49-F238E27FC236}">
              <a16:creationId xmlns:a16="http://schemas.microsoft.com/office/drawing/2014/main" id="{795E9736-2AFD-4509-A950-D4756FD38EDF}"/>
            </a:ext>
          </a:extLst>
        </xdr:cNvPr>
        <xdr:cNvSpPr txBox="1"/>
      </xdr:nvSpPr>
      <xdr:spPr>
        <a:xfrm>
          <a:off x="9467850" y="667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a:extLst>
            <a:ext uri="{FF2B5EF4-FFF2-40B4-BE49-F238E27FC236}">
              <a16:creationId xmlns:a16="http://schemas.microsoft.com/office/drawing/2014/main" id="{57E556AC-88A2-405A-9122-E34213D3F940}"/>
            </a:ext>
          </a:extLst>
        </xdr:cNvPr>
        <xdr:cNvSpPr/>
      </xdr:nvSpPr>
      <xdr:spPr>
        <a:xfrm>
          <a:off x="9398000" y="68187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a:extLst>
            <a:ext uri="{FF2B5EF4-FFF2-40B4-BE49-F238E27FC236}">
              <a16:creationId xmlns:a16="http://schemas.microsoft.com/office/drawing/2014/main" id="{7E036803-E139-442F-947E-AB6A3B72FF4F}"/>
            </a:ext>
          </a:extLst>
        </xdr:cNvPr>
        <xdr:cNvSpPr/>
      </xdr:nvSpPr>
      <xdr:spPr>
        <a:xfrm>
          <a:off x="8636000" y="68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a:extLst>
            <a:ext uri="{FF2B5EF4-FFF2-40B4-BE49-F238E27FC236}">
              <a16:creationId xmlns:a16="http://schemas.microsoft.com/office/drawing/2014/main" id="{3E02DAFB-A2D6-4673-A59C-A90F552A553C}"/>
            </a:ext>
          </a:extLst>
        </xdr:cNvPr>
        <xdr:cNvSpPr/>
      </xdr:nvSpPr>
      <xdr:spPr>
        <a:xfrm>
          <a:off x="7842250" y="68275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116421</xdr:rowOff>
    </xdr:from>
    <xdr:to>
      <xdr:col>41</xdr:col>
      <xdr:colOff>101600</xdr:colOff>
      <xdr:row>41</xdr:row>
      <xdr:rowOff>46571</xdr:rowOff>
    </xdr:to>
    <xdr:sp macro="" textlink="">
      <xdr:nvSpPr>
        <xdr:cNvPr id="115" name="フローチャート: 判断 114">
          <a:extLst>
            <a:ext uri="{FF2B5EF4-FFF2-40B4-BE49-F238E27FC236}">
              <a16:creationId xmlns:a16="http://schemas.microsoft.com/office/drawing/2014/main" id="{3FA43683-9EE2-4A8B-BDAF-B4547B038764}"/>
            </a:ext>
          </a:extLst>
        </xdr:cNvPr>
        <xdr:cNvSpPr/>
      </xdr:nvSpPr>
      <xdr:spPr>
        <a:xfrm>
          <a:off x="7029450" y="67267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A7192EA9-9723-42D2-BCB4-06F75A2438BF}"/>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C0D651EF-0DC8-4113-9870-490DA5544417}"/>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6930A5B-F11C-4455-BEDF-2EDA7902E2D9}"/>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3124B1C-E0B2-4EFF-AB58-F415CE22FF25}"/>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6DC487C-D6F3-4BF4-A2A6-AD380084E96F}"/>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66764</xdr:rowOff>
    </xdr:from>
    <xdr:to>
      <xdr:col>55</xdr:col>
      <xdr:colOff>50800</xdr:colOff>
      <xdr:row>41</xdr:row>
      <xdr:rowOff>168364</xdr:rowOff>
    </xdr:to>
    <xdr:sp macro="" textlink="">
      <xdr:nvSpPr>
        <xdr:cNvPr id="121" name="楕円 120">
          <a:extLst>
            <a:ext uri="{FF2B5EF4-FFF2-40B4-BE49-F238E27FC236}">
              <a16:creationId xmlns:a16="http://schemas.microsoft.com/office/drawing/2014/main" id="{29823370-8734-492D-9AEC-D9B9D5DD8DA7}"/>
            </a:ext>
          </a:extLst>
        </xdr:cNvPr>
        <xdr:cNvSpPr/>
      </xdr:nvSpPr>
      <xdr:spPr>
        <a:xfrm>
          <a:off x="9398000" y="68422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21734</xdr:rowOff>
    </xdr:from>
    <xdr:ext cx="469744" cy="259045"/>
    <xdr:sp macro="" textlink="">
      <xdr:nvSpPr>
        <xdr:cNvPr id="122" name="【道路】&#10;一人当たり延長該当値テキスト">
          <a:extLst>
            <a:ext uri="{FF2B5EF4-FFF2-40B4-BE49-F238E27FC236}">
              <a16:creationId xmlns:a16="http://schemas.microsoft.com/office/drawing/2014/main" id="{F822342F-4FEE-4995-83D4-EA143F2D66CF}"/>
            </a:ext>
          </a:extLst>
        </xdr:cNvPr>
        <xdr:cNvSpPr txBox="1"/>
      </xdr:nvSpPr>
      <xdr:spPr>
        <a:xfrm>
          <a:off x="9467850" y="679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66611</xdr:rowOff>
    </xdr:from>
    <xdr:to>
      <xdr:col>50</xdr:col>
      <xdr:colOff>165100</xdr:colOff>
      <xdr:row>41</xdr:row>
      <xdr:rowOff>168211</xdr:rowOff>
    </xdr:to>
    <xdr:sp macro="" textlink="">
      <xdr:nvSpPr>
        <xdr:cNvPr id="123" name="楕円 122">
          <a:extLst>
            <a:ext uri="{FF2B5EF4-FFF2-40B4-BE49-F238E27FC236}">
              <a16:creationId xmlns:a16="http://schemas.microsoft.com/office/drawing/2014/main" id="{9A092743-08E1-4022-9117-2D6A2E9628E0}"/>
            </a:ext>
          </a:extLst>
        </xdr:cNvPr>
        <xdr:cNvSpPr/>
      </xdr:nvSpPr>
      <xdr:spPr>
        <a:xfrm>
          <a:off x="8636000" y="68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117411</xdr:rowOff>
    </xdr:from>
    <xdr:to>
      <xdr:col>55</xdr:col>
      <xdr:colOff>0</xdr:colOff>
      <xdr:row>41</xdr:row>
      <xdr:rowOff>117564</xdr:rowOff>
    </xdr:to>
    <xdr:cxnSp macro="">
      <xdr:nvCxnSpPr>
        <xdr:cNvPr id="124" name="直線コネクタ 123">
          <a:extLst>
            <a:ext uri="{FF2B5EF4-FFF2-40B4-BE49-F238E27FC236}">
              <a16:creationId xmlns:a16="http://schemas.microsoft.com/office/drawing/2014/main" id="{A2F668FA-B9AD-48E4-985D-E9F4984E8861}"/>
            </a:ext>
          </a:extLst>
        </xdr:cNvPr>
        <xdr:cNvCxnSpPr/>
      </xdr:nvCxnSpPr>
      <xdr:spPr>
        <a:xfrm>
          <a:off x="8686800" y="6892861"/>
          <a:ext cx="74295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65634</xdr:rowOff>
    </xdr:from>
    <xdr:to>
      <xdr:col>46</xdr:col>
      <xdr:colOff>38100</xdr:colOff>
      <xdr:row>41</xdr:row>
      <xdr:rowOff>167234</xdr:rowOff>
    </xdr:to>
    <xdr:sp macro="" textlink="">
      <xdr:nvSpPr>
        <xdr:cNvPr id="125" name="楕円 124">
          <a:extLst>
            <a:ext uri="{FF2B5EF4-FFF2-40B4-BE49-F238E27FC236}">
              <a16:creationId xmlns:a16="http://schemas.microsoft.com/office/drawing/2014/main" id="{BE2A619A-DD46-40F8-B43B-37BE09594F1B}"/>
            </a:ext>
          </a:extLst>
        </xdr:cNvPr>
        <xdr:cNvSpPr/>
      </xdr:nvSpPr>
      <xdr:spPr>
        <a:xfrm>
          <a:off x="7842250" y="68410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116434</xdr:rowOff>
    </xdr:from>
    <xdr:to>
      <xdr:col>50</xdr:col>
      <xdr:colOff>114300</xdr:colOff>
      <xdr:row>41</xdr:row>
      <xdr:rowOff>117411</xdr:rowOff>
    </xdr:to>
    <xdr:cxnSp macro="">
      <xdr:nvCxnSpPr>
        <xdr:cNvPr id="126" name="直線コネクタ 125">
          <a:extLst>
            <a:ext uri="{FF2B5EF4-FFF2-40B4-BE49-F238E27FC236}">
              <a16:creationId xmlns:a16="http://schemas.microsoft.com/office/drawing/2014/main" id="{DEA5C0EF-CE7C-4D78-803B-475A5F6F2069}"/>
            </a:ext>
          </a:extLst>
        </xdr:cNvPr>
        <xdr:cNvCxnSpPr/>
      </xdr:nvCxnSpPr>
      <xdr:spPr>
        <a:xfrm>
          <a:off x="7886700" y="6891884"/>
          <a:ext cx="8001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27" name="n_1aveValue【道路】&#10;一人当たり延長">
          <a:extLst>
            <a:ext uri="{FF2B5EF4-FFF2-40B4-BE49-F238E27FC236}">
              <a16:creationId xmlns:a16="http://schemas.microsoft.com/office/drawing/2014/main" id="{14EFEB32-4673-48A7-95B9-8BEE0BDC6947}"/>
            </a:ext>
          </a:extLst>
        </xdr:cNvPr>
        <xdr:cNvSpPr txBox="1"/>
      </xdr:nvSpPr>
      <xdr:spPr>
        <a:xfrm>
          <a:off x="8458277" y="66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8" name="n_2aveValue【道路】&#10;一人当たり延長">
          <a:extLst>
            <a:ext uri="{FF2B5EF4-FFF2-40B4-BE49-F238E27FC236}">
              <a16:creationId xmlns:a16="http://schemas.microsoft.com/office/drawing/2014/main" id="{FE6E7391-24C0-4FE2-BEF3-5B004D8C358C}"/>
            </a:ext>
          </a:extLst>
        </xdr:cNvPr>
        <xdr:cNvSpPr txBox="1"/>
      </xdr:nvSpPr>
      <xdr:spPr>
        <a:xfrm>
          <a:off x="7677227" y="660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63098</xdr:rowOff>
    </xdr:from>
    <xdr:ext cx="534377" cy="259045"/>
    <xdr:sp macro="" textlink="">
      <xdr:nvSpPr>
        <xdr:cNvPr id="129" name="n_3aveValue【道路】&#10;一人当たり延長">
          <a:extLst>
            <a:ext uri="{FF2B5EF4-FFF2-40B4-BE49-F238E27FC236}">
              <a16:creationId xmlns:a16="http://schemas.microsoft.com/office/drawing/2014/main" id="{1C53D308-C717-48AA-9CAC-99CBCD291FF1}"/>
            </a:ext>
          </a:extLst>
        </xdr:cNvPr>
        <xdr:cNvSpPr txBox="1"/>
      </xdr:nvSpPr>
      <xdr:spPr>
        <a:xfrm>
          <a:off x="6851161" y="65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159338</xdr:rowOff>
    </xdr:from>
    <xdr:ext cx="469744" cy="259045"/>
    <xdr:sp macro="" textlink="">
      <xdr:nvSpPr>
        <xdr:cNvPr id="130" name="n_1mainValue【道路】&#10;一人当たり延長">
          <a:extLst>
            <a:ext uri="{FF2B5EF4-FFF2-40B4-BE49-F238E27FC236}">
              <a16:creationId xmlns:a16="http://schemas.microsoft.com/office/drawing/2014/main" id="{4F1B934A-07B7-45D1-9980-DD44FD974123}"/>
            </a:ext>
          </a:extLst>
        </xdr:cNvPr>
        <xdr:cNvSpPr txBox="1"/>
      </xdr:nvSpPr>
      <xdr:spPr>
        <a:xfrm>
          <a:off x="8458277" y="69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158361</xdr:rowOff>
    </xdr:from>
    <xdr:ext cx="469744" cy="259045"/>
    <xdr:sp macro="" textlink="">
      <xdr:nvSpPr>
        <xdr:cNvPr id="131" name="n_2mainValue【道路】&#10;一人当たり延長">
          <a:extLst>
            <a:ext uri="{FF2B5EF4-FFF2-40B4-BE49-F238E27FC236}">
              <a16:creationId xmlns:a16="http://schemas.microsoft.com/office/drawing/2014/main" id="{2350611E-D506-42E9-AFB0-5362D2929458}"/>
            </a:ext>
          </a:extLst>
        </xdr:cNvPr>
        <xdr:cNvSpPr txBox="1"/>
      </xdr:nvSpPr>
      <xdr:spPr>
        <a:xfrm>
          <a:off x="7677227" y="69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BA8C7F76-0E96-4BF5-A283-C83A5779C2B7}"/>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F3658D62-FB95-4240-9B8B-3C6B31CC51E5}"/>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CE4D1878-045B-4E8E-86F4-F720FEBDB384}"/>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A93DE4C-2EA3-4AD8-AF0C-B8F525B32253}"/>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98779AAB-017E-451C-AA90-78A4F1288F41}"/>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8948CB2D-F109-416B-A667-09531227F4AD}"/>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F33B59C7-5F57-4BDA-8410-ECD6E3079DFC}"/>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7D4AEB20-C4DE-4C52-9E5D-97299CA54B64}"/>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2546102A-142B-4F74-B616-119A60E7915C}"/>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95B33991-E046-4987-8F3B-4B5B7BBEA0F3}"/>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82346F76-3E4B-4280-B9D9-F16544244F66}"/>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FFC2A221-DDA5-47A2-A25F-213DE16BF0D9}"/>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DBC1B0AC-45F1-41EB-A62A-FF56B8AAACA8}"/>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929644F6-4E22-4A47-86E7-128A558B8C8E}"/>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39911423-2F9E-40AA-8A36-8E904EE0EDFA}"/>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413460B1-26A6-4DD8-9F30-1FC34E61E692}"/>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4DDA388-5840-40E9-9DE1-9EABAB9DD4BF}"/>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36BD851-A511-400D-91C9-8543597C44F8}"/>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110F6F29-8DC6-49B5-B740-CA1F44E6CB6A}"/>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F2937E6F-7AD1-46DE-9A5C-0DB2880C127C}"/>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8F48F835-8769-4C89-BB2F-FAD8896AB677}"/>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699E4CB8-6CFD-4580-B4A9-78219993CAA7}"/>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B3529B10-DDD0-4FA2-9C56-2579BB29BEE8}"/>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CE974BE0-4C0D-422A-BD59-DF54A18D3509}"/>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EA42E8A3-D655-4645-AA72-79DAF4848DE7}"/>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a:extLst>
            <a:ext uri="{FF2B5EF4-FFF2-40B4-BE49-F238E27FC236}">
              <a16:creationId xmlns:a16="http://schemas.microsoft.com/office/drawing/2014/main" id="{D5074E23-E064-45B3-8463-A1C8D5EB2E1C}"/>
            </a:ext>
          </a:extLst>
        </xdr:cNvPr>
        <xdr:cNvCxnSpPr/>
      </xdr:nvCxnSpPr>
      <xdr:spPr>
        <a:xfrm flipV="1">
          <a:off x="4177665" y="9338491"/>
          <a:ext cx="0" cy="1224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49521E8C-D7A9-4C24-828E-16799162206B}"/>
            </a:ext>
          </a:extLst>
        </xdr:cNvPr>
        <xdr:cNvSpPr txBox="1"/>
      </xdr:nvSpPr>
      <xdr:spPr>
        <a:xfrm>
          <a:off x="4216400" y="10566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a:extLst>
            <a:ext uri="{FF2B5EF4-FFF2-40B4-BE49-F238E27FC236}">
              <a16:creationId xmlns:a16="http://schemas.microsoft.com/office/drawing/2014/main" id="{0C8CD7DC-D3D7-4D0A-865E-7C20E23872A1}"/>
            </a:ext>
          </a:extLst>
        </xdr:cNvPr>
        <xdr:cNvCxnSpPr/>
      </xdr:nvCxnSpPr>
      <xdr:spPr>
        <a:xfrm>
          <a:off x="4108450" y="105627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6F47BB6F-6EF3-4076-9CB5-FE0B3A6EDDEA}"/>
            </a:ext>
          </a:extLst>
        </xdr:cNvPr>
        <xdr:cNvSpPr txBox="1"/>
      </xdr:nvSpPr>
      <xdr:spPr>
        <a:xfrm>
          <a:off x="4216400" y="9120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a:extLst>
            <a:ext uri="{FF2B5EF4-FFF2-40B4-BE49-F238E27FC236}">
              <a16:creationId xmlns:a16="http://schemas.microsoft.com/office/drawing/2014/main" id="{D4ADF8B1-6165-4967-A500-D6762D92D2C8}"/>
            </a:ext>
          </a:extLst>
        </xdr:cNvPr>
        <xdr:cNvCxnSpPr/>
      </xdr:nvCxnSpPr>
      <xdr:spPr>
        <a:xfrm>
          <a:off x="4108450" y="93384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C3E06ACD-D31E-4E2A-8D75-F96696A4BC65}"/>
            </a:ext>
          </a:extLst>
        </xdr:cNvPr>
        <xdr:cNvSpPr txBox="1"/>
      </xdr:nvSpPr>
      <xdr:spPr>
        <a:xfrm>
          <a:off x="4216400" y="9614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a:extLst>
            <a:ext uri="{FF2B5EF4-FFF2-40B4-BE49-F238E27FC236}">
              <a16:creationId xmlns:a16="http://schemas.microsoft.com/office/drawing/2014/main" id="{6AC2A185-B13D-4D53-B164-85094A996E9B}"/>
            </a:ext>
          </a:extLst>
        </xdr:cNvPr>
        <xdr:cNvSpPr/>
      </xdr:nvSpPr>
      <xdr:spPr>
        <a:xfrm>
          <a:off x="4127500" y="975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a:extLst>
            <a:ext uri="{FF2B5EF4-FFF2-40B4-BE49-F238E27FC236}">
              <a16:creationId xmlns:a16="http://schemas.microsoft.com/office/drawing/2014/main" id="{D46BC056-A4F8-4A60-82D2-5201D8ED20F0}"/>
            </a:ext>
          </a:extLst>
        </xdr:cNvPr>
        <xdr:cNvSpPr/>
      </xdr:nvSpPr>
      <xdr:spPr>
        <a:xfrm>
          <a:off x="3384550" y="97813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a:extLst>
            <a:ext uri="{FF2B5EF4-FFF2-40B4-BE49-F238E27FC236}">
              <a16:creationId xmlns:a16="http://schemas.microsoft.com/office/drawing/2014/main" id="{26184772-CA09-4E77-B7DA-A39A8515E453}"/>
            </a:ext>
          </a:extLst>
        </xdr:cNvPr>
        <xdr:cNvSpPr/>
      </xdr:nvSpPr>
      <xdr:spPr>
        <a:xfrm>
          <a:off x="2571750" y="979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6" name="フローチャート: 判断 165">
          <a:extLst>
            <a:ext uri="{FF2B5EF4-FFF2-40B4-BE49-F238E27FC236}">
              <a16:creationId xmlns:a16="http://schemas.microsoft.com/office/drawing/2014/main" id="{EF8F0BC4-657E-48D6-88AF-2B9BA869D312}"/>
            </a:ext>
          </a:extLst>
        </xdr:cNvPr>
        <xdr:cNvSpPr/>
      </xdr:nvSpPr>
      <xdr:spPr>
        <a:xfrm>
          <a:off x="1778000" y="97354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714D82BC-9DF3-423A-AEFE-A5C1FB351E14}"/>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9A6BA999-F15D-4BCD-88CD-DDA9E9662603}"/>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70E977BD-06EF-478B-A2A5-D86D75AE97C3}"/>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A1406CEF-80C8-4973-A8CB-9C7A09F5E765}"/>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40098761-261C-448F-8444-CD275BB6B713}"/>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2" name="楕円 171">
          <a:extLst>
            <a:ext uri="{FF2B5EF4-FFF2-40B4-BE49-F238E27FC236}">
              <a16:creationId xmlns:a16="http://schemas.microsoft.com/office/drawing/2014/main" id="{D062265A-4949-4D6F-BCFB-A0A4B1968E5F}"/>
            </a:ext>
          </a:extLst>
        </xdr:cNvPr>
        <xdr:cNvSpPr/>
      </xdr:nvSpPr>
      <xdr:spPr>
        <a:xfrm>
          <a:off x="4127500" y="980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40294</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125827AF-DDA7-4E1A-AF5A-49FC56DDF36D}"/>
            </a:ext>
          </a:extLst>
        </xdr:cNvPr>
        <xdr:cNvSpPr txBox="1"/>
      </xdr:nvSpPr>
      <xdr:spPr>
        <a:xfrm>
          <a:off x="4216400" y="9787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89626</xdr:rowOff>
    </xdr:from>
    <xdr:to>
      <xdr:col>20</xdr:col>
      <xdr:colOff>38100</xdr:colOff>
      <xdr:row>60</xdr:row>
      <xdr:rowOff>19776</xdr:rowOff>
    </xdr:to>
    <xdr:sp macro="" textlink="">
      <xdr:nvSpPr>
        <xdr:cNvPr id="174" name="楕円 173">
          <a:extLst>
            <a:ext uri="{FF2B5EF4-FFF2-40B4-BE49-F238E27FC236}">
              <a16:creationId xmlns:a16="http://schemas.microsoft.com/office/drawing/2014/main" id="{A8D24F4D-6383-45B6-9CAD-DDF1D523D50A}"/>
            </a:ext>
          </a:extLst>
        </xdr:cNvPr>
        <xdr:cNvSpPr/>
      </xdr:nvSpPr>
      <xdr:spPr>
        <a:xfrm>
          <a:off x="3384550" y="98368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112667</xdr:rowOff>
    </xdr:from>
    <xdr:to>
      <xdr:col>24</xdr:col>
      <xdr:colOff>63500</xdr:colOff>
      <xdr:row>59</xdr:row>
      <xdr:rowOff>140426</xdr:rowOff>
    </xdr:to>
    <xdr:cxnSp macro="">
      <xdr:nvCxnSpPr>
        <xdr:cNvPr id="175" name="直線コネクタ 174">
          <a:extLst>
            <a:ext uri="{FF2B5EF4-FFF2-40B4-BE49-F238E27FC236}">
              <a16:creationId xmlns:a16="http://schemas.microsoft.com/office/drawing/2014/main" id="{676EA005-810E-485F-90BA-F06DBA787B12}"/>
            </a:ext>
          </a:extLst>
        </xdr:cNvPr>
        <xdr:cNvCxnSpPr/>
      </xdr:nvCxnSpPr>
      <xdr:spPr>
        <a:xfrm flipV="1">
          <a:off x="3429000" y="9859917"/>
          <a:ext cx="7493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117384</xdr:rowOff>
    </xdr:from>
    <xdr:to>
      <xdr:col>15</xdr:col>
      <xdr:colOff>101600</xdr:colOff>
      <xdr:row>60</xdr:row>
      <xdr:rowOff>47534</xdr:rowOff>
    </xdr:to>
    <xdr:sp macro="" textlink="">
      <xdr:nvSpPr>
        <xdr:cNvPr id="176" name="楕円 175">
          <a:extLst>
            <a:ext uri="{FF2B5EF4-FFF2-40B4-BE49-F238E27FC236}">
              <a16:creationId xmlns:a16="http://schemas.microsoft.com/office/drawing/2014/main" id="{6D99FAE9-7B3E-465C-81F3-5E3CABE4CD9F}"/>
            </a:ext>
          </a:extLst>
        </xdr:cNvPr>
        <xdr:cNvSpPr/>
      </xdr:nvSpPr>
      <xdr:spPr>
        <a:xfrm>
          <a:off x="2571750" y="98646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140426</xdr:rowOff>
    </xdr:from>
    <xdr:to>
      <xdr:col>19</xdr:col>
      <xdr:colOff>177800</xdr:colOff>
      <xdr:row>59</xdr:row>
      <xdr:rowOff>168184</xdr:rowOff>
    </xdr:to>
    <xdr:cxnSp macro="">
      <xdr:nvCxnSpPr>
        <xdr:cNvPr id="177" name="直線コネクタ 176">
          <a:extLst>
            <a:ext uri="{FF2B5EF4-FFF2-40B4-BE49-F238E27FC236}">
              <a16:creationId xmlns:a16="http://schemas.microsoft.com/office/drawing/2014/main" id="{EB77671B-B0E3-407A-8D8E-931A98AA4635}"/>
            </a:ext>
          </a:extLst>
        </xdr:cNvPr>
        <xdr:cNvCxnSpPr/>
      </xdr:nvCxnSpPr>
      <xdr:spPr>
        <a:xfrm flipV="1">
          <a:off x="2622550" y="9887676"/>
          <a:ext cx="8064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70F9420C-0C72-401F-9224-17668B59B4D3}"/>
            </a:ext>
          </a:extLst>
        </xdr:cNvPr>
        <xdr:cNvSpPr txBox="1"/>
      </xdr:nvSpPr>
      <xdr:spPr>
        <a:xfrm>
          <a:off x="3239144" y="9569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3EFA6668-F128-4E73-9A51-24DDF92773E3}"/>
            </a:ext>
          </a:extLst>
        </xdr:cNvPr>
        <xdr:cNvSpPr txBox="1"/>
      </xdr:nvSpPr>
      <xdr:spPr>
        <a:xfrm>
          <a:off x="2439044" y="958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7A1F0DB3-1BC8-4581-9B12-0DB19D329EF4}"/>
            </a:ext>
          </a:extLst>
        </xdr:cNvPr>
        <xdr:cNvSpPr txBox="1"/>
      </xdr:nvSpPr>
      <xdr:spPr>
        <a:xfrm>
          <a:off x="1645294" y="9517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10903</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D8477803-C655-4F68-A10E-F7176284D75D}"/>
            </a:ext>
          </a:extLst>
        </xdr:cNvPr>
        <xdr:cNvSpPr txBox="1"/>
      </xdr:nvSpPr>
      <xdr:spPr>
        <a:xfrm>
          <a:off x="32391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38661</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C90DD39C-B525-4DA0-BD03-3B25A401C3A7}"/>
            </a:ext>
          </a:extLst>
        </xdr:cNvPr>
        <xdr:cNvSpPr txBox="1"/>
      </xdr:nvSpPr>
      <xdr:spPr>
        <a:xfrm>
          <a:off x="2439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5C68C830-F7E9-4B8C-A1AD-744F5AEB18D8}"/>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A3FF6B2B-4B8E-4558-BAC2-CB7F8A596569}"/>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AA205586-1CF6-414A-9989-AB20E5109BF8}"/>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D09CA7DB-6B6F-466C-9B31-137B7B691076}"/>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411A1F5C-25CD-44C5-8AC6-17AA020AC06C}"/>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BA197053-40C2-44EB-93EB-C0DF704F8AFF}"/>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98C1D9FF-59D7-4CE3-B4D6-1717C0D20D09}"/>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F8076235-33C8-4A18-A8C1-01EC87D6C305}"/>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97EF285E-E4A6-491C-A9F8-E7312DC3CE81}"/>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8E1DD3F7-B8B8-40C3-9202-5AD87AC0E517}"/>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a:extLst>
            <a:ext uri="{FF2B5EF4-FFF2-40B4-BE49-F238E27FC236}">
              <a16:creationId xmlns:a16="http://schemas.microsoft.com/office/drawing/2014/main" id="{29287796-C10E-47AD-B42B-953F56451B5C}"/>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a:extLst>
            <a:ext uri="{FF2B5EF4-FFF2-40B4-BE49-F238E27FC236}">
              <a16:creationId xmlns:a16="http://schemas.microsoft.com/office/drawing/2014/main" id="{C6885461-7187-4B5B-8B83-D28CDB3062F5}"/>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a:extLst>
            <a:ext uri="{FF2B5EF4-FFF2-40B4-BE49-F238E27FC236}">
              <a16:creationId xmlns:a16="http://schemas.microsoft.com/office/drawing/2014/main" id="{0EC1B66A-3F8D-4B3F-9A30-EEEA5CD86A4C}"/>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a:extLst>
            <a:ext uri="{FF2B5EF4-FFF2-40B4-BE49-F238E27FC236}">
              <a16:creationId xmlns:a16="http://schemas.microsoft.com/office/drawing/2014/main" id="{A999CCCF-98A3-45C1-8E23-FDAE7DF21580}"/>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a16="http://schemas.microsoft.com/office/drawing/2014/main" id="{87CE85AA-02D3-421D-88B5-B01C2BA87E0E}"/>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a:extLst>
            <a:ext uri="{FF2B5EF4-FFF2-40B4-BE49-F238E27FC236}">
              <a16:creationId xmlns:a16="http://schemas.microsoft.com/office/drawing/2014/main" id="{6300D5AD-462A-4818-B932-6BB26C4E4E8D}"/>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a:extLst>
            <a:ext uri="{FF2B5EF4-FFF2-40B4-BE49-F238E27FC236}">
              <a16:creationId xmlns:a16="http://schemas.microsoft.com/office/drawing/2014/main" id="{ADB0C64C-5276-49DC-85F9-E45D70CD4A08}"/>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a:extLst>
            <a:ext uri="{FF2B5EF4-FFF2-40B4-BE49-F238E27FC236}">
              <a16:creationId xmlns:a16="http://schemas.microsoft.com/office/drawing/2014/main" id="{C9684043-B173-40D2-885B-2782E2295A70}"/>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a:extLst>
            <a:ext uri="{FF2B5EF4-FFF2-40B4-BE49-F238E27FC236}">
              <a16:creationId xmlns:a16="http://schemas.microsoft.com/office/drawing/2014/main" id="{EAADC4EA-1859-4E4B-A48E-9E1576BB4A19}"/>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a:extLst>
            <a:ext uri="{FF2B5EF4-FFF2-40B4-BE49-F238E27FC236}">
              <a16:creationId xmlns:a16="http://schemas.microsoft.com/office/drawing/2014/main" id="{ECED104E-2FDF-4552-9FFC-1815DF9323AE}"/>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3A46E6A0-E209-4DB9-B99F-A666812A4EFD}"/>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a:extLst>
            <a:ext uri="{FF2B5EF4-FFF2-40B4-BE49-F238E27FC236}">
              <a16:creationId xmlns:a16="http://schemas.microsoft.com/office/drawing/2014/main" id="{F5AB6086-F131-4DEC-B2CE-708C7BC40AB6}"/>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a:extLst>
            <a:ext uri="{FF2B5EF4-FFF2-40B4-BE49-F238E27FC236}">
              <a16:creationId xmlns:a16="http://schemas.microsoft.com/office/drawing/2014/main" id="{CDFEADFE-3E19-4C30-A103-B5565BF4CF34}"/>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a:extLst>
            <a:ext uri="{FF2B5EF4-FFF2-40B4-BE49-F238E27FC236}">
              <a16:creationId xmlns:a16="http://schemas.microsoft.com/office/drawing/2014/main" id="{2416C188-9D5C-4545-B58D-3CBFF74D3431}"/>
            </a:ext>
          </a:extLst>
        </xdr:cNvPr>
        <xdr:cNvCxnSpPr/>
      </xdr:nvCxnSpPr>
      <xdr:spPr>
        <a:xfrm flipV="1">
          <a:off x="9429115" y="9361150"/>
          <a:ext cx="0" cy="1284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a:extLst>
            <a:ext uri="{FF2B5EF4-FFF2-40B4-BE49-F238E27FC236}">
              <a16:creationId xmlns:a16="http://schemas.microsoft.com/office/drawing/2014/main" id="{D90BFD31-0FB1-4448-A591-AE5354103071}"/>
            </a:ext>
          </a:extLst>
        </xdr:cNvPr>
        <xdr:cNvSpPr txBox="1"/>
      </xdr:nvSpPr>
      <xdr:spPr>
        <a:xfrm>
          <a:off x="9467850" y="1064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a:extLst>
            <a:ext uri="{FF2B5EF4-FFF2-40B4-BE49-F238E27FC236}">
              <a16:creationId xmlns:a16="http://schemas.microsoft.com/office/drawing/2014/main" id="{E76583EC-8F7F-4A76-8E25-8B5071F2E247}"/>
            </a:ext>
          </a:extLst>
        </xdr:cNvPr>
        <xdr:cNvCxnSpPr/>
      </xdr:nvCxnSpPr>
      <xdr:spPr>
        <a:xfrm>
          <a:off x="9359900" y="106455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a:extLst>
            <a:ext uri="{FF2B5EF4-FFF2-40B4-BE49-F238E27FC236}">
              <a16:creationId xmlns:a16="http://schemas.microsoft.com/office/drawing/2014/main" id="{CEF787EB-A2D8-4FC5-A7E9-D223DC7EAFE3}"/>
            </a:ext>
          </a:extLst>
        </xdr:cNvPr>
        <xdr:cNvSpPr txBox="1"/>
      </xdr:nvSpPr>
      <xdr:spPr>
        <a:xfrm>
          <a:off x="9467850" y="91427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a:extLst>
            <a:ext uri="{FF2B5EF4-FFF2-40B4-BE49-F238E27FC236}">
              <a16:creationId xmlns:a16="http://schemas.microsoft.com/office/drawing/2014/main" id="{340CB5C5-82F8-4E53-BE11-2FE9C774B166}"/>
            </a:ext>
          </a:extLst>
        </xdr:cNvPr>
        <xdr:cNvCxnSpPr/>
      </xdr:nvCxnSpPr>
      <xdr:spPr>
        <a:xfrm>
          <a:off x="9359900" y="936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11" name="【橋りょう・トンネル】&#10;一人当たり有形固定資産（償却資産）額平均値テキスト">
          <a:extLst>
            <a:ext uri="{FF2B5EF4-FFF2-40B4-BE49-F238E27FC236}">
              <a16:creationId xmlns:a16="http://schemas.microsoft.com/office/drawing/2014/main" id="{751F1CD1-B788-45CD-8202-03020093565D}"/>
            </a:ext>
          </a:extLst>
        </xdr:cNvPr>
        <xdr:cNvSpPr txBox="1"/>
      </xdr:nvSpPr>
      <xdr:spPr>
        <a:xfrm>
          <a:off x="9467850" y="1032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a:extLst>
            <a:ext uri="{FF2B5EF4-FFF2-40B4-BE49-F238E27FC236}">
              <a16:creationId xmlns:a16="http://schemas.microsoft.com/office/drawing/2014/main" id="{B1E6E882-7454-4612-A5A9-E688B1CB7322}"/>
            </a:ext>
          </a:extLst>
        </xdr:cNvPr>
        <xdr:cNvSpPr/>
      </xdr:nvSpPr>
      <xdr:spPr>
        <a:xfrm>
          <a:off x="9398000" y="104710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a:extLst>
            <a:ext uri="{FF2B5EF4-FFF2-40B4-BE49-F238E27FC236}">
              <a16:creationId xmlns:a16="http://schemas.microsoft.com/office/drawing/2014/main" id="{8FF6B237-C737-432D-93C3-FFC69A0A6B7C}"/>
            </a:ext>
          </a:extLst>
        </xdr:cNvPr>
        <xdr:cNvSpPr/>
      </xdr:nvSpPr>
      <xdr:spPr>
        <a:xfrm>
          <a:off x="8636000" y="1046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a:extLst>
            <a:ext uri="{FF2B5EF4-FFF2-40B4-BE49-F238E27FC236}">
              <a16:creationId xmlns:a16="http://schemas.microsoft.com/office/drawing/2014/main" id="{70F33127-681C-4F56-9A26-36926B741645}"/>
            </a:ext>
          </a:extLst>
        </xdr:cNvPr>
        <xdr:cNvSpPr/>
      </xdr:nvSpPr>
      <xdr:spPr>
        <a:xfrm>
          <a:off x="7842250" y="104704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168494</xdr:rowOff>
    </xdr:from>
    <xdr:to>
      <xdr:col>41</xdr:col>
      <xdr:colOff>101600</xdr:colOff>
      <xdr:row>62</xdr:row>
      <xdr:rowOff>98644</xdr:rowOff>
    </xdr:to>
    <xdr:sp macro="" textlink="">
      <xdr:nvSpPr>
        <xdr:cNvPr id="215" name="フローチャート: 判断 214">
          <a:extLst>
            <a:ext uri="{FF2B5EF4-FFF2-40B4-BE49-F238E27FC236}">
              <a16:creationId xmlns:a16="http://schemas.microsoft.com/office/drawing/2014/main" id="{C9BD32A2-FE5C-43CE-95C9-D3F1BEF5AC4C}"/>
            </a:ext>
          </a:extLst>
        </xdr:cNvPr>
        <xdr:cNvSpPr/>
      </xdr:nvSpPr>
      <xdr:spPr>
        <a:xfrm>
          <a:off x="7029450" y="102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AF96BEA9-028E-4726-B6F6-7F46F966D016}"/>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B58483D-7DFC-4C34-8314-EBB69432D29A}"/>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820EC301-FD1C-4F99-A676-C55C61A5EF16}"/>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15226944-B2B9-40C7-9181-8B33738C138F}"/>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A1CF8B0F-911E-4E14-ADFE-D7C2FA806701}"/>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111678</xdr:rowOff>
    </xdr:from>
    <xdr:to>
      <xdr:col>55</xdr:col>
      <xdr:colOff>50800</xdr:colOff>
      <xdr:row>64</xdr:row>
      <xdr:rowOff>41828</xdr:rowOff>
    </xdr:to>
    <xdr:sp macro="" textlink="">
      <xdr:nvSpPr>
        <xdr:cNvPr id="221" name="楕円 220">
          <a:extLst>
            <a:ext uri="{FF2B5EF4-FFF2-40B4-BE49-F238E27FC236}">
              <a16:creationId xmlns:a16="http://schemas.microsoft.com/office/drawing/2014/main" id="{A6884CDD-ADED-41D3-915E-37EECD1C4781}"/>
            </a:ext>
          </a:extLst>
        </xdr:cNvPr>
        <xdr:cNvSpPr/>
      </xdr:nvSpPr>
      <xdr:spPr>
        <a:xfrm>
          <a:off x="9398000" y="105193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41855</xdr:rowOff>
    </xdr:from>
    <xdr:ext cx="534377" cy="259045"/>
    <xdr:sp macro="" textlink="">
      <xdr:nvSpPr>
        <xdr:cNvPr id="222" name="【橋りょう・トンネル】&#10;一人当たり有形固定資産（償却資産）額該当値テキスト">
          <a:extLst>
            <a:ext uri="{FF2B5EF4-FFF2-40B4-BE49-F238E27FC236}">
              <a16:creationId xmlns:a16="http://schemas.microsoft.com/office/drawing/2014/main" id="{0893116E-02F4-4B77-B950-94D649F65A5F}"/>
            </a:ext>
          </a:extLst>
        </xdr:cNvPr>
        <xdr:cNvSpPr txBox="1"/>
      </xdr:nvSpPr>
      <xdr:spPr>
        <a:xfrm>
          <a:off x="9467850" y="1044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110687</xdr:rowOff>
    </xdr:from>
    <xdr:to>
      <xdr:col>50</xdr:col>
      <xdr:colOff>165100</xdr:colOff>
      <xdr:row>64</xdr:row>
      <xdr:rowOff>40837</xdr:rowOff>
    </xdr:to>
    <xdr:sp macro="" textlink="">
      <xdr:nvSpPr>
        <xdr:cNvPr id="223" name="楕円 222">
          <a:extLst>
            <a:ext uri="{FF2B5EF4-FFF2-40B4-BE49-F238E27FC236}">
              <a16:creationId xmlns:a16="http://schemas.microsoft.com/office/drawing/2014/main" id="{589BD5B5-2BFE-4F84-B550-A67B907BFEAE}"/>
            </a:ext>
          </a:extLst>
        </xdr:cNvPr>
        <xdr:cNvSpPr/>
      </xdr:nvSpPr>
      <xdr:spPr>
        <a:xfrm>
          <a:off x="8636000" y="105183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161487</xdr:rowOff>
    </xdr:from>
    <xdr:to>
      <xdr:col>55</xdr:col>
      <xdr:colOff>0</xdr:colOff>
      <xdr:row>63</xdr:row>
      <xdr:rowOff>162478</xdr:rowOff>
    </xdr:to>
    <xdr:cxnSp macro="">
      <xdr:nvCxnSpPr>
        <xdr:cNvPr id="224" name="直線コネクタ 223">
          <a:extLst>
            <a:ext uri="{FF2B5EF4-FFF2-40B4-BE49-F238E27FC236}">
              <a16:creationId xmlns:a16="http://schemas.microsoft.com/office/drawing/2014/main" id="{9798BB7C-1832-4C19-9F36-21315C100260}"/>
            </a:ext>
          </a:extLst>
        </xdr:cNvPr>
        <xdr:cNvCxnSpPr/>
      </xdr:nvCxnSpPr>
      <xdr:spPr>
        <a:xfrm>
          <a:off x="8686800" y="10569137"/>
          <a:ext cx="74295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109380</xdr:rowOff>
    </xdr:from>
    <xdr:to>
      <xdr:col>46</xdr:col>
      <xdr:colOff>38100</xdr:colOff>
      <xdr:row>64</xdr:row>
      <xdr:rowOff>39530</xdr:rowOff>
    </xdr:to>
    <xdr:sp macro="" textlink="">
      <xdr:nvSpPr>
        <xdr:cNvPr id="225" name="楕円 224">
          <a:extLst>
            <a:ext uri="{FF2B5EF4-FFF2-40B4-BE49-F238E27FC236}">
              <a16:creationId xmlns:a16="http://schemas.microsoft.com/office/drawing/2014/main" id="{CB1FD7DC-9DD7-4F56-97C4-03FAD43DB7C4}"/>
            </a:ext>
          </a:extLst>
        </xdr:cNvPr>
        <xdr:cNvSpPr/>
      </xdr:nvSpPr>
      <xdr:spPr>
        <a:xfrm>
          <a:off x="7842250" y="105170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160180</xdr:rowOff>
    </xdr:from>
    <xdr:to>
      <xdr:col>50</xdr:col>
      <xdr:colOff>114300</xdr:colOff>
      <xdr:row>63</xdr:row>
      <xdr:rowOff>161487</xdr:rowOff>
    </xdr:to>
    <xdr:cxnSp macro="">
      <xdr:nvCxnSpPr>
        <xdr:cNvPr id="226" name="直線コネクタ 225">
          <a:extLst>
            <a:ext uri="{FF2B5EF4-FFF2-40B4-BE49-F238E27FC236}">
              <a16:creationId xmlns:a16="http://schemas.microsoft.com/office/drawing/2014/main" id="{22E375EF-F4F5-403F-A071-DB9E82571B67}"/>
            </a:ext>
          </a:extLst>
        </xdr:cNvPr>
        <xdr:cNvCxnSpPr/>
      </xdr:nvCxnSpPr>
      <xdr:spPr>
        <a:xfrm>
          <a:off x="7886700" y="10567830"/>
          <a:ext cx="8001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27" name="n_1aveValue【橋りょう・トンネル】&#10;一人当たり有形固定資産（償却資産）額">
          <a:extLst>
            <a:ext uri="{FF2B5EF4-FFF2-40B4-BE49-F238E27FC236}">
              <a16:creationId xmlns:a16="http://schemas.microsoft.com/office/drawing/2014/main" id="{D2990538-5917-4375-B891-1179742C8ECA}"/>
            </a:ext>
          </a:extLst>
        </xdr:cNvPr>
        <xdr:cNvSpPr txBox="1"/>
      </xdr:nvSpPr>
      <xdr:spPr>
        <a:xfrm>
          <a:off x="8399995" y="1025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28" name="n_2aveValue【橋りょう・トンネル】&#10;一人当たり有形固定資産（償却資産）額">
          <a:extLst>
            <a:ext uri="{FF2B5EF4-FFF2-40B4-BE49-F238E27FC236}">
              <a16:creationId xmlns:a16="http://schemas.microsoft.com/office/drawing/2014/main" id="{72B98046-C4EA-41C8-AEAE-0C0F849721AB}"/>
            </a:ext>
          </a:extLst>
        </xdr:cNvPr>
        <xdr:cNvSpPr txBox="1"/>
      </xdr:nvSpPr>
      <xdr:spPr>
        <a:xfrm>
          <a:off x="7612595" y="10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115171</xdr:rowOff>
    </xdr:from>
    <xdr:ext cx="599010" cy="259045"/>
    <xdr:sp macro="" textlink="">
      <xdr:nvSpPr>
        <xdr:cNvPr id="229" name="n_3aveValue【橋りょう・トンネル】&#10;一人当たり有形固定資産（償却資産）額">
          <a:extLst>
            <a:ext uri="{FF2B5EF4-FFF2-40B4-BE49-F238E27FC236}">
              <a16:creationId xmlns:a16="http://schemas.microsoft.com/office/drawing/2014/main" id="{1707E57E-4E43-471A-A23C-A17623DC77CE}"/>
            </a:ext>
          </a:extLst>
        </xdr:cNvPr>
        <xdr:cNvSpPr txBox="1"/>
      </xdr:nvSpPr>
      <xdr:spPr>
        <a:xfrm>
          <a:off x="6818845" y="1002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31964</xdr:rowOff>
    </xdr:from>
    <xdr:ext cx="534377" cy="259045"/>
    <xdr:sp macro="" textlink="">
      <xdr:nvSpPr>
        <xdr:cNvPr id="230" name="n_1mainValue【橋りょう・トンネル】&#10;一人当たり有形固定資産（償却資産）額">
          <a:extLst>
            <a:ext uri="{FF2B5EF4-FFF2-40B4-BE49-F238E27FC236}">
              <a16:creationId xmlns:a16="http://schemas.microsoft.com/office/drawing/2014/main" id="{DD36DD2D-AE48-4A36-BA45-4E927B477DD7}"/>
            </a:ext>
          </a:extLst>
        </xdr:cNvPr>
        <xdr:cNvSpPr txBox="1"/>
      </xdr:nvSpPr>
      <xdr:spPr>
        <a:xfrm>
          <a:off x="8425961" y="1060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30657</xdr:rowOff>
    </xdr:from>
    <xdr:ext cx="534377" cy="259045"/>
    <xdr:sp macro="" textlink="">
      <xdr:nvSpPr>
        <xdr:cNvPr id="231" name="n_2mainValue【橋りょう・トンネル】&#10;一人当たり有形固定資産（償却資産）額">
          <a:extLst>
            <a:ext uri="{FF2B5EF4-FFF2-40B4-BE49-F238E27FC236}">
              <a16:creationId xmlns:a16="http://schemas.microsoft.com/office/drawing/2014/main" id="{ACCE6011-88A4-489F-8E90-015F0D454A2E}"/>
            </a:ext>
          </a:extLst>
        </xdr:cNvPr>
        <xdr:cNvSpPr txBox="1"/>
      </xdr:nvSpPr>
      <xdr:spPr>
        <a:xfrm>
          <a:off x="7644911" y="1060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D989E00C-5276-446B-82B0-D70DEFD2CC15}"/>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2C7E43EE-084F-4FAD-9F1A-AEBB86FD226B}"/>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1A39E67C-F5C1-4E50-B23F-627250D535E9}"/>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2E70D842-520D-43DF-9F45-86F8CF9E729D}"/>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43EC50DB-7024-471E-8D42-A6E2DF685EFB}"/>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DF4EBD4D-588D-47CF-85E9-C2CA6F8ECB0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01460169-B802-494B-A73B-A587189E5667}"/>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42929763-5A23-40D4-BBF2-42F2D662794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D65C7DEC-1C41-4008-A4F6-2090271AFDFF}"/>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6BA5077B-D91B-4F78-BD08-F7E682F3EA63}"/>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a:extLst>
            <a:ext uri="{FF2B5EF4-FFF2-40B4-BE49-F238E27FC236}">
              <a16:creationId xmlns:a16="http://schemas.microsoft.com/office/drawing/2014/main" id="{4CAA0AF3-B852-4F05-BD3A-52A289720517}"/>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a16="http://schemas.microsoft.com/office/drawing/2014/main" id="{275BDC4C-2C2D-4D19-96D1-4AFF14002EAF}"/>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a:extLst>
            <a:ext uri="{FF2B5EF4-FFF2-40B4-BE49-F238E27FC236}">
              <a16:creationId xmlns:a16="http://schemas.microsoft.com/office/drawing/2014/main" id="{6C415147-6D05-4E77-BA7A-34FBE84E843D}"/>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a16="http://schemas.microsoft.com/office/drawing/2014/main" id="{7E44BE94-3EB6-4E99-B7CD-4A79E4D6CD90}"/>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a16="http://schemas.microsoft.com/office/drawing/2014/main" id="{C1438B45-94F8-40EF-803C-05DE1B2B6DC4}"/>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a16="http://schemas.microsoft.com/office/drawing/2014/main" id="{8F58AB71-A036-4571-9D9E-BD69F4DBD7CD}"/>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a16="http://schemas.microsoft.com/office/drawing/2014/main" id="{A73C9DD8-D620-4E92-8B33-AEF419649A9B}"/>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a16="http://schemas.microsoft.com/office/drawing/2014/main" id="{BDCE83AD-189F-4F3B-8A36-6DB5D31EEF4D}"/>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a16="http://schemas.microsoft.com/office/drawing/2014/main" id="{C0BDA0B0-E5A7-4A55-B7EF-D363FAB17274}"/>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a16="http://schemas.microsoft.com/office/drawing/2014/main" id="{65A677C2-00A8-4764-AD6D-D7DCC1594168}"/>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a:extLst>
            <a:ext uri="{FF2B5EF4-FFF2-40B4-BE49-F238E27FC236}">
              <a16:creationId xmlns:a16="http://schemas.microsoft.com/office/drawing/2014/main" id="{BD694458-9DF0-44F6-9C7B-635F537E7919}"/>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D2C60318-1274-499A-9460-E8529DF58193}"/>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E07008F0-8710-4870-90A3-F50E272A7884}"/>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a:extLst>
            <a:ext uri="{FF2B5EF4-FFF2-40B4-BE49-F238E27FC236}">
              <a16:creationId xmlns:a16="http://schemas.microsoft.com/office/drawing/2014/main" id="{C51EC4AC-F6F8-4FDF-A30B-77E5DA6A1F5D}"/>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56" name="直線コネクタ 255">
          <a:extLst>
            <a:ext uri="{FF2B5EF4-FFF2-40B4-BE49-F238E27FC236}">
              <a16:creationId xmlns:a16="http://schemas.microsoft.com/office/drawing/2014/main" id="{2A30EAF3-7C74-4D08-ABA0-689449BAC767}"/>
            </a:ext>
          </a:extLst>
        </xdr:cNvPr>
        <xdr:cNvCxnSpPr/>
      </xdr:nvCxnSpPr>
      <xdr:spPr>
        <a:xfrm flipV="1">
          <a:off x="4177665" y="128524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57" name="【公営住宅】&#10;有形固定資産減価償却率最小値テキスト">
          <a:extLst>
            <a:ext uri="{FF2B5EF4-FFF2-40B4-BE49-F238E27FC236}">
              <a16:creationId xmlns:a16="http://schemas.microsoft.com/office/drawing/2014/main" id="{C3312188-EBFF-43FD-AD25-FC5EBB72E54A}"/>
            </a:ext>
          </a:extLst>
        </xdr:cNvPr>
        <xdr:cNvSpPr txBox="1"/>
      </xdr:nvSpPr>
      <xdr:spPr>
        <a:xfrm>
          <a:off x="4216400" y="1436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58" name="直線コネクタ 257">
          <a:extLst>
            <a:ext uri="{FF2B5EF4-FFF2-40B4-BE49-F238E27FC236}">
              <a16:creationId xmlns:a16="http://schemas.microsoft.com/office/drawing/2014/main" id="{0351EECE-4370-42C7-9DBE-5CFCF4AA712A}"/>
            </a:ext>
          </a:extLst>
        </xdr:cNvPr>
        <xdr:cNvCxnSpPr/>
      </xdr:nvCxnSpPr>
      <xdr:spPr>
        <a:xfrm>
          <a:off x="4108450" y="14359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a:extLst>
            <a:ext uri="{FF2B5EF4-FFF2-40B4-BE49-F238E27FC236}">
              <a16:creationId xmlns:a16="http://schemas.microsoft.com/office/drawing/2014/main" id="{7F900BE7-44DE-4305-B1E9-4B6EF665FD0B}"/>
            </a:ext>
          </a:extLst>
        </xdr:cNvPr>
        <xdr:cNvSpPr txBox="1"/>
      </xdr:nvSpPr>
      <xdr:spPr>
        <a:xfrm>
          <a:off x="42164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a:extLst>
            <a:ext uri="{FF2B5EF4-FFF2-40B4-BE49-F238E27FC236}">
              <a16:creationId xmlns:a16="http://schemas.microsoft.com/office/drawing/2014/main" id="{5D897864-D5A1-4D38-864F-9845F12794C5}"/>
            </a:ext>
          </a:extLst>
        </xdr:cNvPr>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61" name="【公営住宅】&#10;有形固定資産減価償却率平均値テキスト">
          <a:extLst>
            <a:ext uri="{FF2B5EF4-FFF2-40B4-BE49-F238E27FC236}">
              <a16:creationId xmlns:a16="http://schemas.microsoft.com/office/drawing/2014/main" id="{6C68B549-BE84-48EA-84CB-10C50A2EB91D}"/>
            </a:ext>
          </a:extLst>
        </xdr:cNvPr>
        <xdr:cNvSpPr txBox="1"/>
      </xdr:nvSpPr>
      <xdr:spPr>
        <a:xfrm>
          <a:off x="4216400" y="13550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62" name="フローチャート: 判断 261">
          <a:extLst>
            <a:ext uri="{FF2B5EF4-FFF2-40B4-BE49-F238E27FC236}">
              <a16:creationId xmlns:a16="http://schemas.microsoft.com/office/drawing/2014/main" id="{FDFEF637-039C-4C62-BEE3-33D27E662419}"/>
            </a:ext>
          </a:extLst>
        </xdr:cNvPr>
        <xdr:cNvSpPr/>
      </xdr:nvSpPr>
      <xdr:spPr>
        <a:xfrm>
          <a:off x="4127500" y="135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63" name="フローチャート: 判断 262">
          <a:extLst>
            <a:ext uri="{FF2B5EF4-FFF2-40B4-BE49-F238E27FC236}">
              <a16:creationId xmlns:a16="http://schemas.microsoft.com/office/drawing/2014/main" id="{CD02097F-E068-441A-8147-BC0AD86C7721}"/>
            </a:ext>
          </a:extLst>
        </xdr:cNvPr>
        <xdr:cNvSpPr/>
      </xdr:nvSpPr>
      <xdr:spPr>
        <a:xfrm>
          <a:off x="3384550" y="135172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4" name="フローチャート: 判断 263">
          <a:extLst>
            <a:ext uri="{FF2B5EF4-FFF2-40B4-BE49-F238E27FC236}">
              <a16:creationId xmlns:a16="http://schemas.microsoft.com/office/drawing/2014/main" id="{24A54C3C-7BCB-471D-8567-FC50BB1C76B4}"/>
            </a:ext>
          </a:extLst>
        </xdr:cNvPr>
        <xdr:cNvSpPr/>
      </xdr:nvSpPr>
      <xdr:spPr>
        <a:xfrm>
          <a:off x="2571750" y="13540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65" name="フローチャート: 判断 264">
          <a:extLst>
            <a:ext uri="{FF2B5EF4-FFF2-40B4-BE49-F238E27FC236}">
              <a16:creationId xmlns:a16="http://schemas.microsoft.com/office/drawing/2014/main" id="{6049F6BA-583E-4B45-B701-DAB2463ACD76}"/>
            </a:ext>
          </a:extLst>
        </xdr:cNvPr>
        <xdr:cNvSpPr/>
      </xdr:nvSpPr>
      <xdr:spPr>
        <a:xfrm>
          <a:off x="1778000" y="134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114DA53D-CB2C-49A4-AEED-71BB5255B5AD}"/>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784E5429-63CC-438C-B52C-C6FDD1E7DF41}"/>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B3763D13-974C-4140-9588-E51CC6090E08}"/>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D626D1F0-DB76-48B5-B64A-273EA3E7705B}"/>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78F5A5DC-5617-49CE-AABC-F86047303599}"/>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122555</xdr:rowOff>
    </xdr:from>
    <xdr:to>
      <xdr:col>24</xdr:col>
      <xdr:colOff>114300</xdr:colOff>
      <xdr:row>82</xdr:row>
      <xdr:rowOff>52705</xdr:rowOff>
    </xdr:to>
    <xdr:sp macro="" textlink="">
      <xdr:nvSpPr>
        <xdr:cNvPr id="271" name="楕円 270">
          <a:extLst>
            <a:ext uri="{FF2B5EF4-FFF2-40B4-BE49-F238E27FC236}">
              <a16:creationId xmlns:a16="http://schemas.microsoft.com/office/drawing/2014/main" id="{D9848682-3091-47F9-BFA2-03343F041ABD}"/>
            </a:ext>
          </a:extLst>
        </xdr:cNvPr>
        <xdr:cNvSpPr/>
      </xdr:nvSpPr>
      <xdr:spPr>
        <a:xfrm>
          <a:off x="4127500" y="13502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145432</xdr:rowOff>
    </xdr:from>
    <xdr:ext cx="405111" cy="259045"/>
    <xdr:sp macro="" textlink="">
      <xdr:nvSpPr>
        <xdr:cNvPr id="272" name="【公営住宅】&#10;有形固定資産減価償却率該当値テキスト">
          <a:extLst>
            <a:ext uri="{FF2B5EF4-FFF2-40B4-BE49-F238E27FC236}">
              <a16:creationId xmlns:a16="http://schemas.microsoft.com/office/drawing/2014/main" id="{47432F42-03B1-4E1E-B5F2-EDF6772574FA}"/>
            </a:ext>
          </a:extLst>
        </xdr:cNvPr>
        <xdr:cNvSpPr txBox="1"/>
      </xdr:nvSpPr>
      <xdr:spPr>
        <a:xfrm>
          <a:off x="42164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141605</xdr:rowOff>
    </xdr:from>
    <xdr:to>
      <xdr:col>20</xdr:col>
      <xdr:colOff>38100</xdr:colOff>
      <xdr:row>82</xdr:row>
      <xdr:rowOff>71755</xdr:rowOff>
    </xdr:to>
    <xdr:sp macro="" textlink="">
      <xdr:nvSpPr>
        <xdr:cNvPr id="273" name="楕円 272">
          <a:extLst>
            <a:ext uri="{FF2B5EF4-FFF2-40B4-BE49-F238E27FC236}">
              <a16:creationId xmlns:a16="http://schemas.microsoft.com/office/drawing/2014/main" id="{3F7C113B-D6E3-4429-B874-DA8054136053}"/>
            </a:ext>
          </a:extLst>
        </xdr:cNvPr>
        <xdr:cNvSpPr/>
      </xdr:nvSpPr>
      <xdr:spPr>
        <a:xfrm>
          <a:off x="3384550" y="135210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xdr:rowOff>
    </xdr:from>
    <xdr:to>
      <xdr:col>24</xdr:col>
      <xdr:colOff>63500</xdr:colOff>
      <xdr:row>82</xdr:row>
      <xdr:rowOff>20955</xdr:rowOff>
    </xdr:to>
    <xdr:cxnSp macro="">
      <xdr:nvCxnSpPr>
        <xdr:cNvPr id="274" name="直線コネクタ 273">
          <a:extLst>
            <a:ext uri="{FF2B5EF4-FFF2-40B4-BE49-F238E27FC236}">
              <a16:creationId xmlns:a16="http://schemas.microsoft.com/office/drawing/2014/main" id="{65C2B0DE-6E7C-48D1-ABCA-4AEB834A6A8A}"/>
            </a:ext>
          </a:extLst>
        </xdr:cNvPr>
        <xdr:cNvCxnSpPr/>
      </xdr:nvCxnSpPr>
      <xdr:spPr>
        <a:xfrm flipV="1">
          <a:off x="3429000" y="13546455"/>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636</xdr:rowOff>
    </xdr:from>
    <xdr:to>
      <xdr:col>15</xdr:col>
      <xdr:colOff>101600</xdr:colOff>
      <xdr:row>82</xdr:row>
      <xdr:rowOff>102236</xdr:rowOff>
    </xdr:to>
    <xdr:sp macro="" textlink="">
      <xdr:nvSpPr>
        <xdr:cNvPr id="275" name="楕円 274">
          <a:extLst>
            <a:ext uri="{FF2B5EF4-FFF2-40B4-BE49-F238E27FC236}">
              <a16:creationId xmlns:a16="http://schemas.microsoft.com/office/drawing/2014/main" id="{5DC16333-ACB4-458F-8709-CADE88D719B7}"/>
            </a:ext>
          </a:extLst>
        </xdr:cNvPr>
        <xdr:cNvSpPr/>
      </xdr:nvSpPr>
      <xdr:spPr>
        <a:xfrm>
          <a:off x="257175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20955</xdr:rowOff>
    </xdr:from>
    <xdr:to>
      <xdr:col>19</xdr:col>
      <xdr:colOff>177800</xdr:colOff>
      <xdr:row>82</xdr:row>
      <xdr:rowOff>51436</xdr:rowOff>
    </xdr:to>
    <xdr:cxnSp macro="">
      <xdr:nvCxnSpPr>
        <xdr:cNvPr id="276" name="直線コネクタ 275">
          <a:extLst>
            <a:ext uri="{FF2B5EF4-FFF2-40B4-BE49-F238E27FC236}">
              <a16:creationId xmlns:a16="http://schemas.microsoft.com/office/drawing/2014/main" id="{06A0B7BC-2B09-40FE-99D9-756350AE53E4}"/>
            </a:ext>
          </a:extLst>
        </xdr:cNvPr>
        <xdr:cNvCxnSpPr/>
      </xdr:nvCxnSpPr>
      <xdr:spPr>
        <a:xfrm flipV="1">
          <a:off x="2622550" y="13565505"/>
          <a:ext cx="80645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77" name="n_1aveValue【公営住宅】&#10;有形固定資産減価償却率">
          <a:extLst>
            <a:ext uri="{FF2B5EF4-FFF2-40B4-BE49-F238E27FC236}">
              <a16:creationId xmlns:a16="http://schemas.microsoft.com/office/drawing/2014/main" id="{E1D2E714-4F58-4B1C-AF22-9F4EC0C7638A}"/>
            </a:ext>
          </a:extLst>
        </xdr:cNvPr>
        <xdr:cNvSpPr txBox="1"/>
      </xdr:nvSpPr>
      <xdr:spPr>
        <a:xfrm>
          <a:off x="3239144" y="1329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78" name="n_2aveValue【公営住宅】&#10;有形固定資産減価償却率">
          <a:extLst>
            <a:ext uri="{FF2B5EF4-FFF2-40B4-BE49-F238E27FC236}">
              <a16:creationId xmlns:a16="http://schemas.microsoft.com/office/drawing/2014/main" id="{6A95B954-BB22-462C-A27B-B85CD9FB6BC6}"/>
            </a:ext>
          </a:extLst>
        </xdr:cNvPr>
        <xdr:cNvSpPr txBox="1"/>
      </xdr:nvSpPr>
      <xdr:spPr>
        <a:xfrm>
          <a:off x="2439044" y="1332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79" name="n_3aveValue【公営住宅】&#10;有形固定資産減価償却率">
          <a:extLst>
            <a:ext uri="{FF2B5EF4-FFF2-40B4-BE49-F238E27FC236}">
              <a16:creationId xmlns:a16="http://schemas.microsoft.com/office/drawing/2014/main" id="{33F07763-5FF7-47EB-A297-3DFB773508E4}"/>
            </a:ext>
          </a:extLst>
        </xdr:cNvPr>
        <xdr:cNvSpPr txBox="1"/>
      </xdr:nvSpPr>
      <xdr:spPr>
        <a:xfrm>
          <a:off x="1645294" y="1321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62882</xdr:rowOff>
    </xdr:from>
    <xdr:ext cx="405111" cy="259045"/>
    <xdr:sp macro="" textlink="">
      <xdr:nvSpPr>
        <xdr:cNvPr id="280" name="n_1mainValue【公営住宅】&#10;有形固定資産減価償却率">
          <a:extLst>
            <a:ext uri="{FF2B5EF4-FFF2-40B4-BE49-F238E27FC236}">
              <a16:creationId xmlns:a16="http://schemas.microsoft.com/office/drawing/2014/main" id="{4A4EE59E-7CCB-4766-9FF8-7CB1287B6326}"/>
            </a:ext>
          </a:extLst>
        </xdr:cNvPr>
        <xdr:cNvSpPr txBox="1"/>
      </xdr:nvSpPr>
      <xdr:spPr>
        <a:xfrm>
          <a:off x="3239144" y="1360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93363</xdr:rowOff>
    </xdr:from>
    <xdr:ext cx="405111" cy="259045"/>
    <xdr:sp macro="" textlink="">
      <xdr:nvSpPr>
        <xdr:cNvPr id="281" name="n_2mainValue【公営住宅】&#10;有形固定資産減価償却率">
          <a:extLst>
            <a:ext uri="{FF2B5EF4-FFF2-40B4-BE49-F238E27FC236}">
              <a16:creationId xmlns:a16="http://schemas.microsoft.com/office/drawing/2014/main" id="{A3259F68-0D8B-4139-9BC4-0190417849D4}"/>
            </a:ext>
          </a:extLst>
        </xdr:cNvPr>
        <xdr:cNvSpPr txBox="1"/>
      </xdr:nvSpPr>
      <xdr:spPr>
        <a:xfrm>
          <a:off x="2439044" y="1363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5716CA44-5A86-4C7A-8993-5B164FD01559}"/>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3919863E-714B-4297-BD56-C2B3ED87C143}"/>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72061BDE-8145-412B-BC08-DE6DF673EE39}"/>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7ECCE014-2BB4-467A-93C7-E3F645C83E37}"/>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912757D0-2261-4964-8F05-72A37E3F1AD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65BBF6EF-7EEA-4A50-B5A5-202640D3C943}"/>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106E616D-6BEF-4FB1-8E34-394FDCCDE7E1}"/>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0382F0E7-159F-4575-B65F-00F016801B9F}"/>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A43E708B-A391-44C1-A788-0959A91FB1D1}"/>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835B4E21-24E4-4712-B770-E6C55F2F360E}"/>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a:extLst>
            <a:ext uri="{FF2B5EF4-FFF2-40B4-BE49-F238E27FC236}">
              <a16:creationId xmlns:a16="http://schemas.microsoft.com/office/drawing/2014/main" id="{95054DB9-70BA-4719-8A73-58FFE07A4563}"/>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a:extLst>
            <a:ext uri="{FF2B5EF4-FFF2-40B4-BE49-F238E27FC236}">
              <a16:creationId xmlns:a16="http://schemas.microsoft.com/office/drawing/2014/main" id="{AAEF2498-9697-48CD-9FF7-1AF445CD37AE}"/>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a:extLst>
            <a:ext uri="{FF2B5EF4-FFF2-40B4-BE49-F238E27FC236}">
              <a16:creationId xmlns:a16="http://schemas.microsoft.com/office/drawing/2014/main" id="{B8114B02-00D2-442B-B049-899ABE18D77A}"/>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a:extLst>
            <a:ext uri="{FF2B5EF4-FFF2-40B4-BE49-F238E27FC236}">
              <a16:creationId xmlns:a16="http://schemas.microsoft.com/office/drawing/2014/main" id="{6A27E27E-6D20-4BC2-A4B8-FA869DCC18C2}"/>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a:extLst>
            <a:ext uri="{FF2B5EF4-FFF2-40B4-BE49-F238E27FC236}">
              <a16:creationId xmlns:a16="http://schemas.microsoft.com/office/drawing/2014/main" id="{34B306D0-477F-4AC4-B9D6-B76F09D8284E}"/>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a:extLst>
            <a:ext uri="{FF2B5EF4-FFF2-40B4-BE49-F238E27FC236}">
              <a16:creationId xmlns:a16="http://schemas.microsoft.com/office/drawing/2014/main" id="{D6E06372-0CAD-4C39-9493-66D171A8F384}"/>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a:extLst>
            <a:ext uri="{FF2B5EF4-FFF2-40B4-BE49-F238E27FC236}">
              <a16:creationId xmlns:a16="http://schemas.microsoft.com/office/drawing/2014/main" id="{5136F814-7CE3-43C0-8E6F-BE61D614F09E}"/>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a:extLst>
            <a:ext uri="{FF2B5EF4-FFF2-40B4-BE49-F238E27FC236}">
              <a16:creationId xmlns:a16="http://schemas.microsoft.com/office/drawing/2014/main" id="{D2E0747F-51F4-4003-94EB-3CED7ADD700E}"/>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a:extLst>
            <a:ext uri="{FF2B5EF4-FFF2-40B4-BE49-F238E27FC236}">
              <a16:creationId xmlns:a16="http://schemas.microsoft.com/office/drawing/2014/main" id="{4843BDF6-EDF2-496D-9647-F70BAC077600}"/>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a:extLst>
            <a:ext uri="{FF2B5EF4-FFF2-40B4-BE49-F238E27FC236}">
              <a16:creationId xmlns:a16="http://schemas.microsoft.com/office/drawing/2014/main" id="{7C22ACC4-1841-4A3C-83A3-E48D926FBA62}"/>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90EF157A-1182-4448-B18A-B83A4F397006}"/>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a:extLst>
            <a:ext uri="{FF2B5EF4-FFF2-40B4-BE49-F238E27FC236}">
              <a16:creationId xmlns:a16="http://schemas.microsoft.com/office/drawing/2014/main" id="{46D8F8D6-FE80-457F-B89B-BDD00E4C4822}"/>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id="{13CBC482-AC70-4138-AB9E-98D66218C486}"/>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05" name="直線コネクタ 304">
          <a:extLst>
            <a:ext uri="{FF2B5EF4-FFF2-40B4-BE49-F238E27FC236}">
              <a16:creationId xmlns:a16="http://schemas.microsoft.com/office/drawing/2014/main" id="{52829C56-6594-45AB-A185-CC67B788309A}"/>
            </a:ext>
          </a:extLst>
        </xdr:cNvPr>
        <xdr:cNvCxnSpPr/>
      </xdr:nvCxnSpPr>
      <xdr:spPr>
        <a:xfrm flipV="1">
          <a:off x="9429115" y="13011404"/>
          <a:ext cx="0"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a:extLst>
            <a:ext uri="{FF2B5EF4-FFF2-40B4-BE49-F238E27FC236}">
              <a16:creationId xmlns:a16="http://schemas.microsoft.com/office/drawing/2014/main" id="{0CE36C18-962E-4559-9C77-CC6E55BCCCB8}"/>
            </a:ext>
          </a:extLst>
        </xdr:cNvPr>
        <xdr:cNvSpPr txBox="1"/>
      </xdr:nvSpPr>
      <xdr:spPr>
        <a:xfrm>
          <a:off x="9467850" y="1432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a:extLst>
            <a:ext uri="{FF2B5EF4-FFF2-40B4-BE49-F238E27FC236}">
              <a16:creationId xmlns:a16="http://schemas.microsoft.com/office/drawing/2014/main" id="{A713FFFA-32FC-45AC-AD8D-C2817295B048}"/>
            </a:ext>
          </a:extLst>
        </xdr:cNvPr>
        <xdr:cNvCxnSpPr/>
      </xdr:nvCxnSpPr>
      <xdr:spPr>
        <a:xfrm>
          <a:off x="9359900" y="143162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08" name="【公営住宅】&#10;一人当たり面積最大値テキスト">
          <a:extLst>
            <a:ext uri="{FF2B5EF4-FFF2-40B4-BE49-F238E27FC236}">
              <a16:creationId xmlns:a16="http://schemas.microsoft.com/office/drawing/2014/main" id="{225A627D-27A9-4C38-B545-4A8AA808507F}"/>
            </a:ext>
          </a:extLst>
        </xdr:cNvPr>
        <xdr:cNvSpPr txBox="1"/>
      </xdr:nvSpPr>
      <xdr:spPr>
        <a:xfrm>
          <a:off x="9467850" y="1279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09" name="直線コネクタ 308">
          <a:extLst>
            <a:ext uri="{FF2B5EF4-FFF2-40B4-BE49-F238E27FC236}">
              <a16:creationId xmlns:a16="http://schemas.microsoft.com/office/drawing/2014/main" id="{59C6E5BF-4970-4973-BF0E-15B97F6AB33C}"/>
            </a:ext>
          </a:extLst>
        </xdr:cNvPr>
        <xdr:cNvCxnSpPr/>
      </xdr:nvCxnSpPr>
      <xdr:spPr>
        <a:xfrm>
          <a:off x="9359900" y="13011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10" name="【公営住宅】&#10;一人当たり面積平均値テキスト">
          <a:extLst>
            <a:ext uri="{FF2B5EF4-FFF2-40B4-BE49-F238E27FC236}">
              <a16:creationId xmlns:a16="http://schemas.microsoft.com/office/drawing/2014/main" id="{7AE346E5-757F-40F3-A89F-C2D0991EDA20}"/>
            </a:ext>
          </a:extLst>
        </xdr:cNvPr>
        <xdr:cNvSpPr txBox="1"/>
      </xdr:nvSpPr>
      <xdr:spPr>
        <a:xfrm>
          <a:off x="9467850" y="13781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11" name="フローチャート: 判断 310">
          <a:extLst>
            <a:ext uri="{FF2B5EF4-FFF2-40B4-BE49-F238E27FC236}">
              <a16:creationId xmlns:a16="http://schemas.microsoft.com/office/drawing/2014/main" id="{5EE84054-8FB2-4E87-9576-40894E7CE125}"/>
            </a:ext>
          </a:extLst>
        </xdr:cNvPr>
        <xdr:cNvSpPr/>
      </xdr:nvSpPr>
      <xdr:spPr>
        <a:xfrm>
          <a:off x="9398000" y="139237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12" name="フローチャート: 判断 311">
          <a:extLst>
            <a:ext uri="{FF2B5EF4-FFF2-40B4-BE49-F238E27FC236}">
              <a16:creationId xmlns:a16="http://schemas.microsoft.com/office/drawing/2014/main" id="{DBB6FE28-9D5E-4073-9C41-2DDBB2809650}"/>
            </a:ext>
          </a:extLst>
        </xdr:cNvPr>
        <xdr:cNvSpPr/>
      </xdr:nvSpPr>
      <xdr:spPr>
        <a:xfrm>
          <a:off x="8636000" y="139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13" name="フローチャート: 判断 312">
          <a:extLst>
            <a:ext uri="{FF2B5EF4-FFF2-40B4-BE49-F238E27FC236}">
              <a16:creationId xmlns:a16="http://schemas.microsoft.com/office/drawing/2014/main" id="{3B68E815-3041-433C-ACAE-37035C4D123A}"/>
            </a:ext>
          </a:extLst>
        </xdr:cNvPr>
        <xdr:cNvSpPr/>
      </xdr:nvSpPr>
      <xdr:spPr>
        <a:xfrm>
          <a:off x="7842250" y="138971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14" name="フローチャート: 判断 313">
          <a:extLst>
            <a:ext uri="{FF2B5EF4-FFF2-40B4-BE49-F238E27FC236}">
              <a16:creationId xmlns:a16="http://schemas.microsoft.com/office/drawing/2014/main" id="{A6A8ACA0-A02A-431E-9A8B-7D3540FCB06E}"/>
            </a:ext>
          </a:extLst>
        </xdr:cNvPr>
        <xdr:cNvSpPr/>
      </xdr:nvSpPr>
      <xdr:spPr>
        <a:xfrm>
          <a:off x="7029450" y="137822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13486B8A-9E02-407C-ABB1-283FDF6F5236}"/>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E645904F-A76C-4177-A7A2-8D550A43F90C}"/>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50FA3DAC-1A3D-4915-B512-7524EA3DF18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8DD98FD6-61B5-4045-B39B-862E8F224384}"/>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F3028637-BD0E-411A-B031-482CC0420C2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69596</xdr:rowOff>
    </xdr:from>
    <xdr:to>
      <xdr:col>55</xdr:col>
      <xdr:colOff>50800</xdr:colOff>
      <xdr:row>85</xdr:row>
      <xdr:rowOff>171196</xdr:rowOff>
    </xdr:to>
    <xdr:sp macro="" textlink="">
      <xdr:nvSpPr>
        <xdr:cNvPr id="320" name="楕円 319">
          <a:extLst>
            <a:ext uri="{FF2B5EF4-FFF2-40B4-BE49-F238E27FC236}">
              <a16:creationId xmlns:a16="http://schemas.microsoft.com/office/drawing/2014/main" id="{378BBD9C-71A5-4F17-9851-2D01CE2F9A2E}"/>
            </a:ext>
          </a:extLst>
        </xdr:cNvPr>
        <xdr:cNvSpPr/>
      </xdr:nvSpPr>
      <xdr:spPr>
        <a:xfrm>
          <a:off x="9398000" y="141094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48023</xdr:rowOff>
    </xdr:from>
    <xdr:ext cx="469744" cy="259045"/>
    <xdr:sp macro="" textlink="">
      <xdr:nvSpPr>
        <xdr:cNvPr id="321" name="【公営住宅】&#10;一人当たり面積該当値テキスト">
          <a:extLst>
            <a:ext uri="{FF2B5EF4-FFF2-40B4-BE49-F238E27FC236}">
              <a16:creationId xmlns:a16="http://schemas.microsoft.com/office/drawing/2014/main" id="{A2F99B3A-11A7-4F76-8EC5-C71DAFD73296}"/>
            </a:ext>
          </a:extLst>
        </xdr:cNvPr>
        <xdr:cNvSpPr txBox="1"/>
      </xdr:nvSpPr>
      <xdr:spPr>
        <a:xfrm>
          <a:off x="9467850" y="1408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322" name="楕円 321">
          <a:extLst>
            <a:ext uri="{FF2B5EF4-FFF2-40B4-BE49-F238E27FC236}">
              <a16:creationId xmlns:a16="http://schemas.microsoft.com/office/drawing/2014/main" id="{DFF76EAC-4512-4979-A61B-A9850094FF50}"/>
            </a:ext>
          </a:extLst>
        </xdr:cNvPr>
        <xdr:cNvSpPr/>
      </xdr:nvSpPr>
      <xdr:spPr>
        <a:xfrm>
          <a:off x="8636000" y="14107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120396</xdr:rowOff>
    </xdr:to>
    <xdr:cxnSp macro="">
      <xdr:nvCxnSpPr>
        <xdr:cNvPr id="323" name="直線コネクタ 322">
          <a:extLst>
            <a:ext uri="{FF2B5EF4-FFF2-40B4-BE49-F238E27FC236}">
              <a16:creationId xmlns:a16="http://schemas.microsoft.com/office/drawing/2014/main" id="{C34ED06D-EDFB-4BBD-AF79-D1A76EBA8F3D}"/>
            </a:ext>
          </a:extLst>
        </xdr:cNvPr>
        <xdr:cNvCxnSpPr/>
      </xdr:nvCxnSpPr>
      <xdr:spPr>
        <a:xfrm>
          <a:off x="8686800" y="14157961"/>
          <a:ext cx="7429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65024</xdr:rowOff>
    </xdr:from>
    <xdr:to>
      <xdr:col>46</xdr:col>
      <xdr:colOff>38100</xdr:colOff>
      <xdr:row>85</xdr:row>
      <xdr:rowOff>166624</xdr:rowOff>
    </xdr:to>
    <xdr:sp macro="" textlink="">
      <xdr:nvSpPr>
        <xdr:cNvPr id="324" name="楕円 323">
          <a:extLst>
            <a:ext uri="{FF2B5EF4-FFF2-40B4-BE49-F238E27FC236}">
              <a16:creationId xmlns:a16="http://schemas.microsoft.com/office/drawing/2014/main" id="{D3E119A3-6462-4A02-ABA8-91894F9CE469}"/>
            </a:ext>
          </a:extLst>
        </xdr:cNvPr>
        <xdr:cNvSpPr/>
      </xdr:nvSpPr>
      <xdr:spPr>
        <a:xfrm>
          <a:off x="7842250" y="141048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115824</xdr:rowOff>
    </xdr:from>
    <xdr:to>
      <xdr:col>50</xdr:col>
      <xdr:colOff>114300</xdr:colOff>
      <xdr:row>85</xdr:row>
      <xdr:rowOff>118111</xdr:rowOff>
    </xdr:to>
    <xdr:cxnSp macro="">
      <xdr:nvCxnSpPr>
        <xdr:cNvPr id="325" name="直線コネクタ 324">
          <a:extLst>
            <a:ext uri="{FF2B5EF4-FFF2-40B4-BE49-F238E27FC236}">
              <a16:creationId xmlns:a16="http://schemas.microsoft.com/office/drawing/2014/main" id="{600C8E2D-E523-469C-BE38-64855375FC6A}"/>
            </a:ext>
          </a:extLst>
        </xdr:cNvPr>
        <xdr:cNvCxnSpPr/>
      </xdr:nvCxnSpPr>
      <xdr:spPr>
        <a:xfrm>
          <a:off x="7886700" y="14155674"/>
          <a:ext cx="8001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26" name="n_1aveValue【公営住宅】&#10;一人当たり面積">
          <a:extLst>
            <a:ext uri="{FF2B5EF4-FFF2-40B4-BE49-F238E27FC236}">
              <a16:creationId xmlns:a16="http://schemas.microsoft.com/office/drawing/2014/main" id="{4205D3F5-78B3-4F62-9819-3175261DEEE3}"/>
            </a:ext>
          </a:extLst>
        </xdr:cNvPr>
        <xdr:cNvSpPr txBox="1"/>
      </xdr:nvSpPr>
      <xdr:spPr>
        <a:xfrm>
          <a:off x="8458277" y="13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27" name="n_2aveValue【公営住宅】&#10;一人当たり面積">
          <a:extLst>
            <a:ext uri="{FF2B5EF4-FFF2-40B4-BE49-F238E27FC236}">
              <a16:creationId xmlns:a16="http://schemas.microsoft.com/office/drawing/2014/main" id="{329E86D0-9A3C-4B13-9E61-E74B902B70BD}"/>
            </a:ext>
          </a:extLst>
        </xdr:cNvPr>
        <xdr:cNvSpPr txBox="1"/>
      </xdr:nvSpPr>
      <xdr:spPr>
        <a:xfrm>
          <a:off x="7677227" y="1368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28" name="n_3aveValue【公営住宅】&#10;一人当たり面積">
          <a:extLst>
            <a:ext uri="{FF2B5EF4-FFF2-40B4-BE49-F238E27FC236}">
              <a16:creationId xmlns:a16="http://schemas.microsoft.com/office/drawing/2014/main" id="{6F1A3F12-70F6-4E01-8DE0-830ECEB49207}"/>
            </a:ext>
          </a:extLst>
        </xdr:cNvPr>
        <xdr:cNvSpPr txBox="1"/>
      </xdr:nvSpPr>
      <xdr:spPr>
        <a:xfrm>
          <a:off x="6864427" y="1356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160038</xdr:rowOff>
    </xdr:from>
    <xdr:ext cx="469744" cy="259045"/>
    <xdr:sp macro="" textlink="">
      <xdr:nvSpPr>
        <xdr:cNvPr id="329" name="n_1mainValue【公営住宅】&#10;一人当たり面積">
          <a:extLst>
            <a:ext uri="{FF2B5EF4-FFF2-40B4-BE49-F238E27FC236}">
              <a16:creationId xmlns:a16="http://schemas.microsoft.com/office/drawing/2014/main" id="{927D705A-C657-4841-BD00-F8B2B8B30DAC}"/>
            </a:ext>
          </a:extLst>
        </xdr:cNvPr>
        <xdr:cNvSpPr txBox="1"/>
      </xdr:nvSpPr>
      <xdr:spPr>
        <a:xfrm>
          <a:off x="845827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157751</xdr:rowOff>
    </xdr:from>
    <xdr:ext cx="469744" cy="259045"/>
    <xdr:sp macro="" textlink="">
      <xdr:nvSpPr>
        <xdr:cNvPr id="330" name="n_2mainValue【公営住宅】&#10;一人当たり面積">
          <a:extLst>
            <a:ext uri="{FF2B5EF4-FFF2-40B4-BE49-F238E27FC236}">
              <a16:creationId xmlns:a16="http://schemas.microsoft.com/office/drawing/2014/main" id="{3AD65074-84ED-4751-BE6E-A7607FB769A8}"/>
            </a:ext>
          </a:extLst>
        </xdr:cNvPr>
        <xdr:cNvSpPr txBox="1"/>
      </xdr:nvSpPr>
      <xdr:spPr>
        <a:xfrm>
          <a:off x="7677227" y="1419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ABA279A7-B195-4E29-912A-E8BA4EE4A312}"/>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289E17AB-92C9-4F21-9680-608E3798C301}"/>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6CE9FB38-013A-45C8-8801-9A1CFDC41B62}"/>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AF27BCBF-A69D-46D0-ACF2-AED516A3BCFB}"/>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088BD170-375A-4960-A620-F31F2F5A28B5}"/>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E276ABF0-E81E-4EF2-94CD-E698114505EB}"/>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3F86B163-F8FE-4AC5-91B0-DF9720E38EC2}"/>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C53A190B-13AD-4018-AA85-700128079097}"/>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C7840C18-F790-4803-9100-CC55DEFE4F22}"/>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77A2A4A7-0829-4802-9C98-B559EC6B9508}"/>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973DF1C-CB5D-4280-A016-36A90C8428E5}"/>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F39C49C5-EDE0-4F54-A56A-8386539AA38D}"/>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1E4761D-2FDF-4EB7-BC0A-D0895848EF0E}"/>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11A63F82-4E5A-4C57-A4B0-2E995EF632E5}"/>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425C7436-A501-49C2-87F7-77BCA8DE5174}"/>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A9C41BC4-EA65-481B-ABBE-417499432493}"/>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88E80AEE-4ABD-4CBE-84A5-AC0EDBF7B0DD}"/>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52973CA8-DF7D-416C-A114-E08BFDAEBD21}"/>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B886A6CC-6643-4E22-B2D7-2682EEF7354D}"/>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F1966C8A-4C19-4663-B845-556B6F96ED15}"/>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3361C0D8-40D1-4241-ABE3-CE59FE967383}"/>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DAE3BBB6-0A76-448C-A322-61BCA2CDE9AF}"/>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BE44B299-B75F-4C0B-A37C-D48CAE8116D2}"/>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54E3A662-7234-48D5-AFBA-06774CA7202D}"/>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E2E0C022-736F-4538-9EC5-7AEE641F20C6}"/>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01CE209E-DEBF-42CB-9796-6C5CC987D08F}"/>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a:extLst>
            <a:ext uri="{FF2B5EF4-FFF2-40B4-BE49-F238E27FC236}">
              <a16:creationId xmlns:a16="http://schemas.microsoft.com/office/drawing/2014/main" id="{829FBF38-3769-427F-BEFB-6BAAACCFEA92}"/>
            </a:ext>
          </a:extLst>
        </xdr:cNvPr>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a:extLst>
            <a:ext uri="{FF2B5EF4-FFF2-40B4-BE49-F238E27FC236}">
              <a16:creationId xmlns:a16="http://schemas.microsoft.com/office/drawing/2014/main" id="{76BBD2D5-FF03-489A-B62F-A651EED8B7EA}"/>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a:extLst>
            <a:ext uri="{FF2B5EF4-FFF2-40B4-BE49-F238E27FC236}">
              <a16:creationId xmlns:a16="http://schemas.microsoft.com/office/drawing/2014/main" id="{453E86ED-5662-4ED6-BCA8-D9747B9CCA80}"/>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a:extLst>
            <a:ext uri="{FF2B5EF4-FFF2-40B4-BE49-F238E27FC236}">
              <a16:creationId xmlns:a16="http://schemas.microsoft.com/office/drawing/2014/main" id="{1DA0C696-81B2-4E94-A5A5-4166B05DF9D7}"/>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a:extLst>
            <a:ext uri="{FF2B5EF4-FFF2-40B4-BE49-F238E27FC236}">
              <a16:creationId xmlns:a16="http://schemas.microsoft.com/office/drawing/2014/main" id="{7F385CB9-4753-4907-BE40-3FCEDCB2F530}"/>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a:extLst>
            <a:ext uri="{FF2B5EF4-FFF2-40B4-BE49-F238E27FC236}">
              <a16:creationId xmlns:a16="http://schemas.microsoft.com/office/drawing/2014/main" id="{7263F5FD-2778-411A-A905-FA89E32F6B29}"/>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a:extLst>
            <a:ext uri="{FF2B5EF4-FFF2-40B4-BE49-F238E27FC236}">
              <a16:creationId xmlns:a16="http://schemas.microsoft.com/office/drawing/2014/main" id="{79A2833C-50FB-4480-BB43-DCB00C59ED64}"/>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a:extLst>
            <a:ext uri="{FF2B5EF4-FFF2-40B4-BE49-F238E27FC236}">
              <a16:creationId xmlns:a16="http://schemas.microsoft.com/office/drawing/2014/main" id="{1448F487-F947-4C2C-9DE7-11699606ED0B}"/>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a:extLst>
            <a:ext uri="{FF2B5EF4-FFF2-40B4-BE49-F238E27FC236}">
              <a16:creationId xmlns:a16="http://schemas.microsoft.com/office/drawing/2014/main" id="{015F36BE-9B3A-4D0D-8802-B33FD2C6AB74}"/>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a:extLst>
            <a:ext uri="{FF2B5EF4-FFF2-40B4-BE49-F238E27FC236}">
              <a16:creationId xmlns:a16="http://schemas.microsoft.com/office/drawing/2014/main" id="{4F639E06-5AC8-4511-B811-68E5B04F1128}"/>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a:extLst>
            <a:ext uri="{FF2B5EF4-FFF2-40B4-BE49-F238E27FC236}">
              <a16:creationId xmlns:a16="http://schemas.microsoft.com/office/drawing/2014/main" id="{9F15459D-8672-4D34-A686-F7D52ECA6573}"/>
            </a:ext>
          </a:extLst>
        </xdr:cNvPr>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a:extLst>
            <a:ext uri="{FF2B5EF4-FFF2-40B4-BE49-F238E27FC236}">
              <a16:creationId xmlns:a16="http://schemas.microsoft.com/office/drawing/2014/main" id="{0A33C41E-018C-4A52-A9D3-4258EF8F8C13}"/>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a:extLst>
            <a:ext uri="{FF2B5EF4-FFF2-40B4-BE49-F238E27FC236}">
              <a16:creationId xmlns:a16="http://schemas.microsoft.com/office/drawing/2014/main" id="{E13EB102-BA57-4DC4-B60E-317127B7DFA1}"/>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a:extLst>
            <a:ext uri="{FF2B5EF4-FFF2-40B4-BE49-F238E27FC236}">
              <a16:creationId xmlns:a16="http://schemas.microsoft.com/office/drawing/2014/main" id="{B35BF191-2B77-405E-A1B7-0942CEA04183}"/>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71" name="直線コネクタ 370">
          <a:extLst>
            <a:ext uri="{FF2B5EF4-FFF2-40B4-BE49-F238E27FC236}">
              <a16:creationId xmlns:a16="http://schemas.microsoft.com/office/drawing/2014/main" id="{077C7459-FF91-45C1-BC89-1EBE7924D5A6}"/>
            </a:ext>
          </a:extLst>
        </xdr:cNvPr>
        <xdr:cNvCxnSpPr/>
      </xdr:nvCxnSpPr>
      <xdr:spPr>
        <a:xfrm flipV="1">
          <a:off x="14699614" y="5572760"/>
          <a:ext cx="0" cy="133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72" name="【認定こども園・幼稚園・保育所】&#10;有形固定資産減価償却率最小値テキスト">
          <a:extLst>
            <a:ext uri="{FF2B5EF4-FFF2-40B4-BE49-F238E27FC236}">
              <a16:creationId xmlns:a16="http://schemas.microsoft.com/office/drawing/2014/main" id="{0374F3A9-FCA8-46BA-994F-1DB201B5C42F}"/>
            </a:ext>
          </a:extLst>
        </xdr:cNvPr>
        <xdr:cNvSpPr txBox="1"/>
      </xdr:nvSpPr>
      <xdr:spPr>
        <a:xfrm>
          <a:off x="14738350" y="691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73" name="直線コネクタ 372">
          <a:extLst>
            <a:ext uri="{FF2B5EF4-FFF2-40B4-BE49-F238E27FC236}">
              <a16:creationId xmlns:a16="http://schemas.microsoft.com/office/drawing/2014/main" id="{E1E3038B-C1B0-4A60-B30A-9424C0FCAE4A}"/>
            </a:ext>
          </a:extLst>
        </xdr:cNvPr>
        <xdr:cNvCxnSpPr/>
      </xdr:nvCxnSpPr>
      <xdr:spPr>
        <a:xfrm>
          <a:off x="14611350" y="6910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4" name="【認定こども園・幼稚園・保育所】&#10;有形固定資産減価償却率最大値テキスト">
          <a:extLst>
            <a:ext uri="{FF2B5EF4-FFF2-40B4-BE49-F238E27FC236}">
              <a16:creationId xmlns:a16="http://schemas.microsoft.com/office/drawing/2014/main" id="{9219FB85-E2D9-4389-8092-37C4ADC032EC}"/>
            </a:ext>
          </a:extLst>
        </xdr:cNvPr>
        <xdr:cNvSpPr txBox="1"/>
      </xdr:nvSpPr>
      <xdr:spPr>
        <a:xfrm>
          <a:off x="14738350" y="535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5" name="直線コネクタ 374">
          <a:extLst>
            <a:ext uri="{FF2B5EF4-FFF2-40B4-BE49-F238E27FC236}">
              <a16:creationId xmlns:a16="http://schemas.microsoft.com/office/drawing/2014/main" id="{F17348CF-62A8-4AF8-8200-35D6A5DE4B03}"/>
            </a:ext>
          </a:extLst>
        </xdr:cNvPr>
        <xdr:cNvCxnSpPr/>
      </xdr:nvCxnSpPr>
      <xdr:spPr>
        <a:xfrm>
          <a:off x="14611350" y="5572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76" name="【認定こども園・幼稚園・保育所】&#10;有形固定資産減価償却率平均値テキスト">
          <a:extLst>
            <a:ext uri="{FF2B5EF4-FFF2-40B4-BE49-F238E27FC236}">
              <a16:creationId xmlns:a16="http://schemas.microsoft.com/office/drawing/2014/main" id="{FEA974CD-CF96-48DC-8C9A-F31A0CBDFF7C}"/>
            </a:ext>
          </a:extLst>
        </xdr:cNvPr>
        <xdr:cNvSpPr txBox="1"/>
      </xdr:nvSpPr>
      <xdr:spPr>
        <a:xfrm>
          <a:off x="14738350" y="621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77" name="フローチャート: 判断 376">
          <a:extLst>
            <a:ext uri="{FF2B5EF4-FFF2-40B4-BE49-F238E27FC236}">
              <a16:creationId xmlns:a16="http://schemas.microsoft.com/office/drawing/2014/main" id="{48CDB768-8BE7-45AC-8BD5-C2E21E968676}"/>
            </a:ext>
          </a:extLst>
        </xdr:cNvPr>
        <xdr:cNvSpPr/>
      </xdr:nvSpPr>
      <xdr:spPr>
        <a:xfrm>
          <a:off x="14649450" y="62395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78" name="フローチャート: 判断 377">
          <a:extLst>
            <a:ext uri="{FF2B5EF4-FFF2-40B4-BE49-F238E27FC236}">
              <a16:creationId xmlns:a16="http://schemas.microsoft.com/office/drawing/2014/main" id="{26BC56E8-2410-4E2C-B3E8-628334D54AF6}"/>
            </a:ext>
          </a:extLst>
        </xdr:cNvPr>
        <xdr:cNvSpPr/>
      </xdr:nvSpPr>
      <xdr:spPr>
        <a:xfrm>
          <a:off x="13887450" y="62604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79" name="フローチャート: 判断 378">
          <a:extLst>
            <a:ext uri="{FF2B5EF4-FFF2-40B4-BE49-F238E27FC236}">
              <a16:creationId xmlns:a16="http://schemas.microsoft.com/office/drawing/2014/main" id="{FD39D0D1-0340-4B96-BEBC-C66966D53650}"/>
            </a:ext>
          </a:extLst>
        </xdr:cNvPr>
        <xdr:cNvSpPr/>
      </xdr:nvSpPr>
      <xdr:spPr>
        <a:xfrm>
          <a:off x="13093700" y="6271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80" name="フローチャート: 判断 379">
          <a:extLst>
            <a:ext uri="{FF2B5EF4-FFF2-40B4-BE49-F238E27FC236}">
              <a16:creationId xmlns:a16="http://schemas.microsoft.com/office/drawing/2014/main" id="{D5DE3152-17E5-4915-91FF-C316BB28196D}"/>
            </a:ext>
          </a:extLst>
        </xdr:cNvPr>
        <xdr:cNvSpPr/>
      </xdr:nvSpPr>
      <xdr:spPr>
        <a:xfrm>
          <a:off x="12299950" y="62604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8CCBCE03-7831-4DDC-B6F2-A87588A1B671}"/>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CA1BE18E-5445-4382-B4D3-DE09AB2FB2C1}"/>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3E74C1E8-D7CD-4980-A86D-A1D4A172376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B0F93BE5-59F6-4E83-8471-1D4018B5DFF8}"/>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18B8D563-FBAD-40BD-9F63-F1E391F7D91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xdr:rowOff>
    </xdr:from>
    <xdr:to>
      <xdr:col>85</xdr:col>
      <xdr:colOff>177800</xdr:colOff>
      <xdr:row>37</xdr:row>
      <xdr:rowOff>102235</xdr:rowOff>
    </xdr:to>
    <xdr:sp macro="" textlink="">
      <xdr:nvSpPr>
        <xdr:cNvPr id="386" name="楕円 385">
          <a:extLst>
            <a:ext uri="{FF2B5EF4-FFF2-40B4-BE49-F238E27FC236}">
              <a16:creationId xmlns:a16="http://schemas.microsoft.com/office/drawing/2014/main" id="{38B39FB4-5F80-40EC-8833-AA812CF73C08}"/>
            </a:ext>
          </a:extLst>
        </xdr:cNvPr>
        <xdr:cNvSpPr/>
      </xdr:nvSpPr>
      <xdr:spPr>
        <a:xfrm>
          <a:off x="14649450" y="61156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23512</xdr:rowOff>
    </xdr:from>
    <xdr:ext cx="405111" cy="259045"/>
    <xdr:sp macro="" textlink="">
      <xdr:nvSpPr>
        <xdr:cNvPr id="387" name="【認定こども園・幼稚園・保育所】&#10;有形固定資産減価償却率該当値テキスト">
          <a:extLst>
            <a:ext uri="{FF2B5EF4-FFF2-40B4-BE49-F238E27FC236}">
              <a16:creationId xmlns:a16="http://schemas.microsoft.com/office/drawing/2014/main" id="{DB4B48E0-3084-451C-9919-AF5E665D44AE}"/>
            </a:ext>
          </a:extLst>
        </xdr:cNvPr>
        <xdr:cNvSpPr txBox="1"/>
      </xdr:nvSpPr>
      <xdr:spPr>
        <a:xfrm>
          <a:off x="14738350" y="597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46355</xdr:rowOff>
    </xdr:from>
    <xdr:to>
      <xdr:col>81</xdr:col>
      <xdr:colOff>101600</xdr:colOff>
      <xdr:row>37</xdr:row>
      <xdr:rowOff>147955</xdr:rowOff>
    </xdr:to>
    <xdr:sp macro="" textlink="">
      <xdr:nvSpPr>
        <xdr:cNvPr id="388" name="楕円 387">
          <a:extLst>
            <a:ext uri="{FF2B5EF4-FFF2-40B4-BE49-F238E27FC236}">
              <a16:creationId xmlns:a16="http://schemas.microsoft.com/office/drawing/2014/main" id="{7BEF4E57-C0E7-42BE-8106-6AD64DFF5557}"/>
            </a:ext>
          </a:extLst>
        </xdr:cNvPr>
        <xdr:cNvSpPr/>
      </xdr:nvSpPr>
      <xdr:spPr>
        <a:xfrm>
          <a:off x="1388745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51435</xdr:rowOff>
    </xdr:from>
    <xdr:to>
      <xdr:col>85</xdr:col>
      <xdr:colOff>127000</xdr:colOff>
      <xdr:row>37</xdr:row>
      <xdr:rowOff>97155</xdr:rowOff>
    </xdr:to>
    <xdr:cxnSp macro="">
      <xdr:nvCxnSpPr>
        <xdr:cNvPr id="389" name="直線コネクタ 388">
          <a:extLst>
            <a:ext uri="{FF2B5EF4-FFF2-40B4-BE49-F238E27FC236}">
              <a16:creationId xmlns:a16="http://schemas.microsoft.com/office/drawing/2014/main" id="{119EB2F4-156F-4E36-B32D-1D0818B268BC}"/>
            </a:ext>
          </a:extLst>
        </xdr:cNvPr>
        <xdr:cNvCxnSpPr/>
      </xdr:nvCxnSpPr>
      <xdr:spPr>
        <a:xfrm flipV="1">
          <a:off x="13938250" y="6166485"/>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170180</xdr:rowOff>
    </xdr:from>
    <xdr:to>
      <xdr:col>76</xdr:col>
      <xdr:colOff>165100</xdr:colOff>
      <xdr:row>38</xdr:row>
      <xdr:rowOff>100330</xdr:rowOff>
    </xdr:to>
    <xdr:sp macro="" textlink="">
      <xdr:nvSpPr>
        <xdr:cNvPr id="390" name="楕円 389">
          <a:extLst>
            <a:ext uri="{FF2B5EF4-FFF2-40B4-BE49-F238E27FC236}">
              <a16:creationId xmlns:a16="http://schemas.microsoft.com/office/drawing/2014/main" id="{6695E770-0ED2-4F60-97E9-28903F99D63E}"/>
            </a:ext>
          </a:extLst>
        </xdr:cNvPr>
        <xdr:cNvSpPr/>
      </xdr:nvSpPr>
      <xdr:spPr>
        <a:xfrm>
          <a:off x="130937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97155</xdr:rowOff>
    </xdr:from>
    <xdr:to>
      <xdr:col>81</xdr:col>
      <xdr:colOff>50800</xdr:colOff>
      <xdr:row>38</xdr:row>
      <xdr:rowOff>49530</xdr:rowOff>
    </xdr:to>
    <xdr:cxnSp macro="">
      <xdr:nvCxnSpPr>
        <xdr:cNvPr id="391" name="直線コネクタ 390">
          <a:extLst>
            <a:ext uri="{FF2B5EF4-FFF2-40B4-BE49-F238E27FC236}">
              <a16:creationId xmlns:a16="http://schemas.microsoft.com/office/drawing/2014/main" id="{6E615546-74E9-4051-8235-6EC7CB98C2C2}"/>
            </a:ext>
          </a:extLst>
        </xdr:cNvPr>
        <xdr:cNvCxnSpPr/>
      </xdr:nvCxnSpPr>
      <xdr:spPr>
        <a:xfrm flipV="1">
          <a:off x="13144500" y="6212205"/>
          <a:ext cx="79375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92" name="n_1aveValue【認定こども園・幼稚園・保育所】&#10;有形固定資産減価償却率">
          <a:extLst>
            <a:ext uri="{FF2B5EF4-FFF2-40B4-BE49-F238E27FC236}">
              <a16:creationId xmlns:a16="http://schemas.microsoft.com/office/drawing/2014/main" id="{AB351A0A-1568-4AA5-8B65-B6F5ED7E12DA}"/>
            </a:ext>
          </a:extLst>
        </xdr:cNvPr>
        <xdr:cNvSpPr txBox="1"/>
      </xdr:nvSpPr>
      <xdr:spPr>
        <a:xfrm>
          <a:off x="13742044" y="6346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393" name="n_2aveValue【認定こども園・幼稚園・保育所】&#10;有形固定資産減価償却率">
          <a:extLst>
            <a:ext uri="{FF2B5EF4-FFF2-40B4-BE49-F238E27FC236}">
              <a16:creationId xmlns:a16="http://schemas.microsoft.com/office/drawing/2014/main" id="{AB640976-F9F3-4DCD-8707-81E5F7C12D99}"/>
            </a:ext>
          </a:extLst>
        </xdr:cNvPr>
        <xdr:cNvSpPr txBox="1"/>
      </xdr:nvSpPr>
      <xdr:spPr>
        <a:xfrm>
          <a:off x="12960994" y="6053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394" name="n_3aveValue【認定こども園・幼稚園・保育所】&#10;有形固定資産減価償却率">
          <a:extLst>
            <a:ext uri="{FF2B5EF4-FFF2-40B4-BE49-F238E27FC236}">
              <a16:creationId xmlns:a16="http://schemas.microsoft.com/office/drawing/2014/main" id="{65F3DBED-E584-41B2-A217-4DFC9877E723}"/>
            </a:ext>
          </a:extLst>
        </xdr:cNvPr>
        <xdr:cNvSpPr txBox="1"/>
      </xdr:nvSpPr>
      <xdr:spPr>
        <a:xfrm>
          <a:off x="12167244"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164482</xdr:rowOff>
    </xdr:from>
    <xdr:ext cx="405111" cy="259045"/>
    <xdr:sp macro="" textlink="">
      <xdr:nvSpPr>
        <xdr:cNvPr id="395" name="n_1mainValue【認定こども園・幼稚園・保育所】&#10;有形固定資産減価償却率">
          <a:extLst>
            <a:ext uri="{FF2B5EF4-FFF2-40B4-BE49-F238E27FC236}">
              <a16:creationId xmlns:a16="http://schemas.microsoft.com/office/drawing/2014/main" id="{52A36A8B-A268-4674-97DC-0AD2912858C0}"/>
            </a:ext>
          </a:extLst>
        </xdr:cNvPr>
        <xdr:cNvSpPr txBox="1"/>
      </xdr:nvSpPr>
      <xdr:spPr>
        <a:xfrm>
          <a:off x="13742044" y="5949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91457</xdr:rowOff>
    </xdr:from>
    <xdr:ext cx="405111" cy="259045"/>
    <xdr:sp macro="" textlink="">
      <xdr:nvSpPr>
        <xdr:cNvPr id="396" name="n_2mainValue【認定こども園・幼稚園・保育所】&#10;有形固定資産減価償却率">
          <a:extLst>
            <a:ext uri="{FF2B5EF4-FFF2-40B4-BE49-F238E27FC236}">
              <a16:creationId xmlns:a16="http://schemas.microsoft.com/office/drawing/2014/main" id="{8EF19717-FF43-4DFB-91B4-01B1BCF5D986}"/>
            </a:ext>
          </a:extLst>
        </xdr:cNvPr>
        <xdr:cNvSpPr txBox="1"/>
      </xdr:nvSpPr>
      <xdr:spPr>
        <a:xfrm>
          <a:off x="12960994" y="637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a:extLst>
            <a:ext uri="{FF2B5EF4-FFF2-40B4-BE49-F238E27FC236}">
              <a16:creationId xmlns:a16="http://schemas.microsoft.com/office/drawing/2014/main" id="{B826AE48-96C6-4FA8-9835-1C405D369102}"/>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a:extLst>
            <a:ext uri="{FF2B5EF4-FFF2-40B4-BE49-F238E27FC236}">
              <a16:creationId xmlns:a16="http://schemas.microsoft.com/office/drawing/2014/main" id="{51279755-3D11-48FF-9275-3BD63790421B}"/>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a:extLst>
            <a:ext uri="{FF2B5EF4-FFF2-40B4-BE49-F238E27FC236}">
              <a16:creationId xmlns:a16="http://schemas.microsoft.com/office/drawing/2014/main" id="{15C552B6-09CF-448A-8EF7-DEA5877364C7}"/>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a:extLst>
            <a:ext uri="{FF2B5EF4-FFF2-40B4-BE49-F238E27FC236}">
              <a16:creationId xmlns:a16="http://schemas.microsoft.com/office/drawing/2014/main" id="{AE3F2C15-560F-4D26-B035-495512524FA9}"/>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a:extLst>
            <a:ext uri="{FF2B5EF4-FFF2-40B4-BE49-F238E27FC236}">
              <a16:creationId xmlns:a16="http://schemas.microsoft.com/office/drawing/2014/main" id="{F3DBC933-B752-4700-BC0A-DF5913577625}"/>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a:extLst>
            <a:ext uri="{FF2B5EF4-FFF2-40B4-BE49-F238E27FC236}">
              <a16:creationId xmlns:a16="http://schemas.microsoft.com/office/drawing/2014/main" id="{0FC4E62C-6312-4B1B-883D-02B0BAF823A7}"/>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a:extLst>
            <a:ext uri="{FF2B5EF4-FFF2-40B4-BE49-F238E27FC236}">
              <a16:creationId xmlns:a16="http://schemas.microsoft.com/office/drawing/2014/main" id="{27E2E1C3-2BB2-4A56-B846-B5D177E4934A}"/>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a:extLst>
            <a:ext uri="{FF2B5EF4-FFF2-40B4-BE49-F238E27FC236}">
              <a16:creationId xmlns:a16="http://schemas.microsoft.com/office/drawing/2014/main" id="{91800EE3-1561-47C6-81CE-F745846164E5}"/>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a:extLst>
            <a:ext uri="{FF2B5EF4-FFF2-40B4-BE49-F238E27FC236}">
              <a16:creationId xmlns:a16="http://schemas.microsoft.com/office/drawing/2014/main" id="{EF3DD91A-3432-453F-8FC5-D859AC75B236}"/>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a:extLst>
            <a:ext uri="{FF2B5EF4-FFF2-40B4-BE49-F238E27FC236}">
              <a16:creationId xmlns:a16="http://schemas.microsoft.com/office/drawing/2014/main" id="{EF35BA3A-B0BA-419E-A826-68A2108C831B}"/>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a:extLst>
            <a:ext uri="{FF2B5EF4-FFF2-40B4-BE49-F238E27FC236}">
              <a16:creationId xmlns:a16="http://schemas.microsoft.com/office/drawing/2014/main" id="{E76ADF39-CCD4-4BA3-8B71-CBD52DD18F73}"/>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a:extLst>
            <a:ext uri="{FF2B5EF4-FFF2-40B4-BE49-F238E27FC236}">
              <a16:creationId xmlns:a16="http://schemas.microsoft.com/office/drawing/2014/main" id="{27A47A8C-45A2-4075-9BBD-19065606AB09}"/>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a:extLst>
            <a:ext uri="{FF2B5EF4-FFF2-40B4-BE49-F238E27FC236}">
              <a16:creationId xmlns:a16="http://schemas.microsoft.com/office/drawing/2014/main" id="{65E53A35-A472-472A-8ECE-3BFB2F2B675A}"/>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a:extLst>
            <a:ext uri="{FF2B5EF4-FFF2-40B4-BE49-F238E27FC236}">
              <a16:creationId xmlns:a16="http://schemas.microsoft.com/office/drawing/2014/main" id="{A79F830E-7080-4B48-A141-29D6BD70D112}"/>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a:extLst>
            <a:ext uri="{FF2B5EF4-FFF2-40B4-BE49-F238E27FC236}">
              <a16:creationId xmlns:a16="http://schemas.microsoft.com/office/drawing/2014/main" id="{68134E05-5B51-466A-85C2-B4C9257EA257}"/>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a:extLst>
            <a:ext uri="{FF2B5EF4-FFF2-40B4-BE49-F238E27FC236}">
              <a16:creationId xmlns:a16="http://schemas.microsoft.com/office/drawing/2014/main" id="{54A11218-9E2C-4378-8D9D-560F8605AEE5}"/>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a:extLst>
            <a:ext uri="{FF2B5EF4-FFF2-40B4-BE49-F238E27FC236}">
              <a16:creationId xmlns:a16="http://schemas.microsoft.com/office/drawing/2014/main" id="{DC37B118-C13E-4C6B-A774-0C3798C98DE5}"/>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a:extLst>
            <a:ext uri="{FF2B5EF4-FFF2-40B4-BE49-F238E27FC236}">
              <a16:creationId xmlns:a16="http://schemas.microsoft.com/office/drawing/2014/main" id="{B7EA00FF-5515-48D4-8470-CABCE4193215}"/>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a:extLst>
            <a:ext uri="{FF2B5EF4-FFF2-40B4-BE49-F238E27FC236}">
              <a16:creationId xmlns:a16="http://schemas.microsoft.com/office/drawing/2014/main" id="{0E81B747-CA2C-4797-B166-CFF2E9C27E7F}"/>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a:extLst>
            <a:ext uri="{FF2B5EF4-FFF2-40B4-BE49-F238E27FC236}">
              <a16:creationId xmlns:a16="http://schemas.microsoft.com/office/drawing/2014/main" id="{45CC350F-6EA2-4DDF-B23E-FD464B955D64}"/>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a:extLst>
            <a:ext uri="{FF2B5EF4-FFF2-40B4-BE49-F238E27FC236}">
              <a16:creationId xmlns:a16="http://schemas.microsoft.com/office/drawing/2014/main" id="{1A6AA4C0-1058-43F0-AD88-05CB2ADB869F}"/>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18" name="直線コネクタ 417">
          <a:extLst>
            <a:ext uri="{FF2B5EF4-FFF2-40B4-BE49-F238E27FC236}">
              <a16:creationId xmlns:a16="http://schemas.microsoft.com/office/drawing/2014/main" id="{0CCBB982-0F45-43B7-B9FA-302FBD3301AE}"/>
            </a:ext>
          </a:extLst>
        </xdr:cNvPr>
        <xdr:cNvCxnSpPr/>
      </xdr:nvCxnSpPr>
      <xdr:spPr>
        <a:xfrm flipV="1">
          <a:off x="19951064" y="5663946"/>
          <a:ext cx="0" cy="1226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9" name="【認定こども園・幼稚園・保育所】&#10;一人当たり面積最小値テキスト">
          <a:extLst>
            <a:ext uri="{FF2B5EF4-FFF2-40B4-BE49-F238E27FC236}">
              <a16:creationId xmlns:a16="http://schemas.microsoft.com/office/drawing/2014/main" id="{375208CA-D717-41D3-8445-4B75F8BBD8AD}"/>
            </a:ext>
          </a:extLst>
        </xdr:cNvPr>
        <xdr:cNvSpPr txBox="1"/>
      </xdr:nvSpPr>
      <xdr:spPr>
        <a:xfrm>
          <a:off x="199898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20" name="直線コネクタ 419">
          <a:extLst>
            <a:ext uri="{FF2B5EF4-FFF2-40B4-BE49-F238E27FC236}">
              <a16:creationId xmlns:a16="http://schemas.microsoft.com/office/drawing/2014/main" id="{5D81ACAB-C039-44DE-A517-E8F58DB4CB99}"/>
            </a:ext>
          </a:extLst>
        </xdr:cNvPr>
        <xdr:cNvCxnSpPr/>
      </xdr:nvCxnSpPr>
      <xdr:spPr>
        <a:xfrm>
          <a:off x="19881850" y="68905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1" name="【認定こども園・幼稚園・保育所】&#10;一人当たり面積最大値テキスト">
          <a:extLst>
            <a:ext uri="{FF2B5EF4-FFF2-40B4-BE49-F238E27FC236}">
              <a16:creationId xmlns:a16="http://schemas.microsoft.com/office/drawing/2014/main" id="{D5085B32-A0C8-4DA6-8DA6-7EC29A34F1D4}"/>
            </a:ext>
          </a:extLst>
        </xdr:cNvPr>
        <xdr:cNvSpPr txBox="1"/>
      </xdr:nvSpPr>
      <xdr:spPr>
        <a:xfrm>
          <a:off x="19989800"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2" name="直線コネクタ 421">
          <a:extLst>
            <a:ext uri="{FF2B5EF4-FFF2-40B4-BE49-F238E27FC236}">
              <a16:creationId xmlns:a16="http://schemas.microsoft.com/office/drawing/2014/main" id="{6631FD19-6CC6-409B-832A-58C7DD34CC23}"/>
            </a:ext>
          </a:extLst>
        </xdr:cNvPr>
        <xdr:cNvCxnSpPr/>
      </xdr:nvCxnSpPr>
      <xdr:spPr>
        <a:xfrm>
          <a:off x="19881850" y="5663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23" name="【認定こども園・幼稚園・保育所】&#10;一人当たり面積平均値テキスト">
          <a:extLst>
            <a:ext uri="{FF2B5EF4-FFF2-40B4-BE49-F238E27FC236}">
              <a16:creationId xmlns:a16="http://schemas.microsoft.com/office/drawing/2014/main" id="{4B99644B-AB6E-4FB4-9298-5676E0354678}"/>
            </a:ext>
          </a:extLst>
        </xdr:cNvPr>
        <xdr:cNvSpPr txBox="1"/>
      </xdr:nvSpPr>
      <xdr:spPr>
        <a:xfrm>
          <a:off x="19989800" y="645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24" name="フローチャート: 判断 423">
          <a:extLst>
            <a:ext uri="{FF2B5EF4-FFF2-40B4-BE49-F238E27FC236}">
              <a16:creationId xmlns:a16="http://schemas.microsoft.com/office/drawing/2014/main" id="{66E2ADED-7B85-429D-A650-6848DBD52484}"/>
            </a:ext>
          </a:extLst>
        </xdr:cNvPr>
        <xdr:cNvSpPr/>
      </xdr:nvSpPr>
      <xdr:spPr>
        <a:xfrm>
          <a:off x="19900900" y="647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25" name="フローチャート: 判断 424">
          <a:extLst>
            <a:ext uri="{FF2B5EF4-FFF2-40B4-BE49-F238E27FC236}">
              <a16:creationId xmlns:a16="http://schemas.microsoft.com/office/drawing/2014/main" id="{6AB4FB10-8A02-47E6-A554-A91A5D377F1D}"/>
            </a:ext>
          </a:extLst>
        </xdr:cNvPr>
        <xdr:cNvSpPr/>
      </xdr:nvSpPr>
      <xdr:spPr>
        <a:xfrm>
          <a:off x="19157950" y="6477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6" name="フローチャート: 判断 425">
          <a:extLst>
            <a:ext uri="{FF2B5EF4-FFF2-40B4-BE49-F238E27FC236}">
              <a16:creationId xmlns:a16="http://schemas.microsoft.com/office/drawing/2014/main" id="{DA46A1A7-03CC-47E5-A26B-19966F242E65}"/>
            </a:ext>
          </a:extLst>
        </xdr:cNvPr>
        <xdr:cNvSpPr/>
      </xdr:nvSpPr>
      <xdr:spPr>
        <a:xfrm>
          <a:off x="18345150" y="64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427" name="フローチャート: 判断 426">
          <a:extLst>
            <a:ext uri="{FF2B5EF4-FFF2-40B4-BE49-F238E27FC236}">
              <a16:creationId xmlns:a16="http://schemas.microsoft.com/office/drawing/2014/main" id="{922EAF73-E574-4D0E-AD22-53E4E9EDA880}"/>
            </a:ext>
          </a:extLst>
        </xdr:cNvPr>
        <xdr:cNvSpPr/>
      </xdr:nvSpPr>
      <xdr:spPr>
        <a:xfrm>
          <a:off x="17551400" y="628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8E33F44-BA34-4BB9-847D-01C523C058F1}"/>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F3FCDE8C-92B8-480F-A7E3-BE6C287970B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2890C79-A065-4600-B1D6-D6F6386FE894}"/>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ABD2FD94-2905-4744-BA79-41F205F183EE}"/>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94C48FB-EEAC-4124-916D-D9CD901F28CE}"/>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75692</xdr:rowOff>
    </xdr:from>
    <xdr:to>
      <xdr:col>116</xdr:col>
      <xdr:colOff>114300</xdr:colOff>
      <xdr:row>37</xdr:row>
      <xdr:rowOff>5842</xdr:rowOff>
    </xdr:to>
    <xdr:sp macro="" textlink="">
      <xdr:nvSpPr>
        <xdr:cNvPr id="433" name="楕円 432">
          <a:extLst>
            <a:ext uri="{FF2B5EF4-FFF2-40B4-BE49-F238E27FC236}">
              <a16:creationId xmlns:a16="http://schemas.microsoft.com/office/drawing/2014/main" id="{76DFBEF1-3E9A-4332-9422-F097DEAC3412}"/>
            </a:ext>
          </a:extLst>
        </xdr:cNvPr>
        <xdr:cNvSpPr/>
      </xdr:nvSpPr>
      <xdr:spPr>
        <a:xfrm>
          <a:off x="19900900" y="60256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98569</xdr:rowOff>
    </xdr:from>
    <xdr:ext cx="469744" cy="259045"/>
    <xdr:sp macro="" textlink="">
      <xdr:nvSpPr>
        <xdr:cNvPr id="434" name="【認定こども園・幼稚園・保育所】&#10;一人当たり面積該当値テキスト">
          <a:extLst>
            <a:ext uri="{FF2B5EF4-FFF2-40B4-BE49-F238E27FC236}">
              <a16:creationId xmlns:a16="http://schemas.microsoft.com/office/drawing/2014/main" id="{9D306555-DD30-4A0B-99CA-EBCE96A8885F}"/>
            </a:ext>
          </a:extLst>
        </xdr:cNvPr>
        <xdr:cNvSpPr txBox="1"/>
      </xdr:nvSpPr>
      <xdr:spPr>
        <a:xfrm>
          <a:off x="19989800" y="588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61976</xdr:rowOff>
    </xdr:from>
    <xdr:to>
      <xdr:col>112</xdr:col>
      <xdr:colOff>38100</xdr:colOff>
      <xdr:row>36</xdr:row>
      <xdr:rowOff>163576</xdr:rowOff>
    </xdr:to>
    <xdr:sp macro="" textlink="">
      <xdr:nvSpPr>
        <xdr:cNvPr id="435" name="楕円 434">
          <a:extLst>
            <a:ext uri="{FF2B5EF4-FFF2-40B4-BE49-F238E27FC236}">
              <a16:creationId xmlns:a16="http://schemas.microsoft.com/office/drawing/2014/main" id="{E8D4981D-37BC-4E39-8DAF-08E6B5576F47}"/>
            </a:ext>
          </a:extLst>
        </xdr:cNvPr>
        <xdr:cNvSpPr/>
      </xdr:nvSpPr>
      <xdr:spPr>
        <a:xfrm>
          <a:off x="19157950" y="60119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112776</xdr:rowOff>
    </xdr:from>
    <xdr:to>
      <xdr:col>116</xdr:col>
      <xdr:colOff>63500</xdr:colOff>
      <xdr:row>36</xdr:row>
      <xdr:rowOff>126492</xdr:rowOff>
    </xdr:to>
    <xdr:cxnSp macro="">
      <xdr:nvCxnSpPr>
        <xdr:cNvPr id="436" name="直線コネクタ 435">
          <a:extLst>
            <a:ext uri="{FF2B5EF4-FFF2-40B4-BE49-F238E27FC236}">
              <a16:creationId xmlns:a16="http://schemas.microsoft.com/office/drawing/2014/main" id="{4C3B80D3-1855-4D44-B482-BB64D8F09DE1}"/>
            </a:ext>
          </a:extLst>
        </xdr:cNvPr>
        <xdr:cNvCxnSpPr/>
      </xdr:nvCxnSpPr>
      <xdr:spPr>
        <a:xfrm>
          <a:off x="19202400" y="6062726"/>
          <a:ext cx="7493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132842</xdr:rowOff>
    </xdr:from>
    <xdr:to>
      <xdr:col>107</xdr:col>
      <xdr:colOff>101600</xdr:colOff>
      <xdr:row>36</xdr:row>
      <xdr:rowOff>62992</xdr:rowOff>
    </xdr:to>
    <xdr:sp macro="" textlink="">
      <xdr:nvSpPr>
        <xdr:cNvPr id="437" name="楕円 436">
          <a:extLst>
            <a:ext uri="{FF2B5EF4-FFF2-40B4-BE49-F238E27FC236}">
              <a16:creationId xmlns:a16="http://schemas.microsoft.com/office/drawing/2014/main" id="{96B1E792-C35A-40EB-9BCA-4610CE5BCB5D}"/>
            </a:ext>
          </a:extLst>
        </xdr:cNvPr>
        <xdr:cNvSpPr/>
      </xdr:nvSpPr>
      <xdr:spPr>
        <a:xfrm>
          <a:off x="18345150" y="59176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12192</xdr:rowOff>
    </xdr:from>
    <xdr:to>
      <xdr:col>111</xdr:col>
      <xdr:colOff>177800</xdr:colOff>
      <xdr:row>36</xdr:row>
      <xdr:rowOff>112776</xdr:rowOff>
    </xdr:to>
    <xdr:cxnSp macro="">
      <xdr:nvCxnSpPr>
        <xdr:cNvPr id="438" name="直線コネクタ 437">
          <a:extLst>
            <a:ext uri="{FF2B5EF4-FFF2-40B4-BE49-F238E27FC236}">
              <a16:creationId xmlns:a16="http://schemas.microsoft.com/office/drawing/2014/main" id="{86C5448F-82BE-45D4-9473-C1A98E177C8A}"/>
            </a:ext>
          </a:extLst>
        </xdr:cNvPr>
        <xdr:cNvCxnSpPr/>
      </xdr:nvCxnSpPr>
      <xdr:spPr>
        <a:xfrm>
          <a:off x="18395950" y="5962142"/>
          <a:ext cx="80645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439" name="n_1aveValue【認定こども園・幼稚園・保育所】&#10;一人当たり面積">
          <a:extLst>
            <a:ext uri="{FF2B5EF4-FFF2-40B4-BE49-F238E27FC236}">
              <a16:creationId xmlns:a16="http://schemas.microsoft.com/office/drawing/2014/main" id="{1D275B38-2746-4711-A0BD-82BC642229CF}"/>
            </a:ext>
          </a:extLst>
        </xdr:cNvPr>
        <xdr:cNvSpPr txBox="1"/>
      </xdr:nvSpPr>
      <xdr:spPr>
        <a:xfrm>
          <a:off x="18980227" y="657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40" name="n_2aveValue【認定こども園・幼稚園・保育所】&#10;一人当たり面積">
          <a:extLst>
            <a:ext uri="{FF2B5EF4-FFF2-40B4-BE49-F238E27FC236}">
              <a16:creationId xmlns:a16="http://schemas.microsoft.com/office/drawing/2014/main" id="{33782A88-86B5-48AC-92AD-E0D8BE98F770}"/>
            </a:ext>
          </a:extLst>
        </xdr:cNvPr>
        <xdr:cNvSpPr txBox="1"/>
      </xdr:nvSpPr>
      <xdr:spPr>
        <a:xfrm>
          <a:off x="18180127" y="65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125239</xdr:rowOff>
    </xdr:from>
    <xdr:ext cx="469744" cy="259045"/>
    <xdr:sp macro="" textlink="">
      <xdr:nvSpPr>
        <xdr:cNvPr id="441" name="n_3aveValue【認定こども園・幼稚園・保育所】&#10;一人当たり面積">
          <a:extLst>
            <a:ext uri="{FF2B5EF4-FFF2-40B4-BE49-F238E27FC236}">
              <a16:creationId xmlns:a16="http://schemas.microsoft.com/office/drawing/2014/main" id="{5BDBD5C0-89A0-444F-9025-3FB261F8033C}"/>
            </a:ext>
          </a:extLst>
        </xdr:cNvPr>
        <xdr:cNvSpPr txBox="1"/>
      </xdr:nvSpPr>
      <xdr:spPr>
        <a:xfrm>
          <a:off x="17386377" y="607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8653</xdr:rowOff>
    </xdr:from>
    <xdr:ext cx="469744" cy="259045"/>
    <xdr:sp macro="" textlink="">
      <xdr:nvSpPr>
        <xdr:cNvPr id="442" name="n_1mainValue【認定こども園・幼稚園・保育所】&#10;一人当たり面積">
          <a:extLst>
            <a:ext uri="{FF2B5EF4-FFF2-40B4-BE49-F238E27FC236}">
              <a16:creationId xmlns:a16="http://schemas.microsoft.com/office/drawing/2014/main" id="{48E4294E-5909-4A4C-9058-235F43630D86}"/>
            </a:ext>
          </a:extLst>
        </xdr:cNvPr>
        <xdr:cNvSpPr txBox="1"/>
      </xdr:nvSpPr>
      <xdr:spPr>
        <a:xfrm>
          <a:off x="18980227" y="579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79519</xdr:rowOff>
    </xdr:from>
    <xdr:ext cx="469744" cy="259045"/>
    <xdr:sp macro="" textlink="">
      <xdr:nvSpPr>
        <xdr:cNvPr id="443" name="n_2mainValue【認定こども園・幼稚園・保育所】&#10;一人当たり面積">
          <a:extLst>
            <a:ext uri="{FF2B5EF4-FFF2-40B4-BE49-F238E27FC236}">
              <a16:creationId xmlns:a16="http://schemas.microsoft.com/office/drawing/2014/main" id="{84636A65-934A-4A99-A92E-04F840560264}"/>
            </a:ext>
          </a:extLst>
        </xdr:cNvPr>
        <xdr:cNvSpPr txBox="1"/>
      </xdr:nvSpPr>
      <xdr:spPr>
        <a:xfrm>
          <a:off x="18180127" y="56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a:extLst>
            <a:ext uri="{FF2B5EF4-FFF2-40B4-BE49-F238E27FC236}">
              <a16:creationId xmlns:a16="http://schemas.microsoft.com/office/drawing/2014/main" id="{3FB0B609-7D3C-481F-BE15-05C9C29A8936}"/>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a:extLst>
            <a:ext uri="{FF2B5EF4-FFF2-40B4-BE49-F238E27FC236}">
              <a16:creationId xmlns:a16="http://schemas.microsoft.com/office/drawing/2014/main" id="{28B2BC1C-BFCF-4785-BB73-7FA58D9CF169}"/>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a:extLst>
            <a:ext uri="{FF2B5EF4-FFF2-40B4-BE49-F238E27FC236}">
              <a16:creationId xmlns:a16="http://schemas.microsoft.com/office/drawing/2014/main" id="{E5E8AB39-CFF7-46A7-97CC-FFB9240FE9C8}"/>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a:extLst>
            <a:ext uri="{FF2B5EF4-FFF2-40B4-BE49-F238E27FC236}">
              <a16:creationId xmlns:a16="http://schemas.microsoft.com/office/drawing/2014/main" id="{018E287B-AD9B-466D-8A00-0E1761EB3426}"/>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a:extLst>
            <a:ext uri="{FF2B5EF4-FFF2-40B4-BE49-F238E27FC236}">
              <a16:creationId xmlns:a16="http://schemas.microsoft.com/office/drawing/2014/main" id="{F4112F5D-9E63-4ACA-B019-1161338A8A45}"/>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a:extLst>
            <a:ext uri="{FF2B5EF4-FFF2-40B4-BE49-F238E27FC236}">
              <a16:creationId xmlns:a16="http://schemas.microsoft.com/office/drawing/2014/main" id="{F70E74D2-D10C-4CE4-80F4-446C6C142798}"/>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a:extLst>
            <a:ext uri="{FF2B5EF4-FFF2-40B4-BE49-F238E27FC236}">
              <a16:creationId xmlns:a16="http://schemas.microsoft.com/office/drawing/2014/main" id="{47F87E34-4D8C-4FA3-BF47-4E4DA6932403}"/>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a:extLst>
            <a:ext uri="{FF2B5EF4-FFF2-40B4-BE49-F238E27FC236}">
              <a16:creationId xmlns:a16="http://schemas.microsoft.com/office/drawing/2014/main" id="{9A7CAF03-3636-49D9-8244-6BB4B638C609}"/>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a:extLst>
            <a:ext uri="{FF2B5EF4-FFF2-40B4-BE49-F238E27FC236}">
              <a16:creationId xmlns:a16="http://schemas.microsoft.com/office/drawing/2014/main" id="{AEDA2B7A-F7DC-4344-B386-BE23C6A500FA}"/>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a:extLst>
            <a:ext uri="{FF2B5EF4-FFF2-40B4-BE49-F238E27FC236}">
              <a16:creationId xmlns:a16="http://schemas.microsoft.com/office/drawing/2014/main" id="{71E82DE4-4C61-4550-A740-78E9B7EA96C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4" name="テキスト ボックス 453">
          <a:extLst>
            <a:ext uri="{FF2B5EF4-FFF2-40B4-BE49-F238E27FC236}">
              <a16:creationId xmlns:a16="http://schemas.microsoft.com/office/drawing/2014/main" id="{A8C6B0F1-5191-420B-A314-9E5EB7FB70C6}"/>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5" name="直線コネクタ 454">
          <a:extLst>
            <a:ext uri="{FF2B5EF4-FFF2-40B4-BE49-F238E27FC236}">
              <a16:creationId xmlns:a16="http://schemas.microsoft.com/office/drawing/2014/main" id="{F0F60883-0071-49EB-9016-DFDA1FAB2107}"/>
            </a:ext>
          </a:extLst>
        </xdr:cNvPr>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6" name="テキスト ボックス 455">
          <a:extLst>
            <a:ext uri="{FF2B5EF4-FFF2-40B4-BE49-F238E27FC236}">
              <a16:creationId xmlns:a16="http://schemas.microsoft.com/office/drawing/2014/main" id="{181C433D-FC99-4F33-A7BE-5AFB1AF01A3B}"/>
            </a:ext>
          </a:extLst>
        </xdr:cNvPr>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7" name="直線コネクタ 456">
          <a:extLst>
            <a:ext uri="{FF2B5EF4-FFF2-40B4-BE49-F238E27FC236}">
              <a16:creationId xmlns:a16="http://schemas.microsoft.com/office/drawing/2014/main" id="{7796A4DE-ED57-4C2F-8A7B-88B77D11FEFF}"/>
            </a:ext>
          </a:extLst>
        </xdr:cNvPr>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8" name="テキスト ボックス 457">
          <a:extLst>
            <a:ext uri="{FF2B5EF4-FFF2-40B4-BE49-F238E27FC236}">
              <a16:creationId xmlns:a16="http://schemas.microsoft.com/office/drawing/2014/main" id="{655F4273-2CA1-424A-B4A8-C48B3B0FE325}"/>
            </a:ext>
          </a:extLst>
        </xdr:cNvPr>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9" name="直線コネクタ 458">
          <a:extLst>
            <a:ext uri="{FF2B5EF4-FFF2-40B4-BE49-F238E27FC236}">
              <a16:creationId xmlns:a16="http://schemas.microsoft.com/office/drawing/2014/main" id="{D6E54DBD-F902-4CA7-B005-6FEA494A825A}"/>
            </a:ext>
          </a:extLst>
        </xdr:cNvPr>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0" name="テキスト ボックス 459">
          <a:extLst>
            <a:ext uri="{FF2B5EF4-FFF2-40B4-BE49-F238E27FC236}">
              <a16:creationId xmlns:a16="http://schemas.microsoft.com/office/drawing/2014/main" id="{B5A83EFF-D5BB-49B5-A835-0DB6F86DC586}"/>
            </a:ext>
          </a:extLst>
        </xdr:cNvPr>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1" name="直線コネクタ 460">
          <a:extLst>
            <a:ext uri="{FF2B5EF4-FFF2-40B4-BE49-F238E27FC236}">
              <a16:creationId xmlns:a16="http://schemas.microsoft.com/office/drawing/2014/main" id="{240F82C1-1759-4CDB-9AC3-B94D76321F8E}"/>
            </a:ext>
          </a:extLst>
        </xdr:cNvPr>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62" name="テキスト ボックス 461">
          <a:extLst>
            <a:ext uri="{FF2B5EF4-FFF2-40B4-BE49-F238E27FC236}">
              <a16:creationId xmlns:a16="http://schemas.microsoft.com/office/drawing/2014/main" id="{1EA39798-235B-46C8-A744-C61D0BA53D05}"/>
            </a:ext>
          </a:extLst>
        </xdr:cNvPr>
        <xdr:cNvSpPr txBox="1"/>
      </xdr:nvSpPr>
      <xdr:spPr>
        <a:xfrm>
          <a:off x="107977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a:extLst>
            <a:ext uri="{FF2B5EF4-FFF2-40B4-BE49-F238E27FC236}">
              <a16:creationId xmlns:a16="http://schemas.microsoft.com/office/drawing/2014/main" id="{FB0DDE7D-6030-426C-8190-F03F3D734705}"/>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a:extLst>
            <a:ext uri="{FF2B5EF4-FFF2-40B4-BE49-F238E27FC236}">
              <a16:creationId xmlns:a16="http://schemas.microsoft.com/office/drawing/2014/main" id="{74A6B14C-FDFE-4DCC-8D1C-62E049B1B3DB}"/>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a:extLst>
            <a:ext uri="{FF2B5EF4-FFF2-40B4-BE49-F238E27FC236}">
              <a16:creationId xmlns:a16="http://schemas.microsoft.com/office/drawing/2014/main" id="{7D98F221-189A-4E62-BA25-4B82CE1D0C29}"/>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66" name="直線コネクタ 465">
          <a:extLst>
            <a:ext uri="{FF2B5EF4-FFF2-40B4-BE49-F238E27FC236}">
              <a16:creationId xmlns:a16="http://schemas.microsoft.com/office/drawing/2014/main" id="{6E7E1F2C-E842-4896-81ED-7755DC448C79}"/>
            </a:ext>
          </a:extLst>
        </xdr:cNvPr>
        <xdr:cNvCxnSpPr/>
      </xdr:nvCxnSpPr>
      <xdr:spPr>
        <a:xfrm flipV="1">
          <a:off x="14699614" y="9467342"/>
          <a:ext cx="0" cy="120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67" name="【学校施設】&#10;有形固定資産減価償却率最小値テキスト">
          <a:extLst>
            <a:ext uri="{FF2B5EF4-FFF2-40B4-BE49-F238E27FC236}">
              <a16:creationId xmlns:a16="http://schemas.microsoft.com/office/drawing/2014/main" id="{9261B382-6D9F-4926-8A82-0618BFCCEE52}"/>
            </a:ext>
          </a:extLst>
        </xdr:cNvPr>
        <xdr:cNvSpPr txBox="1"/>
      </xdr:nvSpPr>
      <xdr:spPr>
        <a:xfrm>
          <a:off x="14738350" y="1067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68" name="直線コネクタ 467">
          <a:extLst>
            <a:ext uri="{FF2B5EF4-FFF2-40B4-BE49-F238E27FC236}">
              <a16:creationId xmlns:a16="http://schemas.microsoft.com/office/drawing/2014/main" id="{299BB8D2-2E88-4EB6-B014-CEA7063B2841}"/>
            </a:ext>
          </a:extLst>
        </xdr:cNvPr>
        <xdr:cNvCxnSpPr/>
      </xdr:nvCxnSpPr>
      <xdr:spPr>
        <a:xfrm>
          <a:off x="14611350" y="10673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69" name="【学校施設】&#10;有形固定資産減価償却率最大値テキスト">
          <a:extLst>
            <a:ext uri="{FF2B5EF4-FFF2-40B4-BE49-F238E27FC236}">
              <a16:creationId xmlns:a16="http://schemas.microsoft.com/office/drawing/2014/main" id="{FCE4F8EB-E94D-483E-80F5-87E1235C36D9}"/>
            </a:ext>
          </a:extLst>
        </xdr:cNvPr>
        <xdr:cNvSpPr txBox="1"/>
      </xdr:nvSpPr>
      <xdr:spPr>
        <a:xfrm>
          <a:off x="14738350" y="924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70" name="直線コネクタ 469">
          <a:extLst>
            <a:ext uri="{FF2B5EF4-FFF2-40B4-BE49-F238E27FC236}">
              <a16:creationId xmlns:a16="http://schemas.microsoft.com/office/drawing/2014/main" id="{093221B6-1004-4973-A837-B0F5B61CB1C9}"/>
            </a:ext>
          </a:extLst>
        </xdr:cNvPr>
        <xdr:cNvCxnSpPr/>
      </xdr:nvCxnSpPr>
      <xdr:spPr>
        <a:xfrm>
          <a:off x="14611350" y="9467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471" name="【学校施設】&#10;有形固定資産減価償却率平均値テキスト">
          <a:extLst>
            <a:ext uri="{FF2B5EF4-FFF2-40B4-BE49-F238E27FC236}">
              <a16:creationId xmlns:a16="http://schemas.microsoft.com/office/drawing/2014/main" id="{0312AF79-C037-4A70-BEC5-FC61351B2E9A}"/>
            </a:ext>
          </a:extLst>
        </xdr:cNvPr>
        <xdr:cNvSpPr txBox="1"/>
      </xdr:nvSpPr>
      <xdr:spPr>
        <a:xfrm>
          <a:off x="14738350" y="9838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72" name="フローチャート: 判断 471">
          <a:extLst>
            <a:ext uri="{FF2B5EF4-FFF2-40B4-BE49-F238E27FC236}">
              <a16:creationId xmlns:a16="http://schemas.microsoft.com/office/drawing/2014/main" id="{CB86BB9F-0580-4B9B-ABEB-026F0B6C260F}"/>
            </a:ext>
          </a:extLst>
        </xdr:cNvPr>
        <xdr:cNvSpPr/>
      </xdr:nvSpPr>
      <xdr:spPr>
        <a:xfrm>
          <a:off x="14649450" y="99804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73" name="フローチャート: 判断 472">
          <a:extLst>
            <a:ext uri="{FF2B5EF4-FFF2-40B4-BE49-F238E27FC236}">
              <a16:creationId xmlns:a16="http://schemas.microsoft.com/office/drawing/2014/main" id="{59228E12-8495-4EC3-83BD-FE29A72FB09B}"/>
            </a:ext>
          </a:extLst>
        </xdr:cNvPr>
        <xdr:cNvSpPr/>
      </xdr:nvSpPr>
      <xdr:spPr>
        <a:xfrm>
          <a:off x="13887450" y="9996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74" name="フローチャート: 判断 473">
          <a:extLst>
            <a:ext uri="{FF2B5EF4-FFF2-40B4-BE49-F238E27FC236}">
              <a16:creationId xmlns:a16="http://schemas.microsoft.com/office/drawing/2014/main" id="{B3FDB4D1-486E-448B-9439-085E377114DC}"/>
            </a:ext>
          </a:extLst>
        </xdr:cNvPr>
        <xdr:cNvSpPr/>
      </xdr:nvSpPr>
      <xdr:spPr>
        <a:xfrm>
          <a:off x="13093700" y="100078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74930</xdr:rowOff>
    </xdr:from>
    <xdr:to>
      <xdr:col>72</xdr:col>
      <xdr:colOff>38100</xdr:colOff>
      <xdr:row>62</xdr:row>
      <xdr:rowOff>5080</xdr:rowOff>
    </xdr:to>
    <xdr:sp macro="" textlink="">
      <xdr:nvSpPr>
        <xdr:cNvPr id="475" name="フローチャート: 判断 474">
          <a:extLst>
            <a:ext uri="{FF2B5EF4-FFF2-40B4-BE49-F238E27FC236}">
              <a16:creationId xmlns:a16="http://schemas.microsoft.com/office/drawing/2014/main" id="{DBF20B2C-BF6F-4798-B83D-DB96AF804A47}"/>
            </a:ext>
          </a:extLst>
        </xdr:cNvPr>
        <xdr:cNvSpPr/>
      </xdr:nvSpPr>
      <xdr:spPr>
        <a:xfrm>
          <a:off x="12299950" y="101523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4A20B89D-ED64-4A58-8563-9F50CAD4DC9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5635E742-8ED4-4F38-BEF7-9950C8867A8C}"/>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EEC284D3-E647-4264-B545-5A786ACE5FBE}"/>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A7838D1F-9DAF-42B6-B4B8-127A144E9EC4}"/>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212BFAE5-E951-490C-ADBF-9477AA6045F8}"/>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166370</xdr:rowOff>
    </xdr:from>
    <xdr:to>
      <xdr:col>85</xdr:col>
      <xdr:colOff>177800</xdr:colOff>
      <xdr:row>62</xdr:row>
      <xdr:rowOff>96520</xdr:rowOff>
    </xdr:to>
    <xdr:sp macro="" textlink="">
      <xdr:nvSpPr>
        <xdr:cNvPr id="481" name="楕円 480">
          <a:extLst>
            <a:ext uri="{FF2B5EF4-FFF2-40B4-BE49-F238E27FC236}">
              <a16:creationId xmlns:a16="http://schemas.microsoft.com/office/drawing/2014/main" id="{AEEB03A3-9643-4B71-B36D-154352D4D5C1}"/>
            </a:ext>
          </a:extLst>
        </xdr:cNvPr>
        <xdr:cNvSpPr/>
      </xdr:nvSpPr>
      <xdr:spPr>
        <a:xfrm>
          <a:off x="14649450" y="102438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144797</xdr:rowOff>
    </xdr:from>
    <xdr:ext cx="405111" cy="259045"/>
    <xdr:sp macro="" textlink="">
      <xdr:nvSpPr>
        <xdr:cNvPr id="482" name="【学校施設】&#10;有形固定資産減価償却率該当値テキスト">
          <a:extLst>
            <a:ext uri="{FF2B5EF4-FFF2-40B4-BE49-F238E27FC236}">
              <a16:creationId xmlns:a16="http://schemas.microsoft.com/office/drawing/2014/main" id="{CF4619B5-1BE5-40E4-AFF5-B0E9776B72F6}"/>
            </a:ext>
          </a:extLst>
        </xdr:cNvPr>
        <xdr:cNvSpPr txBox="1"/>
      </xdr:nvSpPr>
      <xdr:spPr>
        <a:xfrm>
          <a:off x="14738350"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40640</xdr:rowOff>
    </xdr:from>
    <xdr:to>
      <xdr:col>81</xdr:col>
      <xdr:colOff>101600</xdr:colOff>
      <xdr:row>62</xdr:row>
      <xdr:rowOff>142240</xdr:rowOff>
    </xdr:to>
    <xdr:sp macro="" textlink="">
      <xdr:nvSpPr>
        <xdr:cNvPr id="483" name="楕円 482">
          <a:extLst>
            <a:ext uri="{FF2B5EF4-FFF2-40B4-BE49-F238E27FC236}">
              <a16:creationId xmlns:a16="http://schemas.microsoft.com/office/drawing/2014/main" id="{C3613340-1C06-455A-A814-963533143716}"/>
            </a:ext>
          </a:extLst>
        </xdr:cNvPr>
        <xdr:cNvSpPr/>
      </xdr:nvSpPr>
      <xdr:spPr>
        <a:xfrm>
          <a:off x="1388745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45720</xdr:rowOff>
    </xdr:from>
    <xdr:to>
      <xdr:col>85</xdr:col>
      <xdr:colOff>127000</xdr:colOff>
      <xdr:row>62</xdr:row>
      <xdr:rowOff>91440</xdr:rowOff>
    </xdr:to>
    <xdr:cxnSp macro="">
      <xdr:nvCxnSpPr>
        <xdr:cNvPr id="484" name="直線コネクタ 483">
          <a:extLst>
            <a:ext uri="{FF2B5EF4-FFF2-40B4-BE49-F238E27FC236}">
              <a16:creationId xmlns:a16="http://schemas.microsoft.com/office/drawing/2014/main" id="{D1178877-8B82-4E3C-A2EB-9D6251436BAE}"/>
            </a:ext>
          </a:extLst>
        </xdr:cNvPr>
        <xdr:cNvCxnSpPr/>
      </xdr:nvCxnSpPr>
      <xdr:spPr>
        <a:xfrm flipV="1">
          <a:off x="13938250" y="10288270"/>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88646</xdr:rowOff>
    </xdr:from>
    <xdr:to>
      <xdr:col>76</xdr:col>
      <xdr:colOff>165100</xdr:colOff>
      <xdr:row>63</xdr:row>
      <xdr:rowOff>18796</xdr:rowOff>
    </xdr:to>
    <xdr:sp macro="" textlink="">
      <xdr:nvSpPr>
        <xdr:cNvPr id="485" name="楕円 484">
          <a:extLst>
            <a:ext uri="{FF2B5EF4-FFF2-40B4-BE49-F238E27FC236}">
              <a16:creationId xmlns:a16="http://schemas.microsoft.com/office/drawing/2014/main" id="{9C829B22-52B8-4ABD-879F-1D8508662AF1}"/>
            </a:ext>
          </a:extLst>
        </xdr:cNvPr>
        <xdr:cNvSpPr/>
      </xdr:nvSpPr>
      <xdr:spPr>
        <a:xfrm>
          <a:off x="13093700" y="103311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91440</xdr:rowOff>
    </xdr:from>
    <xdr:to>
      <xdr:col>81</xdr:col>
      <xdr:colOff>50800</xdr:colOff>
      <xdr:row>62</xdr:row>
      <xdr:rowOff>139446</xdr:rowOff>
    </xdr:to>
    <xdr:cxnSp macro="">
      <xdr:nvCxnSpPr>
        <xdr:cNvPr id="486" name="直線コネクタ 485">
          <a:extLst>
            <a:ext uri="{FF2B5EF4-FFF2-40B4-BE49-F238E27FC236}">
              <a16:creationId xmlns:a16="http://schemas.microsoft.com/office/drawing/2014/main" id="{2F8E4E09-758F-41B3-B8CD-DCEC04041DEE}"/>
            </a:ext>
          </a:extLst>
        </xdr:cNvPr>
        <xdr:cNvCxnSpPr/>
      </xdr:nvCxnSpPr>
      <xdr:spPr>
        <a:xfrm flipV="1">
          <a:off x="13144500" y="10333990"/>
          <a:ext cx="7937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487" name="n_1aveValue【学校施設】&#10;有形固定資産減価償却率">
          <a:extLst>
            <a:ext uri="{FF2B5EF4-FFF2-40B4-BE49-F238E27FC236}">
              <a16:creationId xmlns:a16="http://schemas.microsoft.com/office/drawing/2014/main" id="{334D266E-37DA-4362-ABFA-73E6CDD80A3F}"/>
            </a:ext>
          </a:extLst>
        </xdr:cNvPr>
        <xdr:cNvSpPr txBox="1"/>
      </xdr:nvSpPr>
      <xdr:spPr>
        <a:xfrm>
          <a:off x="13742044" y="9778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488" name="n_2aveValue【学校施設】&#10;有形固定資産減価償却率">
          <a:extLst>
            <a:ext uri="{FF2B5EF4-FFF2-40B4-BE49-F238E27FC236}">
              <a16:creationId xmlns:a16="http://schemas.microsoft.com/office/drawing/2014/main" id="{CC3BCE07-5568-48D1-BD71-702C760D3829}"/>
            </a:ext>
          </a:extLst>
        </xdr:cNvPr>
        <xdr:cNvSpPr txBox="1"/>
      </xdr:nvSpPr>
      <xdr:spPr>
        <a:xfrm>
          <a:off x="12960994" y="978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21607</xdr:rowOff>
    </xdr:from>
    <xdr:ext cx="405111" cy="259045"/>
    <xdr:sp macro="" textlink="">
      <xdr:nvSpPr>
        <xdr:cNvPr id="489" name="n_3aveValue【学校施設】&#10;有形固定資産減価償却率">
          <a:extLst>
            <a:ext uri="{FF2B5EF4-FFF2-40B4-BE49-F238E27FC236}">
              <a16:creationId xmlns:a16="http://schemas.microsoft.com/office/drawing/2014/main" id="{8BF57ACB-3B65-488E-83EF-D401815B87CB}"/>
            </a:ext>
          </a:extLst>
        </xdr:cNvPr>
        <xdr:cNvSpPr txBox="1"/>
      </xdr:nvSpPr>
      <xdr:spPr>
        <a:xfrm>
          <a:off x="12167244" y="9933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133367</xdr:rowOff>
    </xdr:from>
    <xdr:ext cx="405111" cy="259045"/>
    <xdr:sp macro="" textlink="">
      <xdr:nvSpPr>
        <xdr:cNvPr id="490" name="n_1mainValue【学校施設】&#10;有形固定資産減価償却率">
          <a:extLst>
            <a:ext uri="{FF2B5EF4-FFF2-40B4-BE49-F238E27FC236}">
              <a16:creationId xmlns:a16="http://schemas.microsoft.com/office/drawing/2014/main" id="{11FF2584-9E6D-4112-9B07-627D64BA67FB}"/>
            </a:ext>
          </a:extLst>
        </xdr:cNvPr>
        <xdr:cNvSpPr txBox="1"/>
      </xdr:nvSpPr>
      <xdr:spPr>
        <a:xfrm>
          <a:off x="13742044" y="1037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9923</xdr:rowOff>
    </xdr:from>
    <xdr:ext cx="405111" cy="259045"/>
    <xdr:sp macro="" textlink="">
      <xdr:nvSpPr>
        <xdr:cNvPr id="491" name="n_2mainValue【学校施設】&#10;有形固定資産減価償却率">
          <a:extLst>
            <a:ext uri="{FF2B5EF4-FFF2-40B4-BE49-F238E27FC236}">
              <a16:creationId xmlns:a16="http://schemas.microsoft.com/office/drawing/2014/main" id="{917A1E36-8C5C-49B3-8E2A-C1E017F75330}"/>
            </a:ext>
          </a:extLst>
        </xdr:cNvPr>
        <xdr:cNvSpPr txBox="1"/>
      </xdr:nvSpPr>
      <xdr:spPr>
        <a:xfrm>
          <a:off x="12960994" y="1041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a:extLst>
            <a:ext uri="{FF2B5EF4-FFF2-40B4-BE49-F238E27FC236}">
              <a16:creationId xmlns:a16="http://schemas.microsoft.com/office/drawing/2014/main" id="{0953FB95-E6D2-4730-8A67-D1D32C79B56B}"/>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a:extLst>
            <a:ext uri="{FF2B5EF4-FFF2-40B4-BE49-F238E27FC236}">
              <a16:creationId xmlns:a16="http://schemas.microsoft.com/office/drawing/2014/main" id="{B3E87451-7FBC-4D7C-A040-7FB579B7289B}"/>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a:extLst>
            <a:ext uri="{FF2B5EF4-FFF2-40B4-BE49-F238E27FC236}">
              <a16:creationId xmlns:a16="http://schemas.microsoft.com/office/drawing/2014/main" id="{FB41A844-EB1B-49BA-ACCB-323861176539}"/>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a:extLst>
            <a:ext uri="{FF2B5EF4-FFF2-40B4-BE49-F238E27FC236}">
              <a16:creationId xmlns:a16="http://schemas.microsoft.com/office/drawing/2014/main" id="{89CA7A0B-ADA7-4DE5-AACD-BAFBAF826B47}"/>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a:extLst>
            <a:ext uri="{FF2B5EF4-FFF2-40B4-BE49-F238E27FC236}">
              <a16:creationId xmlns:a16="http://schemas.microsoft.com/office/drawing/2014/main" id="{901962D6-7C97-4B85-87E3-626ECAB30AA6}"/>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a:extLst>
            <a:ext uri="{FF2B5EF4-FFF2-40B4-BE49-F238E27FC236}">
              <a16:creationId xmlns:a16="http://schemas.microsoft.com/office/drawing/2014/main" id="{D35E039A-3512-4389-A731-79561948F7CD}"/>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a:extLst>
            <a:ext uri="{FF2B5EF4-FFF2-40B4-BE49-F238E27FC236}">
              <a16:creationId xmlns:a16="http://schemas.microsoft.com/office/drawing/2014/main" id="{4446DD2A-C2CF-4231-95ED-838FC7520F82}"/>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a:extLst>
            <a:ext uri="{FF2B5EF4-FFF2-40B4-BE49-F238E27FC236}">
              <a16:creationId xmlns:a16="http://schemas.microsoft.com/office/drawing/2014/main" id="{35A24972-33D9-4155-A8A9-6697C87EE082}"/>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a:extLst>
            <a:ext uri="{FF2B5EF4-FFF2-40B4-BE49-F238E27FC236}">
              <a16:creationId xmlns:a16="http://schemas.microsoft.com/office/drawing/2014/main" id="{718A67D9-EC56-4257-A55D-2C1D4F1557BD}"/>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a:extLst>
            <a:ext uri="{FF2B5EF4-FFF2-40B4-BE49-F238E27FC236}">
              <a16:creationId xmlns:a16="http://schemas.microsoft.com/office/drawing/2014/main" id="{A8F2BCDD-15BB-427F-896A-0E1BC6C2A894}"/>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a:extLst>
            <a:ext uri="{FF2B5EF4-FFF2-40B4-BE49-F238E27FC236}">
              <a16:creationId xmlns:a16="http://schemas.microsoft.com/office/drawing/2014/main" id="{A7791A18-AD15-4CC9-8E79-E2FB2F966ADB}"/>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3" name="直線コネクタ 502">
          <a:extLst>
            <a:ext uri="{FF2B5EF4-FFF2-40B4-BE49-F238E27FC236}">
              <a16:creationId xmlns:a16="http://schemas.microsoft.com/office/drawing/2014/main" id="{2673A4E9-735D-42DF-8B2E-F54943090F6A}"/>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a:extLst>
            <a:ext uri="{FF2B5EF4-FFF2-40B4-BE49-F238E27FC236}">
              <a16:creationId xmlns:a16="http://schemas.microsoft.com/office/drawing/2014/main" id="{392E8B5C-B768-4842-A5FF-76A76F971C7C}"/>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a:extLst>
            <a:ext uri="{FF2B5EF4-FFF2-40B4-BE49-F238E27FC236}">
              <a16:creationId xmlns:a16="http://schemas.microsoft.com/office/drawing/2014/main" id="{16585178-3BE3-453E-AD92-C1E718278EBB}"/>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a:extLst>
            <a:ext uri="{FF2B5EF4-FFF2-40B4-BE49-F238E27FC236}">
              <a16:creationId xmlns:a16="http://schemas.microsoft.com/office/drawing/2014/main" id="{A6EEF21A-F490-48B9-9EEF-2816E3494BE2}"/>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a:extLst>
            <a:ext uri="{FF2B5EF4-FFF2-40B4-BE49-F238E27FC236}">
              <a16:creationId xmlns:a16="http://schemas.microsoft.com/office/drawing/2014/main" id="{8C8A3F0B-1C56-4754-939D-7335C819B9CE}"/>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a:extLst>
            <a:ext uri="{FF2B5EF4-FFF2-40B4-BE49-F238E27FC236}">
              <a16:creationId xmlns:a16="http://schemas.microsoft.com/office/drawing/2014/main" id="{BCB6463D-1129-45CB-B48C-147794358410}"/>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a:extLst>
            <a:ext uri="{FF2B5EF4-FFF2-40B4-BE49-F238E27FC236}">
              <a16:creationId xmlns:a16="http://schemas.microsoft.com/office/drawing/2014/main" id="{5EF18476-5392-4449-83E6-DB9D87B339CC}"/>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a:extLst>
            <a:ext uri="{FF2B5EF4-FFF2-40B4-BE49-F238E27FC236}">
              <a16:creationId xmlns:a16="http://schemas.microsoft.com/office/drawing/2014/main" id="{80D2DBB4-8139-457F-B2A0-E1B9EF8B6AE0}"/>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a:extLst>
            <a:ext uri="{FF2B5EF4-FFF2-40B4-BE49-F238E27FC236}">
              <a16:creationId xmlns:a16="http://schemas.microsoft.com/office/drawing/2014/main" id="{586E726F-6A2B-4559-A819-7CF84E3E8AD4}"/>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a:extLst>
            <a:ext uri="{FF2B5EF4-FFF2-40B4-BE49-F238E27FC236}">
              <a16:creationId xmlns:a16="http://schemas.microsoft.com/office/drawing/2014/main" id="{F6C12441-9E49-4F73-B1C6-E7AB1F10A442}"/>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a:extLst>
            <a:ext uri="{FF2B5EF4-FFF2-40B4-BE49-F238E27FC236}">
              <a16:creationId xmlns:a16="http://schemas.microsoft.com/office/drawing/2014/main" id="{73938DCD-02D1-4721-B7D4-730A9CF9CDCD}"/>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14" name="直線コネクタ 513">
          <a:extLst>
            <a:ext uri="{FF2B5EF4-FFF2-40B4-BE49-F238E27FC236}">
              <a16:creationId xmlns:a16="http://schemas.microsoft.com/office/drawing/2014/main" id="{7469802E-F1B4-474C-BA24-0F6AE65778D2}"/>
            </a:ext>
          </a:extLst>
        </xdr:cNvPr>
        <xdr:cNvCxnSpPr/>
      </xdr:nvCxnSpPr>
      <xdr:spPr>
        <a:xfrm flipV="1">
          <a:off x="19951064" y="9196578"/>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15" name="【学校施設】&#10;一人当たり面積最小値テキスト">
          <a:extLst>
            <a:ext uri="{FF2B5EF4-FFF2-40B4-BE49-F238E27FC236}">
              <a16:creationId xmlns:a16="http://schemas.microsoft.com/office/drawing/2014/main" id="{9C4ACBFE-03FD-4402-AD72-BE40091235EB}"/>
            </a:ext>
          </a:extLst>
        </xdr:cNvPr>
        <xdr:cNvSpPr txBox="1"/>
      </xdr:nvSpPr>
      <xdr:spPr>
        <a:xfrm>
          <a:off x="199898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16" name="直線コネクタ 515">
          <a:extLst>
            <a:ext uri="{FF2B5EF4-FFF2-40B4-BE49-F238E27FC236}">
              <a16:creationId xmlns:a16="http://schemas.microsoft.com/office/drawing/2014/main" id="{5A765928-1442-474E-A915-E58B4FCA2C84}"/>
            </a:ext>
          </a:extLst>
        </xdr:cNvPr>
        <xdr:cNvCxnSpPr/>
      </xdr:nvCxnSpPr>
      <xdr:spPr>
        <a:xfrm>
          <a:off x="19881850" y="10629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17" name="【学校施設】&#10;一人当たり面積最大値テキスト">
          <a:extLst>
            <a:ext uri="{FF2B5EF4-FFF2-40B4-BE49-F238E27FC236}">
              <a16:creationId xmlns:a16="http://schemas.microsoft.com/office/drawing/2014/main" id="{831981D1-924A-4066-A484-EF16D9078280}"/>
            </a:ext>
          </a:extLst>
        </xdr:cNvPr>
        <xdr:cNvSpPr txBox="1"/>
      </xdr:nvSpPr>
      <xdr:spPr>
        <a:xfrm>
          <a:off x="19989800" y="89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18" name="直線コネクタ 517">
          <a:extLst>
            <a:ext uri="{FF2B5EF4-FFF2-40B4-BE49-F238E27FC236}">
              <a16:creationId xmlns:a16="http://schemas.microsoft.com/office/drawing/2014/main" id="{BC824D45-95AA-429C-A435-1CF22AA0E9A8}"/>
            </a:ext>
          </a:extLst>
        </xdr:cNvPr>
        <xdr:cNvCxnSpPr/>
      </xdr:nvCxnSpPr>
      <xdr:spPr>
        <a:xfrm>
          <a:off x="19881850" y="91965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519" name="【学校施設】&#10;一人当たり面積平均値テキスト">
          <a:extLst>
            <a:ext uri="{FF2B5EF4-FFF2-40B4-BE49-F238E27FC236}">
              <a16:creationId xmlns:a16="http://schemas.microsoft.com/office/drawing/2014/main" id="{EF445877-2A83-4B0B-93DA-154B0F7C4F74}"/>
            </a:ext>
          </a:extLst>
        </xdr:cNvPr>
        <xdr:cNvSpPr txBox="1"/>
      </xdr:nvSpPr>
      <xdr:spPr>
        <a:xfrm>
          <a:off x="19989800" y="10324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20" name="フローチャート: 判断 519">
          <a:extLst>
            <a:ext uri="{FF2B5EF4-FFF2-40B4-BE49-F238E27FC236}">
              <a16:creationId xmlns:a16="http://schemas.microsoft.com/office/drawing/2014/main" id="{E074F982-9755-4DAF-BEB0-8EA6A20919FC}"/>
            </a:ext>
          </a:extLst>
        </xdr:cNvPr>
        <xdr:cNvSpPr/>
      </xdr:nvSpPr>
      <xdr:spPr>
        <a:xfrm>
          <a:off x="19900900" y="103462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21" name="フローチャート: 判断 520">
          <a:extLst>
            <a:ext uri="{FF2B5EF4-FFF2-40B4-BE49-F238E27FC236}">
              <a16:creationId xmlns:a16="http://schemas.microsoft.com/office/drawing/2014/main" id="{366C34A9-BC02-4EB4-B417-240134067418}"/>
            </a:ext>
          </a:extLst>
        </xdr:cNvPr>
        <xdr:cNvSpPr/>
      </xdr:nvSpPr>
      <xdr:spPr>
        <a:xfrm>
          <a:off x="19157950" y="103202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22" name="フローチャート: 判断 521">
          <a:extLst>
            <a:ext uri="{FF2B5EF4-FFF2-40B4-BE49-F238E27FC236}">
              <a16:creationId xmlns:a16="http://schemas.microsoft.com/office/drawing/2014/main" id="{1CFE72D9-6C3C-4B1F-9C64-80E4700196B0}"/>
            </a:ext>
          </a:extLst>
        </xdr:cNvPr>
        <xdr:cNvSpPr/>
      </xdr:nvSpPr>
      <xdr:spPr>
        <a:xfrm>
          <a:off x="18345150" y="103270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23" name="フローチャート: 判断 522">
          <a:extLst>
            <a:ext uri="{FF2B5EF4-FFF2-40B4-BE49-F238E27FC236}">
              <a16:creationId xmlns:a16="http://schemas.microsoft.com/office/drawing/2014/main" id="{FDD642A9-909D-4F4E-9B0F-ED10F1F14E83}"/>
            </a:ext>
          </a:extLst>
        </xdr:cNvPr>
        <xdr:cNvSpPr/>
      </xdr:nvSpPr>
      <xdr:spPr>
        <a:xfrm>
          <a:off x="17551400" y="101962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2ADBBF0B-15B2-4A15-838C-3F5FA5DD1EA8}"/>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BD1744D2-3D03-4A44-A434-203BCDD7A249}"/>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68C5306F-9CC1-4120-B6E6-924D914BF277}"/>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CB914B3-6827-4103-8ED4-07E74BF6731C}"/>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32899247-0E9C-4207-8057-7B40005258F3}"/>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145338</xdr:rowOff>
    </xdr:from>
    <xdr:to>
      <xdr:col>116</xdr:col>
      <xdr:colOff>114300</xdr:colOff>
      <xdr:row>62</xdr:row>
      <xdr:rowOff>75488</xdr:rowOff>
    </xdr:to>
    <xdr:sp macro="" textlink="">
      <xdr:nvSpPr>
        <xdr:cNvPr id="529" name="楕円 528">
          <a:extLst>
            <a:ext uri="{FF2B5EF4-FFF2-40B4-BE49-F238E27FC236}">
              <a16:creationId xmlns:a16="http://schemas.microsoft.com/office/drawing/2014/main" id="{DCBEA2AE-E6C2-4485-8E54-50BFA659530C}"/>
            </a:ext>
          </a:extLst>
        </xdr:cNvPr>
        <xdr:cNvSpPr/>
      </xdr:nvSpPr>
      <xdr:spPr>
        <a:xfrm>
          <a:off x="19900900" y="102227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168215</xdr:rowOff>
    </xdr:from>
    <xdr:ext cx="469744" cy="259045"/>
    <xdr:sp macro="" textlink="">
      <xdr:nvSpPr>
        <xdr:cNvPr id="530" name="【学校施設】&#10;一人当たり面積該当値テキスト">
          <a:extLst>
            <a:ext uri="{FF2B5EF4-FFF2-40B4-BE49-F238E27FC236}">
              <a16:creationId xmlns:a16="http://schemas.microsoft.com/office/drawing/2014/main" id="{C625EC36-0E4D-465C-B0DC-62F2A53647C6}"/>
            </a:ext>
          </a:extLst>
        </xdr:cNvPr>
        <xdr:cNvSpPr txBox="1"/>
      </xdr:nvSpPr>
      <xdr:spPr>
        <a:xfrm>
          <a:off x="19989800" y="1008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136652</xdr:rowOff>
    </xdr:from>
    <xdr:to>
      <xdr:col>112</xdr:col>
      <xdr:colOff>38100</xdr:colOff>
      <xdr:row>62</xdr:row>
      <xdr:rowOff>66802</xdr:rowOff>
    </xdr:to>
    <xdr:sp macro="" textlink="">
      <xdr:nvSpPr>
        <xdr:cNvPr id="531" name="楕円 530">
          <a:extLst>
            <a:ext uri="{FF2B5EF4-FFF2-40B4-BE49-F238E27FC236}">
              <a16:creationId xmlns:a16="http://schemas.microsoft.com/office/drawing/2014/main" id="{3E01A0B0-8C87-481C-9DAA-9F23E8E60719}"/>
            </a:ext>
          </a:extLst>
        </xdr:cNvPr>
        <xdr:cNvSpPr/>
      </xdr:nvSpPr>
      <xdr:spPr>
        <a:xfrm>
          <a:off x="19157950" y="102141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xdr:rowOff>
    </xdr:from>
    <xdr:to>
      <xdr:col>116</xdr:col>
      <xdr:colOff>63500</xdr:colOff>
      <xdr:row>62</xdr:row>
      <xdr:rowOff>24688</xdr:rowOff>
    </xdr:to>
    <xdr:cxnSp macro="">
      <xdr:nvCxnSpPr>
        <xdr:cNvPr id="532" name="直線コネクタ 531">
          <a:extLst>
            <a:ext uri="{FF2B5EF4-FFF2-40B4-BE49-F238E27FC236}">
              <a16:creationId xmlns:a16="http://schemas.microsoft.com/office/drawing/2014/main" id="{C111BEE9-2244-49DE-93C5-6CDD188E3A1C}"/>
            </a:ext>
          </a:extLst>
        </xdr:cNvPr>
        <xdr:cNvCxnSpPr/>
      </xdr:nvCxnSpPr>
      <xdr:spPr>
        <a:xfrm>
          <a:off x="19202400" y="10258552"/>
          <a:ext cx="7493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131623</xdr:rowOff>
    </xdr:from>
    <xdr:to>
      <xdr:col>107</xdr:col>
      <xdr:colOff>101600</xdr:colOff>
      <xdr:row>62</xdr:row>
      <xdr:rowOff>61773</xdr:rowOff>
    </xdr:to>
    <xdr:sp macro="" textlink="">
      <xdr:nvSpPr>
        <xdr:cNvPr id="533" name="楕円 532">
          <a:extLst>
            <a:ext uri="{FF2B5EF4-FFF2-40B4-BE49-F238E27FC236}">
              <a16:creationId xmlns:a16="http://schemas.microsoft.com/office/drawing/2014/main" id="{FE5DB6E3-1AB2-44BD-8268-8F471A61035D}"/>
            </a:ext>
          </a:extLst>
        </xdr:cNvPr>
        <xdr:cNvSpPr/>
      </xdr:nvSpPr>
      <xdr:spPr>
        <a:xfrm>
          <a:off x="18345150" y="102090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10973</xdr:rowOff>
    </xdr:from>
    <xdr:to>
      <xdr:col>111</xdr:col>
      <xdr:colOff>177800</xdr:colOff>
      <xdr:row>62</xdr:row>
      <xdr:rowOff>16002</xdr:rowOff>
    </xdr:to>
    <xdr:cxnSp macro="">
      <xdr:nvCxnSpPr>
        <xdr:cNvPr id="534" name="直線コネクタ 533">
          <a:extLst>
            <a:ext uri="{FF2B5EF4-FFF2-40B4-BE49-F238E27FC236}">
              <a16:creationId xmlns:a16="http://schemas.microsoft.com/office/drawing/2014/main" id="{DD38872B-D60F-4C49-B33D-E4F799BAF40A}"/>
            </a:ext>
          </a:extLst>
        </xdr:cNvPr>
        <xdr:cNvCxnSpPr/>
      </xdr:nvCxnSpPr>
      <xdr:spPr>
        <a:xfrm>
          <a:off x="18395950" y="10253523"/>
          <a:ext cx="80645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170401</xdr:rowOff>
    </xdr:from>
    <xdr:ext cx="469744" cy="259045"/>
    <xdr:sp macro="" textlink="">
      <xdr:nvSpPr>
        <xdr:cNvPr id="535" name="n_1aveValue【学校施設】&#10;一人当たり面積">
          <a:extLst>
            <a:ext uri="{FF2B5EF4-FFF2-40B4-BE49-F238E27FC236}">
              <a16:creationId xmlns:a16="http://schemas.microsoft.com/office/drawing/2014/main" id="{549EC559-26F6-4D75-9679-89B6BBBBD1D7}"/>
            </a:ext>
          </a:extLst>
        </xdr:cNvPr>
        <xdr:cNvSpPr txBox="1"/>
      </xdr:nvSpPr>
      <xdr:spPr>
        <a:xfrm>
          <a:off x="18980227" y="1040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5808</xdr:rowOff>
    </xdr:from>
    <xdr:ext cx="469744" cy="259045"/>
    <xdr:sp macro="" textlink="">
      <xdr:nvSpPr>
        <xdr:cNvPr id="536" name="n_2aveValue【学校施設】&#10;一人当たり面積">
          <a:extLst>
            <a:ext uri="{FF2B5EF4-FFF2-40B4-BE49-F238E27FC236}">
              <a16:creationId xmlns:a16="http://schemas.microsoft.com/office/drawing/2014/main" id="{CF0EA8FD-7720-4B0F-812E-7D2AA646912C}"/>
            </a:ext>
          </a:extLst>
        </xdr:cNvPr>
        <xdr:cNvSpPr txBox="1"/>
      </xdr:nvSpPr>
      <xdr:spPr>
        <a:xfrm>
          <a:off x="18180127" y="1041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65498</xdr:rowOff>
    </xdr:from>
    <xdr:ext cx="469744" cy="259045"/>
    <xdr:sp macro="" textlink="">
      <xdr:nvSpPr>
        <xdr:cNvPr id="537" name="n_3aveValue【学校施設】&#10;一人当たり面積">
          <a:extLst>
            <a:ext uri="{FF2B5EF4-FFF2-40B4-BE49-F238E27FC236}">
              <a16:creationId xmlns:a16="http://schemas.microsoft.com/office/drawing/2014/main" id="{F9F0CBCB-9611-46D0-903C-E5FB27BECC6D}"/>
            </a:ext>
          </a:extLst>
        </xdr:cNvPr>
        <xdr:cNvSpPr txBox="1"/>
      </xdr:nvSpPr>
      <xdr:spPr>
        <a:xfrm>
          <a:off x="17386377" y="997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83329</xdr:rowOff>
    </xdr:from>
    <xdr:ext cx="469744" cy="259045"/>
    <xdr:sp macro="" textlink="">
      <xdr:nvSpPr>
        <xdr:cNvPr id="538" name="n_1mainValue【学校施設】&#10;一人当たり面積">
          <a:extLst>
            <a:ext uri="{FF2B5EF4-FFF2-40B4-BE49-F238E27FC236}">
              <a16:creationId xmlns:a16="http://schemas.microsoft.com/office/drawing/2014/main" id="{4FEC12BE-535A-48BC-A4B1-4F73936D067A}"/>
            </a:ext>
          </a:extLst>
        </xdr:cNvPr>
        <xdr:cNvSpPr txBox="1"/>
      </xdr:nvSpPr>
      <xdr:spPr>
        <a:xfrm>
          <a:off x="18980227" y="999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78300</xdr:rowOff>
    </xdr:from>
    <xdr:ext cx="469744" cy="259045"/>
    <xdr:sp macro="" textlink="">
      <xdr:nvSpPr>
        <xdr:cNvPr id="539" name="n_2mainValue【学校施設】&#10;一人当たり面積">
          <a:extLst>
            <a:ext uri="{FF2B5EF4-FFF2-40B4-BE49-F238E27FC236}">
              <a16:creationId xmlns:a16="http://schemas.microsoft.com/office/drawing/2014/main" id="{57638FA8-D8E7-4C72-A9FC-7A443BD70C51}"/>
            </a:ext>
          </a:extLst>
        </xdr:cNvPr>
        <xdr:cNvSpPr txBox="1"/>
      </xdr:nvSpPr>
      <xdr:spPr>
        <a:xfrm>
          <a:off x="18180127" y="999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a:extLst>
            <a:ext uri="{FF2B5EF4-FFF2-40B4-BE49-F238E27FC236}">
              <a16:creationId xmlns:a16="http://schemas.microsoft.com/office/drawing/2014/main" id="{F0B2F1EC-AFCF-40E4-96FE-28C667590E0E}"/>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a:extLst>
            <a:ext uri="{FF2B5EF4-FFF2-40B4-BE49-F238E27FC236}">
              <a16:creationId xmlns:a16="http://schemas.microsoft.com/office/drawing/2014/main" id="{1AA291BB-EFD1-4F7D-947F-2D67DB86957B}"/>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a:extLst>
            <a:ext uri="{FF2B5EF4-FFF2-40B4-BE49-F238E27FC236}">
              <a16:creationId xmlns:a16="http://schemas.microsoft.com/office/drawing/2014/main" id="{F72BE905-A799-4E9D-B709-E7509D6F99EA}"/>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a:extLst>
            <a:ext uri="{FF2B5EF4-FFF2-40B4-BE49-F238E27FC236}">
              <a16:creationId xmlns:a16="http://schemas.microsoft.com/office/drawing/2014/main" id="{4B6CFB90-4F4B-48F5-95D9-1B6D79FD85DA}"/>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a:extLst>
            <a:ext uri="{FF2B5EF4-FFF2-40B4-BE49-F238E27FC236}">
              <a16:creationId xmlns:a16="http://schemas.microsoft.com/office/drawing/2014/main" id="{F5A46591-AB5F-4446-9750-1E6AA4EC4557}"/>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a:extLst>
            <a:ext uri="{FF2B5EF4-FFF2-40B4-BE49-F238E27FC236}">
              <a16:creationId xmlns:a16="http://schemas.microsoft.com/office/drawing/2014/main" id="{0E012BBE-1A89-45D6-AB62-73E3B028CCFC}"/>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a:extLst>
            <a:ext uri="{FF2B5EF4-FFF2-40B4-BE49-F238E27FC236}">
              <a16:creationId xmlns:a16="http://schemas.microsoft.com/office/drawing/2014/main" id="{9AF84FEE-2727-4800-AC63-304C39A28B59}"/>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a:extLst>
            <a:ext uri="{FF2B5EF4-FFF2-40B4-BE49-F238E27FC236}">
              <a16:creationId xmlns:a16="http://schemas.microsoft.com/office/drawing/2014/main" id="{CEC7F480-381B-4055-9709-E64FE35CF6C3}"/>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a:extLst>
            <a:ext uri="{FF2B5EF4-FFF2-40B4-BE49-F238E27FC236}">
              <a16:creationId xmlns:a16="http://schemas.microsoft.com/office/drawing/2014/main" id="{2A0B7C7E-E5D1-4035-B804-A21B5A0693D6}"/>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a:extLst>
            <a:ext uri="{FF2B5EF4-FFF2-40B4-BE49-F238E27FC236}">
              <a16:creationId xmlns:a16="http://schemas.microsoft.com/office/drawing/2014/main" id="{8039ED33-FE8A-45FB-BA17-11A8C902E056}"/>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a:extLst>
            <a:ext uri="{FF2B5EF4-FFF2-40B4-BE49-F238E27FC236}">
              <a16:creationId xmlns:a16="http://schemas.microsoft.com/office/drawing/2014/main" id="{380CF948-B302-4CD1-AE24-EEA536B98AED}"/>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a:extLst>
            <a:ext uri="{FF2B5EF4-FFF2-40B4-BE49-F238E27FC236}">
              <a16:creationId xmlns:a16="http://schemas.microsoft.com/office/drawing/2014/main" id="{4A8D3D25-E70F-4F13-A2B9-87E758C2C778}"/>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a:extLst>
            <a:ext uri="{FF2B5EF4-FFF2-40B4-BE49-F238E27FC236}">
              <a16:creationId xmlns:a16="http://schemas.microsoft.com/office/drawing/2014/main" id="{58B413EE-A1AF-4D2E-97C2-6F867062B72B}"/>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a:extLst>
            <a:ext uri="{FF2B5EF4-FFF2-40B4-BE49-F238E27FC236}">
              <a16:creationId xmlns:a16="http://schemas.microsoft.com/office/drawing/2014/main" id="{BDD0FFB6-F01F-4BBC-83A6-BED804324E18}"/>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a:extLst>
            <a:ext uri="{FF2B5EF4-FFF2-40B4-BE49-F238E27FC236}">
              <a16:creationId xmlns:a16="http://schemas.microsoft.com/office/drawing/2014/main" id="{56586C0B-6E55-4E62-ABD2-DB401CCF9640}"/>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a:extLst>
            <a:ext uri="{FF2B5EF4-FFF2-40B4-BE49-F238E27FC236}">
              <a16:creationId xmlns:a16="http://schemas.microsoft.com/office/drawing/2014/main" id="{D128FB2C-EEE4-491A-B88A-8CF4078EC60C}"/>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a:extLst>
            <a:ext uri="{FF2B5EF4-FFF2-40B4-BE49-F238E27FC236}">
              <a16:creationId xmlns:a16="http://schemas.microsoft.com/office/drawing/2014/main" id="{959DB55E-FD1A-4CA5-8B33-30ACC6F802B8}"/>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a:extLst>
            <a:ext uri="{FF2B5EF4-FFF2-40B4-BE49-F238E27FC236}">
              <a16:creationId xmlns:a16="http://schemas.microsoft.com/office/drawing/2014/main" id="{6E4E2FC5-1EA9-4C9B-9013-65C45102FB07}"/>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a:extLst>
            <a:ext uri="{FF2B5EF4-FFF2-40B4-BE49-F238E27FC236}">
              <a16:creationId xmlns:a16="http://schemas.microsoft.com/office/drawing/2014/main" id="{933FE782-2E4A-4CCC-A46B-301DACF90518}"/>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a:extLst>
            <a:ext uri="{FF2B5EF4-FFF2-40B4-BE49-F238E27FC236}">
              <a16:creationId xmlns:a16="http://schemas.microsoft.com/office/drawing/2014/main" id="{264B2766-3784-48FC-A9B8-20162773EB04}"/>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a:extLst>
            <a:ext uri="{FF2B5EF4-FFF2-40B4-BE49-F238E27FC236}">
              <a16:creationId xmlns:a16="http://schemas.microsoft.com/office/drawing/2014/main" id="{4611ED67-71D8-49F2-BB95-252F4C5A21B8}"/>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a:extLst>
            <a:ext uri="{FF2B5EF4-FFF2-40B4-BE49-F238E27FC236}">
              <a16:creationId xmlns:a16="http://schemas.microsoft.com/office/drawing/2014/main" id="{208CF98A-2263-422B-9AFF-8A2FFBD554C4}"/>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a:extLst>
            <a:ext uri="{FF2B5EF4-FFF2-40B4-BE49-F238E27FC236}">
              <a16:creationId xmlns:a16="http://schemas.microsoft.com/office/drawing/2014/main" id="{BF548025-D9ED-4691-B399-9CCA162C62F3}"/>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a:extLst>
            <a:ext uri="{FF2B5EF4-FFF2-40B4-BE49-F238E27FC236}">
              <a16:creationId xmlns:a16="http://schemas.microsoft.com/office/drawing/2014/main" id="{3D4FBCCB-B971-4D73-9D97-E3594DEA3324}"/>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児童館】&#10;有形固定資産減価償却率グラフ枠">
          <a:extLst>
            <a:ext uri="{FF2B5EF4-FFF2-40B4-BE49-F238E27FC236}">
              <a16:creationId xmlns:a16="http://schemas.microsoft.com/office/drawing/2014/main" id="{A0E3A400-5A00-4B38-B069-B0D8AAAD1758}"/>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65" name="直線コネクタ 564">
          <a:extLst>
            <a:ext uri="{FF2B5EF4-FFF2-40B4-BE49-F238E27FC236}">
              <a16:creationId xmlns:a16="http://schemas.microsoft.com/office/drawing/2014/main" id="{43C36170-4A24-4078-89AA-B93B186847E9}"/>
            </a:ext>
          </a:extLst>
        </xdr:cNvPr>
        <xdr:cNvCxnSpPr/>
      </xdr:nvCxnSpPr>
      <xdr:spPr>
        <a:xfrm flipV="1">
          <a:off x="14699614" y="12797971"/>
          <a:ext cx="0" cy="140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66" name="【児童館】&#10;有形固定資産減価償却率最小値テキスト">
          <a:extLst>
            <a:ext uri="{FF2B5EF4-FFF2-40B4-BE49-F238E27FC236}">
              <a16:creationId xmlns:a16="http://schemas.microsoft.com/office/drawing/2014/main" id="{EAD809AB-3572-4F70-8BDA-A5739F058EDA}"/>
            </a:ext>
          </a:extLst>
        </xdr:cNvPr>
        <xdr:cNvSpPr txBox="1"/>
      </xdr:nvSpPr>
      <xdr:spPr>
        <a:xfrm>
          <a:off x="1473835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67" name="直線コネクタ 566">
          <a:extLst>
            <a:ext uri="{FF2B5EF4-FFF2-40B4-BE49-F238E27FC236}">
              <a16:creationId xmlns:a16="http://schemas.microsoft.com/office/drawing/2014/main" id="{967D8A56-F0E7-42D1-B6EA-AFCCC78B8DB2}"/>
            </a:ext>
          </a:extLst>
        </xdr:cNvPr>
        <xdr:cNvCxnSpPr/>
      </xdr:nvCxnSpPr>
      <xdr:spPr>
        <a:xfrm>
          <a:off x="14611350" y="1420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8" name="【児童館】&#10;有形固定資産減価償却率最大値テキスト">
          <a:extLst>
            <a:ext uri="{FF2B5EF4-FFF2-40B4-BE49-F238E27FC236}">
              <a16:creationId xmlns:a16="http://schemas.microsoft.com/office/drawing/2014/main" id="{D88F1EC3-54A8-4ACE-A856-0E61AA9E01DC}"/>
            </a:ext>
          </a:extLst>
        </xdr:cNvPr>
        <xdr:cNvSpPr txBox="1"/>
      </xdr:nvSpPr>
      <xdr:spPr>
        <a:xfrm>
          <a:off x="1473835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9" name="直線コネクタ 568">
          <a:extLst>
            <a:ext uri="{FF2B5EF4-FFF2-40B4-BE49-F238E27FC236}">
              <a16:creationId xmlns:a16="http://schemas.microsoft.com/office/drawing/2014/main" id="{E4B2A73C-CA74-4DDE-83C8-C116819860E9}"/>
            </a:ext>
          </a:extLst>
        </xdr:cNvPr>
        <xdr:cNvCxnSpPr/>
      </xdr:nvCxnSpPr>
      <xdr:spPr>
        <a:xfrm>
          <a:off x="146113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570" name="【児童館】&#10;有形固定資産減価償却率平均値テキスト">
          <a:extLst>
            <a:ext uri="{FF2B5EF4-FFF2-40B4-BE49-F238E27FC236}">
              <a16:creationId xmlns:a16="http://schemas.microsoft.com/office/drawing/2014/main" id="{55037B4D-1871-46F2-BD29-016A6E39EF27}"/>
            </a:ext>
          </a:extLst>
        </xdr:cNvPr>
        <xdr:cNvSpPr txBox="1"/>
      </xdr:nvSpPr>
      <xdr:spPr>
        <a:xfrm>
          <a:off x="14738350" y="13431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71" name="フローチャート: 判断 570">
          <a:extLst>
            <a:ext uri="{FF2B5EF4-FFF2-40B4-BE49-F238E27FC236}">
              <a16:creationId xmlns:a16="http://schemas.microsoft.com/office/drawing/2014/main" id="{C947EB60-E6C3-4CFB-ACFD-5DFC41B2B17C}"/>
            </a:ext>
          </a:extLst>
        </xdr:cNvPr>
        <xdr:cNvSpPr/>
      </xdr:nvSpPr>
      <xdr:spPr>
        <a:xfrm>
          <a:off x="14649450" y="134532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72" name="フローチャート: 判断 571">
          <a:extLst>
            <a:ext uri="{FF2B5EF4-FFF2-40B4-BE49-F238E27FC236}">
              <a16:creationId xmlns:a16="http://schemas.microsoft.com/office/drawing/2014/main" id="{1E49388A-85E7-4ABB-98AA-6C70DBEBE39A}"/>
            </a:ext>
          </a:extLst>
        </xdr:cNvPr>
        <xdr:cNvSpPr/>
      </xdr:nvSpPr>
      <xdr:spPr>
        <a:xfrm>
          <a:off x="13887450" y="134581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73" name="フローチャート: 判断 572">
          <a:extLst>
            <a:ext uri="{FF2B5EF4-FFF2-40B4-BE49-F238E27FC236}">
              <a16:creationId xmlns:a16="http://schemas.microsoft.com/office/drawing/2014/main" id="{E92CA310-D224-4ADB-BC4F-E22DB0F8D274}"/>
            </a:ext>
          </a:extLst>
        </xdr:cNvPr>
        <xdr:cNvSpPr/>
      </xdr:nvSpPr>
      <xdr:spPr>
        <a:xfrm>
          <a:off x="13093700" y="134712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155484</xdr:rowOff>
    </xdr:from>
    <xdr:to>
      <xdr:col>72</xdr:col>
      <xdr:colOff>38100</xdr:colOff>
      <xdr:row>81</xdr:row>
      <xdr:rowOff>85634</xdr:rowOff>
    </xdr:to>
    <xdr:sp macro="" textlink="">
      <xdr:nvSpPr>
        <xdr:cNvPr id="574" name="フローチャート: 判断 573">
          <a:extLst>
            <a:ext uri="{FF2B5EF4-FFF2-40B4-BE49-F238E27FC236}">
              <a16:creationId xmlns:a16="http://schemas.microsoft.com/office/drawing/2014/main" id="{FDA13EB2-EC14-4B26-A6F0-5E7F5A83562B}"/>
            </a:ext>
          </a:extLst>
        </xdr:cNvPr>
        <xdr:cNvSpPr/>
      </xdr:nvSpPr>
      <xdr:spPr>
        <a:xfrm>
          <a:off x="12299950" y="133698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86FC649C-D9B9-43C9-B48D-ADE78B89A41C}"/>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EFDFDB29-D410-43B9-9F51-BD086F6DD3E1}"/>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DD5A6FC1-AFDF-40E7-BF7B-3012BB11AAF3}"/>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57F8A796-80E5-4E02-9AED-8997725D7A02}"/>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8C682674-EE3E-48D9-BA8D-A114C9C05AFD}"/>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73842</xdr:rowOff>
    </xdr:from>
    <xdr:to>
      <xdr:col>85</xdr:col>
      <xdr:colOff>177800</xdr:colOff>
      <xdr:row>78</xdr:row>
      <xdr:rowOff>3992</xdr:rowOff>
    </xdr:to>
    <xdr:sp macro="" textlink="">
      <xdr:nvSpPr>
        <xdr:cNvPr id="580" name="楕円 579">
          <a:extLst>
            <a:ext uri="{FF2B5EF4-FFF2-40B4-BE49-F238E27FC236}">
              <a16:creationId xmlns:a16="http://schemas.microsoft.com/office/drawing/2014/main" id="{C55ADA63-511C-4B51-A590-A379859829DF}"/>
            </a:ext>
          </a:extLst>
        </xdr:cNvPr>
        <xdr:cNvSpPr/>
      </xdr:nvSpPr>
      <xdr:spPr>
        <a:xfrm>
          <a:off x="14649450" y="1279289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160219</xdr:rowOff>
    </xdr:from>
    <xdr:ext cx="405111" cy="259045"/>
    <xdr:sp macro="" textlink="">
      <xdr:nvSpPr>
        <xdr:cNvPr id="581" name="【児童館】&#10;有形固定資産減価償却率該当値テキスト">
          <a:extLst>
            <a:ext uri="{FF2B5EF4-FFF2-40B4-BE49-F238E27FC236}">
              <a16:creationId xmlns:a16="http://schemas.microsoft.com/office/drawing/2014/main" id="{42F733BB-22CC-4FDC-B093-B9B9F27AB287}"/>
            </a:ext>
          </a:extLst>
        </xdr:cNvPr>
        <xdr:cNvSpPr txBox="1"/>
      </xdr:nvSpPr>
      <xdr:spPr>
        <a:xfrm>
          <a:off x="14738350" y="1271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88537</xdr:rowOff>
    </xdr:from>
    <xdr:to>
      <xdr:col>81</xdr:col>
      <xdr:colOff>101600</xdr:colOff>
      <xdr:row>78</xdr:row>
      <xdr:rowOff>18687</xdr:rowOff>
    </xdr:to>
    <xdr:sp macro="" textlink="">
      <xdr:nvSpPr>
        <xdr:cNvPr id="582" name="楕円 581">
          <a:extLst>
            <a:ext uri="{FF2B5EF4-FFF2-40B4-BE49-F238E27FC236}">
              <a16:creationId xmlns:a16="http://schemas.microsoft.com/office/drawing/2014/main" id="{F5F775C8-1C98-4D5B-9FC4-A3A3B41CA4AD}"/>
            </a:ext>
          </a:extLst>
        </xdr:cNvPr>
        <xdr:cNvSpPr/>
      </xdr:nvSpPr>
      <xdr:spPr>
        <a:xfrm>
          <a:off x="13887450" y="128075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124642</xdr:rowOff>
    </xdr:from>
    <xdr:to>
      <xdr:col>85</xdr:col>
      <xdr:colOff>127000</xdr:colOff>
      <xdr:row>77</xdr:row>
      <xdr:rowOff>139337</xdr:rowOff>
    </xdr:to>
    <xdr:cxnSp macro="">
      <xdr:nvCxnSpPr>
        <xdr:cNvPr id="583" name="直線コネクタ 582">
          <a:extLst>
            <a:ext uri="{FF2B5EF4-FFF2-40B4-BE49-F238E27FC236}">
              <a16:creationId xmlns:a16="http://schemas.microsoft.com/office/drawing/2014/main" id="{8B43F684-18A4-48A4-BFCE-227F8AD577A6}"/>
            </a:ext>
          </a:extLst>
        </xdr:cNvPr>
        <xdr:cNvCxnSpPr/>
      </xdr:nvCxnSpPr>
      <xdr:spPr>
        <a:xfrm flipV="1">
          <a:off x="13938250" y="12843692"/>
          <a:ext cx="762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101600</xdr:rowOff>
    </xdr:from>
    <xdr:to>
      <xdr:col>76</xdr:col>
      <xdr:colOff>165100</xdr:colOff>
      <xdr:row>78</xdr:row>
      <xdr:rowOff>31750</xdr:rowOff>
    </xdr:to>
    <xdr:sp macro="" textlink="">
      <xdr:nvSpPr>
        <xdr:cNvPr id="584" name="楕円 583">
          <a:extLst>
            <a:ext uri="{FF2B5EF4-FFF2-40B4-BE49-F238E27FC236}">
              <a16:creationId xmlns:a16="http://schemas.microsoft.com/office/drawing/2014/main" id="{E343E1A9-C531-4E7D-BCBA-47B1FFABAFFB}"/>
            </a:ext>
          </a:extLst>
        </xdr:cNvPr>
        <xdr:cNvSpPr/>
      </xdr:nvSpPr>
      <xdr:spPr>
        <a:xfrm>
          <a:off x="13093700" y="1282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139337</xdr:rowOff>
    </xdr:from>
    <xdr:to>
      <xdr:col>81</xdr:col>
      <xdr:colOff>50800</xdr:colOff>
      <xdr:row>77</xdr:row>
      <xdr:rowOff>152400</xdr:rowOff>
    </xdr:to>
    <xdr:cxnSp macro="">
      <xdr:nvCxnSpPr>
        <xdr:cNvPr id="585" name="直線コネクタ 584">
          <a:extLst>
            <a:ext uri="{FF2B5EF4-FFF2-40B4-BE49-F238E27FC236}">
              <a16:creationId xmlns:a16="http://schemas.microsoft.com/office/drawing/2014/main" id="{D4E5F115-799F-4B46-9E33-F599781DD8E7}"/>
            </a:ext>
          </a:extLst>
        </xdr:cNvPr>
        <xdr:cNvCxnSpPr/>
      </xdr:nvCxnSpPr>
      <xdr:spPr>
        <a:xfrm flipV="1">
          <a:off x="13144500" y="12858387"/>
          <a:ext cx="7937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86" name="n_1aveValue【児童館】&#10;有形固定資産減価償却率">
          <a:extLst>
            <a:ext uri="{FF2B5EF4-FFF2-40B4-BE49-F238E27FC236}">
              <a16:creationId xmlns:a16="http://schemas.microsoft.com/office/drawing/2014/main" id="{82DC701F-AE94-479A-91D1-DA3D0B05A196}"/>
            </a:ext>
          </a:extLst>
        </xdr:cNvPr>
        <xdr:cNvSpPr txBox="1"/>
      </xdr:nvSpPr>
      <xdr:spPr>
        <a:xfrm>
          <a:off x="13742044" y="13544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87" name="n_2aveValue【児童館】&#10;有形固定資産減価償却率">
          <a:extLst>
            <a:ext uri="{FF2B5EF4-FFF2-40B4-BE49-F238E27FC236}">
              <a16:creationId xmlns:a16="http://schemas.microsoft.com/office/drawing/2014/main" id="{06CD8B0F-9171-477E-9AF5-28FCFCB32CB4}"/>
            </a:ext>
          </a:extLst>
        </xdr:cNvPr>
        <xdr:cNvSpPr txBox="1"/>
      </xdr:nvSpPr>
      <xdr:spPr>
        <a:xfrm>
          <a:off x="12960994" y="13557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102161</xdr:rowOff>
    </xdr:from>
    <xdr:ext cx="405111" cy="259045"/>
    <xdr:sp macro="" textlink="">
      <xdr:nvSpPr>
        <xdr:cNvPr id="588" name="n_3aveValue【児童館】&#10;有形固定資産減価償却率">
          <a:extLst>
            <a:ext uri="{FF2B5EF4-FFF2-40B4-BE49-F238E27FC236}">
              <a16:creationId xmlns:a16="http://schemas.microsoft.com/office/drawing/2014/main" id="{A2D0E02F-BF7A-4E66-A80F-9F42F666C1DD}"/>
            </a:ext>
          </a:extLst>
        </xdr:cNvPr>
        <xdr:cNvSpPr txBox="1"/>
      </xdr:nvSpPr>
      <xdr:spPr>
        <a:xfrm>
          <a:off x="12167244" y="1315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35214</xdr:rowOff>
    </xdr:from>
    <xdr:ext cx="405111" cy="259045"/>
    <xdr:sp macro="" textlink="">
      <xdr:nvSpPr>
        <xdr:cNvPr id="589" name="n_1mainValue【児童館】&#10;有形固定資産減価償却率">
          <a:extLst>
            <a:ext uri="{FF2B5EF4-FFF2-40B4-BE49-F238E27FC236}">
              <a16:creationId xmlns:a16="http://schemas.microsoft.com/office/drawing/2014/main" id="{BB2142D3-865B-4F9B-8026-92F21D9D75E5}"/>
            </a:ext>
          </a:extLst>
        </xdr:cNvPr>
        <xdr:cNvSpPr txBox="1"/>
      </xdr:nvSpPr>
      <xdr:spPr>
        <a:xfrm>
          <a:off x="13742044" y="1258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48277</xdr:rowOff>
    </xdr:from>
    <xdr:ext cx="405111" cy="259045"/>
    <xdr:sp macro="" textlink="">
      <xdr:nvSpPr>
        <xdr:cNvPr id="590" name="n_2mainValue【児童館】&#10;有形固定資産減価償却率">
          <a:extLst>
            <a:ext uri="{FF2B5EF4-FFF2-40B4-BE49-F238E27FC236}">
              <a16:creationId xmlns:a16="http://schemas.microsoft.com/office/drawing/2014/main" id="{DA154E55-463B-48CC-B3C9-6F4CBEFAF5B6}"/>
            </a:ext>
          </a:extLst>
        </xdr:cNvPr>
        <xdr:cNvSpPr txBox="1"/>
      </xdr:nvSpPr>
      <xdr:spPr>
        <a:xfrm>
          <a:off x="12960994" y="1260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a:extLst>
            <a:ext uri="{FF2B5EF4-FFF2-40B4-BE49-F238E27FC236}">
              <a16:creationId xmlns:a16="http://schemas.microsoft.com/office/drawing/2014/main" id="{F334B0F1-D874-4E4C-8A02-828C5D692003}"/>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a:extLst>
            <a:ext uri="{FF2B5EF4-FFF2-40B4-BE49-F238E27FC236}">
              <a16:creationId xmlns:a16="http://schemas.microsoft.com/office/drawing/2014/main" id="{4EB8097C-6E5D-4BF0-A0AA-1C6EDD93A432}"/>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a:extLst>
            <a:ext uri="{FF2B5EF4-FFF2-40B4-BE49-F238E27FC236}">
              <a16:creationId xmlns:a16="http://schemas.microsoft.com/office/drawing/2014/main" id="{836E35B2-DBB2-40A8-A36C-307460794008}"/>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a:extLst>
            <a:ext uri="{FF2B5EF4-FFF2-40B4-BE49-F238E27FC236}">
              <a16:creationId xmlns:a16="http://schemas.microsoft.com/office/drawing/2014/main" id="{72444C15-5BD5-4F82-8CDF-59F84AC5B873}"/>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a:extLst>
            <a:ext uri="{FF2B5EF4-FFF2-40B4-BE49-F238E27FC236}">
              <a16:creationId xmlns:a16="http://schemas.microsoft.com/office/drawing/2014/main" id="{AE1EBC53-A91D-469B-ABDB-113C3DE81DD4}"/>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a:extLst>
            <a:ext uri="{FF2B5EF4-FFF2-40B4-BE49-F238E27FC236}">
              <a16:creationId xmlns:a16="http://schemas.microsoft.com/office/drawing/2014/main" id="{D4CC60E2-816B-4714-BA00-F5DE2B20F2F6}"/>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a:extLst>
            <a:ext uri="{FF2B5EF4-FFF2-40B4-BE49-F238E27FC236}">
              <a16:creationId xmlns:a16="http://schemas.microsoft.com/office/drawing/2014/main" id="{43CE17FC-A93A-4D32-9496-E80FA2423AC8}"/>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a:extLst>
            <a:ext uri="{FF2B5EF4-FFF2-40B4-BE49-F238E27FC236}">
              <a16:creationId xmlns:a16="http://schemas.microsoft.com/office/drawing/2014/main" id="{3775027B-EFE4-43A2-A9C6-BD06056F4EA2}"/>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a:extLst>
            <a:ext uri="{FF2B5EF4-FFF2-40B4-BE49-F238E27FC236}">
              <a16:creationId xmlns:a16="http://schemas.microsoft.com/office/drawing/2014/main" id="{802CFA8D-7ECA-455A-BA92-E75922519D97}"/>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a:extLst>
            <a:ext uri="{FF2B5EF4-FFF2-40B4-BE49-F238E27FC236}">
              <a16:creationId xmlns:a16="http://schemas.microsoft.com/office/drawing/2014/main" id="{80AC36FD-0DBA-42B3-AF06-E3FAE270D6D1}"/>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a:extLst>
            <a:ext uri="{FF2B5EF4-FFF2-40B4-BE49-F238E27FC236}">
              <a16:creationId xmlns:a16="http://schemas.microsoft.com/office/drawing/2014/main" id="{0B5C1BC3-A70D-49D9-8152-C30240B7AD37}"/>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a:extLst>
            <a:ext uri="{FF2B5EF4-FFF2-40B4-BE49-F238E27FC236}">
              <a16:creationId xmlns:a16="http://schemas.microsoft.com/office/drawing/2014/main" id="{E7987AE4-1D79-4156-A60D-50A6A54302D0}"/>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a:extLst>
            <a:ext uri="{FF2B5EF4-FFF2-40B4-BE49-F238E27FC236}">
              <a16:creationId xmlns:a16="http://schemas.microsoft.com/office/drawing/2014/main" id="{7EB36183-832C-4995-AD46-54E6129B7B24}"/>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a:extLst>
            <a:ext uri="{FF2B5EF4-FFF2-40B4-BE49-F238E27FC236}">
              <a16:creationId xmlns:a16="http://schemas.microsoft.com/office/drawing/2014/main" id="{4BAE9CF4-7215-4C0B-807F-DDF21F8B4624}"/>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a:extLst>
            <a:ext uri="{FF2B5EF4-FFF2-40B4-BE49-F238E27FC236}">
              <a16:creationId xmlns:a16="http://schemas.microsoft.com/office/drawing/2014/main" id="{26A791EA-7EBB-4C8E-8F11-6C9AF3B530F0}"/>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a:extLst>
            <a:ext uri="{FF2B5EF4-FFF2-40B4-BE49-F238E27FC236}">
              <a16:creationId xmlns:a16="http://schemas.microsoft.com/office/drawing/2014/main" id="{B532D01B-39D9-48D7-857E-C067D5EF7B98}"/>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a:extLst>
            <a:ext uri="{FF2B5EF4-FFF2-40B4-BE49-F238E27FC236}">
              <a16:creationId xmlns:a16="http://schemas.microsoft.com/office/drawing/2014/main" id="{F13452DC-9B63-49C0-86B0-FC6666C1E817}"/>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a:extLst>
            <a:ext uri="{FF2B5EF4-FFF2-40B4-BE49-F238E27FC236}">
              <a16:creationId xmlns:a16="http://schemas.microsoft.com/office/drawing/2014/main" id="{1B214F7F-7C49-4E1B-A80C-EE453AD62A95}"/>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a:extLst>
            <a:ext uri="{FF2B5EF4-FFF2-40B4-BE49-F238E27FC236}">
              <a16:creationId xmlns:a16="http://schemas.microsoft.com/office/drawing/2014/main" id="{451EB0F9-91CB-4AF1-87F9-01BF19A53A2B}"/>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a:extLst>
            <a:ext uri="{FF2B5EF4-FFF2-40B4-BE49-F238E27FC236}">
              <a16:creationId xmlns:a16="http://schemas.microsoft.com/office/drawing/2014/main" id="{C5D793C8-3429-42BB-B5C4-8119A7E6DF0D}"/>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a:extLst>
            <a:ext uri="{FF2B5EF4-FFF2-40B4-BE49-F238E27FC236}">
              <a16:creationId xmlns:a16="http://schemas.microsoft.com/office/drawing/2014/main" id="{1654F863-E9B4-4CE2-BDD6-E42419048F9B}"/>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12" name="直線コネクタ 611">
          <a:extLst>
            <a:ext uri="{FF2B5EF4-FFF2-40B4-BE49-F238E27FC236}">
              <a16:creationId xmlns:a16="http://schemas.microsoft.com/office/drawing/2014/main" id="{A562E259-E093-4E25-BB20-8EA480DD086F}"/>
            </a:ext>
          </a:extLst>
        </xdr:cNvPr>
        <xdr:cNvCxnSpPr/>
      </xdr:nvCxnSpPr>
      <xdr:spPr>
        <a:xfrm flipV="1">
          <a:off x="19951064" y="128828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13" name="【児童館】&#10;一人当たり面積最小値テキスト">
          <a:extLst>
            <a:ext uri="{FF2B5EF4-FFF2-40B4-BE49-F238E27FC236}">
              <a16:creationId xmlns:a16="http://schemas.microsoft.com/office/drawing/2014/main" id="{28B91C31-DC15-4096-9F7A-5F59B5591971}"/>
            </a:ext>
          </a:extLst>
        </xdr:cNvPr>
        <xdr:cNvSpPr txBox="1"/>
      </xdr:nvSpPr>
      <xdr:spPr>
        <a:xfrm>
          <a:off x="19989800"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14" name="直線コネクタ 613">
          <a:extLst>
            <a:ext uri="{FF2B5EF4-FFF2-40B4-BE49-F238E27FC236}">
              <a16:creationId xmlns:a16="http://schemas.microsoft.com/office/drawing/2014/main" id="{9011EA65-3979-4CB8-BB69-AC4C3F8F91B9}"/>
            </a:ext>
          </a:extLst>
        </xdr:cNvPr>
        <xdr:cNvCxnSpPr/>
      </xdr:nvCxnSpPr>
      <xdr:spPr>
        <a:xfrm>
          <a:off x="19881850" y="1415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15" name="【児童館】&#10;一人当たり面積最大値テキスト">
          <a:extLst>
            <a:ext uri="{FF2B5EF4-FFF2-40B4-BE49-F238E27FC236}">
              <a16:creationId xmlns:a16="http://schemas.microsoft.com/office/drawing/2014/main" id="{4832D2FD-835D-4AA1-B4D9-66388A10E25D}"/>
            </a:ext>
          </a:extLst>
        </xdr:cNvPr>
        <xdr:cNvSpPr txBox="1"/>
      </xdr:nvSpPr>
      <xdr:spPr>
        <a:xfrm>
          <a:off x="19989800" y="1266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16" name="直線コネクタ 615">
          <a:extLst>
            <a:ext uri="{FF2B5EF4-FFF2-40B4-BE49-F238E27FC236}">
              <a16:creationId xmlns:a16="http://schemas.microsoft.com/office/drawing/2014/main" id="{7180BA9C-D8E2-416D-B900-D98E5ADEEED2}"/>
            </a:ext>
          </a:extLst>
        </xdr:cNvPr>
        <xdr:cNvCxnSpPr/>
      </xdr:nvCxnSpPr>
      <xdr:spPr>
        <a:xfrm>
          <a:off x="19881850" y="12882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17" name="【児童館】&#10;一人当たり面積平均値テキスト">
          <a:extLst>
            <a:ext uri="{FF2B5EF4-FFF2-40B4-BE49-F238E27FC236}">
              <a16:creationId xmlns:a16="http://schemas.microsoft.com/office/drawing/2014/main" id="{45567B06-A4A9-4E0F-860D-8AF60C6D10E5}"/>
            </a:ext>
          </a:extLst>
        </xdr:cNvPr>
        <xdr:cNvSpPr txBox="1"/>
      </xdr:nvSpPr>
      <xdr:spPr>
        <a:xfrm>
          <a:off x="19989800" y="1350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8" name="フローチャート: 判断 617">
          <a:extLst>
            <a:ext uri="{FF2B5EF4-FFF2-40B4-BE49-F238E27FC236}">
              <a16:creationId xmlns:a16="http://schemas.microsoft.com/office/drawing/2014/main" id="{93BED79E-AD7F-4946-BE3D-0F07011EFE79}"/>
            </a:ext>
          </a:extLst>
        </xdr:cNvPr>
        <xdr:cNvSpPr/>
      </xdr:nvSpPr>
      <xdr:spPr>
        <a:xfrm>
          <a:off x="19900900"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19" name="フローチャート: 判断 618">
          <a:extLst>
            <a:ext uri="{FF2B5EF4-FFF2-40B4-BE49-F238E27FC236}">
              <a16:creationId xmlns:a16="http://schemas.microsoft.com/office/drawing/2014/main" id="{BC69E853-C56B-4BAD-8463-51765AD1F0AF}"/>
            </a:ext>
          </a:extLst>
        </xdr:cNvPr>
        <xdr:cNvSpPr/>
      </xdr:nvSpPr>
      <xdr:spPr>
        <a:xfrm>
          <a:off x="19157950" y="136232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20" name="フローチャート: 判断 619">
          <a:extLst>
            <a:ext uri="{FF2B5EF4-FFF2-40B4-BE49-F238E27FC236}">
              <a16:creationId xmlns:a16="http://schemas.microsoft.com/office/drawing/2014/main" id="{843D2A02-E202-45D6-9A14-E9004CF39145}"/>
            </a:ext>
          </a:extLst>
        </xdr:cNvPr>
        <xdr:cNvSpPr/>
      </xdr:nvSpPr>
      <xdr:spPr>
        <a:xfrm>
          <a:off x="18345150"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21" name="フローチャート: 判断 620">
          <a:extLst>
            <a:ext uri="{FF2B5EF4-FFF2-40B4-BE49-F238E27FC236}">
              <a16:creationId xmlns:a16="http://schemas.microsoft.com/office/drawing/2014/main" id="{B7F7F4AD-C35B-4C22-8858-2C245A5AD6D5}"/>
            </a:ext>
          </a:extLst>
        </xdr:cNvPr>
        <xdr:cNvSpPr/>
      </xdr:nvSpPr>
      <xdr:spPr>
        <a:xfrm>
          <a:off x="17551400" y="136918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1F1C7E32-A230-45A4-AFB8-13C7EACE5B15}"/>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5B3A5B37-E3A1-44C6-A0FC-9F49A3815324}"/>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244CD30-F918-4A33-A4B1-15223C068108}"/>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F9331364-3D54-4C0B-B126-AC0D4591D85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39753302-A2AF-4B5B-B80A-19D26B4ADB8B}"/>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27" name="楕円 626">
          <a:extLst>
            <a:ext uri="{FF2B5EF4-FFF2-40B4-BE49-F238E27FC236}">
              <a16:creationId xmlns:a16="http://schemas.microsoft.com/office/drawing/2014/main" id="{883B52B0-70BA-4403-A243-C00086974A35}"/>
            </a:ext>
          </a:extLst>
        </xdr:cNvPr>
        <xdr:cNvSpPr/>
      </xdr:nvSpPr>
      <xdr:spPr>
        <a:xfrm>
          <a:off x="19900900" y="139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628" name="【児童館】&#10;一人当たり面積該当値テキスト">
          <a:extLst>
            <a:ext uri="{FF2B5EF4-FFF2-40B4-BE49-F238E27FC236}">
              <a16:creationId xmlns:a16="http://schemas.microsoft.com/office/drawing/2014/main" id="{B6EC653F-FB26-4A2F-B59A-7ECFA7E9C437}"/>
            </a:ext>
          </a:extLst>
        </xdr:cNvPr>
        <xdr:cNvSpPr txBox="1"/>
      </xdr:nvSpPr>
      <xdr:spPr>
        <a:xfrm>
          <a:off x="19989800"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629" name="楕円 628">
          <a:extLst>
            <a:ext uri="{FF2B5EF4-FFF2-40B4-BE49-F238E27FC236}">
              <a16:creationId xmlns:a16="http://schemas.microsoft.com/office/drawing/2014/main" id="{BF73B309-AC71-4DAA-9BB3-74DC65393573}"/>
            </a:ext>
          </a:extLst>
        </xdr:cNvPr>
        <xdr:cNvSpPr/>
      </xdr:nvSpPr>
      <xdr:spPr>
        <a:xfrm>
          <a:off x="19157950" y="13930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630" name="直線コネクタ 629">
          <a:extLst>
            <a:ext uri="{FF2B5EF4-FFF2-40B4-BE49-F238E27FC236}">
              <a16:creationId xmlns:a16="http://schemas.microsoft.com/office/drawing/2014/main" id="{F138E3F6-E3FB-4249-8776-BB36C83D0763}"/>
            </a:ext>
          </a:extLst>
        </xdr:cNvPr>
        <xdr:cNvCxnSpPr/>
      </xdr:nvCxnSpPr>
      <xdr:spPr>
        <a:xfrm>
          <a:off x="19202400" y="1398143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631" name="楕円 630">
          <a:extLst>
            <a:ext uri="{FF2B5EF4-FFF2-40B4-BE49-F238E27FC236}">
              <a16:creationId xmlns:a16="http://schemas.microsoft.com/office/drawing/2014/main" id="{6407AE75-07E4-45B2-8FCE-1B0CD21211ED}"/>
            </a:ext>
          </a:extLst>
        </xdr:cNvPr>
        <xdr:cNvSpPr/>
      </xdr:nvSpPr>
      <xdr:spPr>
        <a:xfrm>
          <a:off x="18345150" y="139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632" name="直線コネクタ 631">
          <a:extLst>
            <a:ext uri="{FF2B5EF4-FFF2-40B4-BE49-F238E27FC236}">
              <a16:creationId xmlns:a16="http://schemas.microsoft.com/office/drawing/2014/main" id="{F09FA655-74DD-49E8-A37A-829FB45E1849}"/>
            </a:ext>
          </a:extLst>
        </xdr:cNvPr>
        <xdr:cNvCxnSpPr/>
      </xdr:nvCxnSpPr>
      <xdr:spPr>
        <a:xfrm>
          <a:off x="18395950" y="1398143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633" name="n_1aveValue【児童館】&#10;一人当たり面積">
          <a:extLst>
            <a:ext uri="{FF2B5EF4-FFF2-40B4-BE49-F238E27FC236}">
              <a16:creationId xmlns:a16="http://schemas.microsoft.com/office/drawing/2014/main" id="{9B57B713-672D-4D90-B21D-30E78B59305F}"/>
            </a:ext>
          </a:extLst>
        </xdr:cNvPr>
        <xdr:cNvSpPr txBox="1"/>
      </xdr:nvSpPr>
      <xdr:spPr>
        <a:xfrm>
          <a:off x="18980227" y="1340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34" name="n_2aveValue【児童館】&#10;一人当たり面積">
          <a:extLst>
            <a:ext uri="{FF2B5EF4-FFF2-40B4-BE49-F238E27FC236}">
              <a16:creationId xmlns:a16="http://schemas.microsoft.com/office/drawing/2014/main" id="{8E1D5B60-E44D-4CA8-9E52-B549270DEDC3}"/>
            </a:ext>
          </a:extLst>
        </xdr:cNvPr>
        <xdr:cNvSpPr txBox="1"/>
      </xdr:nvSpPr>
      <xdr:spPr>
        <a:xfrm>
          <a:off x="1818012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635" name="n_3aveValue【児童館】&#10;一人当たり面積">
          <a:extLst>
            <a:ext uri="{FF2B5EF4-FFF2-40B4-BE49-F238E27FC236}">
              <a16:creationId xmlns:a16="http://schemas.microsoft.com/office/drawing/2014/main" id="{0644D2F9-4666-4345-AA46-69D377A73D9A}"/>
            </a:ext>
          </a:extLst>
        </xdr:cNvPr>
        <xdr:cNvSpPr txBox="1"/>
      </xdr:nvSpPr>
      <xdr:spPr>
        <a:xfrm>
          <a:off x="17386377" y="1347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636" name="n_1mainValue【児童館】&#10;一人当たり面積">
          <a:extLst>
            <a:ext uri="{FF2B5EF4-FFF2-40B4-BE49-F238E27FC236}">
              <a16:creationId xmlns:a16="http://schemas.microsoft.com/office/drawing/2014/main" id="{AC5E915F-5308-4E46-8F22-1B221C88AA44}"/>
            </a:ext>
          </a:extLst>
        </xdr:cNvPr>
        <xdr:cNvSpPr txBox="1"/>
      </xdr:nvSpPr>
      <xdr:spPr>
        <a:xfrm>
          <a:off x="189802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637" name="n_2mainValue【児童館】&#10;一人当たり面積">
          <a:extLst>
            <a:ext uri="{FF2B5EF4-FFF2-40B4-BE49-F238E27FC236}">
              <a16:creationId xmlns:a16="http://schemas.microsoft.com/office/drawing/2014/main" id="{D76F1516-1E55-412F-AEF7-321718FB2706}"/>
            </a:ext>
          </a:extLst>
        </xdr:cNvPr>
        <xdr:cNvSpPr txBox="1"/>
      </xdr:nvSpPr>
      <xdr:spPr>
        <a:xfrm>
          <a:off x="181801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ECCFB91C-24FA-4467-BFB9-57E8B9E25FCF}"/>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D24FD79B-1907-42F4-8408-2E608685FC62}"/>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1FB8695A-F3AB-49DB-8C7B-802FE190C8EC}"/>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A465AEDC-7F0B-49E0-8478-F0C9E6B23917}"/>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BD55BD19-FCA1-41BE-88E9-D2BF95562175}"/>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0B7F1F7A-5645-47EE-B62B-70F198BE511C}"/>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FB043025-3B4E-4CCB-8424-5F998674056A}"/>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D2E6E014-D43A-42AC-AB66-3F63E4E3F453}"/>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388F1CE9-9821-4849-B194-88DD8EE034D1}"/>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DC4E3206-5E2F-46EE-8AF3-B330995D96CA}"/>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a:extLst>
            <a:ext uri="{FF2B5EF4-FFF2-40B4-BE49-F238E27FC236}">
              <a16:creationId xmlns:a16="http://schemas.microsoft.com/office/drawing/2014/main" id="{7B4C060D-470C-4D8D-8BC3-EC00721D127C}"/>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9" name="テキスト ボックス 648">
          <a:extLst>
            <a:ext uri="{FF2B5EF4-FFF2-40B4-BE49-F238E27FC236}">
              <a16:creationId xmlns:a16="http://schemas.microsoft.com/office/drawing/2014/main" id="{8BA68A31-1E7C-499F-8EF9-1F8CE770B987}"/>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a:extLst>
            <a:ext uri="{FF2B5EF4-FFF2-40B4-BE49-F238E27FC236}">
              <a16:creationId xmlns:a16="http://schemas.microsoft.com/office/drawing/2014/main" id="{C9AAF20D-EC5F-4BFA-BFFB-C054CA4CCDEB}"/>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a:extLst>
            <a:ext uri="{FF2B5EF4-FFF2-40B4-BE49-F238E27FC236}">
              <a16:creationId xmlns:a16="http://schemas.microsoft.com/office/drawing/2014/main" id="{25C9A6F4-C0AF-4252-9583-ADDE55467FFF}"/>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a:extLst>
            <a:ext uri="{FF2B5EF4-FFF2-40B4-BE49-F238E27FC236}">
              <a16:creationId xmlns:a16="http://schemas.microsoft.com/office/drawing/2014/main" id="{5B5A5000-04D1-4275-8FC1-9EA1F3B21203}"/>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a:extLst>
            <a:ext uri="{FF2B5EF4-FFF2-40B4-BE49-F238E27FC236}">
              <a16:creationId xmlns:a16="http://schemas.microsoft.com/office/drawing/2014/main" id="{A6B698D2-BF20-477E-801E-4AE710599B67}"/>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a:extLst>
            <a:ext uri="{FF2B5EF4-FFF2-40B4-BE49-F238E27FC236}">
              <a16:creationId xmlns:a16="http://schemas.microsoft.com/office/drawing/2014/main" id="{73CC68A5-FB61-4576-889C-98935F6F34C9}"/>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a:extLst>
            <a:ext uri="{FF2B5EF4-FFF2-40B4-BE49-F238E27FC236}">
              <a16:creationId xmlns:a16="http://schemas.microsoft.com/office/drawing/2014/main" id="{67F05CD6-C5EC-4877-8B75-B37E6C1A3FE4}"/>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a:extLst>
            <a:ext uri="{FF2B5EF4-FFF2-40B4-BE49-F238E27FC236}">
              <a16:creationId xmlns:a16="http://schemas.microsoft.com/office/drawing/2014/main" id="{E8A79D6F-3400-4AB0-A036-6DCB9A07A868}"/>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a:extLst>
            <a:ext uri="{FF2B5EF4-FFF2-40B4-BE49-F238E27FC236}">
              <a16:creationId xmlns:a16="http://schemas.microsoft.com/office/drawing/2014/main" id="{9940C7D8-C90C-43F3-98E8-2AB931AFE477}"/>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a:extLst>
            <a:ext uri="{FF2B5EF4-FFF2-40B4-BE49-F238E27FC236}">
              <a16:creationId xmlns:a16="http://schemas.microsoft.com/office/drawing/2014/main" id="{84FC630C-DCCC-4E09-B519-EDF1236642CB}"/>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9" name="テキスト ボックス 658">
          <a:extLst>
            <a:ext uri="{FF2B5EF4-FFF2-40B4-BE49-F238E27FC236}">
              <a16:creationId xmlns:a16="http://schemas.microsoft.com/office/drawing/2014/main" id="{E5D4C0E0-097F-4114-90FB-ACFCE826AFB4}"/>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6989B86A-9E62-41FD-AB66-3ED411A437F7}"/>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a:extLst>
            <a:ext uri="{FF2B5EF4-FFF2-40B4-BE49-F238E27FC236}">
              <a16:creationId xmlns:a16="http://schemas.microsoft.com/office/drawing/2014/main" id="{44534FB9-781E-426F-BFB5-B124B5D55683}"/>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B774D3C1-1418-451F-81ED-4A42FA55F443}"/>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63" name="直線コネクタ 662">
          <a:extLst>
            <a:ext uri="{FF2B5EF4-FFF2-40B4-BE49-F238E27FC236}">
              <a16:creationId xmlns:a16="http://schemas.microsoft.com/office/drawing/2014/main" id="{3E74A9EC-B9A3-4DD2-A704-6D13F07E6093}"/>
            </a:ext>
          </a:extLst>
        </xdr:cNvPr>
        <xdr:cNvCxnSpPr/>
      </xdr:nvCxnSpPr>
      <xdr:spPr>
        <a:xfrm flipV="1">
          <a:off x="14699614" y="165190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64" name="【公民館】&#10;有形固定資産減価償却率最小値テキスト">
          <a:extLst>
            <a:ext uri="{FF2B5EF4-FFF2-40B4-BE49-F238E27FC236}">
              <a16:creationId xmlns:a16="http://schemas.microsoft.com/office/drawing/2014/main" id="{4C7CA695-B39F-4DFC-8F3C-0533E561FD72}"/>
            </a:ext>
          </a:extLst>
        </xdr:cNvPr>
        <xdr:cNvSpPr txBox="1"/>
      </xdr:nvSpPr>
      <xdr:spPr>
        <a:xfrm>
          <a:off x="14738350" y="179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65" name="直線コネクタ 664">
          <a:extLst>
            <a:ext uri="{FF2B5EF4-FFF2-40B4-BE49-F238E27FC236}">
              <a16:creationId xmlns:a16="http://schemas.microsoft.com/office/drawing/2014/main" id="{63430A82-8415-40E3-8C60-F54B1C20358F}"/>
            </a:ext>
          </a:extLst>
        </xdr:cNvPr>
        <xdr:cNvCxnSpPr/>
      </xdr:nvCxnSpPr>
      <xdr:spPr>
        <a:xfrm>
          <a:off x="14611350" y="179674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6" name="【公民館】&#10;有形固定資産減価償却率最大値テキスト">
          <a:extLst>
            <a:ext uri="{FF2B5EF4-FFF2-40B4-BE49-F238E27FC236}">
              <a16:creationId xmlns:a16="http://schemas.microsoft.com/office/drawing/2014/main" id="{7F3C0F07-1A21-4ADA-AF66-4D61333C8CFF}"/>
            </a:ext>
          </a:extLst>
        </xdr:cNvPr>
        <xdr:cNvSpPr txBox="1"/>
      </xdr:nvSpPr>
      <xdr:spPr>
        <a:xfrm>
          <a:off x="1473835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a:extLst>
            <a:ext uri="{FF2B5EF4-FFF2-40B4-BE49-F238E27FC236}">
              <a16:creationId xmlns:a16="http://schemas.microsoft.com/office/drawing/2014/main" id="{74319DB8-8039-47C3-A383-0DF09F4D8ED1}"/>
            </a:ext>
          </a:extLst>
        </xdr:cNvPr>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668" name="【公民館】&#10;有形固定資産減価償却率平均値テキスト">
          <a:extLst>
            <a:ext uri="{FF2B5EF4-FFF2-40B4-BE49-F238E27FC236}">
              <a16:creationId xmlns:a16="http://schemas.microsoft.com/office/drawing/2014/main" id="{1FE9CEA9-A267-410B-83A4-A726E2EC7917}"/>
            </a:ext>
          </a:extLst>
        </xdr:cNvPr>
        <xdr:cNvSpPr txBox="1"/>
      </xdr:nvSpPr>
      <xdr:spPr>
        <a:xfrm>
          <a:off x="14738350" y="171112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69" name="フローチャート: 判断 668">
          <a:extLst>
            <a:ext uri="{FF2B5EF4-FFF2-40B4-BE49-F238E27FC236}">
              <a16:creationId xmlns:a16="http://schemas.microsoft.com/office/drawing/2014/main" id="{B1EC71A4-DF93-4D1C-837B-3F80AD2A5109}"/>
            </a:ext>
          </a:extLst>
        </xdr:cNvPr>
        <xdr:cNvSpPr/>
      </xdr:nvSpPr>
      <xdr:spPr>
        <a:xfrm>
          <a:off x="14649450" y="171328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70" name="フローチャート: 判断 669">
          <a:extLst>
            <a:ext uri="{FF2B5EF4-FFF2-40B4-BE49-F238E27FC236}">
              <a16:creationId xmlns:a16="http://schemas.microsoft.com/office/drawing/2014/main" id="{CF9ECD0D-C871-462A-AA97-AB64EF4F83CD}"/>
            </a:ext>
          </a:extLst>
        </xdr:cNvPr>
        <xdr:cNvSpPr/>
      </xdr:nvSpPr>
      <xdr:spPr>
        <a:xfrm>
          <a:off x="13887450" y="171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71" name="フローチャート: 判断 670">
          <a:extLst>
            <a:ext uri="{FF2B5EF4-FFF2-40B4-BE49-F238E27FC236}">
              <a16:creationId xmlns:a16="http://schemas.microsoft.com/office/drawing/2014/main" id="{F35E6490-2F2E-43D0-8C3A-7FAB0B8C5D41}"/>
            </a:ext>
          </a:extLst>
        </xdr:cNvPr>
        <xdr:cNvSpPr/>
      </xdr:nvSpPr>
      <xdr:spPr>
        <a:xfrm>
          <a:off x="13093700" y="171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48261</xdr:rowOff>
    </xdr:from>
    <xdr:to>
      <xdr:col>72</xdr:col>
      <xdr:colOff>38100</xdr:colOff>
      <xdr:row>103</xdr:row>
      <xdr:rowOff>149861</xdr:rowOff>
    </xdr:to>
    <xdr:sp macro="" textlink="">
      <xdr:nvSpPr>
        <xdr:cNvPr id="672" name="フローチャート: 判断 671">
          <a:extLst>
            <a:ext uri="{FF2B5EF4-FFF2-40B4-BE49-F238E27FC236}">
              <a16:creationId xmlns:a16="http://schemas.microsoft.com/office/drawing/2014/main" id="{D059CA1D-7979-4772-93CB-3F3BFDD1E655}"/>
            </a:ext>
          </a:extLst>
        </xdr:cNvPr>
        <xdr:cNvSpPr/>
      </xdr:nvSpPr>
      <xdr:spPr>
        <a:xfrm>
          <a:off x="12299950" y="171361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FE9172FA-7896-4C29-A5F3-9A22510B4A4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28915CDF-C1E8-492F-8069-EACDB501A628}"/>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C2CD4FF2-4CEF-4C77-AE69-70D04422A99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4C9AAB7-B970-4E7A-AE9C-93F0596D69E7}"/>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1722D308-08D9-4AD6-BEDB-5AB438B58278}"/>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678" name="楕円 677">
          <a:extLst>
            <a:ext uri="{FF2B5EF4-FFF2-40B4-BE49-F238E27FC236}">
              <a16:creationId xmlns:a16="http://schemas.microsoft.com/office/drawing/2014/main" id="{FE64C375-87D0-49EB-8498-86BEF1333BEF}"/>
            </a:ext>
          </a:extLst>
        </xdr:cNvPr>
        <xdr:cNvSpPr/>
      </xdr:nvSpPr>
      <xdr:spPr>
        <a:xfrm>
          <a:off x="14649450" y="1696466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71138</xdr:rowOff>
    </xdr:from>
    <xdr:ext cx="405111" cy="259045"/>
    <xdr:sp macro="" textlink="">
      <xdr:nvSpPr>
        <xdr:cNvPr id="679" name="【公民館】&#10;有形固定資産減価償却率該当値テキスト">
          <a:extLst>
            <a:ext uri="{FF2B5EF4-FFF2-40B4-BE49-F238E27FC236}">
              <a16:creationId xmlns:a16="http://schemas.microsoft.com/office/drawing/2014/main" id="{3ADC81A0-4B45-4528-9F89-24E3169B66BA}"/>
            </a:ext>
          </a:extLst>
        </xdr:cNvPr>
        <xdr:cNvSpPr txBox="1"/>
      </xdr:nvSpPr>
      <xdr:spPr>
        <a:xfrm>
          <a:off x="14738350" y="1681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146231</xdr:rowOff>
    </xdr:from>
    <xdr:to>
      <xdr:col>81</xdr:col>
      <xdr:colOff>101600</xdr:colOff>
      <xdr:row>102</xdr:row>
      <xdr:rowOff>76381</xdr:rowOff>
    </xdr:to>
    <xdr:sp macro="" textlink="">
      <xdr:nvSpPr>
        <xdr:cNvPr id="680" name="楕円 679">
          <a:extLst>
            <a:ext uri="{FF2B5EF4-FFF2-40B4-BE49-F238E27FC236}">
              <a16:creationId xmlns:a16="http://schemas.microsoft.com/office/drawing/2014/main" id="{005C8BC9-531E-42FE-A824-AB89E15C7814}"/>
            </a:ext>
          </a:extLst>
        </xdr:cNvPr>
        <xdr:cNvSpPr/>
      </xdr:nvSpPr>
      <xdr:spPr>
        <a:xfrm>
          <a:off x="13887450" y="1689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25581</xdr:rowOff>
    </xdr:from>
    <xdr:to>
      <xdr:col>85</xdr:col>
      <xdr:colOff>127000</xdr:colOff>
      <xdr:row>102</xdr:row>
      <xdr:rowOff>99061</xdr:rowOff>
    </xdr:to>
    <xdr:cxnSp macro="">
      <xdr:nvCxnSpPr>
        <xdr:cNvPr id="681" name="直線コネクタ 680">
          <a:extLst>
            <a:ext uri="{FF2B5EF4-FFF2-40B4-BE49-F238E27FC236}">
              <a16:creationId xmlns:a16="http://schemas.microsoft.com/office/drawing/2014/main" id="{737B4FDD-A703-437D-B7BD-66FA056BBF8C}"/>
            </a:ext>
          </a:extLst>
        </xdr:cNvPr>
        <xdr:cNvCxnSpPr/>
      </xdr:nvCxnSpPr>
      <xdr:spPr>
        <a:xfrm>
          <a:off x="13938250" y="16941981"/>
          <a:ext cx="762000"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131536</xdr:rowOff>
    </xdr:from>
    <xdr:to>
      <xdr:col>76</xdr:col>
      <xdr:colOff>165100</xdr:colOff>
      <xdr:row>102</xdr:row>
      <xdr:rowOff>61686</xdr:rowOff>
    </xdr:to>
    <xdr:sp macro="" textlink="">
      <xdr:nvSpPr>
        <xdr:cNvPr id="682" name="楕円 681">
          <a:extLst>
            <a:ext uri="{FF2B5EF4-FFF2-40B4-BE49-F238E27FC236}">
              <a16:creationId xmlns:a16="http://schemas.microsoft.com/office/drawing/2014/main" id="{ABCE8DDA-2D4E-4DA4-A504-C1DBAF534846}"/>
            </a:ext>
          </a:extLst>
        </xdr:cNvPr>
        <xdr:cNvSpPr/>
      </xdr:nvSpPr>
      <xdr:spPr>
        <a:xfrm>
          <a:off x="13093700" y="168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10886</xdr:rowOff>
    </xdr:from>
    <xdr:to>
      <xdr:col>81</xdr:col>
      <xdr:colOff>50800</xdr:colOff>
      <xdr:row>102</xdr:row>
      <xdr:rowOff>25581</xdr:rowOff>
    </xdr:to>
    <xdr:cxnSp macro="">
      <xdr:nvCxnSpPr>
        <xdr:cNvPr id="683" name="直線コネクタ 682">
          <a:extLst>
            <a:ext uri="{FF2B5EF4-FFF2-40B4-BE49-F238E27FC236}">
              <a16:creationId xmlns:a16="http://schemas.microsoft.com/office/drawing/2014/main" id="{8C57E30B-4242-4CCE-8F7D-0319CD67B891}"/>
            </a:ext>
          </a:extLst>
        </xdr:cNvPr>
        <xdr:cNvCxnSpPr/>
      </xdr:nvCxnSpPr>
      <xdr:spPr>
        <a:xfrm>
          <a:off x="13144500" y="16927286"/>
          <a:ext cx="79375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84" name="n_1aveValue【公民館】&#10;有形固定資産減価償却率">
          <a:extLst>
            <a:ext uri="{FF2B5EF4-FFF2-40B4-BE49-F238E27FC236}">
              <a16:creationId xmlns:a16="http://schemas.microsoft.com/office/drawing/2014/main" id="{C9B28AA3-16AE-4690-A84B-2F525A616AD7}"/>
            </a:ext>
          </a:extLst>
        </xdr:cNvPr>
        <xdr:cNvSpPr txBox="1"/>
      </xdr:nvSpPr>
      <xdr:spPr>
        <a:xfrm>
          <a:off x="13742044" y="17233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85" name="n_2aveValue【公民館】&#10;有形固定資産減価償却率">
          <a:extLst>
            <a:ext uri="{FF2B5EF4-FFF2-40B4-BE49-F238E27FC236}">
              <a16:creationId xmlns:a16="http://schemas.microsoft.com/office/drawing/2014/main" id="{EE8AD806-4FA4-423B-8C1B-FD8127663E8A}"/>
            </a:ext>
          </a:extLst>
        </xdr:cNvPr>
        <xdr:cNvSpPr txBox="1"/>
      </xdr:nvSpPr>
      <xdr:spPr>
        <a:xfrm>
          <a:off x="12960994" y="1722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166388</xdr:rowOff>
    </xdr:from>
    <xdr:ext cx="405111" cy="259045"/>
    <xdr:sp macro="" textlink="">
      <xdr:nvSpPr>
        <xdr:cNvPr id="686" name="n_3aveValue【公民館】&#10;有形固定資産減価償却率">
          <a:extLst>
            <a:ext uri="{FF2B5EF4-FFF2-40B4-BE49-F238E27FC236}">
              <a16:creationId xmlns:a16="http://schemas.microsoft.com/office/drawing/2014/main" id="{EB6D069B-AE9A-402E-B692-A22EE975DE29}"/>
            </a:ext>
          </a:extLst>
        </xdr:cNvPr>
        <xdr:cNvSpPr txBox="1"/>
      </xdr:nvSpPr>
      <xdr:spPr>
        <a:xfrm>
          <a:off x="12167244" y="1691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92908</xdr:rowOff>
    </xdr:from>
    <xdr:ext cx="405111" cy="259045"/>
    <xdr:sp macro="" textlink="">
      <xdr:nvSpPr>
        <xdr:cNvPr id="687" name="n_1mainValue【公民館】&#10;有形固定資産減価償却率">
          <a:extLst>
            <a:ext uri="{FF2B5EF4-FFF2-40B4-BE49-F238E27FC236}">
              <a16:creationId xmlns:a16="http://schemas.microsoft.com/office/drawing/2014/main" id="{0EE88268-7F48-402C-AAD3-B91D682B9E5D}"/>
            </a:ext>
          </a:extLst>
        </xdr:cNvPr>
        <xdr:cNvSpPr txBox="1"/>
      </xdr:nvSpPr>
      <xdr:spPr>
        <a:xfrm>
          <a:off x="13742044" y="16666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78213</xdr:rowOff>
    </xdr:from>
    <xdr:ext cx="405111" cy="259045"/>
    <xdr:sp macro="" textlink="">
      <xdr:nvSpPr>
        <xdr:cNvPr id="688" name="n_2mainValue【公民館】&#10;有形固定資産減価償却率">
          <a:extLst>
            <a:ext uri="{FF2B5EF4-FFF2-40B4-BE49-F238E27FC236}">
              <a16:creationId xmlns:a16="http://schemas.microsoft.com/office/drawing/2014/main" id="{B6D0F652-3A3B-48C0-BF17-8473B70D2D7A}"/>
            </a:ext>
          </a:extLst>
        </xdr:cNvPr>
        <xdr:cNvSpPr txBox="1"/>
      </xdr:nvSpPr>
      <xdr:spPr>
        <a:xfrm>
          <a:off x="12960994" y="1665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a:extLst>
            <a:ext uri="{FF2B5EF4-FFF2-40B4-BE49-F238E27FC236}">
              <a16:creationId xmlns:a16="http://schemas.microsoft.com/office/drawing/2014/main" id="{FFC01F89-C3A3-4477-957E-6B676C18B9CE}"/>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a:extLst>
            <a:ext uri="{FF2B5EF4-FFF2-40B4-BE49-F238E27FC236}">
              <a16:creationId xmlns:a16="http://schemas.microsoft.com/office/drawing/2014/main" id="{0A5580A8-0400-418C-AD54-4953D75641A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a:extLst>
            <a:ext uri="{FF2B5EF4-FFF2-40B4-BE49-F238E27FC236}">
              <a16:creationId xmlns:a16="http://schemas.microsoft.com/office/drawing/2014/main" id="{BE4D1226-1601-4124-A520-1221520E092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a:extLst>
            <a:ext uri="{FF2B5EF4-FFF2-40B4-BE49-F238E27FC236}">
              <a16:creationId xmlns:a16="http://schemas.microsoft.com/office/drawing/2014/main" id="{8F3D43D3-3CB0-417B-B1AF-F912CFE5F948}"/>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a:extLst>
            <a:ext uri="{FF2B5EF4-FFF2-40B4-BE49-F238E27FC236}">
              <a16:creationId xmlns:a16="http://schemas.microsoft.com/office/drawing/2014/main" id="{7287499A-85E8-478F-B75E-F4A8481D4C2A}"/>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a:extLst>
            <a:ext uri="{FF2B5EF4-FFF2-40B4-BE49-F238E27FC236}">
              <a16:creationId xmlns:a16="http://schemas.microsoft.com/office/drawing/2014/main" id="{4EA1AB25-5E3C-4AC6-9615-90284020D5EA}"/>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a:extLst>
            <a:ext uri="{FF2B5EF4-FFF2-40B4-BE49-F238E27FC236}">
              <a16:creationId xmlns:a16="http://schemas.microsoft.com/office/drawing/2014/main" id="{B64878CC-4D34-467A-B3CC-C3F86BBAF30B}"/>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a:extLst>
            <a:ext uri="{FF2B5EF4-FFF2-40B4-BE49-F238E27FC236}">
              <a16:creationId xmlns:a16="http://schemas.microsoft.com/office/drawing/2014/main" id="{C4EDC9BC-89D8-4B0A-8464-47998369938F}"/>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a:extLst>
            <a:ext uri="{FF2B5EF4-FFF2-40B4-BE49-F238E27FC236}">
              <a16:creationId xmlns:a16="http://schemas.microsoft.com/office/drawing/2014/main" id="{5D946B26-C052-4932-8D4E-EF7068B56C7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a:extLst>
            <a:ext uri="{FF2B5EF4-FFF2-40B4-BE49-F238E27FC236}">
              <a16:creationId xmlns:a16="http://schemas.microsoft.com/office/drawing/2014/main" id="{2DEAA7EC-9CD1-4538-A311-50EEF31374BD}"/>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a:extLst>
            <a:ext uri="{FF2B5EF4-FFF2-40B4-BE49-F238E27FC236}">
              <a16:creationId xmlns:a16="http://schemas.microsoft.com/office/drawing/2014/main" id="{BABE238B-6263-4169-BBFD-582C65B5C04D}"/>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0" name="テキスト ボックス 699">
          <a:extLst>
            <a:ext uri="{FF2B5EF4-FFF2-40B4-BE49-F238E27FC236}">
              <a16:creationId xmlns:a16="http://schemas.microsoft.com/office/drawing/2014/main" id="{A31CE54C-04F9-46FC-9DA1-E5BF4CF276CB}"/>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a:extLst>
            <a:ext uri="{FF2B5EF4-FFF2-40B4-BE49-F238E27FC236}">
              <a16:creationId xmlns:a16="http://schemas.microsoft.com/office/drawing/2014/main" id="{711FF369-2821-4AF6-98E9-BCBEDDC68051}"/>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2" name="テキスト ボックス 701">
          <a:extLst>
            <a:ext uri="{FF2B5EF4-FFF2-40B4-BE49-F238E27FC236}">
              <a16:creationId xmlns:a16="http://schemas.microsoft.com/office/drawing/2014/main" id="{9B6983CA-6C6F-41A4-8B9F-AE357F2370F8}"/>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a:extLst>
            <a:ext uri="{FF2B5EF4-FFF2-40B4-BE49-F238E27FC236}">
              <a16:creationId xmlns:a16="http://schemas.microsoft.com/office/drawing/2014/main" id="{64927A5C-F921-40DA-8F96-8D5A02F7C206}"/>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a:extLst>
            <a:ext uri="{FF2B5EF4-FFF2-40B4-BE49-F238E27FC236}">
              <a16:creationId xmlns:a16="http://schemas.microsoft.com/office/drawing/2014/main" id="{40998A60-F09B-4352-A850-016480AD6B8B}"/>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a:extLst>
            <a:ext uri="{FF2B5EF4-FFF2-40B4-BE49-F238E27FC236}">
              <a16:creationId xmlns:a16="http://schemas.microsoft.com/office/drawing/2014/main" id="{903ED274-42AB-43D2-BAFB-4966A69D3C49}"/>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6" name="テキスト ボックス 705">
          <a:extLst>
            <a:ext uri="{FF2B5EF4-FFF2-40B4-BE49-F238E27FC236}">
              <a16:creationId xmlns:a16="http://schemas.microsoft.com/office/drawing/2014/main" id="{0D767C1B-9989-4ED4-8190-A0D0C7BA10EF}"/>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a:extLst>
            <a:ext uri="{FF2B5EF4-FFF2-40B4-BE49-F238E27FC236}">
              <a16:creationId xmlns:a16="http://schemas.microsoft.com/office/drawing/2014/main" id="{FD28EAAF-7C30-43BA-AB8C-18C114200642}"/>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8" name="テキスト ボックス 707">
          <a:extLst>
            <a:ext uri="{FF2B5EF4-FFF2-40B4-BE49-F238E27FC236}">
              <a16:creationId xmlns:a16="http://schemas.microsoft.com/office/drawing/2014/main" id="{13C52B51-6FCF-4988-9FF5-0E8AF4CCF3C9}"/>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id="{6CE78004-8A73-4C57-96A6-2D9952904A9D}"/>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998A1C94-1CB1-405D-931A-8E73E5A51585}"/>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a:extLst>
            <a:ext uri="{FF2B5EF4-FFF2-40B4-BE49-F238E27FC236}">
              <a16:creationId xmlns:a16="http://schemas.microsoft.com/office/drawing/2014/main" id="{52243D41-9373-40CD-A119-CB5F64F6BF7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12" name="直線コネクタ 711">
          <a:extLst>
            <a:ext uri="{FF2B5EF4-FFF2-40B4-BE49-F238E27FC236}">
              <a16:creationId xmlns:a16="http://schemas.microsoft.com/office/drawing/2014/main" id="{B3BE44A4-47DB-4082-811D-E5DA67C8A308}"/>
            </a:ext>
          </a:extLst>
        </xdr:cNvPr>
        <xdr:cNvCxnSpPr/>
      </xdr:nvCxnSpPr>
      <xdr:spPr>
        <a:xfrm flipV="1">
          <a:off x="19951064" y="165773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13" name="【公民館】&#10;一人当たり面積最小値テキスト">
          <a:extLst>
            <a:ext uri="{FF2B5EF4-FFF2-40B4-BE49-F238E27FC236}">
              <a16:creationId xmlns:a16="http://schemas.microsoft.com/office/drawing/2014/main" id="{91056A40-5B6D-45DD-A225-063B8424A0CE}"/>
            </a:ext>
          </a:extLst>
        </xdr:cNvPr>
        <xdr:cNvSpPr txBox="1"/>
      </xdr:nvSpPr>
      <xdr:spPr>
        <a:xfrm>
          <a:off x="199898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14" name="直線コネクタ 713">
          <a:extLst>
            <a:ext uri="{FF2B5EF4-FFF2-40B4-BE49-F238E27FC236}">
              <a16:creationId xmlns:a16="http://schemas.microsoft.com/office/drawing/2014/main" id="{30A6A49B-C5B4-4996-84AC-A0991771DFDA}"/>
            </a:ext>
          </a:extLst>
        </xdr:cNvPr>
        <xdr:cNvCxnSpPr/>
      </xdr:nvCxnSpPr>
      <xdr:spPr>
        <a:xfrm>
          <a:off x="19881850" y="18059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15" name="【公民館】&#10;一人当たり面積最大値テキスト">
          <a:extLst>
            <a:ext uri="{FF2B5EF4-FFF2-40B4-BE49-F238E27FC236}">
              <a16:creationId xmlns:a16="http://schemas.microsoft.com/office/drawing/2014/main" id="{09A40D27-795F-448D-85FE-1D8D45D1A22D}"/>
            </a:ext>
          </a:extLst>
        </xdr:cNvPr>
        <xdr:cNvSpPr txBox="1"/>
      </xdr:nvSpPr>
      <xdr:spPr>
        <a:xfrm>
          <a:off x="19989800" y="1635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16" name="直線コネクタ 715">
          <a:extLst>
            <a:ext uri="{FF2B5EF4-FFF2-40B4-BE49-F238E27FC236}">
              <a16:creationId xmlns:a16="http://schemas.microsoft.com/office/drawing/2014/main" id="{B4E333BC-9B0E-44A1-ADAD-167DA66E2979}"/>
            </a:ext>
          </a:extLst>
        </xdr:cNvPr>
        <xdr:cNvCxnSpPr/>
      </xdr:nvCxnSpPr>
      <xdr:spPr>
        <a:xfrm>
          <a:off x="19881850" y="16577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717" name="【公民館】&#10;一人当たり面積平均値テキスト">
          <a:extLst>
            <a:ext uri="{FF2B5EF4-FFF2-40B4-BE49-F238E27FC236}">
              <a16:creationId xmlns:a16="http://schemas.microsoft.com/office/drawing/2014/main" id="{0E30A7AE-0C92-4207-81BC-AB2C60839AB7}"/>
            </a:ext>
          </a:extLst>
        </xdr:cNvPr>
        <xdr:cNvSpPr txBox="1"/>
      </xdr:nvSpPr>
      <xdr:spPr>
        <a:xfrm>
          <a:off x="19989800" y="17581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18" name="フローチャート: 判断 717">
          <a:extLst>
            <a:ext uri="{FF2B5EF4-FFF2-40B4-BE49-F238E27FC236}">
              <a16:creationId xmlns:a16="http://schemas.microsoft.com/office/drawing/2014/main" id="{693EEE01-E627-480A-8771-DECF5A44DE7A}"/>
            </a:ext>
          </a:extLst>
        </xdr:cNvPr>
        <xdr:cNvSpPr/>
      </xdr:nvSpPr>
      <xdr:spPr>
        <a:xfrm>
          <a:off x="199009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19" name="フローチャート: 判断 718">
          <a:extLst>
            <a:ext uri="{FF2B5EF4-FFF2-40B4-BE49-F238E27FC236}">
              <a16:creationId xmlns:a16="http://schemas.microsoft.com/office/drawing/2014/main" id="{990EB295-B62C-485B-837D-8107FB365D8F}"/>
            </a:ext>
          </a:extLst>
        </xdr:cNvPr>
        <xdr:cNvSpPr/>
      </xdr:nvSpPr>
      <xdr:spPr>
        <a:xfrm>
          <a:off x="19157950" y="177380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20" name="フローチャート: 判断 719">
          <a:extLst>
            <a:ext uri="{FF2B5EF4-FFF2-40B4-BE49-F238E27FC236}">
              <a16:creationId xmlns:a16="http://schemas.microsoft.com/office/drawing/2014/main" id="{1ACE41B4-1F6C-4A07-A763-4A8E8C740696}"/>
            </a:ext>
          </a:extLst>
        </xdr:cNvPr>
        <xdr:cNvSpPr/>
      </xdr:nvSpPr>
      <xdr:spPr>
        <a:xfrm>
          <a:off x="1834515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21" name="フローチャート: 判断 720">
          <a:extLst>
            <a:ext uri="{FF2B5EF4-FFF2-40B4-BE49-F238E27FC236}">
              <a16:creationId xmlns:a16="http://schemas.microsoft.com/office/drawing/2014/main" id="{93919AF1-9884-4BDE-BB32-C39763B86902}"/>
            </a:ext>
          </a:extLst>
        </xdr:cNvPr>
        <xdr:cNvSpPr/>
      </xdr:nvSpPr>
      <xdr:spPr>
        <a:xfrm>
          <a:off x="175514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53B2F0CA-451A-4987-8267-3E41BF58A11F}"/>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AAB72975-A059-4D1F-B9EB-29612E4EA275}"/>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26F566AA-18EF-421A-A9C8-EF5FBB6B5051}"/>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C9B4E98A-183F-4C3D-934D-70B0E1894428}"/>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94CCAAF6-0DC9-488E-B9D9-0C411DD5FDCD}"/>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40639</xdr:rowOff>
    </xdr:from>
    <xdr:to>
      <xdr:col>116</xdr:col>
      <xdr:colOff>114300</xdr:colOff>
      <xdr:row>108</xdr:row>
      <xdr:rowOff>142239</xdr:rowOff>
    </xdr:to>
    <xdr:sp macro="" textlink="">
      <xdr:nvSpPr>
        <xdr:cNvPr id="727" name="楕円 726">
          <a:extLst>
            <a:ext uri="{FF2B5EF4-FFF2-40B4-BE49-F238E27FC236}">
              <a16:creationId xmlns:a16="http://schemas.microsoft.com/office/drawing/2014/main" id="{869D8ED7-62CD-4C95-AD35-384A662FA807}"/>
            </a:ext>
          </a:extLst>
        </xdr:cNvPr>
        <xdr:cNvSpPr/>
      </xdr:nvSpPr>
      <xdr:spPr>
        <a:xfrm>
          <a:off x="199009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127016</xdr:rowOff>
    </xdr:from>
    <xdr:ext cx="469744" cy="259045"/>
    <xdr:sp macro="" textlink="">
      <xdr:nvSpPr>
        <xdr:cNvPr id="728" name="【公民館】&#10;一人当たり面積該当値テキスト">
          <a:extLst>
            <a:ext uri="{FF2B5EF4-FFF2-40B4-BE49-F238E27FC236}">
              <a16:creationId xmlns:a16="http://schemas.microsoft.com/office/drawing/2014/main" id="{76B9F378-1A96-4D30-B9CA-F56A877CC835}"/>
            </a:ext>
          </a:extLst>
        </xdr:cNvPr>
        <xdr:cNvSpPr txBox="1"/>
      </xdr:nvSpPr>
      <xdr:spPr>
        <a:xfrm>
          <a:off x="19989800" y="1790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40639</xdr:rowOff>
    </xdr:from>
    <xdr:to>
      <xdr:col>112</xdr:col>
      <xdr:colOff>38100</xdr:colOff>
      <xdr:row>108</xdr:row>
      <xdr:rowOff>142239</xdr:rowOff>
    </xdr:to>
    <xdr:sp macro="" textlink="">
      <xdr:nvSpPr>
        <xdr:cNvPr id="729" name="楕円 728">
          <a:extLst>
            <a:ext uri="{FF2B5EF4-FFF2-40B4-BE49-F238E27FC236}">
              <a16:creationId xmlns:a16="http://schemas.microsoft.com/office/drawing/2014/main" id="{C4AA8892-1013-45D7-B715-C7CC90787846}"/>
            </a:ext>
          </a:extLst>
        </xdr:cNvPr>
        <xdr:cNvSpPr/>
      </xdr:nvSpPr>
      <xdr:spPr>
        <a:xfrm>
          <a:off x="19157950" y="179857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91439</xdr:rowOff>
    </xdr:from>
    <xdr:to>
      <xdr:col>116</xdr:col>
      <xdr:colOff>63500</xdr:colOff>
      <xdr:row>108</xdr:row>
      <xdr:rowOff>91439</xdr:rowOff>
    </xdr:to>
    <xdr:cxnSp macro="">
      <xdr:nvCxnSpPr>
        <xdr:cNvPr id="730" name="直線コネクタ 729">
          <a:extLst>
            <a:ext uri="{FF2B5EF4-FFF2-40B4-BE49-F238E27FC236}">
              <a16:creationId xmlns:a16="http://schemas.microsoft.com/office/drawing/2014/main" id="{B4474A63-06F8-438C-9DA5-4B94CF0E7D0B}"/>
            </a:ext>
          </a:extLst>
        </xdr:cNvPr>
        <xdr:cNvCxnSpPr/>
      </xdr:nvCxnSpPr>
      <xdr:spPr>
        <a:xfrm>
          <a:off x="19202400" y="1803653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731" name="楕円 730">
          <a:extLst>
            <a:ext uri="{FF2B5EF4-FFF2-40B4-BE49-F238E27FC236}">
              <a16:creationId xmlns:a16="http://schemas.microsoft.com/office/drawing/2014/main" id="{99B784DE-8EAD-4FEF-B409-1D4504813077}"/>
            </a:ext>
          </a:extLst>
        </xdr:cNvPr>
        <xdr:cNvSpPr/>
      </xdr:nvSpPr>
      <xdr:spPr>
        <a:xfrm>
          <a:off x="1834515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91439</xdr:rowOff>
    </xdr:to>
    <xdr:cxnSp macro="">
      <xdr:nvCxnSpPr>
        <xdr:cNvPr id="732" name="直線コネクタ 731">
          <a:extLst>
            <a:ext uri="{FF2B5EF4-FFF2-40B4-BE49-F238E27FC236}">
              <a16:creationId xmlns:a16="http://schemas.microsoft.com/office/drawing/2014/main" id="{C89C448A-238C-4D91-898A-78708652401D}"/>
            </a:ext>
          </a:extLst>
        </xdr:cNvPr>
        <xdr:cNvCxnSpPr/>
      </xdr:nvCxnSpPr>
      <xdr:spPr>
        <a:xfrm>
          <a:off x="18395950" y="18021300"/>
          <a:ext cx="80645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733" name="n_1aveValue【公民館】&#10;一人当たり面積">
          <a:extLst>
            <a:ext uri="{FF2B5EF4-FFF2-40B4-BE49-F238E27FC236}">
              <a16:creationId xmlns:a16="http://schemas.microsoft.com/office/drawing/2014/main" id="{498D38C1-E7B3-44B0-B428-BFE2D789113A}"/>
            </a:ext>
          </a:extLst>
        </xdr:cNvPr>
        <xdr:cNvSpPr txBox="1"/>
      </xdr:nvSpPr>
      <xdr:spPr>
        <a:xfrm>
          <a:off x="18980227" y="1751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734" name="n_2aveValue【公民館】&#10;一人当たり面積">
          <a:extLst>
            <a:ext uri="{FF2B5EF4-FFF2-40B4-BE49-F238E27FC236}">
              <a16:creationId xmlns:a16="http://schemas.microsoft.com/office/drawing/2014/main" id="{E9E424CD-8522-4662-98F7-020CBCC318A1}"/>
            </a:ext>
          </a:extLst>
        </xdr:cNvPr>
        <xdr:cNvSpPr txBox="1"/>
      </xdr:nvSpPr>
      <xdr:spPr>
        <a:xfrm>
          <a:off x="181801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35" name="n_3aveValue【公民館】&#10;一人当たり面積">
          <a:extLst>
            <a:ext uri="{FF2B5EF4-FFF2-40B4-BE49-F238E27FC236}">
              <a16:creationId xmlns:a16="http://schemas.microsoft.com/office/drawing/2014/main" id="{EBA1282A-1C0E-4A41-BC89-981518B77B74}"/>
            </a:ext>
          </a:extLst>
        </xdr:cNvPr>
        <xdr:cNvSpPr txBox="1"/>
      </xdr:nvSpPr>
      <xdr:spPr>
        <a:xfrm>
          <a:off x="1738637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133366</xdr:rowOff>
    </xdr:from>
    <xdr:ext cx="469744" cy="259045"/>
    <xdr:sp macro="" textlink="">
      <xdr:nvSpPr>
        <xdr:cNvPr id="736" name="n_1mainValue【公民館】&#10;一人当たり面積">
          <a:extLst>
            <a:ext uri="{FF2B5EF4-FFF2-40B4-BE49-F238E27FC236}">
              <a16:creationId xmlns:a16="http://schemas.microsoft.com/office/drawing/2014/main" id="{14225E93-BD6F-4F20-81C3-4ED780683C8E}"/>
            </a:ext>
          </a:extLst>
        </xdr:cNvPr>
        <xdr:cNvSpPr txBox="1"/>
      </xdr:nvSpPr>
      <xdr:spPr>
        <a:xfrm>
          <a:off x="189802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737" name="n_2mainValue【公民館】&#10;一人当たり面積">
          <a:extLst>
            <a:ext uri="{FF2B5EF4-FFF2-40B4-BE49-F238E27FC236}">
              <a16:creationId xmlns:a16="http://schemas.microsoft.com/office/drawing/2014/main" id="{20271D06-E505-4F89-B65F-62D518C80802}"/>
            </a:ext>
          </a:extLst>
        </xdr:cNvPr>
        <xdr:cNvSpPr txBox="1"/>
      </xdr:nvSpPr>
      <xdr:spPr>
        <a:xfrm>
          <a:off x="181801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id="{DD11A38A-FADD-435A-AD26-F26FCA75DA0D}"/>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id="{F78DCCC8-6B3D-4DB6-9253-B792C84F7EB9}"/>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id="{8CC3C035-7AF6-4E3C-9F33-2CC8693C0A62}"/>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類似団体と比較して特に有形固定資産減価償却率が高くなっている施設は、道路、児童館、公民館であり、特に低くなっている施設は、学校施設である。</a:t>
          </a:r>
        </a:p>
        <a:p>
          <a:r>
            <a:rPr kumimoji="1" lang="ja-JP" altLang="en-US" sz="1100">
              <a:latin typeface="ＭＳ Ｐゴシック" panose="020B0600070205080204" pitchFamily="50" charset="-128"/>
              <a:ea typeface="ＭＳ Ｐゴシック" panose="020B0600070205080204" pitchFamily="50" charset="-128"/>
            </a:rPr>
            <a:t>　道路については、近年、道路改良工事等により道路の更新を行っているが、昭和５０・６０年代～平成初期に供用開始した資産が多いため、減価償却が進んでいる状況である。</a:t>
          </a:r>
        </a:p>
        <a:p>
          <a:r>
            <a:rPr kumimoji="1" lang="ja-JP" altLang="en-US" sz="1100">
              <a:latin typeface="ＭＳ Ｐゴシック" panose="020B0600070205080204" pitchFamily="50" charset="-128"/>
              <a:ea typeface="ＭＳ Ｐゴシック" panose="020B0600070205080204" pitchFamily="50" charset="-128"/>
            </a:rPr>
            <a:t>　児童館については、鉄筋コンクリート造の木津児童館は耐用年数が４７年であるが、建設後４２年を経過、鉄骨造の小谷児童館は耐用年数が３４年であるが、建設後３９年を経過しているため、減価償却が進んでいる状況である。また、令和元年度に策定した「木津川市公共施設等総合管理計画施設類型別個別施設計画（第１期）」（以下、個別施設計画）では、小谷児童館は廃止（除却）する方向である。</a:t>
          </a:r>
        </a:p>
        <a:p>
          <a:r>
            <a:rPr kumimoji="1" lang="ja-JP" altLang="en-US" sz="1100">
              <a:latin typeface="ＭＳ Ｐゴシック" panose="020B0600070205080204" pitchFamily="50" charset="-128"/>
              <a:ea typeface="ＭＳ Ｐゴシック" panose="020B0600070205080204" pitchFamily="50" charset="-128"/>
            </a:rPr>
            <a:t>　公民館については、瓶原公民館は耐用年数が２４年であるが、建設後５９年を経過、南加茂台公民館は耐用年数が５０年であるが、建設後３６年を経過しているため、減価償却が進んでいる状況であるが、平成２９年度に耐用年数を経過した当尾公民館を除却したことにより、減価償却率が下がった。また、個別施設計画では、直近の方向性として、瓶原公民館は現状維持、南加茂台公民館は長寿命化としているが、各公民館とも将来、集約化・複合化等の再編も視野に検討している。</a:t>
          </a:r>
        </a:p>
        <a:p>
          <a:r>
            <a:rPr kumimoji="1" lang="ja-JP" altLang="en-US" sz="1100">
              <a:latin typeface="ＭＳ Ｐゴシック" panose="020B0600070205080204" pitchFamily="50" charset="-128"/>
              <a:ea typeface="ＭＳ Ｐゴシック" panose="020B0600070205080204" pitchFamily="50" charset="-128"/>
            </a:rPr>
            <a:t>　学校施設については、平成２７年度に棚倉小学校の新校舎新築（旧校舎は平成２８年度に解体）、平成２５年度に梅美台小学校の校舎増築、城山台小学校の新設、木津中学校の新校舎新築（旧校舎は平成２６年度に解体）など近年、学校施設の新築・増築があったため、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71C7201-A850-40EB-95B0-9885BBF77AD9}"/>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5AD485D-427A-458A-BAC6-4EA79C94CC6C}"/>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C3468B6-F831-442C-99D2-B03C7CBED73F}"/>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1ACD748-CAEA-484F-9FC6-89EE38E010BE}"/>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C0FBD40-A7EB-4109-BF2E-8FD85768C3AB}"/>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7B5E611-780F-4349-BFFB-BD48DF783506}"/>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5FB56D7-D543-4CB1-A023-784BC1867E1B}"/>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8D56A49-0C61-43D5-8CF4-088887E91D51}"/>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508F297-A360-4ACF-87B2-A254A9849749}"/>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9B4CE37-B065-4E7F-897D-D621CB940838}"/>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77,188
76,628
85.13
28,986,575
28,522,748
312,537
17,117,064
32,824,212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3F4012E-5DEF-4A84-B517-F95137C845D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63082A5-8738-43B6-A54D-29F24AD27648}"/>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096C732-1902-43D7-BCE1-84B85BBF7BCE}"/>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2B9B5B8-BD4A-40BF-9446-FCD729088EB2}"/>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E9EDBB2-C327-4EB4-8137-E8F4D9155738}"/>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4EFD5BE-DD8D-4A84-9FCC-F38D35F426DC}"/>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B4280B4-DAED-4FBB-B8D1-C648360DBA12}"/>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85CA296-297E-4BF9-82CD-1389C3521AF7}"/>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67BDD6A-990B-43D0-89E7-6DE0E13F0209}"/>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23983D4-F108-4B48-A588-0B25ACDB5B0C}"/>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C2891DC-3410-426F-B3F9-152E957A6D6A}"/>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F5DD8CB-F027-46BF-BE38-600E69A6E219}"/>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A5A109C-06C1-4F8B-A971-F99535F1891C}"/>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F72E61F-2CBA-40C3-9012-132C043CE09E}"/>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EB509C0-FEF2-4955-A9C7-6A38334161B5}"/>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C8F4249-C052-40AC-86D1-A779971E6229}"/>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4236E2C-D795-4045-BAC1-5A521F79FFFF}"/>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751A41E-B8D1-4BFC-B3CB-2BCA44233016}"/>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707E66A-B631-4244-9928-11878F734C2A}"/>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BEDDB0C-50F8-4FB1-88C2-AA8F6C0EF383}"/>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BDCBF0B-FECA-4589-A49B-8E98E0A34DAB}"/>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924B65A-B7BD-4E68-9FDC-9F97929EBA93}"/>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68BA479-4BD5-459F-A60F-F928B1C95578}"/>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4C67F24-1ADD-4B89-A2B8-C195C7B5AEF4}"/>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563A83B-B903-4269-A48D-E477528570A1}"/>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1087714-CDAF-45D8-A006-8D2D1AD055DA}"/>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28218C0-1945-40AE-8B5F-7BF56059C708}"/>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700C481-A9DA-4FF9-9E18-358611546FB5}"/>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9F2C19F-691B-461F-83FC-4DE39BEB8871}"/>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BC18A7C-A89A-49B8-BBC5-09C74CDCCEA5}"/>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C2395D65-2101-462B-B641-F06F2C646DF2}"/>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EF250BD9-4D68-4C02-B528-143B0EA0FFF1}"/>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1DF51A4A-C98E-42C4-9B0C-40793AFEF6A9}"/>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AD7B3BFC-F1B3-4146-8A67-BF13E3908568}"/>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52339131-225B-45A0-A593-DEC72F98FA05}"/>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34D13683-824C-455F-959D-1F2BECB44990}"/>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9AB548C8-00F3-4001-924E-C840A7BE1594}"/>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18DA2B28-155C-4B28-B535-0CE3737BAB79}"/>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4BB1402F-5459-43AB-8AE0-7CF1AECEEEAF}"/>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3923A565-1BD1-4C29-88F6-44CBB20E68E6}"/>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13B1045E-A8C2-44C0-BA14-C6378606C3D3}"/>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C267DDBD-1251-4F08-BA84-C65520BCD68F}"/>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E33EEBD-241F-47B3-9B5E-A631A158FC75}"/>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3120F18E-21D4-40F7-B985-1300DAD62DB2}"/>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A679560F-162F-400B-B234-188E08E09B0B}"/>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CCE74743-FCE8-4976-9E82-4191074FA16C}"/>
            </a:ext>
          </a:extLst>
        </xdr:cNvPr>
        <xdr:cNvCxnSpPr/>
      </xdr:nvCxnSpPr>
      <xdr:spPr>
        <a:xfrm flipV="1">
          <a:off x="4177665" y="5650230"/>
          <a:ext cx="0" cy="138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4084699B-D63F-49E1-BEC0-910B412F2238}"/>
            </a:ext>
          </a:extLst>
        </xdr:cNvPr>
        <xdr:cNvSpPr txBox="1"/>
      </xdr:nvSpPr>
      <xdr:spPr>
        <a:xfrm>
          <a:off x="4216400" y="7036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B4BBA77E-58F9-43E7-94D0-34ABFFB45E62}"/>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9008A2ED-2675-4206-9DEA-AC3C8A1831F7}"/>
            </a:ext>
          </a:extLst>
        </xdr:cNvPr>
        <xdr:cNvSpPr txBox="1"/>
      </xdr:nvSpPr>
      <xdr:spPr>
        <a:xfrm>
          <a:off x="4216400" y="543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77BDA63B-E059-4A0D-B8FB-C96750B0EB7B}"/>
            </a:ext>
          </a:extLst>
        </xdr:cNvPr>
        <xdr:cNvCxnSpPr/>
      </xdr:nvCxnSpPr>
      <xdr:spPr>
        <a:xfrm>
          <a:off x="4108450" y="565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a:extLst>
            <a:ext uri="{FF2B5EF4-FFF2-40B4-BE49-F238E27FC236}">
              <a16:creationId xmlns:a16="http://schemas.microsoft.com/office/drawing/2014/main" id="{2E52D42B-E7E8-43C1-951E-AB975236E943}"/>
            </a:ext>
          </a:extLst>
        </xdr:cNvPr>
        <xdr:cNvSpPr txBox="1"/>
      </xdr:nvSpPr>
      <xdr:spPr>
        <a:xfrm>
          <a:off x="4216400" y="626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a:extLst>
            <a:ext uri="{FF2B5EF4-FFF2-40B4-BE49-F238E27FC236}">
              <a16:creationId xmlns:a16="http://schemas.microsoft.com/office/drawing/2014/main" id="{DBC3FDFD-B427-4BFC-ABB2-CF06BD89E0FE}"/>
            </a:ext>
          </a:extLst>
        </xdr:cNvPr>
        <xdr:cNvSpPr/>
      </xdr:nvSpPr>
      <xdr:spPr>
        <a:xfrm>
          <a:off x="41275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a:extLst>
            <a:ext uri="{FF2B5EF4-FFF2-40B4-BE49-F238E27FC236}">
              <a16:creationId xmlns:a16="http://schemas.microsoft.com/office/drawing/2014/main" id="{BF438484-9500-40FA-82D2-4F40B7FA45F4}"/>
            </a:ext>
          </a:extLst>
        </xdr:cNvPr>
        <xdr:cNvSpPr/>
      </xdr:nvSpPr>
      <xdr:spPr>
        <a:xfrm>
          <a:off x="3384550" y="6295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a:extLst>
            <a:ext uri="{FF2B5EF4-FFF2-40B4-BE49-F238E27FC236}">
              <a16:creationId xmlns:a16="http://schemas.microsoft.com/office/drawing/2014/main" id="{7E5CC6BE-AD6E-41AB-A392-8D519159B816}"/>
            </a:ext>
          </a:extLst>
        </xdr:cNvPr>
        <xdr:cNvSpPr/>
      </xdr:nvSpPr>
      <xdr:spPr>
        <a:xfrm>
          <a:off x="2571750" y="6275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a:extLst>
            <a:ext uri="{FF2B5EF4-FFF2-40B4-BE49-F238E27FC236}">
              <a16:creationId xmlns:a16="http://schemas.microsoft.com/office/drawing/2014/main" id="{B4FFCF3C-5EA9-49DA-9FC1-63B2CB17602E}"/>
            </a:ext>
          </a:extLst>
        </xdr:cNvPr>
        <xdr:cNvSpPr/>
      </xdr:nvSpPr>
      <xdr:spPr>
        <a:xfrm>
          <a:off x="1778000" y="630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F9E0C63-28F9-4A01-9857-01824F9E21F2}"/>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36D4507-428C-41B0-918D-D89AD049DFC5}"/>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229FA3D-666E-4D96-AFE7-35EC672E977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1280B75-FA18-4B7E-9A5E-D48176AEB2A4}"/>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99C3028-A41A-4D70-916B-F65945D8C448}"/>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72" name="楕円 71">
          <a:extLst>
            <a:ext uri="{FF2B5EF4-FFF2-40B4-BE49-F238E27FC236}">
              <a16:creationId xmlns:a16="http://schemas.microsoft.com/office/drawing/2014/main" id="{EB989F8E-21E1-45AC-8E85-7581A36A8B47}"/>
            </a:ext>
          </a:extLst>
        </xdr:cNvPr>
        <xdr:cNvSpPr/>
      </xdr:nvSpPr>
      <xdr:spPr>
        <a:xfrm>
          <a:off x="4127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69504</xdr:rowOff>
    </xdr:from>
    <xdr:ext cx="405111" cy="259045"/>
    <xdr:sp macro="" textlink="">
      <xdr:nvSpPr>
        <xdr:cNvPr id="73" name="【図書館】&#10;有形固定資産減価償却率該当値テキスト">
          <a:extLst>
            <a:ext uri="{FF2B5EF4-FFF2-40B4-BE49-F238E27FC236}">
              <a16:creationId xmlns:a16="http://schemas.microsoft.com/office/drawing/2014/main" id="{0CCE7B81-8161-45B0-B37D-CE0B06C30CE5}"/>
            </a:ext>
          </a:extLst>
        </xdr:cNvPr>
        <xdr:cNvSpPr txBox="1"/>
      </xdr:nvSpPr>
      <xdr:spPr>
        <a:xfrm>
          <a:off x="4216400" y="6019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80917</xdr:rowOff>
    </xdr:from>
    <xdr:to>
      <xdr:col>20</xdr:col>
      <xdr:colOff>38100</xdr:colOff>
      <xdr:row>38</xdr:row>
      <xdr:rowOff>11068</xdr:rowOff>
    </xdr:to>
    <xdr:sp macro="" textlink="">
      <xdr:nvSpPr>
        <xdr:cNvPr id="74" name="楕円 73">
          <a:extLst>
            <a:ext uri="{FF2B5EF4-FFF2-40B4-BE49-F238E27FC236}">
              <a16:creationId xmlns:a16="http://schemas.microsoft.com/office/drawing/2014/main" id="{C21C8DB5-3945-4B67-99CB-32CCD3FF4D77}"/>
            </a:ext>
          </a:extLst>
        </xdr:cNvPr>
        <xdr:cNvSpPr/>
      </xdr:nvSpPr>
      <xdr:spPr>
        <a:xfrm>
          <a:off x="3384550" y="6195967"/>
          <a:ext cx="8255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97427</xdr:rowOff>
    </xdr:from>
    <xdr:to>
      <xdr:col>24</xdr:col>
      <xdr:colOff>63500</xdr:colOff>
      <xdr:row>37</xdr:row>
      <xdr:rowOff>131717</xdr:rowOff>
    </xdr:to>
    <xdr:cxnSp macro="">
      <xdr:nvCxnSpPr>
        <xdr:cNvPr id="75" name="直線コネクタ 74">
          <a:extLst>
            <a:ext uri="{FF2B5EF4-FFF2-40B4-BE49-F238E27FC236}">
              <a16:creationId xmlns:a16="http://schemas.microsoft.com/office/drawing/2014/main" id="{867CF610-6239-458C-946E-8024EE22FDB8}"/>
            </a:ext>
          </a:extLst>
        </xdr:cNvPr>
        <xdr:cNvCxnSpPr/>
      </xdr:nvCxnSpPr>
      <xdr:spPr>
        <a:xfrm flipV="1">
          <a:off x="3429000" y="6212477"/>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6" name="楕円 75">
          <a:extLst>
            <a:ext uri="{FF2B5EF4-FFF2-40B4-BE49-F238E27FC236}">
              <a16:creationId xmlns:a16="http://schemas.microsoft.com/office/drawing/2014/main" id="{BE678368-9445-43C4-8B00-8F160AE058CF}"/>
            </a:ext>
          </a:extLst>
        </xdr:cNvPr>
        <xdr:cNvSpPr/>
      </xdr:nvSpPr>
      <xdr:spPr>
        <a:xfrm>
          <a:off x="2571750" y="6197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131717</xdr:rowOff>
    </xdr:from>
    <xdr:to>
      <xdr:col>19</xdr:col>
      <xdr:colOff>177800</xdr:colOff>
      <xdr:row>37</xdr:row>
      <xdr:rowOff>133350</xdr:rowOff>
    </xdr:to>
    <xdr:cxnSp macro="">
      <xdr:nvCxnSpPr>
        <xdr:cNvPr id="77" name="直線コネクタ 76">
          <a:extLst>
            <a:ext uri="{FF2B5EF4-FFF2-40B4-BE49-F238E27FC236}">
              <a16:creationId xmlns:a16="http://schemas.microsoft.com/office/drawing/2014/main" id="{1582CCDA-113A-4157-B6F4-F9B706C30188}"/>
            </a:ext>
          </a:extLst>
        </xdr:cNvPr>
        <xdr:cNvCxnSpPr/>
      </xdr:nvCxnSpPr>
      <xdr:spPr>
        <a:xfrm flipV="1">
          <a:off x="2622550" y="6246767"/>
          <a:ext cx="8064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78" name="n_1aveValue【図書館】&#10;有形固定資産減価償却率">
          <a:extLst>
            <a:ext uri="{FF2B5EF4-FFF2-40B4-BE49-F238E27FC236}">
              <a16:creationId xmlns:a16="http://schemas.microsoft.com/office/drawing/2014/main" id="{82540FE5-5AA8-44B4-9B3D-08B45ED0352B}"/>
            </a:ext>
          </a:extLst>
        </xdr:cNvPr>
        <xdr:cNvSpPr txBox="1"/>
      </xdr:nvSpPr>
      <xdr:spPr>
        <a:xfrm>
          <a:off x="3239144" y="638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79" name="n_2aveValue【図書館】&#10;有形固定資産減価償却率">
          <a:extLst>
            <a:ext uri="{FF2B5EF4-FFF2-40B4-BE49-F238E27FC236}">
              <a16:creationId xmlns:a16="http://schemas.microsoft.com/office/drawing/2014/main" id="{E7F44515-43BC-4004-A093-0CA9967B2564}"/>
            </a:ext>
          </a:extLst>
        </xdr:cNvPr>
        <xdr:cNvSpPr txBox="1"/>
      </xdr:nvSpPr>
      <xdr:spPr>
        <a:xfrm>
          <a:off x="2439044" y="6362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0" name="n_3aveValue【図書館】&#10;有形固定資産減価償却率">
          <a:extLst>
            <a:ext uri="{FF2B5EF4-FFF2-40B4-BE49-F238E27FC236}">
              <a16:creationId xmlns:a16="http://schemas.microsoft.com/office/drawing/2014/main" id="{913675C1-7357-4B18-A1A2-6768B3C6E11C}"/>
            </a:ext>
          </a:extLst>
        </xdr:cNvPr>
        <xdr:cNvSpPr txBox="1"/>
      </xdr:nvSpPr>
      <xdr:spPr>
        <a:xfrm>
          <a:off x="1645294" y="6091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27594</xdr:rowOff>
    </xdr:from>
    <xdr:ext cx="405111" cy="259045"/>
    <xdr:sp macro="" textlink="">
      <xdr:nvSpPr>
        <xdr:cNvPr id="81" name="n_1mainValue【図書館】&#10;有形固定資産減価償却率">
          <a:extLst>
            <a:ext uri="{FF2B5EF4-FFF2-40B4-BE49-F238E27FC236}">
              <a16:creationId xmlns:a16="http://schemas.microsoft.com/office/drawing/2014/main" id="{55ADF2F0-F0DD-4676-A891-4CDDB16B6E4B}"/>
            </a:ext>
          </a:extLst>
        </xdr:cNvPr>
        <xdr:cNvSpPr txBox="1"/>
      </xdr:nvSpPr>
      <xdr:spPr>
        <a:xfrm>
          <a:off x="3239144" y="5977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2" name="n_2mainValue【図書館】&#10;有形固定資産減価償却率">
          <a:extLst>
            <a:ext uri="{FF2B5EF4-FFF2-40B4-BE49-F238E27FC236}">
              <a16:creationId xmlns:a16="http://schemas.microsoft.com/office/drawing/2014/main" id="{22A20BA7-37DB-4F47-9606-968B30989D64}"/>
            </a:ext>
          </a:extLst>
        </xdr:cNvPr>
        <xdr:cNvSpPr txBox="1"/>
      </xdr:nvSpPr>
      <xdr:spPr>
        <a:xfrm>
          <a:off x="2439044" y="597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FF5E97BE-3CE5-4DAC-A377-78562EEE6DCE}"/>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6D4C8DB2-97F3-40A1-8C65-B27B1603553B}"/>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D4FCAFF7-2E01-478E-AA9E-97112757F5D2}"/>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25BB0C8C-79AC-454E-A210-D0BABA16C5DD}"/>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257AFFA6-7BC9-45E2-9FAD-FDB94AB4E8DA}"/>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D4621AF-83F6-4E8C-9659-FCD73CB6E35E}"/>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EA9E17B5-F73F-4D9D-850D-68249752C1C1}"/>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30CE4D1-43A4-4887-9A1C-22543A876CFA}"/>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4C7BB4EF-0A50-4FA5-BD73-98B26306D922}"/>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4E13DF2A-EB74-4E84-B4A3-68BBE3DAE2F5}"/>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6C4450CE-F82D-41AC-B6A1-EF3DB8D7513F}"/>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D903910D-DE23-4972-8253-22F386B87B1C}"/>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B09FA61A-54CC-43AF-BA1A-61459242F06F}"/>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98872ED1-8C66-4447-9935-2D6BB834E066}"/>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17B2894F-B111-4E84-B8FF-F8E7C43CC36C}"/>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CB3AEFF7-8810-428F-A027-80EF03CF6282}"/>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97B920D8-2F48-4A62-BE9B-CD443C4F1A7A}"/>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AA3ED8D6-DA25-4EAA-A2D7-2457942A0337}"/>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84DBAF52-5C19-427C-93E0-9898A4B7076A}"/>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44FAFF5E-345C-4B1D-9E3A-5CE54ACA2F03}"/>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4832F572-1F1E-4020-B472-53763860FC71}"/>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D1488EC8-7270-4B3B-BC78-DDD426C7665D}"/>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168FF606-86A2-4C3B-8C9F-95ED3C608DDC}"/>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a:extLst>
            <a:ext uri="{FF2B5EF4-FFF2-40B4-BE49-F238E27FC236}">
              <a16:creationId xmlns:a16="http://schemas.microsoft.com/office/drawing/2014/main" id="{5229B8A1-216B-451D-822C-88C8B6409A64}"/>
            </a:ext>
          </a:extLst>
        </xdr:cNvPr>
        <xdr:cNvCxnSpPr/>
      </xdr:nvCxnSpPr>
      <xdr:spPr>
        <a:xfrm flipV="1">
          <a:off x="9429115" y="56578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a:extLst>
            <a:ext uri="{FF2B5EF4-FFF2-40B4-BE49-F238E27FC236}">
              <a16:creationId xmlns:a16="http://schemas.microsoft.com/office/drawing/2014/main" id="{AFA87BB1-1FA0-4C47-9A8B-97837E5703F1}"/>
            </a:ext>
          </a:extLst>
        </xdr:cNvPr>
        <xdr:cNvSpPr txBox="1"/>
      </xdr:nvSpPr>
      <xdr:spPr>
        <a:xfrm>
          <a:off x="9467850"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a:extLst>
            <a:ext uri="{FF2B5EF4-FFF2-40B4-BE49-F238E27FC236}">
              <a16:creationId xmlns:a16="http://schemas.microsoft.com/office/drawing/2014/main" id="{69E33950-EF6B-44DB-AABB-5F88924C92F8}"/>
            </a:ext>
          </a:extLst>
        </xdr:cNvPr>
        <xdr:cNvCxnSpPr/>
      </xdr:nvCxnSpPr>
      <xdr:spPr>
        <a:xfrm>
          <a:off x="9359900" y="6953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a:extLst>
            <a:ext uri="{FF2B5EF4-FFF2-40B4-BE49-F238E27FC236}">
              <a16:creationId xmlns:a16="http://schemas.microsoft.com/office/drawing/2014/main" id="{AB19B0A2-BAA2-42B1-9395-64E3380A25EA}"/>
            </a:ext>
          </a:extLst>
        </xdr:cNvPr>
        <xdr:cNvSpPr txBox="1"/>
      </xdr:nvSpPr>
      <xdr:spPr>
        <a:xfrm>
          <a:off x="9467850" y="54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a:extLst>
            <a:ext uri="{FF2B5EF4-FFF2-40B4-BE49-F238E27FC236}">
              <a16:creationId xmlns:a16="http://schemas.microsoft.com/office/drawing/2014/main" id="{BAB09C37-CE27-40C1-880F-DAD6C6DEA5C5}"/>
            </a:ext>
          </a:extLst>
        </xdr:cNvPr>
        <xdr:cNvCxnSpPr/>
      </xdr:nvCxnSpPr>
      <xdr:spPr>
        <a:xfrm>
          <a:off x="9359900" y="565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1" name="【図書館】&#10;一人当たり面積平均値テキスト">
          <a:extLst>
            <a:ext uri="{FF2B5EF4-FFF2-40B4-BE49-F238E27FC236}">
              <a16:creationId xmlns:a16="http://schemas.microsoft.com/office/drawing/2014/main" id="{17AB7B81-97D9-4B01-B553-360FC0E63969}"/>
            </a:ext>
          </a:extLst>
        </xdr:cNvPr>
        <xdr:cNvSpPr txBox="1"/>
      </xdr:nvSpPr>
      <xdr:spPr>
        <a:xfrm>
          <a:off x="946785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a:extLst>
            <a:ext uri="{FF2B5EF4-FFF2-40B4-BE49-F238E27FC236}">
              <a16:creationId xmlns:a16="http://schemas.microsoft.com/office/drawing/2014/main" id="{7766FE62-C5AF-4591-B037-BABB4EC58A6C}"/>
            </a:ext>
          </a:extLst>
        </xdr:cNvPr>
        <xdr:cNvSpPr/>
      </xdr:nvSpPr>
      <xdr:spPr>
        <a:xfrm>
          <a:off x="9398000" y="6445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a:extLst>
            <a:ext uri="{FF2B5EF4-FFF2-40B4-BE49-F238E27FC236}">
              <a16:creationId xmlns:a16="http://schemas.microsoft.com/office/drawing/2014/main" id="{7CC65268-0A61-4EB8-9311-305312886801}"/>
            </a:ext>
          </a:extLst>
        </xdr:cNvPr>
        <xdr:cNvSpPr/>
      </xdr:nvSpPr>
      <xdr:spPr>
        <a:xfrm>
          <a:off x="8636000" y="6432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a:extLst>
            <a:ext uri="{FF2B5EF4-FFF2-40B4-BE49-F238E27FC236}">
              <a16:creationId xmlns:a16="http://schemas.microsoft.com/office/drawing/2014/main" id="{F4CFCB08-4F6D-4598-BED1-966BD08BF47F}"/>
            </a:ext>
          </a:extLst>
        </xdr:cNvPr>
        <xdr:cNvSpPr/>
      </xdr:nvSpPr>
      <xdr:spPr>
        <a:xfrm>
          <a:off x="7842250" y="6464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165100</xdr:rowOff>
    </xdr:from>
    <xdr:to>
      <xdr:col>41</xdr:col>
      <xdr:colOff>101600</xdr:colOff>
      <xdr:row>39</xdr:row>
      <xdr:rowOff>95250</xdr:rowOff>
    </xdr:to>
    <xdr:sp macro="" textlink="">
      <xdr:nvSpPr>
        <xdr:cNvPr id="115" name="フローチャート: 判断 114">
          <a:extLst>
            <a:ext uri="{FF2B5EF4-FFF2-40B4-BE49-F238E27FC236}">
              <a16:creationId xmlns:a16="http://schemas.microsoft.com/office/drawing/2014/main" id="{BDEF2769-D182-40D5-8151-372BAC5B7E20}"/>
            </a:ext>
          </a:extLst>
        </xdr:cNvPr>
        <xdr:cNvSpPr/>
      </xdr:nvSpPr>
      <xdr:spPr>
        <a:xfrm>
          <a:off x="7029450" y="6445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3C53D634-454B-4CD2-B61D-20560EAA7BB3}"/>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A9BBB81-7DDE-4ABD-BAC2-7498DF500EC3}"/>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52B47628-00CD-4D35-AEB7-D196CBBB6388}"/>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DA45332-A2BA-4BD8-9556-AA258417A1EA}"/>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4198B07-94D4-4FD4-895C-FD78859F3F72}"/>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21" name="楕円 120">
          <a:extLst>
            <a:ext uri="{FF2B5EF4-FFF2-40B4-BE49-F238E27FC236}">
              <a16:creationId xmlns:a16="http://schemas.microsoft.com/office/drawing/2014/main" id="{8580B5F3-C591-4FF3-AF2E-5D9831241536}"/>
            </a:ext>
          </a:extLst>
        </xdr:cNvPr>
        <xdr:cNvSpPr/>
      </xdr:nvSpPr>
      <xdr:spPr>
        <a:xfrm>
          <a:off x="9398000" y="6381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124477</xdr:rowOff>
    </xdr:from>
    <xdr:ext cx="469744" cy="259045"/>
    <xdr:sp macro="" textlink="">
      <xdr:nvSpPr>
        <xdr:cNvPr id="122" name="【図書館】&#10;一人当たり面積該当値テキスト">
          <a:extLst>
            <a:ext uri="{FF2B5EF4-FFF2-40B4-BE49-F238E27FC236}">
              <a16:creationId xmlns:a16="http://schemas.microsoft.com/office/drawing/2014/main" id="{D5EE651D-75EF-4241-988B-18C623E122B5}"/>
            </a:ext>
          </a:extLst>
        </xdr:cNvPr>
        <xdr:cNvSpPr txBox="1"/>
      </xdr:nvSpPr>
      <xdr:spPr>
        <a:xfrm>
          <a:off x="9467850"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23" name="楕円 122">
          <a:extLst>
            <a:ext uri="{FF2B5EF4-FFF2-40B4-BE49-F238E27FC236}">
              <a16:creationId xmlns:a16="http://schemas.microsoft.com/office/drawing/2014/main" id="{29CBEEA0-51F4-446A-8DA1-3A088E5AF337}"/>
            </a:ext>
          </a:extLst>
        </xdr:cNvPr>
        <xdr:cNvSpPr/>
      </xdr:nvSpPr>
      <xdr:spPr>
        <a:xfrm>
          <a:off x="8636000" y="6381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152400</xdr:rowOff>
    </xdr:to>
    <xdr:cxnSp macro="">
      <xdr:nvCxnSpPr>
        <xdr:cNvPr id="124" name="直線コネクタ 123">
          <a:extLst>
            <a:ext uri="{FF2B5EF4-FFF2-40B4-BE49-F238E27FC236}">
              <a16:creationId xmlns:a16="http://schemas.microsoft.com/office/drawing/2014/main" id="{EF4FE6AB-C0E9-43C7-B4F8-04E7AC7A95B9}"/>
            </a:ext>
          </a:extLst>
        </xdr:cNvPr>
        <xdr:cNvCxnSpPr/>
      </xdr:nvCxnSpPr>
      <xdr:spPr>
        <a:xfrm>
          <a:off x="8686800" y="64325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xdr:rowOff>
    </xdr:from>
    <xdr:to>
      <xdr:col>46</xdr:col>
      <xdr:colOff>38100</xdr:colOff>
      <xdr:row>40</xdr:row>
      <xdr:rowOff>114300</xdr:rowOff>
    </xdr:to>
    <xdr:sp macro="" textlink="">
      <xdr:nvSpPr>
        <xdr:cNvPr id="125" name="楕円 124">
          <a:extLst>
            <a:ext uri="{FF2B5EF4-FFF2-40B4-BE49-F238E27FC236}">
              <a16:creationId xmlns:a16="http://schemas.microsoft.com/office/drawing/2014/main" id="{44F7EFA7-8FEF-46F6-A709-3A8A060DC922}"/>
            </a:ext>
          </a:extLst>
        </xdr:cNvPr>
        <xdr:cNvSpPr/>
      </xdr:nvSpPr>
      <xdr:spPr>
        <a:xfrm>
          <a:off x="7842250" y="6623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40</xdr:row>
      <xdr:rowOff>63500</xdr:rowOff>
    </xdr:to>
    <xdr:cxnSp macro="">
      <xdr:nvCxnSpPr>
        <xdr:cNvPr id="126" name="直線コネクタ 125">
          <a:extLst>
            <a:ext uri="{FF2B5EF4-FFF2-40B4-BE49-F238E27FC236}">
              <a16:creationId xmlns:a16="http://schemas.microsoft.com/office/drawing/2014/main" id="{2C748AD0-BD53-415A-BBFD-5EE8401C5B9B}"/>
            </a:ext>
          </a:extLst>
        </xdr:cNvPr>
        <xdr:cNvCxnSpPr/>
      </xdr:nvCxnSpPr>
      <xdr:spPr>
        <a:xfrm flipV="1">
          <a:off x="7886700" y="6432550"/>
          <a:ext cx="8001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73677</xdr:rowOff>
    </xdr:from>
    <xdr:ext cx="469744" cy="259045"/>
    <xdr:sp macro="" textlink="">
      <xdr:nvSpPr>
        <xdr:cNvPr id="127" name="n_1aveValue【図書館】&#10;一人当たり面積">
          <a:extLst>
            <a:ext uri="{FF2B5EF4-FFF2-40B4-BE49-F238E27FC236}">
              <a16:creationId xmlns:a16="http://schemas.microsoft.com/office/drawing/2014/main" id="{E8933212-FC99-4B51-B185-6D3B94E65805}"/>
            </a:ext>
          </a:extLst>
        </xdr:cNvPr>
        <xdr:cNvSpPr txBox="1"/>
      </xdr:nvSpPr>
      <xdr:spPr>
        <a:xfrm>
          <a:off x="845827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8" name="n_2aveValue【図書館】&#10;一人当たり面積">
          <a:extLst>
            <a:ext uri="{FF2B5EF4-FFF2-40B4-BE49-F238E27FC236}">
              <a16:creationId xmlns:a16="http://schemas.microsoft.com/office/drawing/2014/main" id="{37F6D3E1-7345-4153-BCA6-E7E96C8F525A}"/>
            </a:ext>
          </a:extLst>
        </xdr:cNvPr>
        <xdr:cNvSpPr txBox="1"/>
      </xdr:nvSpPr>
      <xdr:spPr>
        <a:xfrm>
          <a:off x="76772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111777</xdr:rowOff>
    </xdr:from>
    <xdr:ext cx="469744" cy="259045"/>
    <xdr:sp macro="" textlink="">
      <xdr:nvSpPr>
        <xdr:cNvPr id="129" name="n_3aveValue【図書館】&#10;一人当たり面積">
          <a:extLst>
            <a:ext uri="{FF2B5EF4-FFF2-40B4-BE49-F238E27FC236}">
              <a16:creationId xmlns:a16="http://schemas.microsoft.com/office/drawing/2014/main" id="{CB4D1BBF-6377-4AC2-9AE4-28745C798F64}"/>
            </a:ext>
          </a:extLst>
        </xdr:cNvPr>
        <xdr:cNvSpPr txBox="1"/>
      </xdr:nvSpPr>
      <xdr:spPr>
        <a:xfrm>
          <a:off x="68644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48277</xdr:rowOff>
    </xdr:from>
    <xdr:ext cx="469744" cy="259045"/>
    <xdr:sp macro="" textlink="">
      <xdr:nvSpPr>
        <xdr:cNvPr id="130" name="n_1mainValue【図書館】&#10;一人当たり面積">
          <a:extLst>
            <a:ext uri="{FF2B5EF4-FFF2-40B4-BE49-F238E27FC236}">
              <a16:creationId xmlns:a16="http://schemas.microsoft.com/office/drawing/2014/main" id="{7E990AC8-7BAC-4540-AF38-5FA5D12FD1B6}"/>
            </a:ext>
          </a:extLst>
        </xdr:cNvPr>
        <xdr:cNvSpPr txBox="1"/>
      </xdr:nvSpPr>
      <xdr:spPr>
        <a:xfrm>
          <a:off x="845827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105427</xdr:rowOff>
    </xdr:from>
    <xdr:ext cx="469744" cy="259045"/>
    <xdr:sp macro="" textlink="">
      <xdr:nvSpPr>
        <xdr:cNvPr id="131" name="n_2mainValue【図書館】&#10;一人当たり面積">
          <a:extLst>
            <a:ext uri="{FF2B5EF4-FFF2-40B4-BE49-F238E27FC236}">
              <a16:creationId xmlns:a16="http://schemas.microsoft.com/office/drawing/2014/main" id="{ADE9FCF8-9D9A-4E19-8518-ABE3A8F440B8}"/>
            </a:ext>
          </a:extLst>
        </xdr:cNvPr>
        <xdr:cNvSpPr txBox="1"/>
      </xdr:nvSpPr>
      <xdr:spPr>
        <a:xfrm>
          <a:off x="76772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C4646FB6-A822-4E19-9754-CB3A77BABE7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5381678A-B0C1-4A1F-AF6B-9C1591836C8C}"/>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629541BE-B4C1-4ABA-B632-08E3FE16309A}"/>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BA60535-4D8F-4513-BC5E-B44446F3FDCA}"/>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76AD1D1D-C70E-41A9-AC1E-B225D0BFE8CD}"/>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A6DB8205-1D11-4D88-8E3B-B6F1232FACC8}"/>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18DD09E2-B955-4FB9-8B1D-DF6859D566C9}"/>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C4C1B9F5-661D-4A4C-8CFD-164DF24104E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BCED561E-4BBF-40D7-B0CB-978A1194DD3F}"/>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92BDE39F-18AD-44B2-846C-FE809ED59384}"/>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66DB5D98-ECC2-4A4A-B898-4487873EC14F}"/>
            </a:ext>
          </a:extLst>
        </xdr:cNvPr>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53391A6D-A105-475A-AAA6-7F2CEE193F0D}"/>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2521D66B-4374-4BE9-91F8-C3209117B712}"/>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CAB5E93B-860E-4D7C-9CBC-04368DB92E2B}"/>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63E59354-89EB-43B0-983D-8FC2B0F25118}"/>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9C2BCA99-D145-4B64-B40E-5FCA63EA51C3}"/>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3FB30A41-061A-4B2C-937C-43FD27FF99D5}"/>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AED3BB4F-C2A6-46ED-A5C7-A31BC05F4F46}"/>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2BCB84CC-1C2F-453E-825B-C7DFC3752A29}"/>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FBD92FE6-5701-4D78-B570-03663C03FE98}"/>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303355B6-EA71-4CA0-B9DF-FFA92A4AAB7D}"/>
            </a:ext>
          </a:extLst>
        </xdr:cNvPr>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418EF1DB-6DC5-451D-92BE-4F4A57BAB656}"/>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8AA7E9D4-80F6-4546-9174-D059545EA219}"/>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E52EE1FB-4967-4D56-A678-7DA82EEA9CDC}"/>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a:extLst>
            <a:ext uri="{FF2B5EF4-FFF2-40B4-BE49-F238E27FC236}">
              <a16:creationId xmlns:a16="http://schemas.microsoft.com/office/drawing/2014/main" id="{8DF1C5CB-D247-49FB-9B01-2467C80267AB}"/>
            </a:ext>
          </a:extLst>
        </xdr:cNvPr>
        <xdr:cNvCxnSpPr/>
      </xdr:nvCxnSpPr>
      <xdr:spPr>
        <a:xfrm flipV="1">
          <a:off x="4177665" y="923734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3E8C82E5-6566-4DAB-ACA8-BF35C3FFA539}"/>
            </a:ext>
          </a:extLst>
        </xdr:cNvPr>
        <xdr:cNvSpPr txBox="1"/>
      </xdr:nvSpPr>
      <xdr:spPr>
        <a:xfrm>
          <a:off x="4216400"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a:extLst>
            <a:ext uri="{FF2B5EF4-FFF2-40B4-BE49-F238E27FC236}">
              <a16:creationId xmlns:a16="http://schemas.microsoft.com/office/drawing/2014/main" id="{8FA33513-FEC2-4D7F-80E1-D01F52457895}"/>
            </a:ext>
          </a:extLst>
        </xdr:cNvPr>
        <xdr:cNvCxnSpPr/>
      </xdr:nvCxnSpPr>
      <xdr:spPr>
        <a:xfrm>
          <a:off x="4108450" y="107041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B7E0AF5C-1FF1-4D25-8394-3583AA780654}"/>
            </a:ext>
          </a:extLst>
        </xdr:cNvPr>
        <xdr:cNvSpPr txBox="1"/>
      </xdr:nvSpPr>
      <xdr:spPr>
        <a:xfrm>
          <a:off x="4216400" y="901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a:extLst>
            <a:ext uri="{FF2B5EF4-FFF2-40B4-BE49-F238E27FC236}">
              <a16:creationId xmlns:a16="http://schemas.microsoft.com/office/drawing/2014/main" id="{C95DA8DA-78D7-4BA0-8D57-6DBF2A314A1E}"/>
            </a:ext>
          </a:extLst>
        </xdr:cNvPr>
        <xdr:cNvCxnSpPr/>
      </xdr:nvCxnSpPr>
      <xdr:spPr>
        <a:xfrm>
          <a:off x="4108450" y="92373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4DE6F74A-A39B-415D-A19C-0FC6B1279132}"/>
            </a:ext>
          </a:extLst>
        </xdr:cNvPr>
        <xdr:cNvSpPr txBox="1"/>
      </xdr:nvSpPr>
      <xdr:spPr>
        <a:xfrm>
          <a:off x="4216400" y="9869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a:extLst>
            <a:ext uri="{FF2B5EF4-FFF2-40B4-BE49-F238E27FC236}">
              <a16:creationId xmlns:a16="http://schemas.microsoft.com/office/drawing/2014/main" id="{34E41379-7AFB-485F-9C9D-40648DC2281B}"/>
            </a:ext>
          </a:extLst>
        </xdr:cNvPr>
        <xdr:cNvSpPr/>
      </xdr:nvSpPr>
      <xdr:spPr>
        <a:xfrm>
          <a:off x="412750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a:extLst>
            <a:ext uri="{FF2B5EF4-FFF2-40B4-BE49-F238E27FC236}">
              <a16:creationId xmlns:a16="http://schemas.microsoft.com/office/drawing/2014/main" id="{A6E54244-2F2E-444F-8F62-F00D50132D9E}"/>
            </a:ext>
          </a:extLst>
        </xdr:cNvPr>
        <xdr:cNvSpPr/>
      </xdr:nvSpPr>
      <xdr:spPr>
        <a:xfrm>
          <a:off x="3384550" y="98831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4" name="フローチャート: 判断 163">
          <a:extLst>
            <a:ext uri="{FF2B5EF4-FFF2-40B4-BE49-F238E27FC236}">
              <a16:creationId xmlns:a16="http://schemas.microsoft.com/office/drawing/2014/main" id="{050D24B9-657B-4F10-BC57-B2E7E8257905}"/>
            </a:ext>
          </a:extLst>
        </xdr:cNvPr>
        <xdr:cNvSpPr/>
      </xdr:nvSpPr>
      <xdr:spPr>
        <a:xfrm>
          <a:off x="2571750" y="9913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65" name="フローチャート: 判断 164">
          <a:extLst>
            <a:ext uri="{FF2B5EF4-FFF2-40B4-BE49-F238E27FC236}">
              <a16:creationId xmlns:a16="http://schemas.microsoft.com/office/drawing/2014/main" id="{88393A86-44B6-4A9C-B409-C944E44A54EC}"/>
            </a:ext>
          </a:extLst>
        </xdr:cNvPr>
        <xdr:cNvSpPr/>
      </xdr:nvSpPr>
      <xdr:spPr>
        <a:xfrm>
          <a:off x="17780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A8ECDC53-88F9-4856-A2C4-F8CB5B4A6334}"/>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FCA06D2E-D8BB-49E4-ABE0-115BB766E50F}"/>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7A36B08E-44B2-4C1E-A067-4683BE33233F}"/>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B7D00A4-6CE8-49DE-A275-592446F528CD}"/>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D57492A6-6ACC-4C3F-B49A-588419FD92AA}"/>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xdr:rowOff>
    </xdr:from>
    <xdr:to>
      <xdr:col>24</xdr:col>
      <xdr:colOff>114300</xdr:colOff>
      <xdr:row>59</xdr:row>
      <xdr:rowOff>113665</xdr:rowOff>
    </xdr:to>
    <xdr:sp macro="" textlink="">
      <xdr:nvSpPr>
        <xdr:cNvPr id="171" name="楕円 170">
          <a:extLst>
            <a:ext uri="{FF2B5EF4-FFF2-40B4-BE49-F238E27FC236}">
              <a16:creationId xmlns:a16="http://schemas.microsoft.com/office/drawing/2014/main" id="{79C3DD76-1875-4F09-954F-9DB40201A21F}"/>
            </a:ext>
          </a:extLst>
        </xdr:cNvPr>
        <xdr:cNvSpPr/>
      </xdr:nvSpPr>
      <xdr:spPr>
        <a:xfrm>
          <a:off x="41275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34942</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B60B3BDB-CA61-483F-839C-2A5290B0B9D4}"/>
            </a:ext>
          </a:extLst>
        </xdr:cNvPr>
        <xdr:cNvSpPr txBox="1"/>
      </xdr:nvSpPr>
      <xdr:spPr>
        <a:xfrm>
          <a:off x="4216400"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124460</xdr:rowOff>
    </xdr:from>
    <xdr:to>
      <xdr:col>20</xdr:col>
      <xdr:colOff>38100</xdr:colOff>
      <xdr:row>59</xdr:row>
      <xdr:rowOff>54610</xdr:rowOff>
    </xdr:to>
    <xdr:sp macro="" textlink="">
      <xdr:nvSpPr>
        <xdr:cNvPr id="173" name="楕円 172">
          <a:extLst>
            <a:ext uri="{FF2B5EF4-FFF2-40B4-BE49-F238E27FC236}">
              <a16:creationId xmlns:a16="http://schemas.microsoft.com/office/drawing/2014/main" id="{320A60E3-6229-4E14-B97C-D2B9C25610B7}"/>
            </a:ext>
          </a:extLst>
        </xdr:cNvPr>
        <xdr:cNvSpPr/>
      </xdr:nvSpPr>
      <xdr:spPr>
        <a:xfrm>
          <a:off x="3384550" y="97066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3810</xdr:rowOff>
    </xdr:from>
    <xdr:to>
      <xdr:col>24</xdr:col>
      <xdr:colOff>63500</xdr:colOff>
      <xdr:row>59</xdr:row>
      <xdr:rowOff>62865</xdr:rowOff>
    </xdr:to>
    <xdr:cxnSp macro="">
      <xdr:nvCxnSpPr>
        <xdr:cNvPr id="174" name="直線コネクタ 173">
          <a:extLst>
            <a:ext uri="{FF2B5EF4-FFF2-40B4-BE49-F238E27FC236}">
              <a16:creationId xmlns:a16="http://schemas.microsoft.com/office/drawing/2014/main" id="{BAD8885C-F04C-406A-BFE3-9205395FCC6C}"/>
            </a:ext>
          </a:extLst>
        </xdr:cNvPr>
        <xdr:cNvCxnSpPr/>
      </xdr:nvCxnSpPr>
      <xdr:spPr>
        <a:xfrm>
          <a:off x="3429000" y="9751060"/>
          <a:ext cx="7493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160655</xdr:rowOff>
    </xdr:from>
    <xdr:to>
      <xdr:col>15</xdr:col>
      <xdr:colOff>101600</xdr:colOff>
      <xdr:row>59</xdr:row>
      <xdr:rowOff>90805</xdr:rowOff>
    </xdr:to>
    <xdr:sp macro="" textlink="">
      <xdr:nvSpPr>
        <xdr:cNvPr id="175" name="楕円 174">
          <a:extLst>
            <a:ext uri="{FF2B5EF4-FFF2-40B4-BE49-F238E27FC236}">
              <a16:creationId xmlns:a16="http://schemas.microsoft.com/office/drawing/2014/main" id="{7FD5448C-F8C9-4F61-B0E0-17B9E3158AE1}"/>
            </a:ext>
          </a:extLst>
        </xdr:cNvPr>
        <xdr:cNvSpPr/>
      </xdr:nvSpPr>
      <xdr:spPr>
        <a:xfrm>
          <a:off x="2571750" y="9742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xdr:rowOff>
    </xdr:from>
    <xdr:to>
      <xdr:col>19</xdr:col>
      <xdr:colOff>177800</xdr:colOff>
      <xdr:row>59</xdr:row>
      <xdr:rowOff>40005</xdr:rowOff>
    </xdr:to>
    <xdr:cxnSp macro="">
      <xdr:nvCxnSpPr>
        <xdr:cNvPr id="176" name="直線コネクタ 175">
          <a:extLst>
            <a:ext uri="{FF2B5EF4-FFF2-40B4-BE49-F238E27FC236}">
              <a16:creationId xmlns:a16="http://schemas.microsoft.com/office/drawing/2014/main" id="{8F430975-5F6F-4A69-B531-3B934D404D0B}"/>
            </a:ext>
          </a:extLst>
        </xdr:cNvPr>
        <xdr:cNvCxnSpPr/>
      </xdr:nvCxnSpPr>
      <xdr:spPr>
        <a:xfrm flipV="1">
          <a:off x="2622550" y="9751060"/>
          <a:ext cx="8064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77" name="n_1aveValue【体育館・プール】&#10;有形固定資産減価償却率">
          <a:extLst>
            <a:ext uri="{FF2B5EF4-FFF2-40B4-BE49-F238E27FC236}">
              <a16:creationId xmlns:a16="http://schemas.microsoft.com/office/drawing/2014/main" id="{CFCBABD7-37EC-48A4-A1E5-F0715391F501}"/>
            </a:ext>
          </a:extLst>
        </xdr:cNvPr>
        <xdr:cNvSpPr txBox="1"/>
      </xdr:nvSpPr>
      <xdr:spPr>
        <a:xfrm>
          <a:off x="32391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78" name="n_2aveValue【体育館・プール】&#10;有形固定資産減価償却率">
          <a:extLst>
            <a:ext uri="{FF2B5EF4-FFF2-40B4-BE49-F238E27FC236}">
              <a16:creationId xmlns:a16="http://schemas.microsoft.com/office/drawing/2014/main" id="{FEDB229D-E64B-4A23-B06C-799D192A2895}"/>
            </a:ext>
          </a:extLst>
        </xdr:cNvPr>
        <xdr:cNvSpPr txBox="1"/>
      </xdr:nvSpPr>
      <xdr:spPr>
        <a:xfrm>
          <a:off x="2439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79" name="n_3aveValue【体育館・プール】&#10;有形固定資産減価償却率">
          <a:extLst>
            <a:ext uri="{FF2B5EF4-FFF2-40B4-BE49-F238E27FC236}">
              <a16:creationId xmlns:a16="http://schemas.microsoft.com/office/drawing/2014/main" id="{2E04BFFC-FD19-440F-812D-BBC65B2E0B9C}"/>
            </a:ext>
          </a:extLst>
        </xdr:cNvPr>
        <xdr:cNvSpPr txBox="1"/>
      </xdr:nvSpPr>
      <xdr:spPr>
        <a:xfrm>
          <a:off x="164529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71137</xdr:rowOff>
    </xdr:from>
    <xdr:ext cx="405111" cy="259045"/>
    <xdr:sp macro="" textlink="">
      <xdr:nvSpPr>
        <xdr:cNvPr id="180" name="n_1mainValue【体育館・プール】&#10;有形固定資産減価償却率">
          <a:extLst>
            <a:ext uri="{FF2B5EF4-FFF2-40B4-BE49-F238E27FC236}">
              <a16:creationId xmlns:a16="http://schemas.microsoft.com/office/drawing/2014/main" id="{73E82277-06BF-4DA2-AF0C-FDDF117D95AA}"/>
            </a:ext>
          </a:extLst>
        </xdr:cNvPr>
        <xdr:cNvSpPr txBox="1"/>
      </xdr:nvSpPr>
      <xdr:spPr>
        <a:xfrm>
          <a:off x="3239144" y="948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107332</xdr:rowOff>
    </xdr:from>
    <xdr:ext cx="405111" cy="259045"/>
    <xdr:sp macro="" textlink="">
      <xdr:nvSpPr>
        <xdr:cNvPr id="181" name="n_2mainValue【体育館・プール】&#10;有形固定資産減価償却率">
          <a:extLst>
            <a:ext uri="{FF2B5EF4-FFF2-40B4-BE49-F238E27FC236}">
              <a16:creationId xmlns:a16="http://schemas.microsoft.com/office/drawing/2014/main" id="{9A3890D7-C0C2-46AF-929B-1E32EA8AD3B1}"/>
            </a:ext>
          </a:extLst>
        </xdr:cNvPr>
        <xdr:cNvSpPr txBox="1"/>
      </xdr:nvSpPr>
      <xdr:spPr>
        <a:xfrm>
          <a:off x="2439044" y="952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1994C6D1-F6A1-46E5-9B6F-B3EF7FDD2A5A}"/>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4467AF04-D8B1-49CD-85D2-937A5CA5571F}"/>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A78AD8A9-4D20-48C1-917E-DA0195835AA9}"/>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3A5F2033-3CD5-4E98-9225-477DC707C94B}"/>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D4AE4713-3284-4CC2-B11C-02F3D955E4E6}"/>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7368FF80-2AF6-402D-BCAC-482A6CAE1D61}"/>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01C875D9-387A-499F-8ACA-B1228A68E832}"/>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BA9EBECE-1E3C-4E71-AEDA-239E9B8D0B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75A72A1E-2461-4B29-AEFD-D1A40CE1CB4C}"/>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199242F2-F883-4F38-A26D-1103F0A0ADF1}"/>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a:extLst>
            <a:ext uri="{FF2B5EF4-FFF2-40B4-BE49-F238E27FC236}">
              <a16:creationId xmlns:a16="http://schemas.microsoft.com/office/drawing/2014/main" id="{646397BB-0670-43B8-8FA3-DDB3A586A6DD}"/>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a:extLst>
            <a:ext uri="{FF2B5EF4-FFF2-40B4-BE49-F238E27FC236}">
              <a16:creationId xmlns:a16="http://schemas.microsoft.com/office/drawing/2014/main" id="{FA33D99B-1297-4E27-BF07-B3A118627B5D}"/>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a:extLst>
            <a:ext uri="{FF2B5EF4-FFF2-40B4-BE49-F238E27FC236}">
              <a16:creationId xmlns:a16="http://schemas.microsoft.com/office/drawing/2014/main" id="{A7FA282C-F3D5-42F1-A50B-8AD6143B7AAC}"/>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a:extLst>
            <a:ext uri="{FF2B5EF4-FFF2-40B4-BE49-F238E27FC236}">
              <a16:creationId xmlns:a16="http://schemas.microsoft.com/office/drawing/2014/main" id="{0F321911-920B-4F1F-84BC-DAB95B0F8B06}"/>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a:extLst>
            <a:ext uri="{FF2B5EF4-FFF2-40B4-BE49-F238E27FC236}">
              <a16:creationId xmlns:a16="http://schemas.microsoft.com/office/drawing/2014/main" id="{D9647E0B-0BDE-49D7-A37B-0DC99836DAD0}"/>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a:extLst>
            <a:ext uri="{FF2B5EF4-FFF2-40B4-BE49-F238E27FC236}">
              <a16:creationId xmlns:a16="http://schemas.microsoft.com/office/drawing/2014/main" id="{B7190210-CC2E-4E3A-9850-047DC89C5E82}"/>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a:extLst>
            <a:ext uri="{FF2B5EF4-FFF2-40B4-BE49-F238E27FC236}">
              <a16:creationId xmlns:a16="http://schemas.microsoft.com/office/drawing/2014/main" id="{153B7114-7D37-4AF9-ACD9-FB094EF07C14}"/>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a:extLst>
            <a:ext uri="{FF2B5EF4-FFF2-40B4-BE49-F238E27FC236}">
              <a16:creationId xmlns:a16="http://schemas.microsoft.com/office/drawing/2014/main" id="{230BAC47-DFA1-45CB-9D8D-1248CA6F2BD3}"/>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a:extLst>
            <a:ext uri="{FF2B5EF4-FFF2-40B4-BE49-F238E27FC236}">
              <a16:creationId xmlns:a16="http://schemas.microsoft.com/office/drawing/2014/main" id="{EF9FF8AB-C25F-4E28-822B-BB1523AAFD94}"/>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a:extLst>
            <a:ext uri="{FF2B5EF4-FFF2-40B4-BE49-F238E27FC236}">
              <a16:creationId xmlns:a16="http://schemas.microsoft.com/office/drawing/2014/main" id="{D6246F3B-3AF9-4AFD-88BC-D0027FCF1709}"/>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2F8ACA00-ECA9-405A-A7E1-97E3702C139E}"/>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a:extLst>
            <a:ext uri="{FF2B5EF4-FFF2-40B4-BE49-F238E27FC236}">
              <a16:creationId xmlns:a16="http://schemas.microsoft.com/office/drawing/2014/main" id="{6E26CFFB-0C37-4C1A-B3B5-FB67D05627A0}"/>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a:extLst>
            <a:ext uri="{FF2B5EF4-FFF2-40B4-BE49-F238E27FC236}">
              <a16:creationId xmlns:a16="http://schemas.microsoft.com/office/drawing/2014/main" id="{4B317431-55B5-4079-98F8-8723A170F3F7}"/>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5" name="直線コネクタ 204">
          <a:extLst>
            <a:ext uri="{FF2B5EF4-FFF2-40B4-BE49-F238E27FC236}">
              <a16:creationId xmlns:a16="http://schemas.microsoft.com/office/drawing/2014/main" id="{F8D3487B-DD19-4E5C-B75D-8F4BB1E85670}"/>
            </a:ext>
          </a:extLst>
        </xdr:cNvPr>
        <xdr:cNvCxnSpPr/>
      </xdr:nvCxnSpPr>
      <xdr:spPr>
        <a:xfrm flipV="1">
          <a:off x="9429115" y="909828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6" name="【体育館・プール】&#10;一人当たり面積最小値テキスト">
          <a:extLst>
            <a:ext uri="{FF2B5EF4-FFF2-40B4-BE49-F238E27FC236}">
              <a16:creationId xmlns:a16="http://schemas.microsoft.com/office/drawing/2014/main" id="{68862E10-8358-4219-A852-B76E74E4B840}"/>
            </a:ext>
          </a:extLst>
        </xdr:cNvPr>
        <xdr:cNvSpPr txBox="1"/>
      </xdr:nvSpPr>
      <xdr:spPr>
        <a:xfrm>
          <a:off x="9467850"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7" name="直線コネクタ 206">
          <a:extLst>
            <a:ext uri="{FF2B5EF4-FFF2-40B4-BE49-F238E27FC236}">
              <a16:creationId xmlns:a16="http://schemas.microsoft.com/office/drawing/2014/main" id="{0A3A86C8-EC30-48E3-B0DF-C2F011E48FC4}"/>
            </a:ext>
          </a:extLst>
        </xdr:cNvPr>
        <xdr:cNvCxnSpPr/>
      </xdr:nvCxnSpPr>
      <xdr:spPr>
        <a:xfrm>
          <a:off x="9359900" y="1058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8" name="【体育館・プール】&#10;一人当たり面積最大値テキスト">
          <a:extLst>
            <a:ext uri="{FF2B5EF4-FFF2-40B4-BE49-F238E27FC236}">
              <a16:creationId xmlns:a16="http://schemas.microsoft.com/office/drawing/2014/main" id="{C39B33D9-3E7B-4E3F-9D11-55D9F7B9CFA8}"/>
            </a:ext>
          </a:extLst>
        </xdr:cNvPr>
        <xdr:cNvSpPr txBox="1"/>
      </xdr:nvSpPr>
      <xdr:spPr>
        <a:xfrm>
          <a:off x="9467850" y="888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9" name="直線コネクタ 208">
          <a:extLst>
            <a:ext uri="{FF2B5EF4-FFF2-40B4-BE49-F238E27FC236}">
              <a16:creationId xmlns:a16="http://schemas.microsoft.com/office/drawing/2014/main" id="{3064309E-AD16-420F-A1B1-6B89CBD58221}"/>
            </a:ext>
          </a:extLst>
        </xdr:cNvPr>
        <xdr:cNvCxnSpPr/>
      </xdr:nvCxnSpPr>
      <xdr:spPr>
        <a:xfrm>
          <a:off x="9359900" y="9098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0" name="【体育館・プール】&#10;一人当たり面積平均値テキスト">
          <a:extLst>
            <a:ext uri="{FF2B5EF4-FFF2-40B4-BE49-F238E27FC236}">
              <a16:creationId xmlns:a16="http://schemas.microsoft.com/office/drawing/2014/main" id="{F52BA214-FF25-4DF9-811E-1AD4450D3751}"/>
            </a:ext>
          </a:extLst>
        </xdr:cNvPr>
        <xdr:cNvSpPr txBox="1"/>
      </xdr:nvSpPr>
      <xdr:spPr>
        <a:xfrm>
          <a:off x="9467850" y="9945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11" name="フローチャート: 判断 210">
          <a:extLst>
            <a:ext uri="{FF2B5EF4-FFF2-40B4-BE49-F238E27FC236}">
              <a16:creationId xmlns:a16="http://schemas.microsoft.com/office/drawing/2014/main" id="{71156C41-C326-4241-9758-D4C8B0838743}"/>
            </a:ext>
          </a:extLst>
        </xdr:cNvPr>
        <xdr:cNvSpPr/>
      </xdr:nvSpPr>
      <xdr:spPr>
        <a:xfrm>
          <a:off x="9398000" y="100876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2" name="フローチャート: 判断 211">
          <a:extLst>
            <a:ext uri="{FF2B5EF4-FFF2-40B4-BE49-F238E27FC236}">
              <a16:creationId xmlns:a16="http://schemas.microsoft.com/office/drawing/2014/main" id="{1DFA9A39-31EC-4D68-A8C7-9A1888CD6623}"/>
            </a:ext>
          </a:extLst>
        </xdr:cNvPr>
        <xdr:cNvSpPr/>
      </xdr:nvSpPr>
      <xdr:spPr>
        <a:xfrm>
          <a:off x="8636000" y="10071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3" name="フローチャート: 判断 212">
          <a:extLst>
            <a:ext uri="{FF2B5EF4-FFF2-40B4-BE49-F238E27FC236}">
              <a16:creationId xmlns:a16="http://schemas.microsoft.com/office/drawing/2014/main" id="{839EDEDC-8321-40CE-8C37-BF846075A77F}"/>
            </a:ext>
          </a:extLst>
        </xdr:cNvPr>
        <xdr:cNvSpPr/>
      </xdr:nvSpPr>
      <xdr:spPr>
        <a:xfrm>
          <a:off x="7842250" y="9945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154940</xdr:rowOff>
    </xdr:from>
    <xdr:to>
      <xdr:col>41</xdr:col>
      <xdr:colOff>101600</xdr:colOff>
      <xdr:row>60</xdr:row>
      <xdr:rowOff>85090</xdr:rowOff>
    </xdr:to>
    <xdr:sp macro="" textlink="">
      <xdr:nvSpPr>
        <xdr:cNvPr id="214" name="フローチャート: 判断 213">
          <a:extLst>
            <a:ext uri="{FF2B5EF4-FFF2-40B4-BE49-F238E27FC236}">
              <a16:creationId xmlns:a16="http://schemas.microsoft.com/office/drawing/2014/main" id="{74856D40-5B1D-4A8A-9238-16E199B220B8}"/>
            </a:ext>
          </a:extLst>
        </xdr:cNvPr>
        <xdr:cNvSpPr/>
      </xdr:nvSpPr>
      <xdr:spPr>
        <a:xfrm>
          <a:off x="7029450" y="9902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C4BC7F9E-061E-4413-971B-8418B0A11D4F}"/>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D0E6D834-9654-4208-AF8F-6D749189196E}"/>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593233FE-DBEB-4220-B945-2FAC355B8B9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5DBCBC48-470F-4DA9-8520-57DD63DFB181}"/>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9EAF0D38-1CA2-40F9-9A13-9D9D19D1BFCA}"/>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20" name="楕円 219">
          <a:extLst>
            <a:ext uri="{FF2B5EF4-FFF2-40B4-BE49-F238E27FC236}">
              <a16:creationId xmlns:a16="http://schemas.microsoft.com/office/drawing/2014/main" id="{EBBC44CB-8185-4402-8446-AECB94B23F33}"/>
            </a:ext>
          </a:extLst>
        </xdr:cNvPr>
        <xdr:cNvSpPr/>
      </xdr:nvSpPr>
      <xdr:spPr>
        <a:xfrm>
          <a:off x="9398000" y="102565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163847</xdr:rowOff>
    </xdr:from>
    <xdr:ext cx="469744" cy="259045"/>
    <xdr:sp macro="" textlink="">
      <xdr:nvSpPr>
        <xdr:cNvPr id="221" name="【体育館・プール】&#10;一人当たり面積該当値テキスト">
          <a:extLst>
            <a:ext uri="{FF2B5EF4-FFF2-40B4-BE49-F238E27FC236}">
              <a16:creationId xmlns:a16="http://schemas.microsoft.com/office/drawing/2014/main" id="{E5FCDB22-A6A7-409D-8846-E1DA80E28ED3}"/>
            </a:ext>
          </a:extLst>
        </xdr:cNvPr>
        <xdr:cNvSpPr txBox="1"/>
      </xdr:nvSpPr>
      <xdr:spPr>
        <a:xfrm>
          <a:off x="9467850" y="102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10160</xdr:rowOff>
    </xdr:from>
    <xdr:to>
      <xdr:col>50</xdr:col>
      <xdr:colOff>165100</xdr:colOff>
      <xdr:row>62</xdr:row>
      <xdr:rowOff>111760</xdr:rowOff>
    </xdr:to>
    <xdr:sp macro="" textlink="">
      <xdr:nvSpPr>
        <xdr:cNvPr id="222" name="楕円 221">
          <a:extLst>
            <a:ext uri="{FF2B5EF4-FFF2-40B4-BE49-F238E27FC236}">
              <a16:creationId xmlns:a16="http://schemas.microsoft.com/office/drawing/2014/main" id="{A2352596-6CCF-4534-AE86-A27C4800D0AA}"/>
            </a:ext>
          </a:extLst>
        </xdr:cNvPr>
        <xdr:cNvSpPr/>
      </xdr:nvSpPr>
      <xdr:spPr>
        <a:xfrm>
          <a:off x="86360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60960</xdr:rowOff>
    </xdr:from>
    <xdr:to>
      <xdr:col>55</xdr:col>
      <xdr:colOff>0</xdr:colOff>
      <xdr:row>62</xdr:row>
      <xdr:rowOff>64770</xdr:rowOff>
    </xdr:to>
    <xdr:cxnSp macro="">
      <xdr:nvCxnSpPr>
        <xdr:cNvPr id="223" name="直線コネクタ 222">
          <a:extLst>
            <a:ext uri="{FF2B5EF4-FFF2-40B4-BE49-F238E27FC236}">
              <a16:creationId xmlns:a16="http://schemas.microsoft.com/office/drawing/2014/main" id="{C535C6D5-6B03-4430-B3F8-A5C46F0E353C}"/>
            </a:ext>
          </a:extLst>
        </xdr:cNvPr>
        <xdr:cNvCxnSpPr/>
      </xdr:nvCxnSpPr>
      <xdr:spPr>
        <a:xfrm>
          <a:off x="8686800" y="1030351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2540</xdr:rowOff>
    </xdr:from>
    <xdr:to>
      <xdr:col>46</xdr:col>
      <xdr:colOff>38100</xdr:colOff>
      <xdr:row>62</xdr:row>
      <xdr:rowOff>104140</xdr:rowOff>
    </xdr:to>
    <xdr:sp macro="" textlink="">
      <xdr:nvSpPr>
        <xdr:cNvPr id="224" name="楕円 223">
          <a:extLst>
            <a:ext uri="{FF2B5EF4-FFF2-40B4-BE49-F238E27FC236}">
              <a16:creationId xmlns:a16="http://schemas.microsoft.com/office/drawing/2014/main" id="{2591D619-FFCC-4520-91C8-060F2A31896F}"/>
            </a:ext>
          </a:extLst>
        </xdr:cNvPr>
        <xdr:cNvSpPr/>
      </xdr:nvSpPr>
      <xdr:spPr>
        <a:xfrm>
          <a:off x="7842250" y="10245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53340</xdr:rowOff>
    </xdr:from>
    <xdr:to>
      <xdr:col>50</xdr:col>
      <xdr:colOff>114300</xdr:colOff>
      <xdr:row>62</xdr:row>
      <xdr:rowOff>60960</xdr:rowOff>
    </xdr:to>
    <xdr:cxnSp macro="">
      <xdr:nvCxnSpPr>
        <xdr:cNvPr id="225" name="直線コネクタ 224">
          <a:extLst>
            <a:ext uri="{FF2B5EF4-FFF2-40B4-BE49-F238E27FC236}">
              <a16:creationId xmlns:a16="http://schemas.microsoft.com/office/drawing/2014/main" id="{173E59B3-A43E-4650-BC1F-1E5937247642}"/>
            </a:ext>
          </a:extLst>
        </xdr:cNvPr>
        <xdr:cNvCxnSpPr/>
      </xdr:nvCxnSpPr>
      <xdr:spPr>
        <a:xfrm>
          <a:off x="7886700" y="1029589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26" name="n_1aveValue【体育館・プール】&#10;一人当たり面積">
          <a:extLst>
            <a:ext uri="{FF2B5EF4-FFF2-40B4-BE49-F238E27FC236}">
              <a16:creationId xmlns:a16="http://schemas.microsoft.com/office/drawing/2014/main" id="{05EA96BA-6947-4DA2-A0B1-E2377984AE61}"/>
            </a:ext>
          </a:extLst>
        </xdr:cNvPr>
        <xdr:cNvSpPr txBox="1"/>
      </xdr:nvSpPr>
      <xdr:spPr>
        <a:xfrm>
          <a:off x="8458277" y="985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27" name="n_2aveValue【体育館・プール】&#10;一人当たり面積">
          <a:extLst>
            <a:ext uri="{FF2B5EF4-FFF2-40B4-BE49-F238E27FC236}">
              <a16:creationId xmlns:a16="http://schemas.microsoft.com/office/drawing/2014/main" id="{21E37EAD-67FE-44D3-9013-EDA443380959}"/>
            </a:ext>
          </a:extLst>
        </xdr:cNvPr>
        <xdr:cNvSpPr txBox="1"/>
      </xdr:nvSpPr>
      <xdr:spPr>
        <a:xfrm>
          <a:off x="767722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101617</xdr:rowOff>
    </xdr:from>
    <xdr:ext cx="469744" cy="259045"/>
    <xdr:sp macro="" textlink="">
      <xdr:nvSpPr>
        <xdr:cNvPr id="228" name="n_3aveValue【体育館・プール】&#10;一人当たり面積">
          <a:extLst>
            <a:ext uri="{FF2B5EF4-FFF2-40B4-BE49-F238E27FC236}">
              <a16:creationId xmlns:a16="http://schemas.microsoft.com/office/drawing/2014/main" id="{53CB8129-05F5-4E20-A85E-D445BB27B7CA}"/>
            </a:ext>
          </a:extLst>
        </xdr:cNvPr>
        <xdr:cNvSpPr txBox="1"/>
      </xdr:nvSpPr>
      <xdr:spPr>
        <a:xfrm>
          <a:off x="6864427" y="968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102887</xdr:rowOff>
    </xdr:from>
    <xdr:ext cx="469744" cy="259045"/>
    <xdr:sp macro="" textlink="">
      <xdr:nvSpPr>
        <xdr:cNvPr id="229" name="n_1mainValue【体育館・プール】&#10;一人当たり面積">
          <a:extLst>
            <a:ext uri="{FF2B5EF4-FFF2-40B4-BE49-F238E27FC236}">
              <a16:creationId xmlns:a16="http://schemas.microsoft.com/office/drawing/2014/main" id="{A4A9C486-9005-4990-A22B-C50972007110}"/>
            </a:ext>
          </a:extLst>
        </xdr:cNvPr>
        <xdr:cNvSpPr txBox="1"/>
      </xdr:nvSpPr>
      <xdr:spPr>
        <a:xfrm>
          <a:off x="8458277" y="1034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95267</xdr:rowOff>
    </xdr:from>
    <xdr:ext cx="469744" cy="259045"/>
    <xdr:sp macro="" textlink="">
      <xdr:nvSpPr>
        <xdr:cNvPr id="230" name="n_2mainValue【体育館・プール】&#10;一人当たり面積">
          <a:extLst>
            <a:ext uri="{FF2B5EF4-FFF2-40B4-BE49-F238E27FC236}">
              <a16:creationId xmlns:a16="http://schemas.microsoft.com/office/drawing/2014/main" id="{F7B3140E-0A21-4BC9-9B90-A4826BBCEBD1}"/>
            </a:ext>
          </a:extLst>
        </xdr:cNvPr>
        <xdr:cNvSpPr txBox="1"/>
      </xdr:nvSpPr>
      <xdr:spPr>
        <a:xfrm>
          <a:off x="7677227" y="1033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888467B0-B47E-462D-86B4-0DDDA5E2F367}"/>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A4B851CA-7A59-4ED6-8DD0-29B9E29033C5}"/>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D259754C-E32A-4519-A715-82DE376D5DB3}"/>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A29B8F83-1F96-4339-B1CA-BA2BF0689A7F}"/>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971D869C-DDFD-44D1-9542-EC33AFD74291}"/>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27D6FBFA-0EBA-469D-AD53-85E53639D7E8}"/>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A1D79246-9CB3-4A8A-AC7F-39DDFF56EA86}"/>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D6735107-29AC-49E6-A6CE-3126F6AECA46}"/>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1502692E-1B57-4F5C-BC4B-74F003BF2F72}"/>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8834A9D5-A0AE-4219-9030-1548B4F5057F}"/>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1" name="テキスト ボックス 240">
          <a:extLst>
            <a:ext uri="{FF2B5EF4-FFF2-40B4-BE49-F238E27FC236}">
              <a16:creationId xmlns:a16="http://schemas.microsoft.com/office/drawing/2014/main" id="{7B207DC3-FE01-43DB-99E4-7EC3950B70BF}"/>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a:extLst>
            <a:ext uri="{FF2B5EF4-FFF2-40B4-BE49-F238E27FC236}">
              <a16:creationId xmlns:a16="http://schemas.microsoft.com/office/drawing/2014/main" id="{3AE5BFF0-B6E9-4F15-B349-47246190F4A8}"/>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a:extLst>
            <a:ext uri="{FF2B5EF4-FFF2-40B4-BE49-F238E27FC236}">
              <a16:creationId xmlns:a16="http://schemas.microsoft.com/office/drawing/2014/main" id="{7DFAD610-5CD3-47AE-9A95-27B72D676587}"/>
            </a:ext>
          </a:extLst>
        </xdr:cNvPr>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a:extLst>
            <a:ext uri="{FF2B5EF4-FFF2-40B4-BE49-F238E27FC236}">
              <a16:creationId xmlns:a16="http://schemas.microsoft.com/office/drawing/2014/main" id="{FDCFD124-F72E-410F-A8BD-3BF47A9F1FCD}"/>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a:extLst>
            <a:ext uri="{FF2B5EF4-FFF2-40B4-BE49-F238E27FC236}">
              <a16:creationId xmlns:a16="http://schemas.microsoft.com/office/drawing/2014/main" id="{F4B160AD-9AE3-4038-9CEA-3AA211A9A2C9}"/>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a:extLst>
            <a:ext uri="{FF2B5EF4-FFF2-40B4-BE49-F238E27FC236}">
              <a16:creationId xmlns:a16="http://schemas.microsoft.com/office/drawing/2014/main" id="{6EE03921-5FEE-4966-AE6E-CB5B25838D53}"/>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a:extLst>
            <a:ext uri="{FF2B5EF4-FFF2-40B4-BE49-F238E27FC236}">
              <a16:creationId xmlns:a16="http://schemas.microsoft.com/office/drawing/2014/main" id="{0BC904AD-73BC-4152-90B5-B4A405E4AC70}"/>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a:extLst>
            <a:ext uri="{FF2B5EF4-FFF2-40B4-BE49-F238E27FC236}">
              <a16:creationId xmlns:a16="http://schemas.microsoft.com/office/drawing/2014/main" id="{74C054B0-05B9-4AB2-A779-173CD80490F4}"/>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9" name="テキスト ボックス 248">
          <a:extLst>
            <a:ext uri="{FF2B5EF4-FFF2-40B4-BE49-F238E27FC236}">
              <a16:creationId xmlns:a16="http://schemas.microsoft.com/office/drawing/2014/main" id="{B549AFF7-694E-41E4-B0F8-346AFD892E94}"/>
            </a:ext>
          </a:extLst>
        </xdr:cNvPr>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F53724F2-388D-4FE1-8058-1199509BD977}"/>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002B40C2-9E0A-464A-A5D8-EF99864B5BAD}"/>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a:extLst>
            <a:ext uri="{FF2B5EF4-FFF2-40B4-BE49-F238E27FC236}">
              <a16:creationId xmlns:a16="http://schemas.microsoft.com/office/drawing/2014/main" id="{A75A6613-B940-4E2C-9311-71546BEBFE6D}"/>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53" name="直線コネクタ 252">
          <a:extLst>
            <a:ext uri="{FF2B5EF4-FFF2-40B4-BE49-F238E27FC236}">
              <a16:creationId xmlns:a16="http://schemas.microsoft.com/office/drawing/2014/main" id="{E71E4DE5-675C-401F-8F74-EBCB06FD2010}"/>
            </a:ext>
          </a:extLst>
        </xdr:cNvPr>
        <xdr:cNvCxnSpPr/>
      </xdr:nvCxnSpPr>
      <xdr:spPr>
        <a:xfrm flipV="1">
          <a:off x="4177665" y="12922250"/>
          <a:ext cx="0" cy="1430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54" name="【福祉施設】&#10;有形固定資産減価償却率最小値テキスト">
          <a:extLst>
            <a:ext uri="{FF2B5EF4-FFF2-40B4-BE49-F238E27FC236}">
              <a16:creationId xmlns:a16="http://schemas.microsoft.com/office/drawing/2014/main" id="{5AF11A88-876A-41C9-8074-603A33C46C43}"/>
            </a:ext>
          </a:extLst>
        </xdr:cNvPr>
        <xdr:cNvSpPr txBox="1"/>
      </xdr:nvSpPr>
      <xdr:spPr>
        <a:xfrm>
          <a:off x="4216400" y="14356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55" name="直線コネクタ 254">
          <a:extLst>
            <a:ext uri="{FF2B5EF4-FFF2-40B4-BE49-F238E27FC236}">
              <a16:creationId xmlns:a16="http://schemas.microsoft.com/office/drawing/2014/main" id="{EB5DAA34-D580-486B-B267-C310614356F6}"/>
            </a:ext>
          </a:extLst>
        </xdr:cNvPr>
        <xdr:cNvCxnSpPr/>
      </xdr:nvCxnSpPr>
      <xdr:spPr>
        <a:xfrm>
          <a:off x="4108450" y="143527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6" name="【福祉施設】&#10;有形固定資産減価償却率最大値テキスト">
          <a:extLst>
            <a:ext uri="{FF2B5EF4-FFF2-40B4-BE49-F238E27FC236}">
              <a16:creationId xmlns:a16="http://schemas.microsoft.com/office/drawing/2014/main" id="{8D35B447-E6BE-4FA0-8F98-CF442ECD6347}"/>
            </a:ext>
          </a:extLst>
        </xdr:cNvPr>
        <xdr:cNvSpPr txBox="1"/>
      </xdr:nvSpPr>
      <xdr:spPr>
        <a:xfrm>
          <a:off x="42164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7" name="直線コネクタ 256">
          <a:extLst>
            <a:ext uri="{FF2B5EF4-FFF2-40B4-BE49-F238E27FC236}">
              <a16:creationId xmlns:a16="http://schemas.microsoft.com/office/drawing/2014/main" id="{1D401C93-FEE8-40C5-ACA7-06FB038A1BEA}"/>
            </a:ext>
          </a:extLst>
        </xdr:cNvPr>
        <xdr:cNvCxnSpPr/>
      </xdr:nvCxnSpPr>
      <xdr:spPr>
        <a:xfrm>
          <a:off x="41084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58" name="【福祉施設】&#10;有形固定資産減価償却率平均値テキスト">
          <a:extLst>
            <a:ext uri="{FF2B5EF4-FFF2-40B4-BE49-F238E27FC236}">
              <a16:creationId xmlns:a16="http://schemas.microsoft.com/office/drawing/2014/main" id="{0C787851-8918-4209-9F59-EC4C88CB9A19}"/>
            </a:ext>
          </a:extLst>
        </xdr:cNvPr>
        <xdr:cNvSpPr txBox="1"/>
      </xdr:nvSpPr>
      <xdr:spPr>
        <a:xfrm>
          <a:off x="4216400" y="137828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59" name="フローチャート: 判断 258">
          <a:extLst>
            <a:ext uri="{FF2B5EF4-FFF2-40B4-BE49-F238E27FC236}">
              <a16:creationId xmlns:a16="http://schemas.microsoft.com/office/drawing/2014/main" id="{D68CAC93-DF4D-4F36-85A6-C6E3060F8AAC}"/>
            </a:ext>
          </a:extLst>
        </xdr:cNvPr>
        <xdr:cNvSpPr/>
      </xdr:nvSpPr>
      <xdr:spPr>
        <a:xfrm>
          <a:off x="4127500" y="138043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60" name="フローチャート: 判断 259">
          <a:extLst>
            <a:ext uri="{FF2B5EF4-FFF2-40B4-BE49-F238E27FC236}">
              <a16:creationId xmlns:a16="http://schemas.microsoft.com/office/drawing/2014/main" id="{AEDAF1F0-4B9A-48BB-AA7C-20859A09749B}"/>
            </a:ext>
          </a:extLst>
        </xdr:cNvPr>
        <xdr:cNvSpPr/>
      </xdr:nvSpPr>
      <xdr:spPr>
        <a:xfrm>
          <a:off x="3384550" y="138455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61" name="フローチャート: 判断 260">
          <a:extLst>
            <a:ext uri="{FF2B5EF4-FFF2-40B4-BE49-F238E27FC236}">
              <a16:creationId xmlns:a16="http://schemas.microsoft.com/office/drawing/2014/main" id="{44E66635-5E4F-49C4-942E-C7041868558F}"/>
            </a:ext>
          </a:extLst>
        </xdr:cNvPr>
        <xdr:cNvSpPr/>
      </xdr:nvSpPr>
      <xdr:spPr>
        <a:xfrm>
          <a:off x="2571750" y="1387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55880</xdr:rowOff>
    </xdr:from>
    <xdr:to>
      <xdr:col>10</xdr:col>
      <xdr:colOff>165100</xdr:colOff>
      <xdr:row>85</xdr:row>
      <xdr:rowOff>157480</xdr:rowOff>
    </xdr:to>
    <xdr:sp macro="" textlink="">
      <xdr:nvSpPr>
        <xdr:cNvPr id="262" name="フローチャート: 判断 261">
          <a:extLst>
            <a:ext uri="{FF2B5EF4-FFF2-40B4-BE49-F238E27FC236}">
              <a16:creationId xmlns:a16="http://schemas.microsoft.com/office/drawing/2014/main" id="{5A70591D-F4A6-4EC7-A922-17EF43D0DE1A}"/>
            </a:ext>
          </a:extLst>
        </xdr:cNvPr>
        <xdr:cNvSpPr/>
      </xdr:nvSpPr>
      <xdr:spPr>
        <a:xfrm>
          <a:off x="17780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47472F52-AB38-439E-862A-F9613E86F238}"/>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F8005292-580F-4126-B81C-9DE16D8CD934}"/>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1E51D077-68FA-4AD9-8805-60A0481A6142}"/>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54DE1CD2-8A21-4DF8-B0D1-C7A96F3DD773}"/>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E686571F-2D77-4142-A0BE-73C45C399FCD}"/>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1015</xdr:rowOff>
    </xdr:from>
    <xdr:to>
      <xdr:col>24</xdr:col>
      <xdr:colOff>114300</xdr:colOff>
      <xdr:row>83</xdr:row>
      <xdr:rowOff>102615</xdr:rowOff>
    </xdr:to>
    <xdr:sp macro="" textlink="">
      <xdr:nvSpPr>
        <xdr:cNvPr id="268" name="楕円 267">
          <a:extLst>
            <a:ext uri="{FF2B5EF4-FFF2-40B4-BE49-F238E27FC236}">
              <a16:creationId xmlns:a16="http://schemas.microsoft.com/office/drawing/2014/main" id="{C651EAAF-4E6B-4905-8A66-30F435A7D4A6}"/>
            </a:ext>
          </a:extLst>
        </xdr:cNvPr>
        <xdr:cNvSpPr/>
      </xdr:nvSpPr>
      <xdr:spPr>
        <a:xfrm>
          <a:off x="4127500" y="137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23892</xdr:rowOff>
    </xdr:from>
    <xdr:ext cx="405111" cy="259045"/>
    <xdr:sp macro="" textlink="">
      <xdr:nvSpPr>
        <xdr:cNvPr id="269" name="【福祉施設】&#10;有形固定資産減価償却率該当値テキスト">
          <a:extLst>
            <a:ext uri="{FF2B5EF4-FFF2-40B4-BE49-F238E27FC236}">
              <a16:creationId xmlns:a16="http://schemas.microsoft.com/office/drawing/2014/main" id="{4F11F1F7-A80D-4BDF-B1EF-4478E367BD1B}"/>
            </a:ext>
          </a:extLst>
        </xdr:cNvPr>
        <xdr:cNvSpPr txBox="1"/>
      </xdr:nvSpPr>
      <xdr:spPr>
        <a:xfrm>
          <a:off x="4216400" y="1356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7874</xdr:rowOff>
    </xdr:from>
    <xdr:to>
      <xdr:col>20</xdr:col>
      <xdr:colOff>38100</xdr:colOff>
      <xdr:row>83</xdr:row>
      <xdr:rowOff>109474</xdr:rowOff>
    </xdr:to>
    <xdr:sp macro="" textlink="">
      <xdr:nvSpPr>
        <xdr:cNvPr id="270" name="楕円 269">
          <a:extLst>
            <a:ext uri="{FF2B5EF4-FFF2-40B4-BE49-F238E27FC236}">
              <a16:creationId xmlns:a16="http://schemas.microsoft.com/office/drawing/2014/main" id="{8C875D86-9864-4EBE-B570-B57E0CFD4145}"/>
            </a:ext>
          </a:extLst>
        </xdr:cNvPr>
        <xdr:cNvSpPr/>
      </xdr:nvSpPr>
      <xdr:spPr>
        <a:xfrm>
          <a:off x="3384550" y="137175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51815</xdr:rowOff>
    </xdr:from>
    <xdr:to>
      <xdr:col>24</xdr:col>
      <xdr:colOff>63500</xdr:colOff>
      <xdr:row>83</xdr:row>
      <xdr:rowOff>58674</xdr:rowOff>
    </xdr:to>
    <xdr:cxnSp macro="">
      <xdr:nvCxnSpPr>
        <xdr:cNvPr id="271" name="直線コネクタ 270">
          <a:extLst>
            <a:ext uri="{FF2B5EF4-FFF2-40B4-BE49-F238E27FC236}">
              <a16:creationId xmlns:a16="http://schemas.microsoft.com/office/drawing/2014/main" id="{CCF052B5-F378-4DBF-B601-D725A7B83252}"/>
            </a:ext>
          </a:extLst>
        </xdr:cNvPr>
        <xdr:cNvCxnSpPr/>
      </xdr:nvCxnSpPr>
      <xdr:spPr>
        <a:xfrm flipV="1">
          <a:off x="3429000" y="13761465"/>
          <a:ext cx="7493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165608</xdr:rowOff>
    </xdr:from>
    <xdr:to>
      <xdr:col>15</xdr:col>
      <xdr:colOff>101600</xdr:colOff>
      <xdr:row>82</xdr:row>
      <xdr:rowOff>95758</xdr:rowOff>
    </xdr:to>
    <xdr:sp macro="" textlink="">
      <xdr:nvSpPr>
        <xdr:cNvPr id="272" name="楕円 271">
          <a:extLst>
            <a:ext uri="{FF2B5EF4-FFF2-40B4-BE49-F238E27FC236}">
              <a16:creationId xmlns:a16="http://schemas.microsoft.com/office/drawing/2014/main" id="{A5193DAF-86EB-4177-BD91-67CDD7FC7DC2}"/>
            </a:ext>
          </a:extLst>
        </xdr:cNvPr>
        <xdr:cNvSpPr/>
      </xdr:nvSpPr>
      <xdr:spPr>
        <a:xfrm>
          <a:off x="2571750" y="135450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44958</xdr:rowOff>
    </xdr:from>
    <xdr:to>
      <xdr:col>19</xdr:col>
      <xdr:colOff>177800</xdr:colOff>
      <xdr:row>83</xdr:row>
      <xdr:rowOff>58674</xdr:rowOff>
    </xdr:to>
    <xdr:cxnSp macro="">
      <xdr:nvCxnSpPr>
        <xdr:cNvPr id="273" name="直線コネクタ 272">
          <a:extLst>
            <a:ext uri="{FF2B5EF4-FFF2-40B4-BE49-F238E27FC236}">
              <a16:creationId xmlns:a16="http://schemas.microsoft.com/office/drawing/2014/main" id="{AC8B37F9-C02A-495B-B060-E8FFBBEE3560}"/>
            </a:ext>
          </a:extLst>
        </xdr:cNvPr>
        <xdr:cNvCxnSpPr/>
      </xdr:nvCxnSpPr>
      <xdr:spPr>
        <a:xfrm>
          <a:off x="2622550" y="13589508"/>
          <a:ext cx="806450" cy="17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74" name="n_1aveValue【福祉施設】&#10;有形固定資産減価償却率">
          <a:extLst>
            <a:ext uri="{FF2B5EF4-FFF2-40B4-BE49-F238E27FC236}">
              <a16:creationId xmlns:a16="http://schemas.microsoft.com/office/drawing/2014/main" id="{FE282C57-391E-421C-9FA0-B61AFFC94764}"/>
            </a:ext>
          </a:extLst>
        </xdr:cNvPr>
        <xdr:cNvSpPr txBox="1"/>
      </xdr:nvSpPr>
      <xdr:spPr>
        <a:xfrm>
          <a:off x="3239144"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75" name="n_2aveValue【福祉施設】&#10;有形固定資産減価償却率">
          <a:extLst>
            <a:ext uri="{FF2B5EF4-FFF2-40B4-BE49-F238E27FC236}">
              <a16:creationId xmlns:a16="http://schemas.microsoft.com/office/drawing/2014/main" id="{4D220AE1-5DC5-44B8-BE08-8E989E791767}"/>
            </a:ext>
          </a:extLst>
        </xdr:cNvPr>
        <xdr:cNvSpPr txBox="1"/>
      </xdr:nvSpPr>
      <xdr:spPr>
        <a:xfrm>
          <a:off x="2439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2557</xdr:rowOff>
    </xdr:from>
    <xdr:ext cx="405111" cy="259045"/>
    <xdr:sp macro="" textlink="">
      <xdr:nvSpPr>
        <xdr:cNvPr id="276" name="n_3aveValue【福祉施設】&#10;有形固定資産減価償却率">
          <a:extLst>
            <a:ext uri="{FF2B5EF4-FFF2-40B4-BE49-F238E27FC236}">
              <a16:creationId xmlns:a16="http://schemas.microsoft.com/office/drawing/2014/main" id="{88BA4E6A-0637-426C-BDC4-0D4DF3F0CA43}"/>
            </a:ext>
          </a:extLst>
        </xdr:cNvPr>
        <xdr:cNvSpPr txBox="1"/>
      </xdr:nvSpPr>
      <xdr:spPr>
        <a:xfrm>
          <a:off x="1645294" y="1387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126001</xdr:rowOff>
    </xdr:from>
    <xdr:ext cx="405111" cy="259045"/>
    <xdr:sp macro="" textlink="">
      <xdr:nvSpPr>
        <xdr:cNvPr id="277" name="n_1mainValue【福祉施設】&#10;有形固定資産減価償却率">
          <a:extLst>
            <a:ext uri="{FF2B5EF4-FFF2-40B4-BE49-F238E27FC236}">
              <a16:creationId xmlns:a16="http://schemas.microsoft.com/office/drawing/2014/main" id="{E81F4F4C-4794-4C5F-9430-03BA2CC6118A}"/>
            </a:ext>
          </a:extLst>
        </xdr:cNvPr>
        <xdr:cNvSpPr txBox="1"/>
      </xdr:nvSpPr>
      <xdr:spPr>
        <a:xfrm>
          <a:off x="3239144" y="13505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112285</xdr:rowOff>
    </xdr:from>
    <xdr:ext cx="405111" cy="259045"/>
    <xdr:sp macro="" textlink="">
      <xdr:nvSpPr>
        <xdr:cNvPr id="278" name="n_2mainValue【福祉施設】&#10;有形固定資産減価償却率">
          <a:extLst>
            <a:ext uri="{FF2B5EF4-FFF2-40B4-BE49-F238E27FC236}">
              <a16:creationId xmlns:a16="http://schemas.microsoft.com/office/drawing/2014/main" id="{1CF7EA2E-A485-4E3A-9E4C-2FBF135CEF7E}"/>
            </a:ext>
          </a:extLst>
        </xdr:cNvPr>
        <xdr:cNvSpPr txBox="1"/>
      </xdr:nvSpPr>
      <xdr:spPr>
        <a:xfrm>
          <a:off x="2439044" y="13326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E3587B6C-D91C-4DF3-9E14-514618FE9A7F}"/>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BF4321CF-3BC5-4ED5-B620-33D11A6DC0E6}"/>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E442B1F3-1218-4E29-87A8-B21EC9AA6706}"/>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404CB790-E9DF-44B8-8DBC-A43DFD0495F8}"/>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21B719D5-37B0-4C1B-A412-737CB577C541}"/>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253C9FCE-C4C5-4C67-879A-BD1D942E8024}"/>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0D0A41C2-2C21-43A4-83D7-74ED1BB78AB4}"/>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381A16F8-D094-4AE8-B9F8-15595DABF7AD}"/>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09E812C1-B086-4DD6-BA6D-FEFA603150D2}"/>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2E4F3806-37A7-43CB-A0ED-3170DD6407B6}"/>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a:extLst>
            <a:ext uri="{FF2B5EF4-FFF2-40B4-BE49-F238E27FC236}">
              <a16:creationId xmlns:a16="http://schemas.microsoft.com/office/drawing/2014/main" id="{22616F8A-F081-476F-B7E6-8D132D66B075}"/>
            </a:ext>
          </a:extLst>
        </xdr:cNvPr>
        <xdr:cNvCxnSpPr/>
      </xdr:nvCxnSpPr>
      <xdr:spPr>
        <a:xfrm>
          <a:off x="5956300" y="14135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a:extLst>
            <a:ext uri="{FF2B5EF4-FFF2-40B4-BE49-F238E27FC236}">
              <a16:creationId xmlns:a16="http://schemas.microsoft.com/office/drawing/2014/main" id="{E44FD1E3-B6DB-4E17-838C-5EDB0752142B}"/>
            </a:ext>
          </a:extLst>
        </xdr:cNvPr>
        <xdr:cNvSpPr txBox="1"/>
      </xdr:nvSpPr>
      <xdr:spPr>
        <a:xfrm>
          <a:off x="552722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a:extLst>
            <a:ext uri="{FF2B5EF4-FFF2-40B4-BE49-F238E27FC236}">
              <a16:creationId xmlns:a16="http://schemas.microsoft.com/office/drawing/2014/main" id="{10C33B74-C128-438F-8CAB-3CDB6662AAF5}"/>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a:extLst>
            <a:ext uri="{FF2B5EF4-FFF2-40B4-BE49-F238E27FC236}">
              <a16:creationId xmlns:a16="http://schemas.microsoft.com/office/drawing/2014/main" id="{0E9626A2-C8F1-41FA-878C-E280E9E78368}"/>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a:extLst>
            <a:ext uri="{FF2B5EF4-FFF2-40B4-BE49-F238E27FC236}">
              <a16:creationId xmlns:a16="http://schemas.microsoft.com/office/drawing/2014/main" id="{9798C170-5DF4-40BC-8E79-6E9887E4EB37}"/>
            </a:ext>
          </a:extLst>
        </xdr:cNvPr>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a:extLst>
            <a:ext uri="{FF2B5EF4-FFF2-40B4-BE49-F238E27FC236}">
              <a16:creationId xmlns:a16="http://schemas.microsoft.com/office/drawing/2014/main" id="{F5B1645E-0E14-45D4-A9CD-E4A6FADEA7F1}"/>
            </a:ext>
          </a:extLst>
        </xdr:cNvPr>
        <xdr:cNvSpPr txBox="1"/>
      </xdr:nvSpPr>
      <xdr:spPr>
        <a:xfrm>
          <a:off x="552722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a:extLst>
            <a:ext uri="{FF2B5EF4-FFF2-40B4-BE49-F238E27FC236}">
              <a16:creationId xmlns:a16="http://schemas.microsoft.com/office/drawing/2014/main" id="{3BB9956D-AFC6-4055-A246-38A47B1514C8}"/>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a:extLst>
            <a:ext uri="{FF2B5EF4-FFF2-40B4-BE49-F238E27FC236}">
              <a16:creationId xmlns:a16="http://schemas.microsoft.com/office/drawing/2014/main" id="{F873CCE0-BA29-4A07-830E-D55D79100EA6}"/>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a:extLst>
            <a:ext uri="{FF2B5EF4-FFF2-40B4-BE49-F238E27FC236}">
              <a16:creationId xmlns:a16="http://schemas.microsoft.com/office/drawing/2014/main" id="{8C4C3873-EB3E-4B70-BD67-A906144A6E22}"/>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98" name="直線コネクタ 297">
          <a:extLst>
            <a:ext uri="{FF2B5EF4-FFF2-40B4-BE49-F238E27FC236}">
              <a16:creationId xmlns:a16="http://schemas.microsoft.com/office/drawing/2014/main" id="{BA614513-B1F2-4450-9549-5E702A9C561D}"/>
            </a:ext>
          </a:extLst>
        </xdr:cNvPr>
        <xdr:cNvCxnSpPr/>
      </xdr:nvCxnSpPr>
      <xdr:spPr>
        <a:xfrm flipV="1">
          <a:off x="9429115" y="12927964"/>
          <a:ext cx="0" cy="118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99" name="【福祉施設】&#10;一人当たり面積最小値テキスト">
          <a:extLst>
            <a:ext uri="{FF2B5EF4-FFF2-40B4-BE49-F238E27FC236}">
              <a16:creationId xmlns:a16="http://schemas.microsoft.com/office/drawing/2014/main" id="{8B856ECF-0F4E-413B-BF7F-EA480D4D3E2A}"/>
            </a:ext>
          </a:extLst>
        </xdr:cNvPr>
        <xdr:cNvSpPr txBox="1"/>
      </xdr:nvSpPr>
      <xdr:spPr>
        <a:xfrm>
          <a:off x="9467850" y="1412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0" name="直線コネクタ 299">
          <a:extLst>
            <a:ext uri="{FF2B5EF4-FFF2-40B4-BE49-F238E27FC236}">
              <a16:creationId xmlns:a16="http://schemas.microsoft.com/office/drawing/2014/main" id="{12BC1654-B9F4-4819-9ACF-8FEE0A839F4F}"/>
            </a:ext>
          </a:extLst>
        </xdr:cNvPr>
        <xdr:cNvCxnSpPr/>
      </xdr:nvCxnSpPr>
      <xdr:spPr>
        <a:xfrm>
          <a:off x="9359900" y="14117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01" name="【福祉施設】&#10;一人当たり面積最大値テキスト">
          <a:extLst>
            <a:ext uri="{FF2B5EF4-FFF2-40B4-BE49-F238E27FC236}">
              <a16:creationId xmlns:a16="http://schemas.microsoft.com/office/drawing/2014/main" id="{874D77D3-701D-47DE-9A11-7A07EECA4C2C}"/>
            </a:ext>
          </a:extLst>
        </xdr:cNvPr>
        <xdr:cNvSpPr txBox="1"/>
      </xdr:nvSpPr>
      <xdr:spPr>
        <a:xfrm>
          <a:off x="9467850" y="127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02" name="直線コネクタ 301">
          <a:extLst>
            <a:ext uri="{FF2B5EF4-FFF2-40B4-BE49-F238E27FC236}">
              <a16:creationId xmlns:a16="http://schemas.microsoft.com/office/drawing/2014/main" id="{E94054F7-7B56-4948-8542-E2B41740B62A}"/>
            </a:ext>
          </a:extLst>
        </xdr:cNvPr>
        <xdr:cNvCxnSpPr/>
      </xdr:nvCxnSpPr>
      <xdr:spPr>
        <a:xfrm>
          <a:off x="9359900" y="1292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03" name="【福祉施設】&#10;一人当たり面積平均値テキスト">
          <a:extLst>
            <a:ext uri="{FF2B5EF4-FFF2-40B4-BE49-F238E27FC236}">
              <a16:creationId xmlns:a16="http://schemas.microsoft.com/office/drawing/2014/main" id="{2CF4BEC3-68BD-45C4-A3BB-BD95711FC4D2}"/>
            </a:ext>
          </a:extLst>
        </xdr:cNvPr>
        <xdr:cNvSpPr txBox="1"/>
      </xdr:nvSpPr>
      <xdr:spPr>
        <a:xfrm>
          <a:off x="9467850" y="13743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4" name="フローチャート: 判断 303">
          <a:extLst>
            <a:ext uri="{FF2B5EF4-FFF2-40B4-BE49-F238E27FC236}">
              <a16:creationId xmlns:a16="http://schemas.microsoft.com/office/drawing/2014/main" id="{AC0E8E0B-EC23-43AF-B00B-417217560AFB}"/>
            </a:ext>
          </a:extLst>
        </xdr:cNvPr>
        <xdr:cNvSpPr/>
      </xdr:nvSpPr>
      <xdr:spPr>
        <a:xfrm>
          <a:off x="9398000" y="137655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05" name="フローチャート: 判断 304">
          <a:extLst>
            <a:ext uri="{FF2B5EF4-FFF2-40B4-BE49-F238E27FC236}">
              <a16:creationId xmlns:a16="http://schemas.microsoft.com/office/drawing/2014/main" id="{A7A02F23-282D-4DAC-B53C-574A8B8DB429}"/>
            </a:ext>
          </a:extLst>
        </xdr:cNvPr>
        <xdr:cNvSpPr/>
      </xdr:nvSpPr>
      <xdr:spPr>
        <a:xfrm>
          <a:off x="8636000" y="1375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06" name="フローチャート: 判断 305">
          <a:extLst>
            <a:ext uri="{FF2B5EF4-FFF2-40B4-BE49-F238E27FC236}">
              <a16:creationId xmlns:a16="http://schemas.microsoft.com/office/drawing/2014/main" id="{43ABF661-67A0-4324-8AC0-5836C28F8B54}"/>
            </a:ext>
          </a:extLst>
        </xdr:cNvPr>
        <xdr:cNvSpPr/>
      </xdr:nvSpPr>
      <xdr:spPr>
        <a:xfrm>
          <a:off x="78422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55880</xdr:rowOff>
    </xdr:from>
    <xdr:to>
      <xdr:col>41</xdr:col>
      <xdr:colOff>101600</xdr:colOff>
      <xdr:row>82</xdr:row>
      <xdr:rowOff>157480</xdr:rowOff>
    </xdr:to>
    <xdr:sp macro="" textlink="">
      <xdr:nvSpPr>
        <xdr:cNvPr id="307" name="フローチャート: 判断 306">
          <a:extLst>
            <a:ext uri="{FF2B5EF4-FFF2-40B4-BE49-F238E27FC236}">
              <a16:creationId xmlns:a16="http://schemas.microsoft.com/office/drawing/2014/main" id="{A9A9E933-8187-4332-992E-82B526084B41}"/>
            </a:ext>
          </a:extLst>
        </xdr:cNvPr>
        <xdr:cNvSpPr/>
      </xdr:nvSpPr>
      <xdr:spPr>
        <a:xfrm>
          <a:off x="702945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B7A3B075-3A29-4C06-A59E-951133B18DBA}"/>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3900E915-9299-4FA9-9BA1-6E54577440B6}"/>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4CDB5E1C-6C49-470F-8464-12FB7495E305}"/>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2625F4D0-DA30-48D5-80A0-E02167D5C451}"/>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DE59EA73-636F-41EB-BA5D-042A66811C11}"/>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33020</xdr:rowOff>
    </xdr:from>
    <xdr:to>
      <xdr:col>55</xdr:col>
      <xdr:colOff>50800</xdr:colOff>
      <xdr:row>83</xdr:row>
      <xdr:rowOff>134620</xdr:rowOff>
    </xdr:to>
    <xdr:sp macro="" textlink="">
      <xdr:nvSpPr>
        <xdr:cNvPr id="313" name="楕円 312">
          <a:extLst>
            <a:ext uri="{FF2B5EF4-FFF2-40B4-BE49-F238E27FC236}">
              <a16:creationId xmlns:a16="http://schemas.microsoft.com/office/drawing/2014/main" id="{09BA3D26-7E9D-4004-A643-FD09D3CB6658}"/>
            </a:ext>
          </a:extLst>
        </xdr:cNvPr>
        <xdr:cNvSpPr/>
      </xdr:nvSpPr>
      <xdr:spPr>
        <a:xfrm>
          <a:off x="9398000" y="13742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55897</xdr:rowOff>
    </xdr:from>
    <xdr:ext cx="469744" cy="259045"/>
    <xdr:sp macro="" textlink="">
      <xdr:nvSpPr>
        <xdr:cNvPr id="314" name="【福祉施設】&#10;一人当たり面積該当値テキスト">
          <a:extLst>
            <a:ext uri="{FF2B5EF4-FFF2-40B4-BE49-F238E27FC236}">
              <a16:creationId xmlns:a16="http://schemas.microsoft.com/office/drawing/2014/main" id="{BA3604A9-7E97-45C1-B37D-2140D40F56B6}"/>
            </a:ext>
          </a:extLst>
        </xdr:cNvPr>
        <xdr:cNvSpPr txBox="1"/>
      </xdr:nvSpPr>
      <xdr:spPr>
        <a:xfrm>
          <a:off x="9467850" y="1360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27305</xdr:rowOff>
    </xdr:from>
    <xdr:to>
      <xdr:col>50</xdr:col>
      <xdr:colOff>165100</xdr:colOff>
      <xdr:row>83</xdr:row>
      <xdr:rowOff>128905</xdr:rowOff>
    </xdr:to>
    <xdr:sp macro="" textlink="">
      <xdr:nvSpPr>
        <xdr:cNvPr id="315" name="楕円 314">
          <a:extLst>
            <a:ext uri="{FF2B5EF4-FFF2-40B4-BE49-F238E27FC236}">
              <a16:creationId xmlns:a16="http://schemas.microsoft.com/office/drawing/2014/main" id="{29715390-9577-4885-BC90-80E6A95BE1B6}"/>
            </a:ext>
          </a:extLst>
        </xdr:cNvPr>
        <xdr:cNvSpPr/>
      </xdr:nvSpPr>
      <xdr:spPr>
        <a:xfrm>
          <a:off x="8636000" y="137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78105</xdr:rowOff>
    </xdr:from>
    <xdr:to>
      <xdr:col>55</xdr:col>
      <xdr:colOff>0</xdr:colOff>
      <xdr:row>83</xdr:row>
      <xdr:rowOff>83820</xdr:rowOff>
    </xdr:to>
    <xdr:cxnSp macro="">
      <xdr:nvCxnSpPr>
        <xdr:cNvPr id="316" name="直線コネクタ 315">
          <a:extLst>
            <a:ext uri="{FF2B5EF4-FFF2-40B4-BE49-F238E27FC236}">
              <a16:creationId xmlns:a16="http://schemas.microsoft.com/office/drawing/2014/main" id="{6425454E-E0CC-4CE8-935F-3D8557EB68F9}"/>
            </a:ext>
          </a:extLst>
        </xdr:cNvPr>
        <xdr:cNvCxnSpPr/>
      </xdr:nvCxnSpPr>
      <xdr:spPr>
        <a:xfrm>
          <a:off x="8686800" y="13787755"/>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4445</xdr:rowOff>
    </xdr:from>
    <xdr:to>
      <xdr:col>46</xdr:col>
      <xdr:colOff>38100</xdr:colOff>
      <xdr:row>83</xdr:row>
      <xdr:rowOff>106045</xdr:rowOff>
    </xdr:to>
    <xdr:sp macro="" textlink="">
      <xdr:nvSpPr>
        <xdr:cNvPr id="317" name="楕円 316">
          <a:extLst>
            <a:ext uri="{FF2B5EF4-FFF2-40B4-BE49-F238E27FC236}">
              <a16:creationId xmlns:a16="http://schemas.microsoft.com/office/drawing/2014/main" id="{8447FE17-4A9C-4A07-818F-B98DA03095F5}"/>
            </a:ext>
          </a:extLst>
        </xdr:cNvPr>
        <xdr:cNvSpPr/>
      </xdr:nvSpPr>
      <xdr:spPr>
        <a:xfrm>
          <a:off x="7842250" y="137140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55245</xdr:rowOff>
    </xdr:from>
    <xdr:to>
      <xdr:col>50</xdr:col>
      <xdr:colOff>114300</xdr:colOff>
      <xdr:row>83</xdr:row>
      <xdr:rowOff>78105</xdr:rowOff>
    </xdr:to>
    <xdr:cxnSp macro="">
      <xdr:nvCxnSpPr>
        <xdr:cNvPr id="318" name="直線コネクタ 317">
          <a:extLst>
            <a:ext uri="{FF2B5EF4-FFF2-40B4-BE49-F238E27FC236}">
              <a16:creationId xmlns:a16="http://schemas.microsoft.com/office/drawing/2014/main" id="{B77127ED-EF25-4E85-ADBF-E0EEA6431CB6}"/>
            </a:ext>
          </a:extLst>
        </xdr:cNvPr>
        <xdr:cNvCxnSpPr/>
      </xdr:nvCxnSpPr>
      <xdr:spPr>
        <a:xfrm>
          <a:off x="7886700" y="13764895"/>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142891</xdr:rowOff>
    </xdr:from>
    <xdr:ext cx="469744" cy="259045"/>
    <xdr:sp macro="" textlink="">
      <xdr:nvSpPr>
        <xdr:cNvPr id="319" name="n_1aveValue【福祉施設】&#10;一人当たり面積">
          <a:extLst>
            <a:ext uri="{FF2B5EF4-FFF2-40B4-BE49-F238E27FC236}">
              <a16:creationId xmlns:a16="http://schemas.microsoft.com/office/drawing/2014/main" id="{92567665-EC31-439F-9665-5434411C48CF}"/>
            </a:ext>
          </a:extLst>
        </xdr:cNvPr>
        <xdr:cNvSpPr txBox="1"/>
      </xdr:nvSpPr>
      <xdr:spPr>
        <a:xfrm>
          <a:off x="8458277" y="1385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20" name="n_2aveValue【福祉施設】&#10;一人当たり面積">
          <a:extLst>
            <a:ext uri="{FF2B5EF4-FFF2-40B4-BE49-F238E27FC236}">
              <a16:creationId xmlns:a16="http://schemas.microsoft.com/office/drawing/2014/main" id="{AEAFDB2D-FD3E-4D00-AEF2-B991163F8F07}"/>
            </a:ext>
          </a:extLst>
        </xdr:cNvPr>
        <xdr:cNvSpPr txBox="1"/>
      </xdr:nvSpPr>
      <xdr:spPr>
        <a:xfrm>
          <a:off x="7677227" y="1382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2557</xdr:rowOff>
    </xdr:from>
    <xdr:ext cx="469744" cy="259045"/>
    <xdr:sp macro="" textlink="">
      <xdr:nvSpPr>
        <xdr:cNvPr id="321" name="n_3aveValue【福祉施設】&#10;一人当たり面積">
          <a:extLst>
            <a:ext uri="{FF2B5EF4-FFF2-40B4-BE49-F238E27FC236}">
              <a16:creationId xmlns:a16="http://schemas.microsoft.com/office/drawing/2014/main" id="{2B79C0E1-E9E1-431A-A556-6C3A02D0FF69}"/>
            </a:ext>
          </a:extLst>
        </xdr:cNvPr>
        <xdr:cNvSpPr txBox="1"/>
      </xdr:nvSpPr>
      <xdr:spPr>
        <a:xfrm>
          <a:off x="6864427" y="133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145432</xdr:rowOff>
    </xdr:from>
    <xdr:ext cx="469744" cy="259045"/>
    <xdr:sp macro="" textlink="">
      <xdr:nvSpPr>
        <xdr:cNvPr id="322" name="n_1mainValue【福祉施設】&#10;一人当たり面積">
          <a:extLst>
            <a:ext uri="{FF2B5EF4-FFF2-40B4-BE49-F238E27FC236}">
              <a16:creationId xmlns:a16="http://schemas.microsoft.com/office/drawing/2014/main" id="{7DFC2E23-BED0-402B-9377-3686066CB552}"/>
            </a:ext>
          </a:extLst>
        </xdr:cNvPr>
        <xdr:cNvSpPr txBox="1"/>
      </xdr:nvSpPr>
      <xdr:spPr>
        <a:xfrm>
          <a:off x="8458277" y="1352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122572</xdr:rowOff>
    </xdr:from>
    <xdr:ext cx="469744" cy="259045"/>
    <xdr:sp macro="" textlink="">
      <xdr:nvSpPr>
        <xdr:cNvPr id="323" name="n_2mainValue【福祉施設】&#10;一人当たり面積">
          <a:extLst>
            <a:ext uri="{FF2B5EF4-FFF2-40B4-BE49-F238E27FC236}">
              <a16:creationId xmlns:a16="http://schemas.microsoft.com/office/drawing/2014/main" id="{160CD399-9EEE-47F4-B6B1-7A46BC6756F5}"/>
            </a:ext>
          </a:extLst>
        </xdr:cNvPr>
        <xdr:cNvSpPr txBox="1"/>
      </xdr:nvSpPr>
      <xdr:spPr>
        <a:xfrm>
          <a:off x="7677227" y="1350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a:extLst>
            <a:ext uri="{FF2B5EF4-FFF2-40B4-BE49-F238E27FC236}">
              <a16:creationId xmlns:a16="http://schemas.microsoft.com/office/drawing/2014/main" id="{EF95834E-3751-4BC3-B7A9-195B3ED82487}"/>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a:extLst>
            <a:ext uri="{FF2B5EF4-FFF2-40B4-BE49-F238E27FC236}">
              <a16:creationId xmlns:a16="http://schemas.microsoft.com/office/drawing/2014/main" id="{9EBA6DC7-96B8-42EE-994F-7D6442E9CF5B}"/>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a:extLst>
            <a:ext uri="{FF2B5EF4-FFF2-40B4-BE49-F238E27FC236}">
              <a16:creationId xmlns:a16="http://schemas.microsoft.com/office/drawing/2014/main" id="{12E555B4-9862-4615-B61F-7825BE877D83}"/>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a:extLst>
            <a:ext uri="{FF2B5EF4-FFF2-40B4-BE49-F238E27FC236}">
              <a16:creationId xmlns:a16="http://schemas.microsoft.com/office/drawing/2014/main" id="{0BD81AC5-6D35-4200-A0A2-39C9E62DDBF7}"/>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a:extLst>
            <a:ext uri="{FF2B5EF4-FFF2-40B4-BE49-F238E27FC236}">
              <a16:creationId xmlns:a16="http://schemas.microsoft.com/office/drawing/2014/main" id="{AF702D0F-B71C-4085-B827-86C3AA07D7F1}"/>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a:extLst>
            <a:ext uri="{FF2B5EF4-FFF2-40B4-BE49-F238E27FC236}">
              <a16:creationId xmlns:a16="http://schemas.microsoft.com/office/drawing/2014/main" id="{FF947FE7-0616-4190-9FF6-E68351D27423}"/>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a:extLst>
            <a:ext uri="{FF2B5EF4-FFF2-40B4-BE49-F238E27FC236}">
              <a16:creationId xmlns:a16="http://schemas.microsoft.com/office/drawing/2014/main" id="{6F9F38AD-FF83-47BF-A640-D3611E561CF9}"/>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a:extLst>
            <a:ext uri="{FF2B5EF4-FFF2-40B4-BE49-F238E27FC236}">
              <a16:creationId xmlns:a16="http://schemas.microsoft.com/office/drawing/2014/main" id="{EB50B7C3-C6BD-4C1E-90B5-5BC82F0C4FEF}"/>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a:extLst>
            <a:ext uri="{FF2B5EF4-FFF2-40B4-BE49-F238E27FC236}">
              <a16:creationId xmlns:a16="http://schemas.microsoft.com/office/drawing/2014/main" id="{1831D007-FE7E-45FA-BBAA-0431581693AC}"/>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a:extLst>
            <a:ext uri="{FF2B5EF4-FFF2-40B4-BE49-F238E27FC236}">
              <a16:creationId xmlns:a16="http://schemas.microsoft.com/office/drawing/2014/main" id="{01D92AD4-A041-411B-A9A2-393D2802A04E}"/>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a:extLst>
            <a:ext uri="{FF2B5EF4-FFF2-40B4-BE49-F238E27FC236}">
              <a16:creationId xmlns:a16="http://schemas.microsoft.com/office/drawing/2014/main" id="{607D8E02-7606-4768-ABEF-86737E4AA530}"/>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5" name="テキスト ボックス 334">
          <a:extLst>
            <a:ext uri="{FF2B5EF4-FFF2-40B4-BE49-F238E27FC236}">
              <a16:creationId xmlns:a16="http://schemas.microsoft.com/office/drawing/2014/main" id="{DC5080ED-CE4A-4102-912A-DA0BC221CEC4}"/>
            </a:ext>
          </a:extLst>
        </xdr:cNvPr>
        <xdr:cNvSpPr txBox="1"/>
      </xdr:nvSpPr>
      <xdr:spPr>
        <a:xfrm>
          <a:off x="38496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a:extLst>
            <a:ext uri="{FF2B5EF4-FFF2-40B4-BE49-F238E27FC236}">
              <a16:creationId xmlns:a16="http://schemas.microsoft.com/office/drawing/2014/main" id="{4C544D42-B18E-436A-915B-D8EFFF52F61F}"/>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a:extLst>
            <a:ext uri="{FF2B5EF4-FFF2-40B4-BE49-F238E27FC236}">
              <a16:creationId xmlns:a16="http://schemas.microsoft.com/office/drawing/2014/main" id="{8B1C7F9F-E36F-441B-9B2D-9897756CF7CB}"/>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a:extLst>
            <a:ext uri="{FF2B5EF4-FFF2-40B4-BE49-F238E27FC236}">
              <a16:creationId xmlns:a16="http://schemas.microsoft.com/office/drawing/2014/main" id="{06D0537F-110A-4A64-993E-7C5467AD23CC}"/>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a:extLst>
            <a:ext uri="{FF2B5EF4-FFF2-40B4-BE49-F238E27FC236}">
              <a16:creationId xmlns:a16="http://schemas.microsoft.com/office/drawing/2014/main" id="{175A9BDF-35FC-47A6-B273-60DDF03CE6C4}"/>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a:extLst>
            <a:ext uri="{FF2B5EF4-FFF2-40B4-BE49-F238E27FC236}">
              <a16:creationId xmlns:a16="http://schemas.microsoft.com/office/drawing/2014/main" id="{19B82D5A-1AE7-4BD1-8CD3-67B323FD8A78}"/>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a:extLst>
            <a:ext uri="{FF2B5EF4-FFF2-40B4-BE49-F238E27FC236}">
              <a16:creationId xmlns:a16="http://schemas.microsoft.com/office/drawing/2014/main" id="{F9B1A42A-00AF-4E78-B9D2-366B185003FD}"/>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a:extLst>
            <a:ext uri="{FF2B5EF4-FFF2-40B4-BE49-F238E27FC236}">
              <a16:creationId xmlns:a16="http://schemas.microsoft.com/office/drawing/2014/main" id="{FC0B5B02-E5E5-4799-84F6-FE118C9B02F0}"/>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a:extLst>
            <a:ext uri="{FF2B5EF4-FFF2-40B4-BE49-F238E27FC236}">
              <a16:creationId xmlns:a16="http://schemas.microsoft.com/office/drawing/2014/main" id="{50FF51A1-3110-4645-9F65-154EC3870B0A}"/>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a:extLst>
            <a:ext uri="{FF2B5EF4-FFF2-40B4-BE49-F238E27FC236}">
              <a16:creationId xmlns:a16="http://schemas.microsoft.com/office/drawing/2014/main" id="{09395A54-F8D2-4AB5-B76B-F2037C195F02}"/>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5" name="テキスト ボックス 344">
          <a:extLst>
            <a:ext uri="{FF2B5EF4-FFF2-40B4-BE49-F238E27FC236}">
              <a16:creationId xmlns:a16="http://schemas.microsoft.com/office/drawing/2014/main" id="{0B5F504F-8458-42EE-A03F-38BA6F7B0735}"/>
            </a:ext>
          </a:extLst>
        </xdr:cNvPr>
        <xdr:cNvSpPr txBox="1"/>
      </xdr:nvSpPr>
      <xdr:spPr>
        <a:xfrm>
          <a:off x="2757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a:extLst>
            <a:ext uri="{FF2B5EF4-FFF2-40B4-BE49-F238E27FC236}">
              <a16:creationId xmlns:a16="http://schemas.microsoft.com/office/drawing/2014/main" id="{5589614F-B7AB-422E-8782-F475B66C5E17}"/>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a:extLst>
            <a:ext uri="{FF2B5EF4-FFF2-40B4-BE49-F238E27FC236}">
              <a16:creationId xmlns:a16="http://schemas.microsoft.com/office/drawing/2014/main" id="{70B04391-BC3B-42A3-8315-2F3CCFACD10C}"/>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a:extLst>
            <a:ext uri="{FF2B5EF4-FFF2-40B4-BE49-F238E27FC236}">
              <a16:creationId xmlns:a16="http://schemas.microsoft.com/office/drawing/2014/main" id="{EBAAD577-E4FF-4EED-B610-CA21E9972CFC}"/>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49" name="直線コネクタ 348">
          <a:extLst>
            <a:ext uri="{FF2B5EF4-FFF2-40B4-BE49-F238E27FC236}">
              <a16:creationId xmlns:a16="http://schemas.microsoft.com/office/drawing/2014/main" id="{5C782627-48B1-439B-9071-FC1D31CF7FF9}"/>
            </a:ext>
          </a:extLst>
        </xdr:cNvPr>
        <xdr:cNvCxnSpPr/>
      </xdr:nvCxnSpPr>
      <xdr:spPr>
        <a:xfrm flipV="1">
          <a:off x="4177665" y="165582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50" name="【市民会館】&#10;有形固定資産減価償却率最小値テキスト">
          <a:extLst>
            <a:ext uri="{FF2B5EF4-FFF2-40B4-BE49-F238E27FC236}">
              <a16:creationId xmlns:a16="http://schemas.microsoft.com/office/drawing/2014/main" id="{4732F3A3-2282-42C1-8612-73A3BB50841A}"/>
            </a:ext>
          </a:extLst>
        </xdr:cNvPr>
        <xdr:cNvSpPr txBox="1"/>
      </xdr:nvSpPr>
      <xdr:spPr>
        <a:xfrm>
          <a:off x="4216400" y="18051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51" name="直線コネクタ 350">
          <a:extLst>
            <a:ext uri="{FF2B5EF4-FFF2-40B4-BE49-F238E27FC236}">
              <a16:creationId xmlns:a16="http://schemas.microsoft.com/office/drawing/2014/main" id="{64B1FE85-BCAC-451F-8E03-5C18D7471843}"/>
            </a:ext>
          </a:extLst>
        </xdr:cNvPr>
        <xdr:cNvCxnSpPr/>
      </xdr:nvCxnSpPr>
      <xdr:spPr>
        <a:xfrm>
          <a:off x="4108450" y="18047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52" name="【市民会館】&#10;有形固定資産減価償却率最大値テキスト">
          <a:extLst>
            <a:ext uri="{FF2B5EF4-FFF2-40B4-BE49-F238E27FC236}">
              <a16:creationId xmlns:a16="http://schemas.microsoft.com/office/drawing/2014/main" id="{DEA90FD5-E835-49E8-A6B8-E3344A8A6040}"/>
            </a:ext>
          </a:extLst>
        </xdr:cNvPr>
        <xdr:cNvSpPr txBox="1"/>
      </xdr:nvSpPr>
      <xdr:spPr>
        <a:xfrm>
          <a:off x="4216400" y="1633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53" name="直線コネクタ 352">
          <a:extLst>
            <a:ext uri="{FF2B5EF4-FFF2-40B4-BE49-F238E27FC236}">
              <a16:creationId xmlns:a16="http://schemas.microsoft.com/office/drawing/2014/main" id="{8A9A5090-7338-43B2-98B8-0EA014ABE585}"/>
            </a:ext>
          </a:extLst>
        </xdr:cNvPr>
        <xdr:cNvCxnSpPr/>
      </xdr:nvCxnSpPr>
      <xdr:spPr>
        <a:xfrm>
          <a:off x="4108450" y="165582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95629</xdr:rowOff>
    </xdr:from>
    <xdr:ext cx="405111" cy="259045"/>
    <xdr:sp macro="" textlink="">
      <xdr:nvSpPr>
        <xdr:cNvPr id="354" name="【市民会館】&#10;有形固定資産減価償却率平均値テキスト">
          <a:extLst>
            <a:ext uri="{FF2B5EF4-FFF2-40B4-BE49-F238E27FC236}">
              <a16:creationId xmlns:a16="http://schemas.microsoft.com/office/drawing/2014/main" id="{2A889994-4BB1-4AC9-BF46-5DF13485B263}"/>
            </a:ext>
          </a:extLst>
        </xdr:cNvPr>
        <xdr:cNvSpPr txBox="1"/>
      </xdr:nvSpPr>
      <xdr:spPr>
        <a:xfrm>
          <a:off x="4216400" y="170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55" name="フローチャート: 判断 354">
          <a:extLst>
            <a:ext uri="{FF2B5EF4-FFF2-40B4-BE49-F238E27FC236}">
              <a16:creationId xmlns:a16="http://schemas.microsoft.com/office/drawing/2014/main" id="{676EDC4F-86A4-4116-A95D-9DC2ABA45F98}"/>
            </a:ext>
          </a:extLst>
        </xdr:cNvPr>
        <xdr:cNvSpPr/>
      </xdr:nvSpPr>
      <xdr:spPr>
        <a:xfrm>
          <a:off x="4127500" y="1716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56" name="フローチャート: 判断 355">
          <a:extLst>
            <a:ext uri="{FF2B5EF4-FFF2-40B4-BE49-F238E27FC236}">
              <a16:creationId xmlns:a16="http://schemas.microsoft.com/office/drawing/2014/main" id="{4E7E27D1-883A-44D5-B2E2-DE0A50784783}"/>
            </a:ext>
          </a:extLst>
        </xdr:cNvPr>
        <xdr:cNvSpPr/>
      </xdr:nvSpPr>
      <xdr:spPr>
        <a:xfrm>
          <a:off x="3384550" y="17238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57" name="フローチャート: 判断 356">
          <a:extLst>
            <a:ext uri="{FF2B5EF4-FFF2-40B4-BE49-F238E27FC236}">
              <a16:creationId xmlns:a16="http://schemas.microsoft.com/office/drawing/2014/main" id="{6CC38B0A-E8A2-4A93-98EC-E5BBF5F7B170}"/>
            </a:ext>
          </a:extLst>
        </xdr:cNvPr>
        <xdr:cNvSpPr/>
      </xdr:nvSpPr>
      <xdr:spPr>
        <a:xfrm>
          <a:off x="2571750" y="1720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58" name="フローチャート: 判断 357">
          <a:extLst>
            <a:ext uri="{FF2B5EF4-FFF2-40B4-BE49-F238E27FC236}">
              <a16:creationId xmlns:a16="http://schemas.microsoft.com/office/drawing/2014/main" id="{E04FF921-5529-4345-A1D0-DA6D9CBC9C67}"/>
            </a:ext>
          </a:extLst>
        </xdr:cNvPr>
        <xdr:cNvSpPr/>
      </xdr:nvSpPr>
      <xdr:spPr>
        <a:xfrm>
          <a:off x="1778000" y="172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D66CEB9C-1956-4A53-B4F1-503EED84C4D6}"/>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39472F8C-43CA-4BE0-9741-264673622B03}"/>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1DA97F43-8766-499D-8969-8C824AB758D3}"/>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7E31995F-BB97-480E-8B52-B39F7563E108}"/>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B91FE14-F603-4BE1-AB7C-5D6ABC3F46D3}"/>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64" name="楕円 363">
          <a:extLst>
            <a:ext uri="{FF2B5EF4-FFF2-40B4-BE49-F238E27FC236}">
              <a16:creationId xmlns:a16="http://schemas.microsoft.com/office/drawing/2014/main" id="{104596DE-176F-4BD0-9F8B-2AC095E1843D}"/>
            </a:ext>
          </a:extLst>
        </xdr:cNvPr>
        <xdr:cNvSpPr/>
      </xdr:nvSpPr>
      <xdr:spPr>
        <a:xfrm>
          <a:off x="41275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41383</xdr:rowOff>
    </xdr:from>
    <xdr:ext cx="405111" cy="259045"/>
    <xdr:sp macro="" textlink="">
      <xdr:nvSpPr>
        <xdr:cNvPr id="365" name="【市民会館】&#10;有形固定資産減価償却率該当値テキスト">
          <a:extLst>
            <a:ext uri="{FF2B5EF4-FFF2-40B4-BE49-F238E27FC236}">
              <a16:creationId xmlns:a16="http://schemas.microsoft.com/office/drawing/2014/main" id="{B4179620-A098-419F-9088-3D576C693CFA}"/>
            </a:ext>
          </a:extLst>
        </xdr:cNvPr>
        <xdr:cNvSpPr txBox="1"/>
      </xdr:nvSpPr>
      <xdr:spPr>
        <a:xfrm>
          <a:off x="4216400" y="17300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97245</xdr:rowOff>
    </xdr:from>
    <xdr:to>
      <xdr:col>20</xdr:col>
      <xdr:colOff>38100</xdr:colOff>
      <xdr:row>105</xdr:row>
      <xdr:rowOff>27395</xdr:rowOff>
    </xdr:to>
    <xdr:sp macro="" textlink="">
      <xdr:nvSpPr>
        <xdr:cNvPr id="366" name="楕円 365">
          <a:extLst>
            <a:ext uri="{FF2B5EF4-FFF2-40B4-BE49-F238E27FC236}">
              <a16:creationId xmlns:a16="http://schemas.microsoft.com/office/drawing/2014/main" id="{199A9364-34F3-482E-9ACA-A421D12C9AB3}"/>
            </a:ext>
          </a:extLst>
        </xdr:cNvPr>
        <xdr:cNvSpPr/>
      </xdr:nvSpPr>
      <xdr:spPr>
        <a:xfrm>
          <a:off x="3384550" y="173565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113756</xdr:rowOff>
    </xdr:from>
    <xdr:to>
      <xdr:col>24</xdr:col>
      <xdr:colOff>63500</xdr:colOff>
      <xdr:row>104</xdr:row>
      <xdr:rowOff>148045</xdr:rowOff>
    </xdr:to>
    <xdr:cxnSp macro="">
      <xdr:nvCxnSpPr>
        <xdr:cNvPr id="367" name="直線コネクタ 366">
          <a:extLst>
            <a:ext uri="{FF2B5EF4-FFF2-40B4-BE49-F238E27FC236}">
              <a16:creationId xmlns:a16="http://schemas.microsoft.com/office/drawing/2014/main" id="{6F4A4D92-3098-4E1B-8AFF-F6F056DB3B3B}"/>
            </a:ext>
          </a:extLst>
        </xdr:cNvPr>
        <xdr:cNvCxnSpPr/>
      </xdr:nvCxnSpPr>
      <xdr:spPr>
        <a:xfrm flipV="1">
          <a:off x="3429000" y="17373056"/>
          <a:ext cx="7493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133169</xdr:rowOff>
    </xdr:from>
    <xdr:to>
      <xdr:col>15</xdr:col>
      <xdr:colOff>101600</xdr:colOff>
      <xdr:row>105</xdr:row>
      <xdr:rowOff>63319</xdr:rowOff>
    </xdr:to>
    <xdr:sp macro="" textlink="">
      <xdr:nvSpPr>
        <xdr:cNvPr id="368" name="楕円 367">
          <a:extLst>
            <a:ext uri="{FF2B5EF4-FFF2-40B4-BE49-F238E27FC236}">
              <a16:creationId xmlns:a16="http://schemas.microsoft.com/office/drawing/2014/main" id="{3681C131-128F-4F21-A4FC-CD56B072FC09}"/>
            </a:ext>
          </a:extLst>
        </xdr:cNvPr>
        <xdr:cNvSpPr/>
      </xdr:nvSpPr>
      <xdr:spPr>
        <a:xfrm>
          <a:off x="257175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148045</xdr:rowOff>
    </xdr:from>
    <xdr:to>
      <xdr:col>19</xdr:col>
      <xdr:colOff>177800</xdr:colOff>
      <xdr:row>105</xdr:row>
      <xdr:rowOff>12519</xdr:rowOff>
    </xdr:to>
    <xdr:cxnSp macro="">
      <xdr:nvCxnSpPr>
        <xdr:cNvPr id="369" name="直線コネクタ 368">
          <a:extLst>
            <a:ext uri="{FF2B5EF4-FFF2-40B4-BE49-F238E27FC236}">
              <a16:creationId xmlns:a16="http://schemas.microsoft.com/office/drawing/2014/main" id="{E58A6694-E538-47B3-B383-659B9516E6C7}"/>
            </a:ext>
          </a:extLst>
        </xdr:cNvPr>
        <xdr:cNvCxnSpPr/>
      </xdr:nvCxnSpPr>
      <xdr:spPr>
        <a:xfrm flipV="1">
          <a:off x="2622550" y="17407345"/>
          <a:ext cx="80645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97807</xdr:rowOff>
    </xdr:from>
    <xdr:ext cx="405111" cy="259045"/>
    <xdr:sp macro="" textlink="">
      <xdr:nvSpPr>
        <xdr:cNvPr id="370" name="n_1aveValue【市民会館】&#10;有形固定資産減価償却率">
          <a:extLst>
            <a:ext uri="{FF2B5EF4-FFF2-40B4-BE49-F238E27FC236}">
              <a16:creationId xmlns:a16="http://schemas.microsoft.com/office/drawing/2014/main" id="{A7B327FC-08B7-45AF-9F01-8BE212A67B8A}"/>
            </a:ext>
          </a:extLst>
        </xdr:cNvPr>
        <xdr:cNvSpPr txBox="1"/>
      </xdr:nvSpPr>
      <xdr:spPr>
        <a:xfrm>
          <a:off x="32391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71" name="n_2aveValue【市民会館】&#10;有形固定資産減価償却率">
          <a:extLst>
            <a:ext uri="{FF2B5EF4-FFF2-40B4-BE49-F238E27FC236}">
              <a16:creationId xmlns:a16="http://schemas.microsoft.com/office/drawing/2014/main" id="{E6C48EA4-1CF0-4FF6-8278-9783B085FCDA}"/>
            </a:ext>
          </a:extLst>
        </xdr:cNvPr>
        <xdr:cNvSpPr txBox="1"/>
      </xdr:nvSpPr>
      <xdr:spPr>
        <a:xfrm>
          <a:off x="24390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72" name="n_3aveValue【市民会館】&#10;有形固定資産減価償却率">
          <a:extLst>
            <a:ext uri="{FF2B5EF4-FFF2-40B4-BE49-F238E27FC236}">
              <a16:creationId xmlns:a16="http://schemas.microsoft.com/office/drawing/2014/main" id="{799DBA6C-2120-4F69-B472-07E28B6B5C7B}"/>
            </a:ext>
          </a:extLst>
        </xdr:cNvPr>
        <xdr:cNvSpPr txBox="1"/>
      </xdr:nvSpPr>
      <xdr:spPr>
        <a:xfrm>
          <a:off x="164529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18522</xdr:rowOff>
    </xdr:from>
    <xdr:ext cx="405111" cy="259045"/>
    <xdr:sp macro="" textlink="">
      <xdr:nvSpPr>
        <xdr:cNvPr id="373" name="n_1mainValue【市民会館】&#10;有形固定資産減価償却率">
          <a:extLst>
            <a:ext uri="{FF2B5EF4-FFF2-40B4-BE49-F238E27FC236}">
              <a16:creationId xmlns:a16="http://schemas.microsoft.com/office/drawing/2014/main" id="{89AF5D46-0DC7-4D9B-9B0B-B84F255444FE}"/>
            </a:ext>
          </a:extLst>
        </xdr:cNvPr>
        <xdr:cNvSpPr txBox="1"/>
      </xdr:nvSpPr>
      <xdr:spPr>
        <a:xfrm>
          <a:off x="3239144" y="1744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54446</xdr:rowOff>
    </xdr:from>
    <xdr:ext cx="405111" cy="259045"/>
    <xdr:sp macro="" textlink="">
      <xdr:nvSpPr>
        <xdr:cNvPr id="374" name="n_2mainValue【市民会館】&#10;有形固定資産減価償却率">
          <a:extLst>
            <a:ext uri="{FF2B5EF4-FFF2-40B4-BE49-F238E27FC236}">
              <a16:creationId xmlns:a16="http://schemas.microsoft.com/office/drawing/2014/main" id="{7D1D1F8A-89A9-448A-83A5-2920F8F600E7}"/>
            </a:ext>
          </a:extLst>
        </xdr:cNvPr>
        <xdr:cNvSpPr txBox="1"/>
      </xdr:nvSpPr>
      <xdr:spPr>
        <a:xfrm>
          <a:off x="2439044" y="17485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a:extLst>
            <a:ext uri="{FF2B5EF4-FFF2-40B4-BE49-F238E27FC236}">
              <a16:creationId xmlns:a16="http://schemas.microsoft.com/office/drawing/2014/main" id="{E7839FEE-7789-4E13-9CD8-B05C9ED6BA88}"/>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a:extLst>
            <a:ext uri="{FF2B5EF4-FFF2-40B4-BE49-F238E27FC236}">
              <a16:creationId xmlns:a16="http://schemas.microsoft.com/office/drawing/2014/main" id="{20CA07C3-EBE1-409E-9EC7-123A393C6B1C}"/>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a:extLst>
            <a:ext uri="{FF2B5EF4-FFF2-40B4-BE49-F238E27FC236}">
              <a16:creationId xmlns:a16="http://schemas.microsoft.com/office/drawing/2014/main" id="{C1E65D01-EE72-44FD-A5C5-8D54BFD473D2}"/>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a:extLst>
            <a:ext uri="{FF2B5EF4-FFF2-40B4-BE49-F238E27FC236}">
              <a16:creationId xmlns:a16="http://schemas.microsoft.com/office/drawing/2014/main" id="{BD3CDF9C-E845-4C7E-A2AA-04B4343BDA05}"/>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a:extLst>
            <a:ext uri="{FF2B5EF4-FFF2-40B4-BE49-F238E27FC236}">
              <a16:creationId xmlns:a16="http://schemas.microsoft.com/office/drawing/2014/main" id="{0D4EDAD0-0BF9-4C0F-BCDC-C53A622EF83B}"/>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a:extLst>
            <a:ext uri="{FF2B5EF4-FFF2-40B4-BE49-F238E27FC236}">
              <a16:creationId xmlns:a16="http://schemas.microsoft.com/office/drawing/2014/main" id="{FB906A72-4787-4C8E-B955-F0F39F6F8F4A}"/>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a:extLst>
            <a:ext uri="{FF2B5EF4-FFF2-40B4-BE49-F238E27FC236}">
              <a16:creationId xmlns:a16="http://schemas.microsoft.com/office/drawing/2014/main" id="{B1DE627F-0CB9-4CA9-990B-4AD97A1ADE1B}"/>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a:extLst>
            <a:ext uri="{FF2B5EF4-FFF2-40B4-BE49-F238E27FC236}">
              <a16:creationId xmlns:a16="http://schemas.microsoft.com/office/drawing/2014/main" id="{E142635D-FC1D-4496-9851-1BF5105E70D8}"/>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a:extLst>
            <a:ext uri="{FF2B5EF4-FFF2-40B4-BE49-F238E27FC236}">
              <a16:creationId xmlns:a16="http://schemas.microsoft.com/office/drawing/2014/main" id="{8D514694-D865-46FF-BF9A-6C4A1D2F94D3}"/>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a:extLst>
            <a:ext uri="{FF2B5EF4-FFF2-40B4-BE49-F238E27FC236}">
              <a16:creationId xmlns:a16="http://schemas.microsoft.com/office/drawing/2014/main" id="{2C753169-3BA2-4A64-9E5F-C4943B37D71F}"/>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a:extLst>
            <a:ext uri="{FF2B5EF4-FFF2-40B4-BE49-F238E27FC236}">
              <a16:creationId xmlns:a16="http://schemas.microsoft.com/office/drawing/2014/main" id="{3A2CCCA8-E6B3-41A7-9E5F-62C56C1BAED3}"/>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43542642-C502-4C3A-BD32-D2E16F5554E7}"/>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a:extLst>
            <a:ext uri="{FF2B5EF4-FFF2-40B4-BE49-F238E27FC236}">
              <a16:creationId xmlns:a16="http://schemas.microsoft.com/office/drawing/2014/main" id="{D0C8014A-CD58-4151-8BB5-EF24017EA7CF}"/>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a:extLst>
            <a:ext uri="{FF2B5EF4-FFF2-40B4-BE49-F238E27FC236}">
              <a16:creationId xmlns:a16="http://schemas.microsoft.com/office/drawing/2014/main" id="{BC3AC60D-AA11-4FE2-AF26-69154D70EA96}"/>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a:extLst>
            <a:ext uri="{FF2B5EF4-FFF2-40B4-BE49-F238E27FC236}">
              <a16:creationId xmlns:a16="http://schemas.microsoft.com/office/drawing/2014/main" id="{F85F207A-2DDC-4AEB-B94E-FF813B77054F}"/>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a:extLst>
            <a:ext uri="{FF2B5EF4-FFF2-40B4-BE49-F238E27FC236}">
              <a16:creationId xmlns:a16="http://schemas.microsoft.com/office/drawing/2014/main" id="{5569863A-890B-4D37-864B-815CF3C2C54D}"/>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a:extLst>
            <a:ext uri="{FF2B5EF4-FFF2-40B4-BE49-F238E27FC236}">
              <a16:creationId xmlns:a16="http://schemas.microsoft.com/office/drawing/2014/main" id="{BFE3BA35-C571-4E7B-9E09-37E38DDE58AC}"/>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a:extLst>
            <a:ext uri="{FF2B5EF4-FFF2-40B4-BE49-F238E27FC236}">
              <a16:creationId xmlns:a16="http://schemas.microsoft.com/office/drawing/2014/main" id="{F840034F-98A5-4D6C-882B-43B89346666C}"/>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a:extLst>
            <a:ext uri="{FF2B5EF4-FFF2-40B4-BE49-F238E27FC236}">
              <a16:creationId xmlns:a16="http://schemas.microsoft.com/office/drawing/2014/main" id="{BD595D61-E765-4C9D-9304-498DF33C3F51}"/>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a:extLst>
            <a:ext uri="{FF2B5EF4-FFF2-40B4-BE49-F238E27FC236}">
              <a16:creationId xmlns:a16="http://schemas.microsoft.com/office/drawing/2014/main" id="{CCD6DA6F-F13A-4B0E-BDE6-AC7790830F15}"/>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a:extLst>
            <a:ext uri="{FF2B5EF4-FFF2-40B4-BE49-F238E27FC236}">
              <a16:creationId xmlns:a16="http://schemas.microsoft.com/office/drawing/2014/main" id="{BD387082-3443-47DE-A469-0E670BF57D2A}"/>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a:extLst>
            <a:ext uri="{FF2B5EF4-FFF2-40B4-BE49-F238E27FC236}">
              <a16:creationId xmlns:a16="http://schemas.microsoft.com/office/drawing/2014/main" id="{A63A3868-5099-4177-8330-D5D699956CDA}"/>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a:extLst>
            <a:ext uri="{FF2B5EF4-FFF2-40B4-BE49-F238E27FC236}">
              <a16:creationId xmlns:a16="http://schemas.microsoft.com/office/drawing/2014/main" id="{4A6321B3-AB22-4C94-ADB2-A511A9F9ACCD}"/>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98" name="直線コネクタ 397">
          <a:extLst>
            <a:ext uri="{FF2B5EF4-FFF2-40B4-BE49-F238E27FC236}">
              <a16:creationId xmlns:a16="http://schemas.microsoft.com/office/drawing/2014/main" id="{1B9777A0-0965-41ED-9592-C3B585165F97}"/>
            </a:ext>
          </a:extLst>
        </xdr:cNvPr>
        <xdr:cNvCxnSpPr/>
      </xdr:nvCxnSpPr>
      <xdr:spPr>
        <a:xfrm flipV="1">
          <a:off x="9429115" y="16802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99" name="【市民会館】&#10;一人当たり面積最小値テキスト">
          <a:extLst>
            <a:ext uri="{FF2B5EF4-FFF2-40B4-BE49-F238E27FC236}">
              <a16:creationId xmlns:a16="http://schemas.microsoft.com/office/drawing/2014/main" id="{3BA90D01-BFE7-4515-B335-DCBA3253C177}"/>
            </a:ext>
          </a:extLst>
        </xdr:cNvPr>
        <xdr:cNvSpPr txBox="1"/>
      </xdr:nvSpPr>
      <xdr:spPr>
        <a:xfrm>
          <a:off x="9467850"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00" name="直線コネクタ 399">
          <a:extLst>
            <a:ext uri="{FF2B5EF4-FFF2-40B4-BE49-F238E27FC236}">
              <a16:creationId xmlns:a16="http://schemas.microsoft.com/office/drawing/2014/main" id="{C0DF1A68-C845-4094-B046-B3D4DD6036BC}"/>
            </a:ext>
          </a:extLst>
        </xdr:cNvPr>
        <xdr:cNvCxnSpPr/>
      </xdr:nvCxnSpPr>
      <xdr:spPr>
        <a:xfrm>
          <a:off x="9359900" y="17990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01" name="【市民会館】&#10;一人当たり面積最大値テキスト">
          <a:extLst>
            <a:ext uri="{FF2B5EF4-FFF2-40B4-BE49-F238E27FC236}">
              <a16:creationId xmlns:a16="http://schemas.microsoft.com/office/drawing/2014/main" id="{D865A5AC-DDC0-451B-963E-B6C983C40843}"/>
            </a:ext>
          </a:extLst>
        </xdr:cNvPr>
        <xdr:cNvSpPr txBox="1"/>
      </xdr:nvSpPr>
      <xdr:spPr>
        <a:xfrm>
          <a:off x="94678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2" name="直線コネクタ 401">
          <a:extLst>
            <a:ext uri="{FF2B5EF4-FFF2-40B4-BE49-F238E27FC236}">
              <a16:creationId xmlns:a16="http://schemas.microsoft.com/office/drawing/2014/main" id="{40AFAD0A-BC28-4A87-996E-E2BFC711A900}"/>
            </a:ext>
          </a:extLst>
        </xdr:cNvPr>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403" name="【市民会館】&#10;一人当たり面積平均値テキスト">
          <a:extLst>
            <a:ext uri="{FF2B5EF4-FFF2-40B4-BE49-F238E27FC236}">
              <a16:creationId xmlns:a16="http://schemas.microsoft.com/office/drawing/2014/main" id="{38591B36-0737-4B27-9C34-EAA10E9A5C9B}"/>
            </a:ext>
          </a:extLst>
        </xdr:cNvPr>
        <xdr:cNvSpPr txBox="1"/>
      </xdr:nvSpPr>
      <xdr:spPr>
        <a:xfrm>
          <a:off x="9467850" y="17571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04" name="フローチャート: 判断 403">
          <a:extLst>
            <a:ext uri="{FF2B5EF4-FFF2-40B4-BE49-F238E27FC236}">
              <a16:creationId xmlns:a16="http://schemas.microsoft.com/office/drawing/2014/main" id="{671FC467-6E31-4C43-9C3B-C81C12634D98}"/>
            </a:ext>
          </a:extLst>
        </xdr:cNvPr>
        <xdr:cNvSpPr/>
      </xdr:nvSpPr>
      <xdr:spPr>
        <a:xfrm>
          <a:off x="9398000" y="175933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5" name="フローチャート: 判断 404">
          <a:extLst>
            <a:ext uri="{FF2B5EF4-FFF2-40B4-BE49-F238E27FC236}">
              <a16:creationId xmlns:a16="http://schemas.microsoft.com/office/drawing/2014/main" id="{55B57E37-066E-40C5-AA32-A0AA241B3A2A}"/>
            </a:ext>
          </a:extLst>
        </xdr:cNvPr>
        <xdr:cNvSpPr/>
      </xdr:nvSpPr>
      <xdr:spPr>
        <a:xfrm>
          <a:off x="8636000" y="1755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06" name="フローチャート: 判断 405">
          <a:extLst>
            <a:ext uri="{FF2B5EF4-FFF2-40B4-BE49-F238E27FC236}">
              <a16:creationId xmlns:a16="http://schemas.microsoft.com/office/drawing/2014/main" id="{7F6E05B8-CF6C-4929-96C9-5B246BDCCE79}"/>
            </a:ext>
          </a:extLst>
        </xdr:cNvPr>
        <xdr:cNvSpPr/>
      </xdr:nvSpPr>
      <xdr:spPr>
        <a:xfrm>
          <a:off x="7842250" y="17551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33020</xdr:rowOff>
    </xdr:from>
    <xdr:to>
      <xdr:col>41</xdr:col>
      <xdr:colOff>101600</xdr:colOff>
      <xdr:row>106</xdr:row>
      <xdr:rowOff>134620</xdr:rowOff>
    </xdr:to>
    <xdr:sp macro="" textlink="">
      <xdr:nvSpPr>
        <xdr:cNvPr id="407" name="フローチャート: 判断 406">
          <a:extLst>
            <a:ext uri="{FF2B5EF4-FFF2-40B4-BE49-F238E27FC236}">
              <a16:creationId xmlns:a16="http://schemas.microsoft.com/office/drawing/2014/main" id="{C4B6B9BC-7A13-4804-AB4A-6E98A129315A}"/>
            </a:ext>
          </a:extLst>
        </xdr:cNvPr>
        <xdr:cNvSpPr/>
      </xdr:nvSpPr>
      <xdr:spPr>
        <a:xfrm>
          <a:off x="702945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7F75F6E1-D861-40D6-8665-F109888857CF}"/>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3AB6E583-D940-42E3-8405-89D8653D680F}"/>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BA11FE9-ACBA-403E-8F97-42811B6DFFD8}"/>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94E91C89-9700-4DCE-AE30-F5253663BFDD}"/>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FA8F647-1F74-43EF-9CB5-D8F7E5EC39C8}"/>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151130</xdr:rowOff>
    </xdr:from>
    <xdr:to>
      <xdr:col>55</xdr:col>
      <xdr:colOff>50800</xdr:colOff>
      <xdr:row>106</xdr:row>
      <xdr:rowOff>81280</xdr:rowOff>
    </xdr:to>
    <xdr:sp macro="" textlink="">
      <xdr:nvSpPr>
        <xdr:cNvPr id="413" name="楕円 412">
          <a:extLst>
            <a:ext uri="{FF2B5EF4-FFF2-40B4-BE49-F238E27FC236}">
              <a16:creationId xmlns:a16="http://schemas.microsoft.com/office/drawing/2014/main" id="{4B0AEBE3-7ADB-44A6-928B-08E79044AA85}"/>
            </a:ext>
          </a:extLst>
        </xdr:cNvPr>
        <xdr:cNvSpPr/>
      </xdr:nvSpPr>
      <xdr:spPr>
        <a:xfrm>
          <a:off x="9398000" y="17581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2557</xdr:rowOff>
    </xdr:from>
    <xdr:ext cx="469744" cy="259045"/>
    <xdr:sp macro="" textlink="">
      <xdr:nvSpPr>
        <xdr:cNvPr id="414" name="【市民会館】&#10;一人当たり面積該当値テキスト">
          <a:extLst>
            <a:ext uri="{FF2B5EF4-FFF2-40B4-BE49-F238E27FC236}">
              <a16:creationId xmlns:a16="http://schemas.microsoft.com/office/drawing/2014/main" id="{BD04A672-3F80-48F4-82CF-67E6C509086B}"/>
            </a:ext>
          </a:extLst>
        </xdr:cNvPr>
        <xdr:cNvSpPr txBox="1"/>
      </xdr:nvSpPr>
      <xdr:spPr>
        <a:xfrm>
          <a:off x="9467850"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143511</xdr:rowOff>
    </xdr:from>
    <xdr:to>
      <xdr:col>50</xdr:col>
      <xdr:colOff>165100</xdr:colOff>
      <xdr:row>106</xdr:row>
      <xdr:rowOff>73661</xdr:rowOff>
    </xdr:to>
    <xdr:sp macro="" textlink="">
      <xdr:nvSpPr>
        <xdr:cNvPr id="415" name="楕円 414">
          <a:extLst>
            <a:ext uri="{FF2B5EF4-FFF2-40B4-BE49-F238E27FC236}">
              <a16:creationId xmlns:a16="http://schemas.microsoft.com/office/drawing/2014/main" id="{E5B587C6-80EA-4003-9014-4EC9C8E14887}"/>
            </a:ext>
          </a:extLst>
        </xdr:cNvPr>
        <xdr:cNvSpPr/>
      </xdr:nvSpPr>
      <xdr:spPr>
        <a:xfrm>
          <a:off x="86360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22861</xdr:rowOff>
    </xdr:from>
    <xdr:to>
      <xdr:col>55</xdr:col>
      <xdr:colOff>0</xdr:colOff>
      <xdr:row>106</xdr:row>
      <xdr:rowOff>30480</xdr:rowOff>
    </xdr:to>
    <xdr:cxnSp macro="">
      <xdr:nvCxnSpPr>
        <xdr:cNvPr id="416" name="直線コネクタ 415">
          <a:extLst>
            <a:ext uri="{FF2B5EF4-FFF2-40B4-BE49-F238E27FC236}">
              <a16:creationId xmlns:a16="http://schemas.microsoft.com/office/drawing/2014/main" id="{E675C69C-8827-45FC-921A-12275CF7BEBF}"/>
            </a:ext>
          </a:extLst>
        </xdr:cNvPr>
        <xdr:cNvCxnSpPr/>
      </xdr:nvCxnSpPr>
      <xdr:spPr>
        <a:xfrm>
          <a:off x="8686800" y="17625061"/>
          <a:ext cx="7429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97789</xdr:rowOff>
    </xdr:from>
    <xdr:to>
      <xdr:col>46</xdr:col>
      <xdr:colOff>38100</xdr:colOff>
      <xdr:row>106</xdr:row>
      <xdr:rowOff>27939</xdr:rowOff>
    </xdr:to>
    <xdr:sp macro="" textlink="">
      <xdr:nvSpPr>
        <xdr:cNvPr id="417" name="楕円 416">
          <a:extLst>
            <a:ext uri="{FF2B5EF4-FFF2-40B4-BE49-F238E27FC236}">
              <a16:creationId xmlns:a16="http://schemas.microsoft.com/office/drawing/2014/main" id="{E1BCA691-4496-469A-93F8-06C166CC779E}"/>
            </a:ext>
          </a:extLst>
        </xdr:cNvPr>
        <xdr:cNvSpPr/>
      </xdr:nvSpPr>
      <xdr:spPr>
        <a:xfrm>
          <a:off x="7842250" y="175285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148589</xdr:rowOff>
    </xdr:from>
    <xdr:to>
      <xdr:col>50</xdr:col>
      <xdr:colOff>114300</xdr:colOff>
      <xdr:row>106</xdr:row>
      <xdr:rowOff>22861</xdr:rowOff>
    </xdr:to>
    <xdr:cxnSp macro="">
      <xdr:nvCxnSpPr>
        <xdr:cNvPr id="418" name="直線コネクタ 417">
          <a:extLst>
            <a:ext uri="{FF2B5EF4-FFF2-40B4-BE49-F238E27FC236}">
              <a16:creationId xmlns:a16="http://schemas.microsoft.com/office/drawing/2014/main" id="{FE02DF6B-85E8-4AC0-B429-B3CA9FC20173}"/>
            </a:ext>
          </a:extLst>
        </xdr:cNvPr>
        <xdr:cNvCxnSpPr/>
      </xdr:nvCxnSpPr>
      <xdr:spPr>
        <a:xfrm>
          <a:off x="7886700" y="17579339"/>
          <a:ext cx="8001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19" name="n_1aveValue【市民会館】&#10;一人当たり面積">
          <a:extLst>
            <a:ext uri="{FF2B5EF4-FFF2-40B4-BE49-F238E27FC236}">
              <a16:creationId xmlns:a16="http://schemas.microsoft.com/office/drawing/2014/main" id="{64963BE0-6EE3-4DD7-96AB-53280836B5DC}"/>
            </a:ext>
          </a:extLst>
        </xdr:cNvPr>
        <xdr:cNvSpPr txBox="1"/>
      </xdr:nvSpPr>
      <xdr:spPr>
        <a:xfrm>
          <a:off x="8458277" y="1733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41927</xdr:rowOff>
    </xdr:from>
    <xdr:ext cx="469744" cy="259045"/>
    <xdr:sp macro="" textlink="">
      <xdr:nvSpPr>
        <xdr:cNvPr id="420" name="n_2aveValue【市民会館】&#10;一人当たり面積">
          <a:extLst>
            <a:ext uri="{FF2B5EF4-FFF2-40B4-BE49-F238E27FC236}">
              <a16:creationId xmlns:a16="http://schemas.microsoft.com/office/drawing/2014/main" id="{66970E43-89CF-4646-A161-6E70EA1DA317}"/>
            </a:ext>
          </a:extLst>
        </xdr:cNvPr>
        <xdr:cNvSpPr txBox="1"/>
      </xdr:nvSpPr>
      <xdr:spPr>
        <a:xfrm>
          <a:off x="7677227" y="176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151147</xdr:rowOff>
    </xdr:from>
    <xdr:ext cx="469744" cy="259045"/>
    <xdr:sp macro="" textlink="">
      <xdr:nvSpPr>
        <xdr:cNvPr id="421" name="n_3aveValue【市民会館】&#10;一人当たり面積">
          <a:extLst>
            <a:ext uri="{FF2B5EF4-FFF2-40B4-BE49-F238E27FC236}">
              <a16:creationId xmlns:a16="http://schemas.microsoft.com/office/drawing/2014/main" id="{29975CA4-5355-4446-94CC-C5E963A05468}"/>
            </a:ext>
          </a:extLst>
        </xdr:cNvPr>
        <xdr:cNvSpPr txBox="1"/>
      </xdr:nvSpPr>
      <xdr:spPr>
        <a:xfrm>
          <a:off x="68644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64788</xdr:rowOff>
    </xdr:from>
    <xdr:ext cx="469744" cy="259045"/>
    <xdr:sp macro="" textlink="">
      <xdr:nvSpPr>
        <xdr:cNvPr id="422" name="n_1mainValue【市民会館】&#10;一人当たり面積">
          <a:extLst>
            <a:ext uri="{FF2B5EF4-FFF2-40B4-BE49-F238E27FC236}">
              <a16:creationId xmlns:a16="http://schemas.microsoft.com/office/drawing/2014/main" id="{E20D4BFD-23BF-4E92-A1E0-0915648D8FF0}"/>
            </a:ext>
          </a:extLst>
        </xdr:cNvPr>
        <xdr:cNvSpPr txBox="1"/>
      </xdr:nvSpPr>
      <xdr:spPr>
        <a:xfrm>
          <a:off x="8458277" y="176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44466</xdr:rowOff>
    </xdr:from>
    <xdr:ext cx="469744" cy="259045"/>
    <xdr:sp macro="" textlink="">
      <xdr:nvSpPr>
        <xdr:cNvPr id="423" name="n_2mainValue【市民会館】&#10;一人当たり面積">
          <a:extLst>
            <a:ext uri="{FF2B5EF4-FFF2-40B4-BE49-F238E27FC236}">
              <a16:creationId xmlns:a16="http://schemas.microsoft.com/office/drawing/2014/main" id="{ECDF7217-D467-43A8-8AB6-C7412BD5B02E}"/>
            </a:ext>
          </a:extLst>
        </xdr:cNvPr>
        <xdr:cNvSpPr txBox="1"/>
      </xdr:nvSpPr>
      <xdr:spPr>
        <a:xfrm>
          <a:off x="7677227"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a:extLst>
            <a:ext uri="{FF2B5EF4-FFF2-40B4-BE49-F238E27FC236}">
              <a16:creationId xmlns:a16="http://schemas.microsoft.com/office/drawing/2014/main" id="{1DEA4C05-4756-453A-959B-6E2562B88914}"/>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a:extLst>
            <a:ext uri="{FF2B5EF4-FFF2-40B4-BE49-F238E27FC236}">
              <a16:creationId xmlns:a16="http://schemas.microsoft.com/office/drawing/2014/main" id="{3F2C3F77-022F-410F-BCF5-041EE84EBB3A}"/>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a:extLst>
            <a:ext uri="{FF2B5EF4-FFF2-40B4-BE49-F238E27FC236}">
              <a16:creationId xmlns:a16="http://schemas.microsoft.com/office/drawing/2014/main" id="{0F3D40CC-4ED5-4A37-8D3E-568A916AA447}"/>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a:extLst>
            <a:ext uri="{FF2B5EF4-FFF2-40B4-BE49-F238E27FC236}">
              <a16:creationId xmlns:a16="http://schemas.microsoft.com/office/drawing/2014/main" id="{4B301A50-A188-47D8-A681-0BDACBA41354}"/>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a:extLst>
            <a:ext uri="{FF2B5EF4-FFF2-40B4-BE49-F238E27FC236}">
              <a16:creationId xmlns:a16="http://schemas.microsoft.com/office/drawing/2014/main" id="{51034DB2-6048-4038-87DA-191AC21BB545}"/>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a:extLst>
            <a:ext uri="{FF2B5EF4-FFF2-40B4-BE49-F238E27FC236}">
              <a16:creationId xmlns:a16="http://schemas.microsoft.com/office/drawing/2014/main" id="{5B12E529-6B89-4DD7-B187-7F7652EB2928}"/>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a:extLst>
            <a:ext uri="{FF2B5EF4-FFF2-40B4-BE49-F238E27FC236}">
              <a16:creationId xmlns:a16="http://schemas.microsoft.com/office/drawing/2014/main" id="{B16A2FEE-2947-47DA-A2B3-2D5A71A778B9}"/>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a:extLst>
            <a:ext uri="{FF2B5EF4-FFF2-40B4-BE49-F238E27FC236}">
              <a16:creationId xmlns:a16="http://schemas.microsoft.com/office/drawing/2014/main" id="{664C506E-E89D-4B5E-A470-AE9C2170E29C}"/>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a:extLst>
            <a:ext uri="{FF2B5EF4-FFF2-40B4-BE49-F238E27FC236}">
              <a16:creationId xmlns:a16="http://schemas.microsoft.com/office/drawing/2014/main" id="{CAE99339-F628-4042-B6FC-DC4FF1ECEB23}"/>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a:extLst>
            <a:ext uri="{FF2B5EF4-FFF2-40B4-BE49-F238E27FC236}">
              <a16:creationId xmlns:a16="http://schemas.microsoft.com/office/drawing/2014/main" id="{5E244F5F-F733-4C1A-A5C6-E794E4EAAA53}"/>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4" name="直線コネクタ 433">
          <a:extLst>
            <a:ext uri="{FF2B5EF4-FFF2-40B4-BE49-F238E27FC236}">
              <a16:creationId xmlns:a16="http://schemas.microsoft.com/office/drawing/2014/main" id="{3DC58AFF-4190-454F-AE94-68923A1A78DC}"/>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5" name="テキスト ボックス 434">
          <a:extLst>
            <a:ext uri="{FF2B5EF4-FFF2-40B4-BE49-F238E27FC236}">
              <a16:creationId xmlns:a16="http://schemas.microsoft.com/office/drawing/2014/main" id="{DC8A4173-F4D4-4860-843F-C7B5213A2A2E}"/>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6" name="直線コネクタ 435">
          <a:extLst>
            <a:ext uri="{FF2B5EF4-FFF2-40B4-BE49-F238E27FC236}">
              <a16:creationId xmlns:a16="http://schemas.microsoft.com/office/drawing/2014/main" id="{1830AA01-581C-4D80-816A-932F9407F534}"/>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7" name="テキスト ボックス 436">
          <a:extLst>
            <a:ext uri="{FF2B5EF4-FFF2-40B4-BE49-F238E27FC236}">
              <a16:creationId xmlns:a16="http://schemas.microsoft.com/office/drawing/2014/main" id="{A9198734-6CE3-4CFB-A954-77444160A11F}"/>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8" name="直線コネクタ 437">
          <a:extLst>
            <a:ext uri="{FF2B5EF4-FFF2-40B4-BE49-F238E27FC236}">
              <a16:creationId xmlns:a16="http://schemas.microsoft.com/office/drawing/2014/main" id="{C5E841E7-7E36-4B62-AC6D-AEDF50E4B5F7}"/>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9" name="テキスト ボックス 438">
          <a:extLst>
            <a:ext uri="{FF2B5EF4-FFF2-40B4-BE49-F238E27FC236}">
              <a16:creationId xmlns:a16="http://schemas.microsoft.com/office/drawing/2014/main" id="{6AE751DE-67DE-46E0-9057-8D7D9A5E67F4}"/>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0" name="直線コネクタ 439">
          <a:extLst>
            <a:ext uri="{FF2B5EF4-FFF2-40B4-BE49-F238E27FC236}">
              <a16:creationId xmlns:a16="http://schemas.microsoft.com/office/drawing/2014/main" id="{5844A62F-099E-407E-9C9B-E02DCBEAF1AF}"/>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1" name="テキスト ボックス 440">
          <a:extLst>
            <a:ext uri="{FF2B5EF4-FFF2-40B4-BE49-F238E27FC236}">
              <a16:creationId xmlns:a16="http://schemas.microsoft.com/office/drawing/2014/main" id="{E390F8C4-3874-4974-8A95-EBCE676BA081}"/>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2" name="直線コネクタ 441">
          <a:extLst>
            <a:ext uri="{FF2B5EF4-FFF2-40B4-BE49-F238E27FC236}">
              <a16:creationId xmlns:a16="http://schemas.microsoft.com/office/drawing/2014/main" id="{64FED0ED-C07D-4612-8F69-EB04DD86BC98}"/>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3" name="テキスト ボックス 442">
          <a:extLst>
            <a:ext uri="{FF2B5EF4-FFF2-40B4-BE49-F238E27FC236}">
              <a16:creationId xmlns:a16="http://schemas.microsoft.com/office/drawing/2014/main" id="{A5786D14-8612-4619-84DC-C0492C353EE4}"/>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4" name="直線コネクタ 443">
          <a:extLst>
            <a:ext uri="{FF2B5EF4-FFF2-40B4-BE49-F238E27FC236}">
              <a16:creationId xmlns:a16="http://schemas.microsoft.com/office/drawing/2014/main" id="{6640F410-7EFB-4F69-A56F-AAC873923140}"/>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5" name="テキスト ボックス 444">
          <a:extLst>
            <a:ext uri="{FF2B5EF4-FFF2-40B4-BE49-F238E27FC236}">
              <a16:creationId xmlns:a16="http://schemas.microsoft.com/office/drawing/2014/main" id="{8370113D-9214-4845-BF1B-D6D0B9423A0B}"/>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a:extLst>
            <a:ext uri="{FF2B5EF4-FFF2-40B4-BE49-F238E27FC236}">
              <a16:creationId xmlns:a16="http://schemas.microsoft.com/office/drawing/2014/main" id="{5851DB09-3EB2-448C-ADA2-77A7E80FC7B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a:extLst>
            <a:ext uri="{FF2B5EF4-FFF2-40B4-BE49-F238E27FC236}">
              <a16:creationId xmlns:a16="http://schemas.microsoft.com/office/drawing/2014/main" id="{460E3200-2B92-4CD2-BBD1-E8BC688EAA0F}"/>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a:extLst>
            <a:ext uri="{FF2B5EF4-FFF2-40B4-BE49-F238E27FC236}">
              <a16:creationId xmlns:a16="http://schemas.microsoft.com/office/drawing/2014/main" id="{BCF270D5-FEE7-4DB2-B0E3-F4937B1B33AC}"/>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49" name="直線コネクタ 448">
          <a:extLst>
            <a:ext uri="{FF2B5EF4-FFF2-40B4-BE49-F238E27FC236}">
              <a16:creationId xmlns:a16="http://schemas.microsoft.com/office/drawing/2014/main" id="{CB9F48B2-360A-4FF0-93A1-0C92AFD69EA2}"/>
            </a:ext>
          </a:extLst>
        </xdr:cNvPr>
        <xdr:cNvCxnSpPr/>
      </xdr:nvCxnSpPr>
      <xdr:spPr>
        <a:xfrm flipV="1">
          <a:off x="14699614" y="5552077"/>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50" name="【一般廃棄物処理施設】&#10;有形固定資産減価償却率最小値テキスト">
          <a:extLst>
            <a:ext uri="{FF2B5EF4-FFF2-40B4-BE49-F238E27FC236}">
              <a16:creationId xmlns:a16="http://schemas.microsoft.com/office/drawing/2014/main" id="{4B8EB5BA-0FA9-4F93-8848-BA31CBCFE599}"/>
            </a:ext>
          </a:extLst>
        </xdr:cNvPr>
        <xdr:cNvSpPr txBox="1"/>
      </xdr:nvSpPr>
      <xdr:spPr>
        <a:xfrm>
          <a:off x="14738350" y="6951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51" name="直線コネクタ 450">
          <a:extLst>
            <a:ext uri="{FF2B5EF4-FFF2-40B4-BE49-F238E27FC236}">
              <a16:creationId xmlns:a16="http://schemas.microsoft.com/office/drawing/2014/main" id="{AA22A8F4-6B3C-487C-9716-05DD9435746D}"/>
            </a:ext>
          </a:extLst>
        </xdr:cNvPr>
        <xdr:cNvCxnSpPr/>
      </xdr:nvCxnSpPr>
      <xdr:spPr>
        <a:xfrm>
          <a:off x="14611350" y="6948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52" name="【一般廃棄物処理施設】&#10;有形固定資産減価償却率最大値テキスト">
          <a:extLst>
            <a:ext uri="{FF2B5EF4-FFF2-40B4-BE49-F238E27FC236}">
              <a16:creationId xmlns:a16="http://schemas.microsoft.com/office/drawing/2014/main" id="{237F7FCF-8A78-49EB-8942-A8491BC86FC8}"/>
            </a:ext>
          </a:extLst>
        </xdr:cNvPr>
        <xdr:cNvSpPr txBox="1"/>
      </xdr:nvSpPr>
      <xdr:spPr>
        <a:xfrm>
          <a:off x="14738350" y="5333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53" name="直線コネクタ 452">
          <a:extLst>
            <a:ext uri="{FF2B5EF4-FFF2-40B4-BE49-F238E27FC236}">
              <a16:creationId xmlns:a16="http://schemas.microsoft.com/office/drawing/2014/main" id="{A62BF500-1719-4FF6-9596-BE75BCA62634}"/>
            </a:ext>
          </a:extLst>
        </xdr:cNvPr>
        <xdr:cNvCxnSpPr/>
      </xdr:nvCxnSpPr>
      <xdr:spPr>
        <a:xfrm>
          <a:off x="14611350" y="55520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156046</xdr:rowOff>
    </xdr:from>
    <xdr:ext cx="405111" cy="259045"/>
    <xdr:sp macro="" textlink="">
      <xdr:nvSpPr>
        <xdr:cNvPr id="454" name="【一般廃棄物処理施設】&#10;有形固定資産減価償却率平均値テキスト">
          <a:extLst>
            <a:ext uri="{FF2B5EF4-FFF2-40B4-BE49-F238E27FC236}">
              <a16:creationId xmlns:a16="http://schemas.microsoft.com/office/drawing/2014/main" id="{4F3568F5-D989-4791-A71D-7EFEA7777507}"/>
            </a:ext>
          </a:extLst>
        </xdr:cNvPr>
        <xdr:cNvSpPr txBox="1"/>
      </xdr:nvSpPr>
      <xdr:spPr>
        <a:xfrm>
          <a:off x="14738350" y="5940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55" name="フローチャート: 判断 454">
          <a:extLst>
            <a:ext uri="{FF2B5EF4-FFF2-40B4-BE49-F238E27FC236}">
              <a16:creationId xmlns:a16="http://schemas.microsoft.com/office/drawing/2014/main" id="{AAEE4342-DA1C-4861-A3F0-4692551DB0FB}"/>
            </a:ext>
          </a:extLst>
        </xdr:cNvPr>
        <xdr:cNvSpPr/>
      </xdr:nvSpPr>
      <xdr:spPr>
        <a:xfrm>
          <a:off x="14649450" y="60831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56" name="フローチャート: 判断 455">
          <a:extLst>
            <a:ext uri="{FF2B5EF4-FFF2-40B4-BE49-F238E27FC236}">
              <a16:creationId xmlns:a16="http://schemas.microsoft.com/office/drawing/2014/main" id="{42428C9C-85CC-493A-8D1B-AC41EC0DE5B6}"/>
            </a:ext>
          </a:extLst>
        </xdr:cNvPr>
        <xdr:cNvSpPr/>
      </xdr:nvSpPr>
      <xdr:spPr>
        <a:xfrm>
          <a:off x="13887450" y="6047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57" name="フローチャート: 判断 456">
          <a:extLst>
            <a:ext uri="{FF2B5EF4-FFF2-40B4-BE49-F238E27FC236}">
              <a16:creationId xmlns:a16="http://schemas.microsoft.com/office/drawing/2014/main" id="{0ADFAC0E-F648-4DD3-9D03-2C09251B89CE}"/>
            </a:ext>
          </a:extLst>
        </xdr:cNvPr>
        <xdr:cNvSpPr/>
      </xdr:nvSpPr>
      <xdr:spPr>
        <a:xfrm>
          <a:off x="13093700" y="60422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58" name="フローチャート: 判断 457">
          <a:extLst>
            <a:ext uri="{FF2B5EF4-FFF2-40B4-BE49-F238E27FC236}">
              <a16:creationId xmlns:a16="http://schemas.microsoft.com/office/drawing/2014/main" id="{F3332367-25F0-483D-A50B-5F027A520D21}"/>
            </a:ext>
          </a:extLst>
        </xdr:cNvPr>
        <xdr:cNvSpPr/>
      </xdr:nvSpPr>
      <xdr:spPr>
        <a:xfrm>
          <a:off x="12299950" y="61108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47526B6D-CC2C-48C3-9820-B994C1E09DCC}"/>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BD07EDBB-A3F9-4A2B-90FE-9103131F4135}"/>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25919F2A-3FAB-4E87-99EB-2367D6ADC255}"/>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7EC243A9-5F74-49C9-98C0-48B4DDFB6AF8}"/>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5733963E-65FF-442A-B5FC-00C44B5A4CAB}"/>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128270</xdr:rowOff>
    </xdr:from>
    <xdr:to>
      <xdr:col>85</xdr:col>
      <xdr:colOff>177800</xdr:colOff>
      <xdr:row>42</xdr:row>
      <xdr:rowOff>58420</xdr:rowOff>
    </xdr:to>
    <xdr:sp macro="" textlink="">
      <xdr:nvSpPr>
        <xdr:cNvPr id="464" name="楕円 463">
          <a:extLst>
            <a:ext uri="{FF2B5EF4-FFF2-40B4-BE49-F238E27FC236}">
              <a16:creationId xmlns:a16="http://schemas.microsoft.com/office/drawing/2014/main" id="{D6239A26-CDBB-4CE8-AE6F-89DC9978B5A5}"/>
            </a:ext>
          </a:extLst>
        </xdr:cNvPr>
        <xdr:cNvSpPr/>
      </xdr:nvSpPr>
      <xdr:spPr>
        <a:xfrm>
          <a:off x="14649450" y="69037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43197</xdr:rowOff>
    </xdr:from>
    <xdr:ext cx="340478" cy="259045"/>
    <xdr:sp macro="" textlink="">
      <xdr:nvSpPr>
        <xdr:cNvPr id="465" name="【一般廃棄物処理施設】&#10;有形固定資産減価償却率該当値テキスト">
          <a:extLst>
            <a:ext uri="{FF2B5EF4-FFF2-40B4-BE49-F238E27FC236}">
              <a16:creationId xmlns:a16="http://schemas.microsoft.com/office/drawing/2014/main" id="{17F4A03A-0FA1-4B24-B169-5FD8455A0182}"/>
            </a:ext>
          </a:extLst>
        </xdr:cNvPr>
        <xdr:cNvSpPr txBox="1"/>
      </xdr:nvSpPr>
      <xdr:spPr>
        <a:xfrm>
          <a:off x="14738350" y="6818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134801</xdr:rowOff>
    </xdr:from>
    <xdr:to>
      <xdr:col>81</xdr:col>
      <xdr:colOff>101600</xdr:colOff>
      <xdr:row>40</xdr:row>
      <xdr:rowOff>64951</xdr:rowOff>
    </xdr:to>
    <xdr:sp macro="" textlink="">
      <xdr:nvSpPr>
        <xdr:cNvPr id="466" name="楕円 465">
          <a:extLst>
            <a:ext uri="{FF2B5EF4-FFF2-40B4-BE49-F238E27FC236}">
              <a16:creationId xmlns:a16="http://schemas.microsoft.com/office/drawing/2014/main" id="{0682FE4D-BD3E-4B4F-AB52-651325715F2C}"/>
            </a:ext>
          </a:extLst>
        </xdr:cNvPr>
        <xdr:cNvSpPr/>
      </xdr:nvSpPr>
      <xdr:spPr>
        <a:xfrm>
          <a:off x="13887450" y="65800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14151</xdr:rowOff>
    </xdr:from>
    <xdr:to>
      <xdr:col>85</xdr:col>
      <xdr:colOff>127000</xdr:colOff>
      <xdr:row>42</xdr:row>
      <xdr:rowOff>7620</xdr:rowOff>
    </xdr:to>
    <xdr:cxnSp macro="">
      <xdr:nvCxnSpPr>
        <xdr:cNvPr id="467" name="直線コネクタ 466">
          <a:extLst>
            <a:ext uri="{FF2B5EF4-FFF2-40B4-BE49-F238E27FC236}">
              <a16:creationId xmlns:a16="http://schemas.microsoft.com/office/drawing/2014/main" id="{EB5438BE-8F3E-41EE-A3CB-E5203F6B63E9}"/>
            </a:ext>
          </a:extLst>
        </xdr:cNvPr>
        <xdr:cNvCxnSpPr/>
      </xdr:nvCxnSpPr>
      <xdr:spPr>
        <a:xfrm>
          <a:off x="13938250" y="6624501"/>
          <a:ext cx="762000" cy="32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164193</xdr:rowOff>
    </xdr:from>
    <xdr:to>
      <xdr:col>76</xdr:col>
      <xdr:colOff>165100</xdr:colOff>
      <xdr:row>42</xdr:row>
      <xdr:rowOff>94343</xdr:rowOff>
    </xdr:to>
    <xdr:sp macro="" textlink="">
      <xdr:nvSpPr>
        <xdr:cNvPr id="468" name="楕円 467">
          <a:extLst>
            <a:ext uri="{FF2B5EF4-FFF2-40B4-BE49-F238E27FC236}">
              <a16:creationId xmlns:a16="http://schemas.microsoft.com/office/drawing/2014/main" id="{38720648-52A3-4703-A244-389DE5AE5339}"/>
            </a:ext>
          </a:extLst>
        </xdr:cNvPr>
        <xdr:cNvSpPr/>
      </xdr:nvSpPr>
      <xdr:spPr>
        <a:xfrm>
          <a:off x="13093700" y="69396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14151</xdr:rowOff>
    </xdr:from>
    <xdr:to>
      <xdr:col>81</xdr:col>
      <xdr:colOff>50800</xdr:colOff>
      <xdr:row>42</xdr:row>
      <xdr:rowOff>43543</xdr:rowOff>
    </xdr:to>
    <xdr:cxnSp macro="">
      <xdr:nvCxnSpPr>
        <xdr:cNvPr id="469" name="直線コネクタ 468">
          <a:extLst>
            <a:ext uri="{FF2B5EF4-FFF2-40B4-BE49-F238E27FC236}">
              <a16:creationId xmlns:a16="http://schemas.microsoft.com/office/drawing/2014/main" id="{954DA8F8-79A8-49B5-A23B-87DAA6828165}"/>
            </a:ext>
          </a:extLst>
        </xdr:cNvPr>
        <xdr:cNvCxnSpPr/>
      </xdr:nvCxnSpPr>
      <xdr:spPr>
        <a:xfrm flipV="1">
          <a:off x="13144500" y="6624501"/>
          <a:ext cx="793750" cy="35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470" name="n_1aveValue【一般廃棄物処理施設】&#10;有形固定資産減価償却率">
          <a:extLst>
            <a:ext uri="{FF2B5EF4-FFF2-40B4-BE49-F238E27FC236}">
              <a16:creationId xmlns:a16="http://schemas.microsoft.com/office/drawing/2014/main" id="{96EC7F25-BA67-4900-BC8A-87D4B55C10E4}"/>
            </a:ext>
          </a:extLst>
        </xdr:cNvPr>
        <xdr:cNvSpPr txBox="1"/>
      </xdr:nvSpPr>
      <xdr:spPr>
        <a:xfrm>
          <a:off x="13742044" y="5828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71" name="n_2aveValue【一般廃棄物処理施設】&#10;有形固定資産減価償却率">
          <a:extLst>
            <a:ext uri="{FF2B5EF4-FFF2-40B4-BE49-F238E27FC236}">
              <a16:creationId xmlns:a16="http://schemas.microsoft.com/office/drawing/2014/main" id="{21BE581E-21B4-49ED-B79F-E44503038FE0}"/>
            </a:ext>
          </a:extLst>
        </xdr:cNvPr>
        <xdr:cNvSpPr txBox="1"/>
      </xdr:nvSpPr>
      <xdr:spPr>
        <a:xfrm>
          <a:off x="12960994" y="5823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472" name="n_3aveValue【一般廃棄物処理施設】&#10;有形固定資産減価償却率">
          <a:extLst>
            <a:ext uri="{FF2B5EF4-FFF2-40B4-BE49-F238E27FC236}">
              <a16:creationId xmlns:a16="http://schemas.microsoft.com/office/drawing/2014/main" id="{5A3B0F40-A987-43D0-8FDF-18BF30BFE045}"/>
            </a:ext>
          </a:extLst>
        </xdr:cNvPr>
        <xdr:cNvSpPr txBox="1"/>
      </xdr:nvSpPr>
      <xdr:spPr>
        <a:xfrm>
          <a:off x="12167244" y="5892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56078</xdr:rowOff>
    </xdr:from>
    <xdr:ext cx="405111" cy="259045"/>
    <xdr:sp macro="" textlink="">
      <xdr:nvSpPr>
        <xdr:cNvPr id="473" name="n_1mainValue【一般廃棄物処理施設】&#10;有形固定資産減価償却率">
          <a:extLst>
            <a:ext uri="{FF2B5EF4-FFF2-40B4-BE49-F238E27FC236}">
              <a16:creationId xmlns:a16="http://schemas.microsoft.com/office/drawing/2014/main" id="{92B164B9-6E66-46CA-8C11-8A05892ED9E5}"/>
            </a:ext>
          </a:extLst>
        </xdr:cNvPr>
        <xdr:cNvSpPr txBox="1"/>
      </xdr:nvSpPr>
      <xdr:spPr>
        <a:xfrm>
          <a:off x="13742044" y="666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85470</xdr:rowOff>
    </xdr:from>
    <xdr:ext cx="340478" cy="259045"/>
    <xdr:sp macro="" textlink="">
      <xdr:nvSpPr>
        <xdr:cNvPr id="474" name="n_2mainValue【一般廃棄物処理施設】&#10;有形固定資産減価償却率">
          <a:extLst>
            <a:ext uri="{FF2B5EF4-FFF2-40B4-BE49-F238E27FC236}">
              <a16:creationId xmlns:a16="http://schemas.microsoft.com/office/drawing/2014/main" id="{AD95F07C-7CB3-45D8-AAD9-7E95D0CDFAA4}"/>
            </a:ext>
          </a:extLst>
        </xdr:cNvPr>
        <xdr:cNvSpPr txBox="1"/>
      </xdr:nvSpPr>
      <xdr:spPr>
        <a:xfrm>
          <a:off x="12993311" y="70260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a:extLst>
            <a:ext uri="{FF2B5EF4-FFF2-40B4-BE49-F238E27FC236}">
              <a16:creationId xmlns:a16="http://schemas.microsoft.com/office/drawing/2014/main" id="{0B6C850B-E05D-487F-9299-F2D8C94C3641}"/>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a:extLst>
            <a:ext uri="{FF2B5EF4-FFF2-40B4-BE49-F238E27FC236}">
              <a16:creationId xmlns:a16="http://schemas.microsoft.com/office/drawing/2014/main" id="{BA7903C9-D5D1-4850-91BC-58E0FFFF9D3E}"/>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a:extLst>
            <a:ext uri="{FF2B5EF4-FFF2-40B4-BE49-F238E27FC236}">
              <a16:creationId xmlns:a16="http://schemas.microsoft.com/office/drawing/2014/main" id="{B29C7808-A63C-44C4-B6E2-0206F10ADBBC}"/>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a:extLst>
            <a:ext uri="{FF2B5EF4-FFF2-40B4-BE49-F238E27FC236}">
              <a16:creationId xmlns:a16="http://schemas.microsoft.com/office/drawing/2014/main" id="{58988594-2032-4502-BFB1-5D24526A6C3E}"/>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a:extLst>
            <a:ext uri="{FF2B5EF4-FFF2-40B4-BE49-F238E27FC236}">
              <a16:creationId xmlns:a16="http://schemas.microsoft.com/office/drawing/2014/main" id="{5657A782-4D3A-463E-9ACC-B4FF6445AF2D}"/>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a:extLst>
            <a:ext uri="{FF2B5EF4-FFF2-40B4-BE49-F238E27FC236}">
              <a16:creationId xmlns:a16="http://schemas.microsoft.com/office/drawing/2014/main" id="{2B9B61A7-891A-48E5-86D5-D2B5F8BD44E3}"/>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a:extLst>
            <a:ext uri="{FF2B5EF4-FFF2-40B4-BE49-F238E27FC236}">
              <a16:creationId xmlns:a16="http://schemas.microsoft.com/office/drawing/2014/main" id="{E69E81B6-B840-4CA0-A304-A048C0F29E88}"/>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a:extLst>
            <a:ext uri="{FF2B5EF4-FFF2-40B4-BE49-F238E27FC236}">
              <a16:creationId xmlns:a16="http://schemas.microsoft.com/office/drawing/2014/main" id="{265D25E2-063E-400E-9A6A-3B68A08EA7EF}"/>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a:extLst>
            <a:ext uri="{FF2B5EF4-FFF2-40B4-BE49-F238E27FC236}">
              <a16:creationId xmlns:a16="http://schemas.microsoft.com/office/drawing/2014/main" id="{79E00983-94D3-4E50-AA2E-A4F720219CF2}"/>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a:extLst>
            <a:ext uri="{FF2B5EF4-FFF2-40B4-BE49-F238E27FC236}">
              <a16:creationId xmlns:a16="http://schemas.microsoft.com/office/drawing/2014/main" id="{2A29B82E-2C1F-45AB-A3F7-D099A9EAD229}"/>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5" name="直線コネクタ 484">
          <a:extLst>
            <a:ext uri="{FF2B5EF4-FFF2-40B4-BE49-F238E27FC236}">
              <a16:creationId xmlns:a16="http://schemas.microsoft.com/office/drawing/2014/main" id="{5E86EA53-4DB9-425D-B75B-F5DC846792C7}"/>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6" name="テキスト ボックス 485">
          <a:extLst>
            <a:ext uri="{FF2B5EF4-FFF2-40B4-BE49-F238E27FC236}">
              <a16:creationId xmlns:a16="http://schemas.microsoft.com/office/drawing/2014/main" id="{389B2A62-AA71-462B-A75C-5C6500713A58}"/>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7" name="直線コネクタ 486">
          <a:extLst>
            <a:ext uri="{FF2B5EF4-FFF2-40B4-BE49-F238E27FC236}">
              <a16:creationId xmlns:a16="http://schemas.microsoft.com/office/drawing/2014/main" id="{39FA1E9B-E431-46D9-9105-087D990C858B}"/>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8" name="テキスト ボックス 487">
          <a:extLst>
            <a:ext uri="{FF2B5EF4-FFF2-40B4-BE49-F238E27FC236}">
              <a16:creationId xmlns:a16="http://schemas.microsoft.com/office/drawing/2014/main" id="{B3DA87AB-0821-487F-B253-48A41179A8D0}"/>
            </a:ext>
          </a:extLst>
        </xdr:cNvPr>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9" name="直線コネクタ 488">
          <a:extLst>
            <a:ext uri="{FF2B5EF4-FFF2-40B4-BE49-F238E27FC236}">
              <a16:creationId xmlns:a16="http://schemas.microsoft.com/office/drawing/2014/main" id="{3E8D583D-20F1-4ADD-8C90-D8D17AFCAC2E}"/>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0" name="テキスト ボックス 489">
          <a:extLst>
            <a:ext uri="{FF2B5EF4-FFF2-40B4-BE49-F238E27FC236}">
              <a16:creationId xmlns:a16="http://schemas.microsoft.com/office/drawing/2014/main" id="{46462C24-CBF5-4DD0-8554-08C69F722BC6}"/>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1" name="直線コネクタ 490">
          <a:extLst>
            <a:ext uri="{FF2B5EF4-FFF2-40B4-BE49-F238E27FC236}">
              <a16:creationId xmlns:a16="http://schemas.microsoft.com/office/drawing/2014/main" id="{F86E8EEC-B6C7-4896-85DF-E4021B5AF639}"/>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2" name="テキスト ボックス 491">
          <a:extLst>
            <a:ext uri="{FF2B5EF4-FFF2-40B4-BE49-F238E27FC236}">
              <a16:creationId xmlns:a16="http://schemas.microsoft.com/office/drawing/2014/main" id="{E32EB342-FCF1-4754-B759-6B6DB2B4EA20}"/>
            </a:ext>
          </a:extLst>
        </xdr:cNvPr>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3" name="直線コネクタ 492">
          <a:extLst>
            <a:ext uri="{FF2B5EF4-FFF2-40B4-BE49-F238E27FC236}">
              <a16:creationId xmlns:a16="http://schemas.microsoft.com/office/drawing/2014/main" id="{B303C3C7-E847-4B6C-BE35-03FE6D24DFF6}"/>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4" name="テキスト ボックス 493">
          <a:extLst>
            <a:ext uri="{FF2B5EF4-FFF2-40B4-BE49-F238E27FC236}">
              <a16:creationId xmlns:a16="http://schemas.microsoft.com/office/drawing/2014/main" id="{A0EEEA9E-D655-46AC-98FA-00BD53831707}"/>
            </a:ext>
          </a:extLst>
        </xdr:cNvPr>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a:extLst>
            <a:ext uri="{FF2B5EF4-FFF2-40B4-BE49-F238E27FC236}">
              <a16:creationId xmlns:a16="http://schemas.microsoft.com/office/drawing/2014/main" id="{B8BE7C30-973A-4050-A269-DBF646F12ACE}"/>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a:extLst>
            <a:ext uri="{FF2B5EF4-FFF2-40B4-BE49-F238E27FC236}">
              <a16:creationId xmlns:a16="http://schemas.microsoft.com/office/drawing/2014/main" id="{D0E35749-CE45-442B-B2E4-94BA77EFC8A6}"/>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a:extLst>
            <a:ext uri="{FF2B5EF4-FFF2-40B4-BE49-F238E27FC236}">
              <a16:creationId xmlns:a16="http://schemas.microsoft.com/office/drawing/2014/main" id="{7879254C-D1BD-4B0F-83A7-EEBF38C4C118}"/>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98" name="直線コネクタ 497">
          <a:extLst>
            <a:ext uri="{FF2B5EF4-FFF2-40B4-BE49-F238E27FC236}">
              <a16:creationId xmlns:a16="http://schemas.microsoft.com/office/drawing/2014/main" id="{FDE352D6-8AFB-46E1-BA1A-535C006CDF70}"/>
            </a:ext>
          </a:extLst>
        </xdr:cNvPr>
        <xdr:cNvCxnSpPr/>
      </xdr:nvCxnSpPr>
      <xdr:spPr>
        <a:xfrm flipV="1">
          <a:off x="19951064" y="5611249"/>
          <a:ext cx="0" cy="1366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99" name="【一般廃棄物処理施設】&#10;一人当たり有形固定資産（償却資産）額最小値テキスト">
          <a:extLst>
            <a:ext uri="{FF2B5EF4-FFF2-40B4-BE49-F238E27FC236}">
              <a16:creationId xmlns:a16="http://schemas.microsoft.com/office/drawing/2014/main" id="{2FAD6861-297D-4FE1-AB57-EC3149A76E56}"/>
            </a:ext>
          </a:extLst>
        </xdr:cNvPr>
        <xdr:cNvSpPr txBox="1"/>
      </xdr:nvSpPr>
      <xdr:spPr>
        <a:xfrm>
          <a:off x="19989800" y="6981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00" name="直線コネクタ 499">
          <a:extLst>
            <a:ext uri="{FF2B5EF4-FFF2-40B4-BE49-F238E27FC236}">
              <a16:creationId xmlns:a16="http://schemas.microsoft.com/office/drawing/2014/main" id="{18E93696-BE90-4E6A-8BE0-D5FEFA0147FE}"/>
            </a:ext>
          </a:extLst>
        </xdr:cNvPr>
        <xdr:cNvCxnSpPr/>
      </xdr:nvCxnSpPr>
      <xdr:spPr>
        <a:xfrm>
          <a:off x="19881850" y="69780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01" name="【一般廃棄物処理施設】&#10;一人当たり有形固定資産（償却資産）額最大値テキスト">
          <a:extLst>
            <a:ext uri="{FF2B5EF4-FFF2-40B4-BE49-F238E27FC236}">
              <a16:creationId xmlns:a16="http://schemas.microsoft.com/office/drawing/2014/main" id="{899F5300-6669-4E41-950F-F488145D6301}"/>
            </a:ext>
          </a:extLst>
        </xdr:cNvPr>
        <xdr:cNvSpPr txBox="1"/>
      </xdr:nvSpPr>
      <xdr:spPr>
        <a:xfrm>
          <a:off x="19989800" y="539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02" name="直線コネクタ 501">
          <a:extLst>
            <a:ext uri="{FF2B5EF4-FFF2-40B4-BE49-F238E27FC236}">
              <a16:creationId xmlns:a16="http://schemas.microsoft.com/office/drawing/2014/main" id="{C9136F74-3110-4736-B790-45CC5DDD634E}"/>
            </a:ext>
          </a:extLst>
        </xdr:cNvPr>
        <xdr:cNvCxnSpPr/>
      </xdr:nvCxnSpPr>
      <xdr:spPr>
        <a:xfrm>
          <a:off x="19881850" y="56112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503" name="【一般廃棄物処理施設】&#10;一人当たり有形固定資産（償却資産）額平均値テキスト">
          <a:extLst>
            <a:ext uri="{FF2B5EF4-FFF2-40B4-BE49-F238E27FC236}">
              <a16:creationId xmlns:a16="http://schemas.microsoft.com/office/drawing/2014/main" id="{01C4DB65-06AD-42E6-A989-F60396652A25}"/>
            </a:ext>
          </a:extLst>
        </xdr:cNvPr>
        <xdr:cNvSpPr txBox="1"/>
      </xdr:nvSpPr>
      <xdr:spPr>
        <a:xfrm>
          <a:off x="19989800" y="6413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04" name="フローチャート: 判断 503">
          <a:extLst>
            <a:ext uri="{FF2B5EF4-FFF2-40B4-BE49-F238E27FC236}">
              <a16:creationId xmlns:a16="http://schemas.microsoft.com/office/drawing/2014/main" id="{F63A8123-93A1-48F9-A34B-6AF30F86CA33}"/>
            </a:ext>
          </a:extLst>
        </xdr:cNvPr>
        <xdr:cNvSpPr/>
      </xdr:nvSpPr>
      <xdr:spPr>
        <a:xfrm>
          <a:off x="19900900" y="6434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05" name="フローチャート: 判断 504">
          <a:extLst>
            <a:ext uri="{FF2B5EF4-FFF2-40B4-BE49-F238E27FC236}">
              <a16:creationId xmlns:a16="http://schemas.microsoft.com/office/drawing/2014/main" id="{E2FE0FBF-D488-44DC-904C-C9412C7E5683}"/>
            </a:ext>
          </a:extLst>
        </xdr:cNvPr>
        <xdr:cNvSpPr/>
      </xdr:nvSpPr>
      <xdr:spPr>
        <a:xfrm>
          <a:off x="19157950" y="64434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06" name="フローチャート: 判断 505">
          <a:extLst>
            <a:ext uri="{FF2B5EF4-FFF2-40B4-BE49-F238E27FC236}">
              <a16:creationId xmlns:a16="http://schemas.microsoft.com/office/drawing/2014/main" id="{A51A7F4B-A57F-409B-9809-E781298F8602}"/>
            </a:ext>
          </a:extLst>
        </xdr:cNvPr>
        <xdr:cNvSpPr/>
      </xdr:nvSpPr>
      <xdr:spPr>
        <a:xfrm>
          <a:off x="18345150" y="644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26154</xdr:rowOff>
    </xdr:from>
    <xdr:to>
      <xdr:col>102</xdr:col>
      <xdr:colOff>165100</xdr:colOff>
      <xdr:row>39</xdr:row>
      <xdr:rowOff>127754</xdr:rowOff>
    </xdr:to>
    <xdr:sp macro="" textlink="">
      <xdr:nvSpPr>
        <xdr:cNvPr id="507" name="フローチャート: 判断 506">
          <a:extLst>
            <a:ext uri="{FF2B5EF4-FFF2-40B4-BE49-F238E27FC236}">
              <a16:creationId xmlns:a16="http://schemas.microsoft.com/office/drawing/2014/main" id="{57EAFC66-C49B-4983-A8E6-C9C7DE9C0836}"/>
            </a:ext>
          </a:extLst>
        </xdr:cNvPr>
        <xdr:cNvSpPr/>
      </xdr:nvSpPr>
      <xdr:spPr>
        <a:xfrm>
          <a:off x="17551400" y="647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2C578D-FD1C-453A-A4D8-AEF64031FA4A}"/>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BFC3E3D7-3936-4BF5-93DC-6C202206D3D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56CBEC17-AA3A-427A-9E03-9D439948E33A}"/>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4DCC1968-9BD1-4855-AC7D-3EDEDE4A1BE8}"/>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1E80AD3-CE2C-45EE-A8A3-4BD3352187BC}"/>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94536</xdr:rowOff>
    </xdr:from>
    <xdr:to>
      <xdr:col>116</xdr:col>
      <xdr:colOff>114300</xdr:colOff>
      <xdr:row>36</xdr:row>
      <xdr:rowOff>24686</xdr:rowOff>
    </xdr:to>
    <xdr:sp macro="" textlink="">
      <xdr:nvSpPr>
        <xdr:cNvPr id="513" name="楕円 512">
          <a:extLst>
            <a:ext uri="{FF2B5EF4-FFF2-40B4-BE49-F238E27FC236}">
              <a16:creationId xmlns:a16="http://schemas.microsoft.com/office/drawing/2014/main" id="{99147CF2-37B1-4D34-91B6-824298D7FD12}"/>
            </a:ext>
          </a:extLst>
        </xdr:cNvPr>
        <xdr:cNvSpPr/>
      </xdr:nvSpPr>
      <xdr:spPr>
        <a:xfrm>
          <a:off x="19900900" y="58793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117413</xdr:rowOff>
    </xdr:from>
    <xdr:ext cx="599010" cy="259045"/>
    <xdr:sp macro="" textlink="">
      <xdr:nvSpPr>
        <xdr:cNvPr id="514" name="【一般廃棄物処理施設】&#10;一人当たり有形固定資産（償却資産）額該当値テキスト">
          <a:extLst>
            <a:ext uri="{FF2B5EF4-FFF2-40B4-BE49-F238E27FC236}">
              <a16:creationId xmlns:a16="http://schemas.microsoft.com/office/drawing/2014/main" id="{5BAB8865-CCBA-4706-A3C0-2528605CE65A}"/>
            </a:ext>
          </a:extLst>
        </xdr:cNvPr>
        <xdr:cNvSpPr txBox="1"/>
      </xdr:nvSpPr>
      <xdr:spPr>
        <a:xfrm>
          <a:off x="19989800" y="573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128019</xdr:rowOff>
    </xdr:from>
    <xdr:to>
      <xdr:col>112</xdr:col>
      <xdr:colOff>38100</xdr:colOff>
      <xdr:row>41</xdr:row>
      <xdr:rowOff>58169</xdr:rowOff>
    </xdr:to>
    <xdr:sp macro="" textlink="">
      <xdr:nvSpPr>
        <xdr:cNvPr id="515" name="楕円 514">
          <a:extLst>
            <a:ext uri="{FF2B5EF4-FFF2-40B4-BE49-F238E27FC236}">
              <a16:creationId xmlns:a16="http://schemas.microsoft.com/office/drawing/2014/main" id="{5CA18551-1F78-4F61-B9B9-AFF67BFE70BE}"/>
            </a:ext>
          </a:extLst>
        </xdr:cNvPr>
        <xdr:cNvSpPr/>
      </xdr:nvSpPr>
      <xdr:spPr>
        <a:xfrm>
          <a:off x="19157950" y="67383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145336</xdr:rowOff>
    </xdr:from>
    <xdr:to>
      <xdr:col>116</xdr:col>
      <xdr:colOff>63500</xdr:colOff>
      <xdr:row>41</xdr:row>
      <xdr:rowOff>7369</xdr:rowOff>
    </xdr:to>
    <xdr:cxnSp macro="">
      <xdr:nvCxnSpPr>
        <xdr:cNvPr id="516" name="直線コネクタ 515">
          <a:extLst>
            <a:ext uri="{FF2B5EF4-FFF2-40B4-BE49-F238E27FC236}">
              <a16:creationId xmlns:a16="http://schemas.microsoft.com/office/drawing/2014/main" id="{B12E8A91-C9F6-49F0-A3D1-767FBDDFDE96}"/>
            </a:ext>
          </a:extLst>
        </xdr:cNvPr>
        <xdr:cNvCxnSpPr/>
      </xdr:nvCxnSpPr>
      <xdr:spPr>
        <a:xfrm flipV="1">
          <a:off x="19202400" y="5930186"/>
          <a:ext cx="749300" cy="85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19060</xdr:rowOff>
    </xdr:from>
    <xdr:to>
      <xdr:col>107</xdr:col>
      <xdr:colOff>101600</xdr:colOff>
      <xdr:row>41</xdr:row>
      <xdr:rowOff>120660</xdr:rowOff>
    </xdr:to>
    <xdr:sp macro="" textlink="">
      <xdr:nvSpPr>
        <xdr:cNvPr id="517" name="楕円 516">
          <a:extLst>
            <a:ext uri="{FF2B5EF4-FFF2-40B4-BE49-F238E27FC236}">
              <a16:creationId xmlns:a16="http://schemas.microsoft.com/office/drawing/2014/main" id="{42EC993F-21C7-4EAC-B38A-5673427167B5}"/>
            </a:ext>
          </a:extLst>
        </xdr:cNvPr>
        <xdr:cNvSpPr/>
      </xdr:nvSpPr>
      <xdr:spPr>
        <a:xfrm>
          <a:off x="18345150" y="679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7369</xdr:rowOff>
    </xdr:from>
    <xdr:to>
      <xdr:col>111</xdr:col>
      <xdr:colOff>177800</xdr:colOff>
      <xdr:row>41</xdr:row>
      <xdr:rowOff>69860</xdr:rowOff>
    </xdr:to>
    <xdr:cxnSp macro="">
      <xdr:nvCxnSpPr>
        <xdr:cNvPr id="518" name="直線コネクタ 517">
          <a:extLst>
            <a:ext uri="{FF2B5EF4-FFF2-40B4-BE49-F238E27FC236}">
              <a16:creationId xmlns:a16="http://schemas.microsoft.com/office/drawing/2014/main" id="{78AFBCD0-9676-4E9A-91DF-7CB2E6594996}"/>
            </a:ext>
          </a:extLst>
        </xdr:cNvPr>
        <xdr:cNvCxnSpPr/>
      </xdr:nvCxnSpPr>
      <xdr:spPr>
        <a:xfrm flipV="1">
          <a:off x="18395950" y="6782819"/>
          <a:ext cx="806450" cy="6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19" name="n_1aveValue【一般廃棄物処理施設】&#10;一人当たり有形固定資産（償却資産）額">
          <a:extLst>
            <a:ext uri="{FF2B5EF4-FFF2-40B4-BE49-F238E27FC236}">
              <a16:creationId xmlns:a16="http://schemas.microsoft.com/office/drawing/2014/main" id="{DD6E4555-AF8C-4FA9-BA56-E69828B73CE5}"/>
            </a:ext>
          </a:extLst>
        </xdr:cNvPr>
        <xdr:cNvSpPr txBox="1"/>
      </xdr:nvSpPr>
      <xdr:spPr>
        <a:xfrm>
          <a:off x="18947911" y="622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20" name="n_2aveValue【一般廃棄物処理施設】&#10;一人当たり有形固定資産（償却資産）額">
          <a:extLst>
            <a:ext uri="{FF2B5EF4-FFF2-40B4-BE49-F238E27FC236}">
              <a16:creationId xmlns:a16="http://schemas.microsoft.com/office/drawing/2014/main" id="{4744966D-2B42-400B-8C18-ED830CACB29B}"/>
            </a:ext>
          </a:extLst>
        </xdr:cNvPr>
        <xdr:cNvSpPr txBox="1"/>
      </xdr:nvSpPr>
      <xdr:spPr>
        <a:xfrm>
          <a:off x="18166861" y="62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144281</xdr:rowOff>
    </xdr:from>
    <xdr:ext cx="534377" cy="259045"/>
    <xdr:sp macro="" textlink="">
      <xdr:nvSpPr>
        <xdr:cNvPr id="521" name="n_3aveValue【一般廃棄物処理施設】&#10;一人当たり有形固定資産（償却資産）額">
          <a:extLst>
            <a:ext uri="{FF2B5EF4-FFF2-40B4-BE49-F238E27FC236}">
              <a16:creationId xmlns:a16="http://schemas.microsoft.com/office/drawing/2014/main" id="{6BD40E64-0751-47F2-AC50-E2C2B0DF289C}"/>
            </a:ext>
          </a:extLst>
        </xdr:cNvPr>
        <xdr:cNvSpPr txBox="1"/>
      </xdr:nvSpPr>
      <xdr:spPr>
        <a:xfrm>
          <a:off x="17354061" y="62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49296</xdr:rowOff>
    </xdr:from>
    <xdr:ext cx="534377" cy="259045"/>
    <xdr:sp macro="" textlink="">
      <xdr:nvSpPr>
        <xdr:cNvPr id="522" name="n_1mainValue【一般廃棄物処理施設】&#10;一人当たり有形固定資産（償却資産）額">
          <a:extLst>
            <a:ext uri="{FF2B5EF4-FFF2-40B4-BE49-F238E27FC236}">
              <a16:creationId xmlns:a16="http://schemas.microsoft.com/office/drawing/2014/main" id="{76E82EBF-6E38-43B3-9605-32CDC5F11DE8}"/>
            </a:ext>
          </a:extLst>
        </xdr:cNvPr>
        <xdr:cNvSpPr txBox="1"/>
      </xdr:nvSpPr>
      <xdr:spPr>
        <a:xfrm>
          <a:off x="18947911" y="682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111787</xdr:rowOff>
    </xdr:from>
    <xdr:ext cx="534377" cy="259045"/>
    <xdr:sp macro="" textlink="">
      <xdr:nvSpPr>
        <xdr:cNvPr id="523" name="n_2mainValue【一般廃棄物処理施設】&#10;一人当たり有形固定資産（償却資産）額">
          <a:extLst>
            <a:ext uri="{FF2B5EF4-FFF2-40B4-BE49-F238E27FC236}">
              <a16:creationId xmlns:a16="http://schemas.microsoft.com/office/drawing/2014/main" id="{163DE8C5-F36D-4E6C-8075-A8A4956737C2}"/>
            </a:ext>
          </a:extLst>
        </xdr:cNvPr>
        <xdr:cNvSpPr txBox="1"/>
      </xdr:nvSpPr>
      <xdr:spPr>
        <a:xfrm>
          <a:off x="18166861" y="688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a:extLst>
            <a:ext uri="{FF2B5EF4-FFF2-40B4-BE49-F238E27FC236}">
              <a16:creationId xmlns:a16="http://schemas.microsoft.com/office/drawing/2014/main" id="{EF555DB6-76A4-45A7-B090-6206B88E76C2}"/>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a:extLst>
            <a:ext uri="{FF2B5EF4-FFF2-40B4-BE49-F238E27FC236}">
              <a16:creationId xmlns:a16="http://schemas.microsoft.com/office/drawing/2014/main" id="{47CAE52F-DE54-4AA1-8E0C-A270CEB863E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a:extLst>
            <a:ext uri="{FF2B5EF4-FFF2-40B4-BE49-F238E27FC236}">
              <a16:creationId xmlns:a16="http://schemas.microsoft.com/office/drawing/2014/main" id="{3A1532BB-7B37-4623-ADDC-23B7E84355F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a:extLst>
            <a:ext uri="{FF2B5EF4-FFF2-40B4-BE49-F238E27FC236}">
              <a16:creationId xmlns:a16="http://schemas.microsoft.com/office/drawing/2014/main" id="{B0EE4E7D-2347-46CC-9ED0-B26EF87DF9B3}"/>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a:extLst>
            <a:ext uri="{FF2B5EF4-FFF2-40B4-BE49-F238E27FC236}">
              <a16:creationId xmlns:a16="http://schemas.microsoft.com/office/drawing/2014/main" id="{5F0EB5C6-5C29-4959-B526-1098F85E816C}"/>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a:extLst>
            <a:ext uri="{FF2B5EF4-FFF2-40B4-BE49-F238E27FC236}">
              <a16:creationId xmlns:a16="http://schemas.microsoft.com/office/drawing/2014/main" id="{636DBADD-3309-49AE-8C61-DB4F8943C4E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a:extLst>
            <a:ext uri="{FF2B5EF4-FFF2-40B4-BE49-F238E27FC236}">
              <a16:creationId xmlns:a16="http://schemas.microsoft.com/office/drawing/2014/main" id="{D2B5A35B-D250-4D2A-A90C-699A195F5F51}"/>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a:extLst>
            <a:ext uri="{FF2B5EF4-FFF2-40B4-BE49-F238E27FC236}">
              <a16:creationId xmlns:a16="http://schemas.microsoft.com/office/drawing/2014/main" id="{BE76C4D7-590C-45EA-9110-2D48F3A1862D}"/>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a:extLst>
            <a:ext uri="{FF2B5EF4-FFF2-40B4-BE49-F238E27FC236}">
              <a16:creationId xmlns:a16="http://schemas.microsoft.com/office/drawing/2014/main" id="{55AEF855-7F52-4024-AC6C-EBD9B99E2EA9}"/>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a:extLst>
            <a:ext uri="{FF2B5EF4-FFF2-40B4-BE49-F238E27FC236}">
              <a16:creationId xmlns:a16="http://schemas.microsoft.com/office/drawing/2014/main" id="{82ABFE62-37B1-4CBA-91FE-3EE850AC1704}"/>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a:extLst>
            <a:ext uri="{FF2B5EF4-FFF2-40B4-BE49-F238E27FC236}">
              <a16:creationId xmlns:a16="http://schemas.microsoft.com/office/drawing/2014/main" id="{15A45C88-4A61-46AB-8AA7-16A21523AD75}"/>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a:extLst>
            <a:ext uri="{FF2B5EF4-FFF2-40B4-BE49-F238E27FC236}">
              <a16:creationId xmlns:a16="http://schemas.microsoft.com/office/drawing/2014/main" id="{D86EC868-57CC-48A3-995A-F4857A7FE6C1}"/>
            </a:ext>
          </a:extLst>
        </xdr:cNvPr>
        <xdr:cNvSpPr txBox="1"/>
      </xdr:nvSpPr>
      <xdr:spPr>
        <a:xfrm>
          <a:off x="1090691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a:extLst>
            <a:ext uri="{FF2B5EF4-FFF2-40B4-BE49-F238E27FC236}">
              <a16:creationId xmlns:a16="http://schemas.microsoft.com/office/drawing/2014/main" id="{08E5B97A-9993-4DEE-AEEF-90B354AB3751}"/>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a:extLst>
            <a:ext uri="{FF2B5EF4-FFF2-40B4-BE49-F238E27FC236}">
              <a16:creationId xmlns:a16="http://schemas.microsoft.com/office/drawing/2014/main" id="{18C0E65C-4F08-486A-9FAC-750A27EFE3F7}"/>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a:extLst>
            <a:ext uri="{FF2B5EF4-FFF2-40B4-BE49-F238E27FC236}">
              <a16:creationId xmlns:a16="http://schemas.microsoft.com/office/drawing/2014/main" id="{5337EDBC-056F-4F16-B8BE-E4BDEFD45AAB}"/>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a:extLst>
            <a:ext uri="{FF2B5EF4-FFF2-40B4-BE49-F238E27FC236}">
              <a16:creationId xmlns:a16="http://schemas.microsoft.com/office/drawing/2014/main" id="{C1D3F27A-24D8-4D11-A5C0-ED9DB4100A88}"/>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a:extLst>
            <a:ext uri="{FF2B5EF4-FFF2-40B4-BE49-F238E27FC236}">
              <a16:creationId xmlns:a16="http://schemas.microsoft.com/office/drawing/2014/main" id="{D2FCF432-37C9-4749-AF26-0058D117211C}"/>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a:extLst>
            <a:ext uri="{FF2B5EF4-FFF2-40B4-BE49-F238E27FC236}">
              <a16:creationId xmlns:a16="http://schemas.microsoft.com/office/drawing/2014/main" id="{3E44302F-06BB-4D65-A0D1-1F69A63D3177}"/>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a:extLst>
            <a:ext uri="{FF2B5EF4-FFF2-40B4-BE49-F238E27FC236}">
              <a16:creationId xmlns:a16="http://schemas.microsoft.com/office/drawing/2014/main" id="{73BE6F19-8B00-4DD5-82FE-9A44F0C6B17E}"/>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a:extLst>
            <a:ext uri="{FF2B5EF4-FFF2-40B4-BE49-F238E27FC236}">
              <a16:creationId xmlns:a16="http://schemas.microsoft.com/office/drawing/2014/main" id="{781BE027-448F-457A-A945-CDA3D9BFAF45}"/>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a:extLst>
            <a:ext uri="{FF2B5EF4-FFF2-40B4-BE49-F238E27FC236}">
              <a16:creationId xmlns:a16="http://schemas.microsoft.com/office/drawing/2014/main" id="{043ACF75-5CF3-4902-AD3A-680B7AB01A78}"/>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a:extLst>
            <a:ext uri="{FF2B5EF4-FFF2-40B4-BE49-F238E27FC236}">
              <a16:creationId xmlns:a16="http://schemas.microsoft.com/office/drawing/2014/main" id="{F7CF069D-18FA-4687-B1B4-84B4CA1E7E79}"/>
            </a:ext>
          </a:extLst>
        </xdr:cNvPr>
        <xdr:cNvSpPr txBox="1"/>
      </xdr:nvSpPr>
      <xdr:spPr>
        <a:xfrm>
          <a:off x="107977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a:extLst>
            <a:ext uri="{FF2B5EF4-FFF2-40B4-BE49-F238E27FC236}">
              <a16:creationId xmlns:a16="http://schemas.microsoft.com/office/drawing/2014/main" id="{284443B8-FEF2-464C-A248-BC46250002C8}"/>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a:extLst>
            <a:ext uri="{FF2B5EF4-FFF2-40B4-BE49-F238E27FC236}">
              <a16:creationId xmlns:a16="http://schemas.microsoft.com/office/drawing/2014/main" id="{3BE75010-FF87-4A14-94A1-48A22965C8BB}"/>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a:extLst>
            <a:ext uri="{FF2B5EF4-FFF2-40B4-BE49-F238E27FC236}">
              <a16:creationId xmlns:a16="http://schemas.microsoft.com/office/drawing/2014/main" id="{6E86925C-AE75-4D99-9554-847C2233A00C}"/>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49" name="直線コネクタ 548">
          <a:extLst>
            <a:ext uri="{FF2B5EF4-FFF2-40B4-BE49-F238E27FC236}">
              <a16:creationId xmlns:a16="http://schemas.microsoft.com/office/drawing/2014/main" id="{F4ACD1A3-E636-4B54-841D-2264D349C77E}"/>
            </a:ext>
          </a:extLst>
        </xdr:cNvPr>
        <xdr:cNvCxnSpPr/>
      </xdr:nvCxnSpPr>
      <xdr:spPr>
        <a:xfrm flipV="1">
          <a:off x="14699614" y="9183188"/>
          <a:ext cx="0" cy="1374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50" name="【保健センター・保健所】&#10;有形固定資産減価償却率最小値テキスト">
          <a:extLst>
            <a:ext uri="{FF2B5EF4-FFF2-40B4-BE49-F238E27FC236}">
              <a16:creationId xmlns:a16="http://schemas.microsoft.com/office/drawing/2014/main" id="{E21A0565-16ED-48A8-AA56-01C686157C61}"/>
            </a:ext>
          </a:extLst>
        </xdr:cNvPr>
        <xdr:cNvSpPr txBox="1"/>
      </xdr:nvSpPr>
      <xdr:spPr>
        <a:xfrm>
          <a:off x="14738350" y="10561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51" name="直線コネクタ 550">
          <a:extLst>
            <a:ext uri="{FF2B5EF4-FFF2-40B4-BE49-F238E27FC236}">
              <a16:creationId xmlns:a16="http://schemas.microsoft.com/office/drawing/2014/main" id="{2CC23C91-0DE0-4A19-A6AF-10D1030CD92E}"/>
            </a:ext>
          </a:extLst>
        </xdr:cNvPr>
        <xdr:cNvCxnSpPr/>
      </xdr:nvCxnSpPr>
      <xdr:spPr>
        <a:xfrm>
          <a:off x="14611350" y="105578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52" name="【保健センター・保健所】&#10;有形固定資産減価償却率最大値テキスト">
          <a:extLst>
            <a:ext uri="{FF2B5EF4-FFF2-40B4-BE49-F238E27FC236}">
              <a16:creationId xmlns:a16="http://schemas.microsoft.com/office/drawing/2014/main" id="{57ECF822-2352-4254-9AD6-CE6DD15484B4}"/>
            </a:ext>
          </a:extLst>
        </xdr:cNvPr>
        <xdr:cNvSpPr txBox="1"/>
      </xdr:nvSpPr>
      <xdr:spPr>
        <a:xfrm>
          <a:off x="14738350" y="8964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53" name="直線コネクタ 552">
          <a:extLst>
            <a:ext uri="{FF2B5EF4-FFF2-40B4-BE49-F238E27FC236}">
              <a16:creationId xmlns:a16="http://schemas.microsoft.com/office/drawing/2014/main" id="{BBBEE961-418A-4671-8D17-9F618CB526BA}"/>
            </a:ext>
          </a:extLst>
        </xdr:cNvPr>
        <xdr:cNvCxnSpPr/>
      </xdr:nvCxnSpPr>
      <xdr:spPr>
        <a:xfrm>
          <a:off x="14611350" y="91831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54" name="【保健センター・保健所】&#10;有形固定資産減価償却率平均値テキスト">
          <a:extLst>
            <a:ext uri="{FF2B5EF4-FFF2-40B4-BE49-F238E27FC236}">
              <a16:creationId xmlns:a16="http://schemas.microsoft.com/office/drawing/2014/main" id="{1D8F5723-49AC-42F9-B98D-86B7BB558420}"/>
            </a:ext>
          </a:extLst>
        </xdr:cNvPr>
        <xdr:cNvSpPr txBox="1"/>
      </xdr:nvSpPr>
      <xdr:spPr>
        <a:xfrm>
          <a:off x="14738350" y="10008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55" name="フローチャート: 判断 554">
          <a:extLst>
            <a:ext uri="{FF2B5EF4-FFF2-40B4-BE49-F238E27FC236}">
              <a16:creationId xmlns:a16="http://schemas.microsoft.com/office/drawing/2014/main" id="{61E9D72D-5E1D-4359-A44B-E72C1053BE3C}"/>
            </a:ext>
          </a:extLst>
        </xdr:cNvPr>
        <xdr:cNvSpPr/>
      </xdr:nvSpPr>
      <xdr:spPr>
        <a:xfrm>
          <a:off x="14649450" y="100297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56" name="フローチャート: 判断 555">
          <a:extLst>
            <a:ext uri="{FF2B5EF4-FFF2-40B4-BE49-F238E27FC236}">
              <a16:creationId xmlns:a16="http://schemas.microsoft.com/office/drawing/2014/main" id="{A84207EA-A742-449E-B989-72E6D6A8BCF8}"/>
            </a:ext>
          </a:extLst>
        </xdr:cNvPr>
        <xdr:cNvSpPr/>
      </xdr:nvSpPr>
      <xdr:spPr>
        <a:xfrm>
          <a:off x="13887450" y="10044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57" name="フローチャート: 判断 556">
          <a:extLst>
            <a:ext uri="{FF2B5EF4-FFF2-40B4-BE49-F238E27FC236}">
              <a16:creationId xmlns:a16="http://schemas.microsoft.com/office/drawing/2014/main" id="{BF12CAB1-8A0E-49D7-B812-53DF33E58C2D}"/>
            </a:ext>
          </a:extLst>
        </xdr:cNvPr>
        <xdr:cNvSpPr/>
      </xdr:nvSpPr>
      <xdr:spPr>
        <a:xfrm>
          <a:off x="13093700" y="100525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58" name="フローチャート: 判断 557">
          <a:extLst>
            <a:ext uri="{FF2B5EF4-FFF2-40B4-BE49-F238E27FC236}">
              <a16:creationId xmlns:a16="http://schemas.microsoft.com/office/drawing/2014/main" id="{29557FAE-B369-4EB1-821E-87B09EBDD453}"/>
            </a:ext>
          </a:extLst>
        </xdr:cNvPr>
        <xdr:cNvSpPr/>
      </xdr:nvSpPr>
      <xdr:spPr>
        <a:xfrm>
          <a:off x="12299950" y="99807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D57B0812-4DFF-4552-9671-4159AD49692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8EA3B0D1-466F-46AD-8DC3-3D77ADCA489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CB87C544-A2D5-49CB-A134-EE1B44381109}"/>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86FE8EB2-42BA-401D-81A6-F8F862863FD7}"/>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A8B2D55D-B04E-4295-9E1E-F1785FDAC171}"/>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564" name="楕円 563">
          <a:extLst>
            <a:ext uri="{FF2B5EF4-FFF2-40B4-BE49-F238E27FC236}">
              <a16:creationId xmlns:a16="http://schemas.microsoft.com/office/drawing/2014/main" id="{4BC8E14D-A5D2-4CE4-8EA6-4907063BA76B}"/>
            </a:ext>
          </a:extLst>
        </xdr:cNvPr>
        <xdr:cNvSpPr/>
      </xdr:nvSpPr>
      <xdr:spPr>
        <a:xfrm>
          <a:off x="14649450" y="95999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40657</xdr:rowOff>
    </xdr:from>
    <xdr:ext cx="405111" cy="259045"/>
    <xdr:sp macro="" textlink="">
      <xdr:nvSpPr>
        <xdr:cNvPr id="565" name="【保健センター・保健所】&#10;有形固定資産減価償却率該当値テキスト">
          <a:extLst>
            <a:ext uri="{FF2B5EF4-FFF2-40B4-BE49-F238E27FC236}">
              <a16:creationId xmlns:a16="http://schemas.microsoft.com/office/drawing/2014/main" id="{63204EAC-3AB0-44C2-825C-A97989E20087}"/>
            </a:ext>
          </a:extLst>
        </xdr:cNvPr>
        <xdr:cNvSpPr txBox="1"/>
      </xdr:nvSpPr>
      <xdr:spPr>
        <a:xfrm>
          <a:off x="14738350" y="945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50437</xdr:rowOff>
    </xdr:from>
    <xdr:to>
      <xdr:col>81</xdr:col>
      <xdr:colOff>101600</xdr:colOff>
      <xdr:row>58</xdr:row>
      <xdr:rowOff>152037</xdr:rowOff>
    </xdr:to>
    <xdr:sp macro="" textlink="">
      <xdr:nvSpPr>
        <xdr:cNvPr id="566" name="楕円 565">
          <a:extLst>
            <a:ext uri="{FF2B5EF4-FFF2-40B4-BE49-F238E27FC236}">
              <a16:creationId xmlns:a16="http://schemas.microsoft.com/office/drawing/2014/main" id="{4D351A9D-12F3-4282-A299-8C80EFE94245}"/>
            </a:ext>
          </a:extLst>
        </xdr:cNvPr>
        <xdr:cNvSpPr/>
      </xdr:nvSpPr>
      <xdr:spPr>
        <a:xfrm>
          <a:off x="13887450" y="963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58</xdr:row>
      <xdr:rowOff>101237</xdr:rowOff>
    </xdr:to>
    <xdr:cxnSp macro="">
      <xdr:nvCxnSpPr>
        <xdr:cNvPr id="567" name="直線コネクタ 566">
          <a:extLst>
            <a:ext uri="{FF2B5EF4-FFF2-40B4-BE49-F238E27FC236}">
              <a16:creationId xmlns:a16="http://schemas.microsoft.com/office/drawing/2014/main" id="{B9C62C30-4238-4BC2-9594-9856D81D70C9}"/>
            </a:ext>
          </a:extLst>
        </xdr:cNvPr>
        <xdr:cNvCxnSpPr/>
      </xdr:nvCxnSpPr>
      <xdr:spPr>
        <a:xfrm flipV="1">
          <a:off x="13938250" y="9650730"/>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83094</xdr:rowOff>
    </xdr:from>
    <xdr:to>
      <xdr:col>76</xdr:col>
      <xdr:colOff>165100</xdr:colOff>
      <xdr:row>59</xdr:row>
      <xdr:rowOff>13244</xdr:rowOff>
    </xdr:to>
    <xdr:sp macro="" textlink="">
      <xdr:nvSpPr>
        <xdr:cNvPr id="568" name="楕円 567">
          <a:extLst>
            <a:ext uri="{FF2B5EF4-FFF2-40B4-BE49-F238E27FC236}">
              <a16:creationId xmlns:a16="http://schemas.microsoft.com/office/drawing/2014/main" id="{31BA5BC1-E0D5-48A5-A84E-39B2816CFCD1}"/>
            </a:ext>
          </a:extLst>
        </xdr:cNvPr>
        <xdr:cNvSpPr/>
      </xdr:nvSpPr>
      <xdr:spPr>
        <a:xfrm>
          <a:off x="13093700" y="96652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101237</xdr:rowOff>
    </xdr:from>
    <xdr:to>
      <xdr:col>81</xdr:col>
      <xdr:colOff>50800</xdr:colOff>
      <xdr:row>58</xdr:row>
      <xdr:rowOff>133894</xdr:rowOff>
    </xdr:to>
    <xdr:cxnSp macro="">
      <xdr:nvCxnSpPr>
        <xdr:cNvPr id="569" name="直線コネクタ 568">
          <a:extLst>
            <a:ext uri="{FF2B5EF4-FFF2-40B4-BE49-F238E27FC236}">
              <a16:creationId xmlns:a16="http://schemas.microsoft.com/office/drawing/2014/main" id="{BAAD36AF-BDCC-4C69-9066-FF396E36AB41}"/>
            </a:ext>
          </a:extLst>
        </xdr:cNvPr>
        <xdr:cNvCxnSpPr/>
      </xdr:nvCxnSpPr>
      <xdr:spPr>
        <a:xfrm flipV="1">
          <a:off x="13144500" y="9683387"/>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70" name="n_1aveValue【保健センター・保健所】&#10;有形固定資産減価償却率">
          <a:extLst>
            <a:ext uri="{FF2B5EF4-FFF2-40B4-BE49-F238E27FC236}">
              <a16:creationId xmlns:a16="http://schemas.microsoft.com/office/drawing/2014/main" id="{277F3605-FC02-4CAD-AD22-5EA0AEE705E6}"/>
            </a:ext>
          </a:extLst>
        </xdr:cNvPr>
        <xdr:cNvSpPr txBox="1"/>
      </xdr:nvSpPr>
      <xdr:spPr>
        <a:xfrm>
          <a:off x="13742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71" name="n_2aveValue【保健センター・保健所】&#10;有形固定資産減価償却率">
          <a:extLst>
            <a:ext uri="{FF2B5EF4-FFF2-40B4-BE49-F238E27FC236}">
              <a16:creationId xmlns:a16="http://schemas.microsoft.com/office/drawing/2014/main" id="{6799E025-12C8-4D4D-B357-CB14CF509655}"/>
            </a:ext>
          </a:extLst>
        </xdr:cNvPr>
        <xdr:cNvSpPr txBox="1"/>
      </xdr:nvSpPr>
      <xdr:spPr>
        <a:xfrm>
          <a:off x="12960994" y="1013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572" name="n_3aveValue【保健センター・保健所】&#10;有形固定資産減価償却率">
          <a:extLst>
            <a:ext uri="{FF2B5EF4-FFF2-40B4-BE49-F238E27FC236}">
              <a16:creationId xmlns:a16="http://schemas.microsoft.com/office/drawing/2014/main" id="{46A47FBD-1CDB-4CA4-BDB8-EDC2DC57DF82}"/>
            </a:ext>
          </a:extLst>
        </xdr:cNvPr>
        <xdr:cNvSpPr txBox="1"/>
      </xdr:nvSpPr>
      <xdr:spPr>
        <a:xfrm>
          <a:off x="12167244" y="9762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168564</xdr:rowOff>
    </xdr:from>
    <xdr:ext cx="405111" cy="259045"/>
    <xdr:sp macro="" textlink="">
      <xdr:nvSpPr>
        <xdr:cNvPr id="573" name="n_1mainValue【保健センター・保健所】&#10;有形固定資産減価償却率">
          <a:extLst>
            <a:ext uri="{FF2B5EF4-FFF2-40B4-BE49-F238E27FC236}">
              <a16:creationId xmlns:a16="http://schemas.microsoft.com/office/drawing/2014/main" id="{5FD56B22-EAB2-424D-9F1D-029622A2EEA8}"/>
            </a:ext>
          </a:extLst>
        </xdr:cNvPr>
        <xdr:cNvSpPr txBox="1"/>
      </xdr:nvSpPr>
      <xdr:spPr>
        <a:xfrm>
          <a:off x="13742044" y="9414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29771</xdr:rowOff>
    </xdr:from>
    <xdr:ext cx="405111" cy="259045"/>
    <xdr:sp macro="" textlink="">
      <xdr:nvSpPr>
        <xdr:cNvPr id="574" name="n_2mainValue【保健センター・保健所】&#10;有形固定資産減価償却率">
          <a:extLst>
            <a:ext uri="{FF2B5EF4-FFF2-40B4-BE49-F238E27FC236}">
              <a16:creationId xmlns:a16="http://schemas.microsoft.com/office/drawing/2014/main" id="{026A524A-3859-452E-8BF4-77F4AE24529B}"/>
            </a:ext>
          </a:extLst>
        </xdr:cNvPr>
        <xdr:cNvSpPr txBox="1"/>
      </xdr:nvSpPr>
      <xdr:spPr>
        <a:xfrm>
          <a:off x="12960994" y="9446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id="{71143E9F-6D52-485C-828A-2A30B87B4B2F}"/>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id="{EA08C7F1-7407-4E12-8DAF-87489F18DFEF}"/>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id="{230A00A4-442C-4E73-ACF1-1468BCA4924F}"/>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id="{12D752D5-A02B-42B7-9608-6399F9CD1359}"/>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id="{82F939F2-D2DB-4C4E-8234-6A3A12CE7C61}"/>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id="{4D8C3FBB-82BB-4D51-9763-B7C84F85833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id="{15700F4B-4EDC-4F1F-A78B-4C9CB8517DB6}"/>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id="{DEAEA0D7-9A33-42C6-9B59-0F255BFD11E5}"/>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a:extLst>
            <a:ext uri="{FF2B5EF4-FFF2-40B4-BE49-F238E27FC236}">
              <a16:creationId xmlns:a16="http://schemas.microsoft.com/office/drawing/2014/main" id="{95F5B2FA-99AA-4360-8AD0-696865B32D95}"/>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id="{50771273-4878-40C5-ADC8-B82182CF650C}"/>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5" name="直線コネクタ 584">
          <a:extLst>
            <a:ext uri="{FF2B5EF4-FFF2-40B4-BE49-F238E27FC236}">
              <a16:creationId xmlns:a16="http://schemas.microsoft.com/office/drawing/2014/main" id="{20227A45-6638-418C-BFEB-911179E96712}"/>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6" name="テキスト ボックス 585">
          <a:extLst>
            <a:ext uri="{FF2B5EF4-FFF2-40B4-BE49-F238E27FC236}">
              <a16:creationId xmlns:a16="http://schemas.microsoft.com/office/drawing/2014/main" id="{77EAD7BD-106C-450C-8CEF-7BAFAC4CAE02}"/>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7" name="直線コネクタ 586">
          <a:extLst>
            <a:ext uri="{FF2B5EF4-FFF2-40B4-BE49-F238E27FC236}">
              <a16:creationId xmlns:a16="http://schemas.microsoft.com/office/drawing/2014/main" id="{DA74D227-EEC6-47C3-A57A-3A1828A59473}"/>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8" name="テキスト ボックス 587">
          <a:extLst>
            <a:ext uri="{FF2B5EF4-FFF2-40B4-BE49-F238E27FC236}">
              <a16:creationId xmlns:a16="http://schemas.microsoft.com/office/drawing/2014/main" id="{23628B26-119D-4F46-8523-B56ACC75008D}"/>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9" name="直線コネクタ 588">
          <a:extLst>
            <a:ext uri="{FF2B5EF4-FFF2-40B4-BE49-F238E27FC236}">
              <a16:creationId xmlns:a16="http://schemas.microsoft.com/office/drawing/2014/main" id="{9ED45FA9-06FE-4C26-A4DF-281777FFAE7F}"/>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0" name="テキスト ボックス 589">
          <a:extLst>
            <a:ext uri="{FF2B5EF4-FFF2-40B4-BE49-F238E27FC236}">
              <a16:creationId xmlns:a16="http://schemas.microsoft.com/office/drawing/2014/main" id="{0E09D6DE-1C6F-4BC8-A6C9-F56CD0B62234}"/>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1" name="直線コネクタ 590">
          <a:extLst>
            <a:ext uri="{FF2B5EF4-FFF2-40B4-BE49-F238E27FC236}">
              <a16:creationId xmlns:a16="http://schemas.microsoft.com/office/drawing/2014/main" id="{B40DD1D4-B35D-42BF-B0FF-7F7665526A41}"/>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2" name="テキスト ボックス 591">
          <a:extLst>
            <a:ext uri="{FF2B5EF4-FFF2-40B4-BE49-F238E27FC236}">
              <a16:creationId xmlns:a16="http://schemas.microsoft.com/office/drawing/2014/main" id="{89986629-F6D9-4228-8DB4-E1CA7F38FFB8}"/>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AB4ECA26-362E-41AE-96C0-8D28DCDB5148}"/>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67E98DF3-EBF4-4696-A639-7F0CFAD9E748}"/>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a:extLst>
            <a:ext uri="{FF2B5EF4-FFF2-40B4-BE49-F238E27FC236}">
              <a16:creationId xmlns:a16="http://schemas.microsoft.com/office/drawing/2014/main" id="{EF855C1A-8FAB-4CBA-894C-3DACCB84029C}"/>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96" name="直線コネクタ 595">
          <a:extLst>
            <a:ext uri="{FF2B5EF4-FFF2-40B4-BE49-F238E27FC236}">
              <a16:creationId xmlns:a16="http://schemas.microsoft.com/office/drawing/2014/main" id="{19A9EBA8-5DB3-4C91-80CE-47FCA1A17B77}"/>
            </a:ext>
          </a:extLst>
        </xdr:cNvPr>
        <xdr:cNvCxnSpPr/>
      </xdr:nvCxnSpPr>
      <xdr:spPr>
        <a:xfrm flipV="1">
          <a:off x="19951064" y="9240012"/>
          <a:ext cx="0" cy="1307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97" name="【保健センター・保健所】&#10;一人当たり面積最小値テキスト">
          <a:extLst>
            <a:ext uri="{FF2B5EF4-FFF2-40B4-BE49-F238E27FC236}">
              <a16:creationId xmlns:a16="http://schemas.microsoft.com/office/drawing/2014/main" id="{1452D963-A7F8-42ED-B880-822791F74977}"/>
            </a:ext>
          </a:extLst>
        </xdr:cNvPr>
        <xdr:cNvSpPr txBox="1"/>
      </xdr:nvSpPr>
      <xdr:spPr>
        <a:xfrm>
          <a:off x="19989800" y="1055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98" name="直線コネクタ 597">
          <a:extLst>
            <a:ext uri="{FF2B5EF4-FFF2-40B4-BE49-F238E27FC236}">
              <a16:creationId xmlns:a16="http://schemas.microsoft.com/office/drawing/2014/main" id="{9971E86E-FD7B-4DED-98EF-D0FAEB6E9649}"/>
            </a:ext>
          </a:extLst>
        </xdr:cNvPr>
        <xdr:cNvCxnSpPr/>
      </xdr:nvCxnSpPr>
      <xdr:spPr>
        <a:xfrm>
          <a:off x="19881850" y="105470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99" name="【保健センター・保健所】&#10;一人当たり面積最大値テキスト">
          <a:extLst>
            <a:ext uri="{FF2B5EF4-FFF2-40B4-BE49-F238E27FC236}">
              <a16:creationId xmlns:a16="http://schemas.microsoft.com/office/drawing/2014/main" id="{96E4AB54-AF68-4EC5-8A2C-022543436012}"/>
            </a:ext>
          </a:extLst>
        </xdr:cNvPr>
        <xdr:cNvSpPr txBox="1"/>
      </xdr:nvSpPr>
      <xdr:spPr>
        <a:xfrm>
          <a:off x="19989800" y="902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00" name="直線コネクタ 599">
          <a:extLst>
            <a:ext uri="{FF2B5EF4-FFF2-40B4-BE49-F238E27FC236}">
              <a16:creationId xmlns:a16="http://schemas.microsoft.com/office/drawing/2014/main" id="{DC13AFC4-6DB2-485E-B141-24848D01A40A}"/>
            </a:ext>
          </a:extLst>
        </xdr:cNvPr>
        <xdr:cNvCxnSpPr/>
      </xdr:nvCxnSpPr>
      <xdr:spPr>
        <a:xfrm>
          <a:off x="19881850" y="92400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01" name="【保健センター・保健所】&#10;一人当たり面積平均値テキスト">
          <a:extLst>
            <a:ext uri="{FF2B5EF4-FFF2-40B4-BE49-F238E27FC236}">
              <a16:creationId xmlns:a16="http://schemas.microsoft.com/office/drawing/2014/main" id="{CCDC2253-22B5-4DBE-B503-3CF87CB6618D}"/>
            </a:ext>
          </a:extLst>
        </xdr:cNvPr>
        <xdr:cNvSpPr txBox="1"/>
      </xdr:nvSpPr>
      <xdr:spPr>
        <a:xfrm>
          <a:off x="19989800" y="10227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02" name="フローチャート: 判断 601">
          <a:extLst>
            <a:ext uri="{FF2B5EF4-FFF2-40B4-BE49-F238E27FC236}">
              <a16:creationId xmlns:a16="http://schemas.microsoft.com/office/drawing/2014/main" id="{DD424B88-40F5-44D0-B4A5-61379A34EBCB}"/>
            </a:ext>
          </a:extLst>
        </xdr:cNvPr>
        <xdr:cNvSpPr/>
      </xdr:nvSpPr>
      <xdr:spPr>
        <a:xfrm>
          <a:off x="19900900" y="10370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03" name="フローチャート: 判断 602">
          <a:extLst>
            <a:ext uri="{FF2B5EF4-FFF2-40B4-BE49-F238E27FC236}">
              <a16:creationId xmlns:a16="http://schemas.microsoft.com/office/drawing/2014/main" id="{20680442-BADF-4E3F-860E-A9B0B678C011}"/>
            </a:ext>
          </a:extLst>
        </xdr:cNvPr>
        <xdr:cNvSpPr/>
      </xdr:nvSpPr>
      <xdr:spPr>
        <a:xfrm>
          <a:off x="19157950" y="103700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04" name="フローチャート: 判断 603">
          <a:extLst>
            <a:ext uri="{FF2B5EF4-FFF2-40B4-BE49-F238E27FC236}">
              <a16:creationId xmlns:a16="http://schemas.microsoft.com/office/drawing/2014/main" id="{AF3C9C57-A243-4041-B44C-945D9E9E27CC}"/>
            </a:ext>
          </a:extLst>
        </xdr:cNvPr>
        <xdr:cNvSpPr/>
      </xdr:nvSpPr>
      <xdr:spPr>
        <a:xfrm>
          <a:off x="18345150" y="10370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05" name="フローチャート: 判断 604">
          <a:extLst>
            <a:ext uri="{FF2B5EF4-FFF2-40B4-BE49-F238E27FC236}">
              <a16:creationId xmlns:a16="http://schemas.microsoft.com/office/drawing/2014/main" id="{65837B92-4CBC-417E-9EA6-5EF71C4BEA31}"/>
            </a:ext>
          </a:extLst>
        </xdr:cNvPr>
        <xdr:cNvSpPr/>
      </xdr:nvSpPr>
      <xdr:spPr>
        <a:xfrm>
          <a:off x="17551400" y="1028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D889DEE3-A960-41BB-B832-769F323FF569}"/>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B479A656-800E-46C5-89D2-3525A4600A97}"/>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A28F8C7A-5171-42C4-B863-529D28E828D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76C47D11-C1D4-4B8B-9EF9-0B90BA109FF2}"/>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6700B3AB-887E-4D07-BDD9-295116F8576B}"/>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136652</xdr:rowOff>
    </xdr:from>
    <xdr:to>
      <xdr:col>116</xdr:col>
      <xdr:colOff>114300</xdr:colOff>
      <xdr:row>63</xdr:row>
      <xdr:rowOff>66802</xdr:rowOff>
    </xdr:to>
    <xdr:sp macro="" textlink="">
      <xdr:nvSpPr>
        <xdr:cNvPr id="611" name="楕円 610">
          <a:extLst>
            <a:ext uri="{FF2B5EF4-FFF2-40B4-BE49-F238E27FC236}">
              <a16:creationId xmlns:a16="http://schemas.microsoft.com/office/drawing/2014/main" id="{8E923401-D826-4B3F-806C-B1B35678DD5A}"/>
            </a:ext>
          </a:extLst>
        </xdr:cNvPr>
        <xdr:cNvSpPr/>
      </xdr:nvSpPr>
      <xdr:spPr>
        <a:xfrm>
          <a:off x="19900900" y="103792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12" name="【保健センター・保健所】&#10;一人当たり面積該当値テキスト">
          <a:extLst>
            <a:ext uri="{FF2B5EF4-FFF2-40B4-BE49-F238E27FC236}">
              <a16:creationId xmlns:a16="http://schemas.microsoft.com/office/drawing/2014/main" id="{C6B7F7F5-D252-4C51-8B13-56D1F4F5A23A}"/>
            </a:ext>
          </a:extLst>
        </xdr:cNvPr>
        <xdr:cNvSpPr txBox="1"/>
      </xdr:nvSpPr>
      <xdr:spPr>
        <a:xfrm>
          <a:off x="19989800" y="1034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136652</xdr:rowOff>
    </xdr:from>
    <xdr:to>
      <xdr:col>112</xdr:col>
      <xdr:colOff>38100</xdr:colOff>
      <xdr:row>63</xdr:row>
      <xdr:rowOff>66802</xdr:rowOff>
    </xdr:to>
    <xdr:sp macro="" textlink="">
      <xdr:nvSpPr>
        <xdr:cNvPr id="613" name="楕円 612">
          <a:extLst>
            <a:ext uri="{FF2B5EF4-FFF2-40B4-BE49-F238E27FC236}">
              <a16:creationId xmlns:a16="http://schemas.microsoft.com/office/drawing/2014/main" id="{0DDD53F8-2E3D-4CB8-AE76-2123A43A467B}"/>
            </a:ext>
          </a:extLst>
        </xdr:cNvPr>
        <xdr:cNvSpPr/>
      </xdr:nvSpPr>
      <xdr:spPr>
        <a:xfrm>
          <a:off x="19157950" y="103792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xdr:rowOff>
    </xdr:from>
    <xdr:to>
      <xdr:col>116</xdr:col>
      <xdr:colOff>63500</xdr:colOff>
      <xdr:row>63</xdr:row>
      <xdr:rowOff>16002</xdr:rowOff>
    </xdr:to>
    <xdr:cxnSp macro="">
      <xdr:nvCxnSpPr>
        <xdr:cNvPr id="614" name="直線コネクタ 613">
          <a:extLst>
            <a:ext uri="{FF2B5EF4-FFF2-40B4-BE49-F238E27FC236}">
              <a16:creationId xmlns:a16="http://schemas.microsoft.com/office/drawing/2014/main" id="{3E12295D-E4A7-4462-8ED5-D68224B59E62}"/>
            </a:ext>
          </a:extLst>
        </xdr:cNvPr>
        <xdr:cNvCxnSpPr/>
      </xdr:nvCxnSpPr>
      <xdr:spPr>
        <a:xfrm>
          <a:off x="19202400" y="10423652"/>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615" name="楕円 614">
          <a:extLst>
            <a:ext uri="{FF2B5EF4-FFF2-40B4-BE49-F238E27FC236}">
              <a16:creationId xmlns:a16="http://schemas.microsoft.com/office/drawing/2014/main" id="{3CCD4F21-5996-4020-A387-7986A0B44447}"/>
            </a:ext>
          </a:extLst>
        </xdr:cNvPr>
        <xdr:cNvSpPr/>
      </xdr:nvSpPr>
      <xdr:spPr>
        <a:xfrm>
          <a:off x="18345150" y="10374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16002</xdr:rowOff>
    </xdr:to>
    <xdr:cxnSp macro="">
      <xdr:nvCxnSpPr>
        <xdr:cNvPr id="616" name="直線コネクタ 615">
          <a:extLst>
            <a:ext uri="{FF2B5EF4-FFF2-40B4-BE49-F238E27FC236}">
              <a16:creationId xmlns:a16="http://schemas.microsoft.com/office/drawing/2014/main" id="{C2353545-3ADC-4D9B-AAAF-EAEA1F15C4BF}"/>
            </a:ext>
          </a:extLst>
        </xdr:cNvPr>
        <xdr:cNvCxnSpPr/>
      </xdr:nvCxnSpPr>
      <xdr:spPr>
        <a:xfrm>
          <a:off x="18395950" y="10419080"/>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17" name="n_1aveValue【保健センター・保健所】&#10;一人当たり面積">
          <a:extLst>
            <a:ext uri="{FF2B5EF4-FFF2-40B4-BE49-F238E27FC236}">
              <a16:creationId xmlns:a16="http://schemas.microsoft.com/office/drawing/2014/main" id="{0FD6A6D0-02C6-4EDF-B654-A4A461183220}"/>
            </a:ext>
          </a:extLst>
        </xdr:cNvPr>
        <xdr:cNvSpPr txBox="1"/>
      </xdr:nvSpPr>
      <xdr:spPr>
        <a:xfrm>
          <a:off x="189802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18" name="n_2aveValue【保健センター・保健所】&#10;一人当たり面積">
          <a:extLst>
            <a:ext uri="{FF2B5EF4-FFF2-40B4-BE49-F238E27FC236}">
              <a16:creationId xmlns:a16="http://schemas.microsoft.com/office/drawing/2014/main" id="{1858852B-B49C-43EE-8203-1BB2E87FB09F}"/>
            </a:ext>
          </a:extLst>
        </xdr:cNvPr>
        <xdr:cNvSpPr txBox="1"/>
      </xdr:nvSpPr>
      <xdr:spPr>
        <a:xfrm>
          <a:off x="181801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158767</xdr:rowOff>
    </xdr:from>
    <xdr:ext cx="469744" cy="259045"/>
    <xdr:sp macro="" textlink="">
      <xdr:nvSpPr>
        <xdr:cNvPr id="619" name="n_3aveValue【保健センター・保健所】&#10;一人当たり面積">
          <a:extLst>
            <a:ext uri="{FF2B5EF4-FFF2-40B4-BE49-F238E27FC236}">
              <a16:creationId xmlns:a16="http://schemas.microsoft.com/office/drawing/2014/main" id="{9C151F91-E0F0-40DA-920A-E8CECBB3647F}"/>
            </a:ext>
          </a:extLst>
        </xdr:cNvPr>
        <xdr:cNvSpPr txBox="1"/>
      </xdr:nvSpPr>
      <xdr:spPr>
        <a:xfrm>
          <a:off x="17386377" y="100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57929</xdr:rowOff>
    </xdr:from>
    <xdr:ext cx="469744" cy="259045"/>
    <xdr:sp macro="" textlink="">
      <xdr:nvSpPr>
        <xdr:cNvPr id="620" name="n_1mainValue【保健センター・保健所】&#10;一人当たり面積">
          <a:extLst>
            <a:ext uri="{FF2B5EF4-FFF2-40B4-BE49-F238E27FC236}">
              <a16:creationId xmlns:a16="http://schemas.microsoft.com/office/drawing/2014/main" id="{A36A6C7A-2049-46C7-BCF4-33EBF3DC0BF8}"/>
            </a:ext>
          </a:extLst>
        </xdr:cNvPr>
        <xdr:cNvSpPr txBox="1"/>
      </xdr:nvSpPr>
      <xdr:spPr>
        <a:xfrm>
          <a:off x="18980227" y="1046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21" name="n_2mainValue【保健センター・保健所】&#10;一人当たり面積">
          <a:extLst>
            <a:ext uri="{FF2B5EF4-FFF2-40B4-BE49-F238E27FC236}">
              <a16:creationId xmlns:a16="http://schemas.microsoft.com/office/drawing/2014/main" id="{09413973-6239-4543-A0F2-E29E782929D1}"/>
            </a:ext>
          </a:extLst>
        </xdr:cNvPr>
        <xdr:cNvSpPr txBox="1"/>
      </xdr:nvSpPr>
      <xdr:spPr>
        <a:xfrm>
          <a:off x="181801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547A6C9F-C926-479F-8580-49D03EE0A6F3}"/>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724C5F85-FB06-4261-8E39-D6BA25CE01D7}"/>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9B0D1D74-9B83-409F-886D-06AADBE4FDEB}"/>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7F547B95-2B54-4518-9A3A-F902D709BFCA}"/>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F0B6CF0-FF64-4CC5-8FC4-F3E1756CCD57}"/>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7F2EBB46-2A14-4028-80FE-E44271B97FFA}"/>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E1512E00-2296-4394-9872-D7A6E57BAD52}"/>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20EA3D67-6923-4B29-8301-C01970226612}"/>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EF8F4BD-BB80-4BE0-A6F0-4F1A69C9DF8E}"/>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9C35F5FC-05FE-4ADE-9E07-7CAF5F6A5761}"/>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914E2918-3A5D-4FE7-BE71-C7B57544F6E1}"/>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a:extLst>
            <a:ext uri="{FF2B5EF4-FFF2-40B4-BE49-F238E27FC236}">
              <a16:creationId xmlns:a16="http://schemas.microsoft.com/office/drawing/2014/main" id="{35BA655D-B7BB-4580-969D-AF5AC6E0AB9B}"/>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14D1BD49-DA61-4F40-BAB6-F148CC50A0D3}"/>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F9B33D6C-FF69-4923-8AEF-9F856870FA6F}"/>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73A64C26-B72C-4327-B3EC-93C235FFC19D}"/>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C0A7286C-2465-4C5B-B64D-00488A9713E9}"/>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B3007BB3-1445-491C-9623-92B7737F2F9A}"/>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EE643755-2114-4399-8EC2-B6A491AAF150}"/>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BCE57C4D-648B-4A2D-AE8A-FEAD4378BBFA}"/>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0D678C2D-9E6E-4D8D-9747-1570EC43ADB3}"/>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FA34FD84-864F-4EBC-A63A-72BF2BB4CEC8}"/>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a:extLst>
            <a:ext uri="{FF2B5EF4-FFF2-40B4-BE49-F238E27FC236}">
              <a16:creationId xmlns:a16="http://schemas.microsoft.com/office/drawing/2014/main" id="{C589A384-C094-440B-9683-D1E6C1ED69FB}"/>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736C109D-A68C-455E-82EA-B66CE035843F}"/>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a:extLst>
            <a:ext uri="{FF2B5EF4-FFF2-40B4-BE49-F238E27FC236}">
              <a16:creationId xmlns:a16="http://schemas.microsoft.com/office/drawing/2014/main" id="{827B663B-C0C3-4193-9128-414F838F19AC}"/>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4C7E7835-D743-4C8D-B4CD-C266E17E2085}"/>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47" name="直線コネクタ 646">
          <a:extLst>
            <a:ext uri="{FF2B5EF4-FFF2-40B4-BE49-F238E27FC236}">
              <a16:creationId xmlns:a16="http://schemas.microsoft.com/office/drawing/2014/main" id="{58A9F229-0DD2-451C-86C4-45F8A107C557}"/>
            </a:ext>
          </a:extLst>
        </xdr:cNvPr>
        <xdr:cNvCxnSpPr/>
      </xdr:nvCxnSpPr>
      <xdr:spPr>
        <a:xfrm flipV="1">
          <a:off x="14699614" y="12918984"/>
          <a:ext cx="0" cy="124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48" name="【消防施設】&#10;有形固定資産減価償却率最小値テキスト">
          <a:extLst>
            <a:ext uri="{FF2B5EF4-FFF2-40B4-BE49-F238E27FC236}">
              <a16:creationId xmlns:a16="http://schemas.microsoft.com/office/drawing/2014/main" id="{D6D95C17-FE91-4C40-B6D7-DC981DF070FC}"/>
            </a:ext>
          </a:extLst>
        </xdr:cNvPr>
        <xdr:cNvSpPr txBox="1"/>
      </xdr:nvSpPr>
      <xdr:spPr>
        <a:xfrm>
          <a:off x="14738350"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49" name="直線コネクタ 648">
          <a:extLst>
            <a:ext uri="{FF2B5EF4-FFF2-40B4-BE49-F238E27FC236}">
              <a16:creationId xmlns:a16="http://schemas.microsoft.com/office/drawing/2014/main" id="{422C59C4-648C-49E3-BFE3-66AE8118B2AF}"/>
            </a:ext>
          </a:extLst>
        </xdr:cNvPr>
        <xdr:cNvCxnSpPr/>
      </xdr:nvCxnSpPr>
      <xdr:spPr>
        <a:xfrm>
          <a:off x="14611350" y="1415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503C3DDA-0E56-4980-8073-2B5207EB4092}"/>
            </a:ext>
          </a:extLst>
        </xdr:cNvPr>
        <xdr:cNvSpPr txBox="1"/>
      </xdr:nvSpPr>
      <xdr:spPr>
        <a:xfrm>
          <a:off x="14738350" y="1270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1" name="直線コネクタ 650">
          <a:extLst>
            <a:ext uri="{FF2B5EF4-FFF2-40B4-BE49-F238E27FC236}">
              <a16:creationId xmlns:a16="http://schemas.microsoft.com/office/drawing/2014/main" id="{08EB6F4D-A736-4DAE-80BD-761612F2C992}"/>
            </a:ext>
          </a:extLst>
        </xdr:cNvPr>
        <xdr:cNvCxnSpPr/>
      </xdr:nvCxnSpPr>
      <xdr:spPr>
        <a:xfrm>
          <a:off x="14611350" y="129189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35940</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33042DB5-49F8-42BC-82EF-48AE2E48F45B}"/>
            </a:ext>
          </a:extLst>
        </xdr:cNvPr>
        <xdr:cNvSpPr txBox="1"/>
      </xdr:nvSpPr>
      <xdr:spPr>
        <a:xfrm>
          <a:off x="14738350" y="13250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53" name="フローチャート: 判断 652">
          <a:extLst>
            <a:ext uri="{FF2B5EF4-FFF2-40B4-BE49-F238E27FC236}">
              <a16:creationId xmlns:a16="http://schemas.microsoft.com/office/drawing/2014/main" id="{B186B60B-E626-43AB-B117-580B824F4B59}"/>
            </a:ext>
          </a:extLst>
        </xdr:cNvPr>
        <xdr:cNvSpPr/>
      </xdr:nvSpPr>
      <xdr:spPr>
        <a:xfrm>
          <a:off x="14649450" y="1327186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54" name="フローチャート: 判断 653">
          <a:extLst>
            <a:ext uri="{FF2B5EF4-FFF2-40B4-BE49-F238E27FC236}">
              <a16:creationId xmlns:a16="http://schemas.microsoft.com/office/drawing/2014/main" id="{1800BA05-4A60-4ABF-A43C-4C726C0CEF22}"/>
            </a:ext>
          </a:extLst>
        </xdr:cNvPr>
        <xdr:cNvSpPr/>
      </xdr:nvSpPr>
      <xdr:spPr>
        <a:xfrm>
          <a:off x="13887450" y="133028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55" name="フローチャート: 判断 654">
          <a:extLst>
            <a:ext uri="{FF2B5EF4-FFF2-40B4-BE49-F238E27FC236}">
              <a16:creationId xmlns:a16="http://schemas.microsoft.com/office/drawing/2014/main" id="{B9A891C4-9F74-4A0E-B609-E74937BD56A8}"/>
            </a:ext>
          </a:extLst>
        </xdr:cNvPr>
        <xdr:cNvSpPr/>
      </xdr:nvSpPr>
      <xdr:spPr>
        <a:xfrm>
          <a:off x="13093700" y="13304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56" name="フローチャート: 判断 655">
          <a:extLst>
            <a:ext uri="{FF2B5EF4-FFF2-40B4-BE49-F238E27FC236}">
              <a16:creationId xmlns:a16="http://schemas.microsoft.com/office/drawing/2014/main" id="{27C47F3E-93C7-4D03-9B70-5DEC43F847AD}"/>
            </a:ext>
          </a:extLst>
        </xdr:cNvPr>
        <xdr:cNvSpPr/>
      </xdr:nvSpPr>
      <xdr:spPr>
        <a:xfrm>
          <a:off x="12299950" y="132783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BB8DACCD-C208-4B4D-953B-AB67AAB24D53}"/>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A0BE9E49-7A58-4A3E-B447-D0DF7E034A81}"/>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A8DE2A7-BDE4-4367-B043-4DDA79F83615}"/>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49032CFC-9950-4121-9FC9-57D112FEC1BB}"/>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A4AB0DD4-5738-4C82-BDCA-7CCEC75A2AC3}"/>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78739</xdr:rowOff>
    </xdr:from>
    <xdr:to>
      <xdr:col>85</xdr:col>
      <xdr:colOff>177800</xdr:colOff>
      <xdr:row>79</xdr:row>
      <xdr:rowOff>8889</xdr:rowOff>
    </xdr:to>
    <xdr:sp macro="" textlink="">
      <xdr:nvSpPr>
        <xdr:cNvPr id="662" name="楕円 661">
          <a:extLst>
            <a:ext uri="{FF2B5EF4-FFF2-40B4-BE49-F238E27FC236}">
              <a16:creationId xmlns:a16="http://schemas.microsoft.com/office/drawing/2014/main" id="{DBED21EC-2091-49DE-AD7D-F90294844A92}"/>
            </a:ext>
          </a:extLst>
        </xdr:cNvPr>
        <xdr:cNvSpPr/>
      </xdr:nvSpPr>
      <xdr:spPr>
        <a:xfrm>
          <a:off x="14649450" y="129628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165116</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5A29A74B-CC3F-4B0E-9249-8BDB5610742B}"/>
            </a:ext>
          </a:extLst>
        </xdr:cNvPr>
        <xdr:cNvSpPr txBox="1"/>
      </xdr:nvSpPr>
      <xdr:spPr>
        <a:xfrm>
          <a:off x="14738350" y="1288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103232</xdr:rowOff>
    </xdr:from>
    <xdr:to>
      <xdr:col>81</xdr:col>
      <xdr:colOff>101600</xdr:colOff>
      <xdr:row>79</xdr:row>
      <xdr:rowOff>33382</xdr:rowOff>
    </xdr:to>
    <xdr:sp macro="" textlink="">
      <xdr:nvSpPr>
        <xdr:cNvPr id="664" name="楕円 663">
          <a:extLst>
            <a:ext uri="{FF2B5EF4-FFF2-40B4-BE49-F238E27FC236}">
              <a16:creationId xmlns:a16="http://schemas.microsoft.com/office/drawing/2014/main" id="{04E66F66-ED4F-45B1-B7E3-6AEFF2235A88}"/>
            </a:ext>
          </a:extLst>
        </xdr:cNvPr>
        <xdr:cNvSpPr/>
      </xdr:nvSpPr>
      <xdr:spPr>
        <a:xfrm>
          <a:off x="13887450" y="129873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129539</xdr:rowOff>
    </xdr:from>
    <xdr:to>
      <xdr:col>85</xdr:col>
      <xdr:colOff>127000</xdr:colOff>
      <xdr:row>78</xdr:row>
      <xdr:rowOff>154032</xdr:rowOff>
    </xdr:to>
    <xdr:cxnSp macro="">
      <xdr:nvCxnSpPr>
        <xdr:cNvPr id="665" name="直線コネクタ 664">
          <a:extLst>
            <a:ext uri="{FF2B5EF4-FFF2-40B4-BE49-F238E27FC236}">
              <a16:creationId xmlns:a16="http://schemas.microsoft.com/office/drawing/2014/main" id="{D7903D45-CFBD-455F-9655-BA864375C327}"/>
            </a:ext>
          </a:extLst>
        </xdr:cNvPr>
        <xdr:cNvCxnSpPr/>
      </xdr:nvCxnSpPr>
      <xdr:spPr>
        <a:xfrm flipV="1">
          <a:off x="13938250" y="13013689"/>
          <a:ext cx="762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64044</xdr:rowOff>
    </xdr:from>
    <xdr:to>
      <xdr:col>76</xdr:col>
      <xdr:colOff>165100</xdr:colOff>
      <xdr:row>78</xdr:row>
      <xdr:rowOff>165644</xdr:rowOff>
    </xdr:to>
    <xdr:sp macro="" textlink="">
      <xdr:nvSpPr>
        <xdr:cNvPr id="666" name="楕円 665">
          <a:extLst>
            <a:ext uri="{FF2B5EF4-FFF2-40B4-BE49-F238E27FC236}">
              <a16:creationId xmlns:a16="http://schemas.microsoft.com/office/drawing/2014/main" id="{08F648CC-DD6F-47C4-80EC-45BF8759EECC}"/>
            </a:ext>
          </a:extLst>
        </xdr:cNvPr>
        <xdr:cNvSpPr/>
      </xdr:nvSpPr>
      <xdr:spPr>
        <a:xfrm>
          <a:off x="13093700" y="1294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114844</xdr:rowOff>
    </xdr:from>
    <xdr:to>
      <xdr:col>81</xdr:col>
      <xdr:colOff>50800</xdr:colOff>
      <xdr:row>78</xdr:row>
      <xdr:rowOff>154032</xdr:rowOff>
    </xdr:to>
    <xdr:cxnSp macro="">
      <xdr:nvCxnSpPr>
        <xdr:cNvPr id="667" name="直線コネクタ 666">
          <a:extLst>
            <a:ext uri="{FF2B5EF4-FFF2-40B4-BE49-F238E27FC236}">
              <a16:creationId xmlns:a16="http://schemas.microsoft.com/office/drawing/2014/main" id="{426A2C96-1FDB-4EED-BCE4-AEB9BE4624DD}"/>
            </a:ext>
          </a:extLst>
        </xdr:cNvPr>
        <xdr:cNvCxnSpPr/>
      </xdr:nvCxnSpPr>
      <xdr:spPr>
        <a:xfrm>
          <a:off x="13144500" y="12998994"/>
          <a:ext cx="7937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9814</xdr:rowOff>
    </xdr:from>
    <xdr:ext cx="405111" cy="259045"/>
    <xdr:sp macro="" textlink="">
      <xdr:nvSpPr>
        <xdr:cNvPr id="668" name="n_1aveValue【消防施設】&#10;有形固定資産減価償却率">
          <a:extLst>
            <a:ext uri="{FF2B5EF4-FFF2-40B4-BE49-F238E27FC236}">
              <a16:creationId xmlns:a16="http://schemas.microsoft.com/office/drawing/2014/main" id="{F1A482B1-EFA5-473A-8379-B9BBB4CD34FF}"/>
            </a:ext>
          </a:extLst>
        </xdr:cNvPr>
        <xdr:cNvSpPr txBox="1"/>
      </xdr:nvSpPr>
      <xdr:spPr>
        <a:xfrm>
          <a:off x="13742044" y="1338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11447</xdr:rowOff>
    </xdr:from>
    <xdr:ext cx="405111" cy="259045"/>
    <xdr:sp macro="" textlink="">
      <xdr:nvSpPr>
        <xdr:cNvPr id="669" name="n_2aveValue【消防施設】&#10;有形固定資産減価償却率">
          <a:extLst>
            <a:ext uri="{FF2B5EF4-FFF2-40B4-BE49-F238E27FC236}">
              <a16:creationId xmlns:a16="http://schemas.microsoft.com/office/drawing/2014/main" id="{85FDAF9B-600F-4397-A140-D56FDFBFDB68}"/>
            </a:ext>
          </a:extLst>
        </xdr:cNvPr>
        <xdr:cNvSpPr txBox="1"/>
      </xdr:nvSpPr>
      <xdr:spPr>
        <a:xfrm>
          <a:off x="1296099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70" name="n_3aveValue【消防施設】&#10;有形固定資産減価償却率">
          <a:extLst>
            <a:ext uri="{FF2B5EF4-FFF2-40B4-BE49-F238E27FC236}">
              <a16:creationId xmlns:a16="http://schemas.microsoft.com/office/drawing/2014/main" id="{369A49A1-F80C-4C16-9B85-72F956C3BDB3}"/>
            </a:ext>
          </a:extLst>
        </xdr:cNvPr>
        <xdr:cNvSpPr txBox="1"/>
      </xdr:nvSpPr>
      <xdr:spPr>
        <a:xfrm>
          <a:off x="12167244" y="1305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49909</xdr:rowOff>
    </xdr:from>
    <xdr:ext cx="405111" cy="259045"/>
    <xdr:sp macro="" textlink="">
      <xdr:nvSpPr>
        <xdr:cNvPr id="671" name="n_1mainValue【消防施設】&#10;有形固定資産減価償却率">
          <a:extLst>
            <a:ext uri="{FF2B5EF4-FFF2-40B4-BE49-F238E27FC236}">
              <a16:creationId xmlns:a16="http://schemas.microsoft.com/office/drawing/2014/main" id="{A9B008E3-995F-44E0-B55D-DFDC7065343E}"/>
            </a:ext>
          </a:extLst>
        </xdr:cNvPr>
        <xdr:cNvSpPr txBox="1"/>
      </xdr:nvSpPr>
      <xdr:spPr>
        <a:xfrm>
          <a:off x="13742044" y="12768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10721</xdr:rowOff>
    </xdr:from>
    <xdr:ext cx="405111" cy="259045"/>
    <xdr:sp macro="" textlink="">
      <xdr:nvSpPr>
        <xdr:cNvPr id="672" name="n_2mainValue【消防施設】&#10;有形固定資産減価償却率">
          <a:extLst>
            <a:ext uri="{FF2B5EF4-FFF2-40B4-BE49-F238E27FC236}">
              <a16:creationId xmlns:a16="http://schemas.microsoft.com/office/drawing/2014/main" id="{0F800574-A173-44C2-BDAE-171CCAEB8F39}"/>
            </a:ext>
          </a:extLst>
        </xdr:cNvPr>
        <xdr:cNvSpPr txBox="1"/>
      </xdr:nvSpPr>
      <xdr:spPr>
        <a:xfrm>
          <a:off x="12960994" y="12729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84A85B60-92A2-4939-ACFD-83EDB7F9AC4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BA754089-DD21-462D-8660-9AED9935B6ED}"/>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FFAA70C5-832E-4C2B-91DC-4F478CBB0D9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D3FB5F8C-802C-4576-93BC-EB69FDCC6307}"/>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4E74F5A9-327A-4858-B8BD-881AA1C20A01}"/>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A6945D48-DE15-4046-9197-BAF0F7BFD147}"/>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EE586327-8720-418B-8FB6-C63D34C544B6}"/>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AE5C72F7-6350-45CE-B38C-55BD3575F0E1}"/>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BDB06083-C95C-4B1B-A331-B48CA5AD483B}"/>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2627B637-F658-4F32-B032-FDF57A4B7876}"/>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a:extLst>
            <a:ext uri="{FF2B5EF4-FFF2-40B4-BE49-F238E27FC236}">
              <a16:creationId xmlns:a16="http://schemas.microsoft.com/office/drawing/2014/main" id="{464F1774-7193-4EF4-B5BD-2CB193BF7D14}"/>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a:extLst>
            <a:ext uri="{FF2B5EF4-FFF2-40B4-BE49-F238E27FC236}">
              <a16:creationId xmlns:a16="http://schemas.microsoft.com/office/drawing/2014/main" id="{0650E1FB-54E5-4D19-A5EA-DC626EDE0366}"/>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a:extLst>
            <a:ext uri="{FF2B5EF4-FFF2-40B4-BE49-F238E27FC236}">
              <a16:creationId xmlns:a16="http://schemas.microsoft.com/office/drawing/2014/main" id="{947D3E25-46F1-4D50-A5AE-AF592BE23F93}"/>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a:extLst>
            <a:ext uri="{FF2B5EF4-FFF2-40B4-BE49-F238E27FC236}">
              <a16:creationId xmlns:a16="http://schemas.microsoft.com/office/drawing/2014/main" id="{6DFC700C-791F-431B-A7D4-465812957802}"/>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a:extLst>
            <a:ext uri="{FF2B5EF4-FFF2-40B4-BE49-F238E27FC236}">
              <a16:creationId xmlns:a16="http://schemas.microsoft.com/office/drawing/2014/main" id="{B53ADE36-7003-410B-BE52-1DF48A65E90D}"/>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a:extLst>
            <a:ext uri="{FF2B5EF4-FFF2-40B4-BE49-F238E27FC236}">
              <a16:creationId xmlns:a16="http://schemas.microsoft.com/office/drawing/2014/main" id="{CD8D1CDD-BA03-4FD4-9BC5-75C21F580864}"/>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a:extLst>
            <a:ext uri="{FF2B5EF4-FFF2-40B4-BE49-F238E27FC236}">
              <a16:creationId xmlns:a16="http://schemas.microsoft.com/office/drawing/2014/main" id="{67F2F381-E186-4E5D-9E90-639E2872AD68}"/>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a:extLst>
            <a:ext uri="{FF2B5EF4-FFF2-40B4-BE49-F238E27FC236}">
              <a16:creationId xmlns:a16="http://schemas.microsoft.com/office/drawing/2014/main" id="{06BCD9DC-42F7-4701-80BC-75CD88190C99}"/>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2F042DC3-2197-4E7E-BAAE-49F9151D1FF7}"/>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631AD5F6-89DD-4B7C-A411-92B7BAAC963E}"/>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a:extLst>
            <a:ext uri="{FF2B5EF4-FFF2-40B4-BE49-F238E27FC236}">
              <a16:creationId xmlns:a16="http://schemas.microsoft.com/office/drawing/2014/main" id="{BD875C7F-F603-497E-8FE6-A497CC420F6B}"/>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94" name="直線コネクタ 693">
          <a:extLst>
            <a:ext uri="{FF2B5EF4-FFF2-40B4-BE49-F238E27FC236}">
              <a16:creationId xmlns:a16="http://schemas.microsoft.com/office/drawing/2014/main" id="{5785B284-5384-4A00-8C12-0E4817E8E140}"/>
            </a:ext>
          </a:extLst>
        </xdr:cNvPr>
        <xdr:cNvCxnSpPr/>
      </xdr:nvCxnSpPr>
      <xdr:spPr>
        <a:xfrm flipV="1">
          <a:off x="19951064" y="13171932"/>
          <a:ext cx="0" cy="105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5" name="【消防施設】&#10;一人当たり面積最小値テキスト">
          <a:extLst>
            <a:ext uri="{FF2B5EF4-FFF2-40B4-BE49-F238E27FC236}">
              <a16:creationId xmlns:a16="http://schemas.microsoft.com/office/drawing/2014/main" id="{37C1B8C2-AE9B-43DB-B3F4-0242C627F1BC}"/>
            </a:ext>
          </a:extLst>
        </xdr:cNvPr>
        <xdr:cNvSpPr txBox="1"/>
      </xdr:nvSpPr>
      <xdr:spPr>
        <a:xfrm>
          <a:off x="19989800" y="142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6" name="直線コネクタ 695">
          <a:extLst>
            <a:ext uri="{FF2B5EF4-FFF2-40B4-BE49-F238E27FC236}">
              <a16:creationId xmlns:a16="http://schemas.microsoft.com/office/drawing/2014/main" id="{777BCAAC-7EC5-4985-8D08-D7FAF94501DF}"/>
            </a:ext>
          </a:extLst>
        </xdr:cNvPr>
        <xdr:cNvCxnSpPr/>
      </xdr:nvCxnSpPr>
      <xdr:spPr>
        <a:xfrm>
          <a:off x="1988185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97" name="【消防施設】&#10;一人当たり面積最大値テキスト">
          <a:extLst>
            <a:ext uri="{FF2B5EF4-FFF2-40B4-BE49-F238E27FC236}">
              <a16:creationId xmlns:a16="http://schemas.microsoft.com/office/drawing/2014/main" id="{23AAEF3F-B551-46B1-A63C-DB3A57DE1178}"/>
            </a:ext>
          </a:extLst>
        </xdr:cNvPr>
        <xdr:cNvSpPr txBox="1"/>
      </xdr:nvSpPr>
      <xdr:spPr>
        <a:xfrm>
          <a:off x="19989800" y="1295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98" name="直線コネクタ 697">
          <a:extLst>
            <a:ext uri="{FF2B5EF4-FFF2-40B4-BE49-F238E27FC236}">
              <a16:creationId xmlns:a16="http://schemas.microsoft.com/office/drawing/2014/main" id="{71B73D3B-202A-4E98-8D9F-7422EB5668A2}"/>
            </a:ext>
          </a:extLst>
        </xdr:cNvPr>
        <xdr:cNvCxnSpPr/>
      </xdr:nvCxnSpPr>
      <xdr:spPr>
        <a:xfrm>
          <a:off x="19881850" y="131719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99" name="【消防施設】&#10;一人当たり面積平均値テキスト">
          <a:extLst>
            <a:ext uri="{FF2B5EF4-FFF2-40B4-BE49-F238E27FC236}">
              <a16:creationId xmlns:a16="http://schemas.microsoft.com/office/drawing/2014/main" id="{8D8B30B7-B706-4C14-9277-575073D1D9DD}"/>
            </a:ext>
          </a:extLst>
        </xdr:cNvPr>
        <xdr:cNvSpPr txBox="1"/>
      </xdr:nvSpPr>
      <xdr:spPr>
        <a:xfrm>
          <a:off x="19989800" y="13811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0" name="フローチャート: 判断 699">
          <a:extLst>
            <a:ext uri="{FF2B5EF4-FFF2-40B4-BE49-F238E27FC236}">
              <a16:creationId xmlns:a16="http://schemas.microsoft.com/office/drawing/2014/main" id="{78D3C286-5456-4E61-BFCE-5459E8D1E635}"/>
            </a:ext>
          </a:extLst>
        </xdr:cNvPr>
        <xdr:cNvSpPr/>
      </xdr:nvSpPr>
      <xdr:spPr>
        <a:xfrm>
          <a:off x="19900900" y="139534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01" name="フローチャート: 判断 700">
          <a:extLst>
            <a:ext uri="{FF2B5EF4-FFF2-40B4-BE49-F238E27FC236}">
              <a16:creationId xmlns:a16="http://schemas.microsoft.com/office/drawing/2014/main" id="{3297A5AF-5D4C-40B3-B11E-D25A265630FD}"/>
            </a:ext>
          </a:extLst>
        </xdr:cNvPr>
        <xdr:cNvSpPr/>
      </xdr:nvSpPr>
      <xdr:spPr>
        <a:xfrm>
          <a:off x="19157950" y="139397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02" name="フローチャート: 判断 701">
          <a:extLst>
            <a:ext uri="{FF2B5EF4-FFF2-40B4-BE49-F238E27FC236}">
              <a16:creationId xmlns:a16="http://schemas.microsoft.com/office/drawing/2014/main" id="{BCECB259-5BDE-4D71-A09C-9A84C82A291F}"/>
            </a:ext>
          </a:extLst>
        </xdr:cNvPr>
        <xdr:cNvSpPr/>
      </xdr:nvSpPr>
      <xdr:spPr>
        <a:xfrm>
          <a:off x="18345150" y="139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03" name="フローチャート: 判断 702">
          <a:extLst>
            <a:ext uri="{FF2B5EF4-FFF2-40B4-BE49-F238E27FC236}">
              <a16:creationId xmlns:a16="http://schemas.microsoft.com/office/drawing/2014/main" id="{AA473C61-4C0F-482C-A2F4-B214C48ADB53}"/>
            </a:ext>
          </a:extLst>
        </xdr:cNvPr>
        <xdr:cNvSpPr/>
      </xdr:nvSpPr>
      <xdr:spPr>
        <a:xfrm>
          <a:off x="1755140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256B1F35-1C2D-42FF-843E-284CC4350E12}"/>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C9A69349-B893-42ED-87D7-AA5540C14C29}"/>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33463CC6-F810-4CBA-AB8B-F43B695B56B4}"/>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EBA7FA32-9FD5-4A7E-826E-03C1F6446E06}"/>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107CB4DE-BBE1-4C18-B886-7AD5A460731D}"/>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92456</xdr:rowOff>
    </xdr:from>
    <xdr:to>
      <xdr:col>116</xdr:col>
      <xdr:colOff>114300</xdr:colOff>
      <xdr:row>85</xdr:row>
      <xdr:rowOff>22606</xdr:rowOff>
    </xdr:to>
    <xdr:sp macro="" textlink="">
      <xdr:nvSpPr>
        <xdr:cNvPr id="709" name="楕円 708">
          <a:extLst>
            <a:ext uri="{FF2B5EF4-FFF2-40B4-BE49-F238E27FC236}">
              <a16:creationId xmlns:a16="http://schemas.microsoft.com/office/drawing/2014/main" id="{4FD8BD93-2DB2-4006-AFD3-EA3F1F474777}"/>
            </a:ext>
          </a:extLst>
        </xdr:cNvPr>
        <xdr:cNvSpPr/>
      </xdr:nvSpPr>
      <xdr:spPr>
        <a:xfrm>
          <a:off x="19900900" y="139672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70883</xdr:rowOff>
    </xdr:from>
    <xdr:ext cx="469744" cy="259045"/>
    <xdr:sp macro="" textlink="">
      <xdr:nvSpPr>
        <xdr:cNvPr id="710" name="【消防施設】&#10;一人当たり面積該当値テキスト">
          <a:extLst>
            <a:ext uri="{FF2B5EF4-FFF2-40B4-BE49-F238E27FC236}">
              <a16:creationId xmlns:a16="http://schemas.microsoft.com/office/drawing/2014/main" id="{79711C7A-675E-441D-AA36-22204B5A9CD1}"/>
            </a:ext>
          </a:extLst>
        </xdr:cNvPr>
        <xdr:cNvSpPr txBox="1"/>
      </xdr:nvSpPr>
      <xdr:spPr>
        <a:xfrm>
          <a:off x="19989800" y="1394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87885</xdr:rowOff>
    </xdr:from>
    <xdr:to>
      <xdr:col>112</xdr:col>
      <xdr:colOff>38100</xdr:colOff>
      <xdr:row>85</xdr:row>
      <xdr:rowOff>18035</xdr:rowOff>
    </xdr:to>
    <xdr:sp macro="" textlink="">
      <xdr:nvSpPr>
        <xdr:cNvPr id="711" name="楕円 710">
          <a:extLst>
            <a:ext uri="{FF2B5EF4-FFF2-40B4-BE49-F238E27FC236}">
              <a16:creationId xmlns:a16="http://schemas.microsoft.com/office/drawing/2014/main" id="{5C41DA49-A2DD-4C45-BEDD-872D92624594}"/>
            </a:ext>
          </a:extLst>
        </xdr:cNvPr>
        <xdr:cNvSpPr/>
      </xdr:nvSpPr>
      <xdr:spPr>
        <a:xfrm>
          <a:off x="19157950" y="139626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138685</xdr:rowOff>
    </xdr:from>
    <xdr:to>
      <xdr:col>116</xdr:col>
      <xdr:colOff>63500</xdr:colOff>
      <xdr:row>84</xdr:row>
      <xdr:rowOff>143256</xdr:rowOff>
    </xdr:to>
    <xdr:cxnSp macro="">
      <xdr:nvCxnSpPr>
        <xdr:cNvPr id="712" name="直線コネクタ 711">
          <a:extLst>
            <a:ext uri="{FF2B5EF4-FFF2-40B4-BE49-F238E27FC236}">
              <a16:creationId xmlns:a16="http://schemas.microsoft.com/office/drawing/2014/main" id="{1B34F19C-C0F1-4F66-A005-593E8D3645CC}"/>
            </a:ext>
          </a:extLst>
        </xdr:cNvPr>
        <xdr:cNvCxnSpPr/>
      </xdr:nvCxnSpPr>
      <xdr:spPr>
        <a:xfrm>
          <a:off x="19202400" y="14013435"/>
          <a:ext cx="7493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713" name="楕円 712">
          <a:extLst>
            <a:ext uri="{FF2B5EF4-FFF2-40B4-BE49-F238E27FC236}">
              <a16:creationId xmlns:a16="http://schemas.microsoft.com/office/drawing/2014/main" id="{CA00B7A0-CC2F-43AA-A992-9181F98E29FA}"/>
            </a:ext>
          </a:extLst>
        </xdr:cNvPr>
        <xdr:cNvSpPr/>
      </xdr:nvSpPr>
      <xdr:spPr>
        <a:xfrm>
          <a:off x="18345150" y="14130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138685</xdr:rowOff>
    </xdr:from>
    <xdr:to>
      <xdr:col>111</xdr:col>
      <xdr:colOff>177800</xdr:colOff>
      <xdr:row>85</xdr:row>
      <xdr:rowOff>140970</xdr:rowOff>
    </xdr:to>
    <xdr:cxnSp macro="">
      <xdr:nvCxnSpPr>
        <xdr:cNvPr id="714" name="直線コネクタ 713">
          <a:extLst>
            <a:ext uri="{FF2B5EF4-FFF2-40B4-BE49-F238E27FC236}">
              <a16:creationId xmlns:a16="http://schemas.microsoft.com/office/drawing/2014/main" id="{67BA6CD9-C4A6-4C10-B336-105288750343}"/>
            </a:ext>
          </a:extLst>
        </xdr:cNvPr>
        <xdr:cNvCxnSpPr/>
      </xdr:nvCxnSpPr>
      <xdr:spPr>
        <a:xfrm flipV="1">
          <a:off x="18395950" y="14013435"/>
          <a:ext cx="806450" cy="16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715" name="n_1aveValue【消防施設】&#10;一人当たり面積">
          <a:extLst>
            <a:ext uri="{FF2B5EF4-FFF2-40B4-BE49-F238E27FC236}">
              <a16:creationId xmlns:a16="http://schemas.microsoft.com/office/drawing/2014/main" id="{3A0B66B8-4E2A-4709-A52C-D06F202C5577}"/>
            </a:ext>
          </a:extLst>
        </xdr:cNvPr>
        <xdr:cNvSpPr txBox="1"/>
      </xdr:nvSpPr>
      <xdr:spPr>
        <a:xfrm>
          <a:off x="18980227" y="1372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16" name="n_2aveValue【消防施設】&#10;一人当たり面積">
          <a:extLst>
            <a:ext uri="{FF2B5EF4-FFF2-40B4-BE49-F238E27FC236}">
              <a16:creationId xmlns:a16="http://schemas.microsoft.com/office/drawing/2014/main" id="{EEEC59DD-5BC5-43FF-B428-9D00A5E9537C}"/>
            </a:ext>
          </a:extLst>
        </xdr:cNvPr>
        <xdr:cNvSpPr txBox="1"/>
      </xdr:nvSpPr>
      <xdr:spPr>
        <a:xfrm>
          <a:off x="18180127" y="1371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17" name="n_3aveValue【消防施設】&#10;一人当たり面積">
          <a:extLst>
            <a:ext uri="{FF2B5EF4-FFF2-40B4-BE49-F238E27FC236}">
              <a16:creationId xmlns:a16="http://schemas.microsoft.com/office/drawing/2014/main" id="{F6E0BFD2-3E47-4995-8827-D9FF330C4DBD}"/>
            </a:ext>
          </a:extLst>
        </xdr:cNvPr>
        <xdr:cNvSpPr txBox="1"/>
      </xdr:nvSpPr>
      <xdr:spPr>
        <a:xfrm>
          <a:off x="1738637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9162</xdr:rowOff>
    </xdr:from>
    <xdr:ext cx="469744" cy="259045"/>
    <xdr:sp macro="" textlink="">
      <xdr:nvSpPr>
        <xdr:cNvPr id="718" name="n_1mainValue【消防施設】&#10;一人当たり面積">
          <a:extLst>
            <a:ext uri="{FF2B5EF4-FFF2-40B4-BE49-F238E27FC236}">
              <a16:creationId xmlns:a16="http://schemas.microsoft.com/office/drawing/2014/main" id="{65CFED47-7809-4571-82A8-82C83AD48B63}"/>
            </a:ext>
          </a:extLst>
        </xdr:cNvPr>
        <xdr:cNvSpPr txBox="1"/>
      </xdr:nvSpPr>
      <xdr:spPr>
        <a:xfrm>
          <a:off x="18980227" y="1404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719" name="n_2mainValue【消防施設】&#10;一人当たり面積">
          <a:extLst>
            <a:ext uri="{FF2B5EF4-FFF2-40B4-BE49-F238E27FC236}">
              <a16:creationId xmlns:a16="http://schemas.microsoft.com/office/drawing/2014/main" id="{9955CC84-7918-4C9D-9A1D-DBB988108595}"/>
            </a:ext>
          </a:extLst>
        </xdr:cNvPr>
        <xdr:cNvSpPr txBox="1"/>
      </xdr:nvSpPr>
      <xdr:spPr>
        <a:xfrm>
          <a:off x="18180127" y="1421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a:extLst>
            <a:ext uri="{FF2B5EF4-FFF2-40B4-BE49-F238E27FC236}">
              <a16:creationId xmlns:a16="http://schemas.microsoft.com/office/drawing/2014/main" id="{A79C5530-9946-4432-A301-F6676295FAAB}"/>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a:extLst>
            <a:ext uri="{FF2B5EF4-FFF2-40B4-BE49-F238E27FC236}">
              <a16:creationId xmlns:a16="http://schemas.microsoft.com/office/drawing/2014/main" id="{E4D74408-03DF-4DDF-8014-04F3DF709A7E}"/>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a:extLst>
            <a:ext uri="{FF2B5EF4-FFF2-40B4-BE49-F238E27FC236}">
              <a16:creationId xmlns:a16="http://schemas.microsoft.com/office/drawing/2014/main" id="{AD022F3A-FC3C-447A-9220-7C394ABD05FE}"/>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a:extLst>
            <a:ext uri="{FF2B5EF4-FFF2-40B4-BE49-F238E27FC236}">
              <a16:creationId xmlns:a16="http://schemas.microsoft.com/office/drawing/2014/main" id="{DE3C15AC-7396-4A95-A1D6-63ACE7F21B1B}"/>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a:extLst>
            <a:ext uri="{FF2B5EF4-FFF2-40B4-BE49-F238E27FC236}">
              <a16:creationId xmlns:a16="http://schemas.microsoft.com/office/drawing/2014/main" id="{DD36487D-D7D6-4928-82E9-655460C6C8D9}"/>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a:extLst>
            <a:ext uri="{FF2B5EF4-FFF2-40B4-BE49-F238E27FC236}">
              <a16:creationId xmlns:a16="http://schemas.microsoft.com/office/drawing/2014/main" id="{252BC8E0-D6BD-499E-A7AF-915DDF71345D}"/>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a:extLst>
            <a:ext uri="{FF2B5EF4-FFF2-40B4-BE49-F238E27FC236}">
              <a16:creationId xmlns:a16="http://schemas.microsoft.com/office/drawing/2014/main" id="{33473217-632B-4BBE-8CDC-908E39AF6D43}"/>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a:extLst>
            <a:ext uri="{FF2B5EF4-FFF2-40B4-BE49-F238E27FC236}">
              <a16:creationId xmlns:a16="http://schemas.microsoft.com/office/drawing/2014/main" id="{AC157CD8-F94F-4646-8C39-C7E069FB56E7}"/>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a:extLst>
            <a:ext uri="{FF2B5EF4-FFF2-40B4-BE49-F238E27FC236}">
              <a16:creationId xmlns:a16="http://schemas.microsoft.com/office/drawing/2014/main" id="{CF794ED6-590C-49AF-8A42-CB54EB912414}"/>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a:extLst>
            <a:ext uri="{FF2B5EF4-FFF2-40B4-BE49-F238E27FC236}">
              <a16:creationId xmlns:a16="http://schemas.microsoft.com/office/drawing/2014/main" id="{CCA236C7-0616-42D3-80C1-1779C22B53DF}"/>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0" name="直線コネクタ 729">
          <a:extLst>
            <a:ext uri="{FF2B5EF4-FFF2-40B4-BE49-F238E27FC236}">
              <a16:creationId xmlns:a16="http://schemas.microsoft.com/office/drawing/2014/main" id="{D1924372-EF62-4DA8-954C-D2377F0916E9}"/>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1" name="テキスト ボックス 730">
          <a:extLst>
            <a:ext uri="{FF2B5EF4-FFF2-40B4-BE49-F238E27FC236}">
              <a16:creationId xmlns:a16="http://schemas.microsoft.com/office/drawing/2014/main" id="{09EEE612-0A95-4EF3-A193-6C6D8E826038}"/>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2" name="直線コネクタ 731">
          <a:extLst>
            <a:ext uri="{FF2B5EF4-FFF2-40B4-BE49-F238E27FC236}">
              <a16:creationId xmlns:a16="http://schemas.microsoft.com/office/drawing/2014/main" id="{EBB93077-DDE8-4EB0-BD91-AB9C5CD8BAFB}"/>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3" name="テキスト ボックス 732">
          <a:extLst>
            <a:ext uri="{FF2B5EF4-FFF2-40B4-BE49-F238E27FC236}">
              <a16:creationId xmlns:a16="http://schemas.microsoft.com/office/drawing/2014/main" id="{3837D18E-3ADF-4970-A261-25E1CB14BA7A}"/>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4" name="直線コネクタ 733">
          <a:extLst>
            <a:ext uri="{FF2B5EF4-FFF2-40B4-BE49-F238E27FC236}">
              <a16:creationId xmlns:a16="http://schemas.microsoft.com/office/drawing/2014/main" id="{BAEDA4EA-A220-4C59-AFF5-D486A676C3FE}"/>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5" name="テキスト ボックス 734">
          <a:extLst>
            <a:ext uri="{FF2B5EF4-FFF2-40B4-BE49-F238E27FC236}">
              <a16:creationId xmlns:a16="http://schemas.microsoft.com/office/drawing/2014/main" id="{B4FF5A7C-8423-477D-B663-AD46D13314BF}"/>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6" name="直線コネクタ 735">
          <a:extLst>
            <a:ext uri="{FF2B5EF4-FFF2-40B4-BE49-F238E27FC236}">
              <a16:creationId xmlns:a16="http://schemas.microsoft.com/office/drawing/2014/main" id="{826DA463-B4EF-406F-A496-4EF9C7C9F765}"/>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7" name="テキスト ボックス 736">
          <a:extLst>
            <a:ext uri="{FF2B5EF4-FFF2-40B4-BE49-F238E27FC236}">
              <a16:creationId xmlns:a16="http://schemas.microsoft.com/office/drawing/2014/main" id="{5E648057-2A3E-4969-A570-4D7496BB9B6E}"/>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8" name="直線コネクタ 737">
          <a:extLst>
            <a:ext uri="{FF2B5EF4-FFF2-40B4-BE49-F238E27FC236}">
              <a16:creationId xmlns:a16="http://schemas.microsoft.com/office/drawing/2014/main" id="{00600845-6803-4249-BC35-015CDF35D727}"/>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9" name="テキスト ボックス 738">
          <a:extLst>
            <a:ext uri="{FF2B5EF4-FFF2-40B4-BE49-F238E27FC236}">
              <a16:creationId xmlns:a16="http://schemas.microsoft.com/office/drawing/2014/main" id="{C78AE8F6-13F4-4F06-B4E5-8688A417C991}"/>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0" name="直線コネクタ 739">
          <a:extLst>
            <a:ext uri="{FF2B5EF4-FFF2-40B4-BE49-F238E27FC236}">
              <a16:creationId xmlns:a16="http://schemas.microsoft.com/office/drawing/2014/main" id="{3C05FBDB-7B50-4A81-891B-F2560054443A}"/>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1" name="テキスト ボックス 740">
          <a:extLst>
            <a:ext uri="{FF2B5EF4-FFF2-40B4-BE49-F238E27FC236}">
              <a16:creationId xmlns:a16="http://schemas.microsoft.com/office/drawing/2014/main" id="{7FAD264A-6211-4CF1-A943-A36F123092E1}"/>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a:extLst>
            <a:ext uri="{FF2B5EF4-FFF2-40B4-BE49-F238E27FC236}">
              <a16:creationId xmlns:a16="http://schemas.microsoft.com/office/drawing/2014/main" id="{9E4B0E69-DC38-4435-94DE-B4D0489CBB71}"/>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3" name="テキスト ボックス 742">
          <a:extLst>
            <a:ext uri="{FF2B5EF4-FFF2-40B4-BE49-F238E27FC236}">
              <a16:creationId xmlns:a16="http://schemas.microsoft.com/office/drawing/2014/main" id="{74D60272-C747-4978-874A-D258E11F8F73}"/>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4" name="【庁舎】&#10;有形固定資産減価償却率グラフ枠">
          <a:extLst>
            <a:ext uri="{FF2B5EF4-FFF2-40B4-BE49-F238E27FC236}">
              <a16:creationId xmlns:a16="http://schemas.microsoft.com/office/drawing/2014/main" id="{AFB726F0-8611-47CC-B596-085887E2E911}"/>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45" name="直線コネクタ 744">
          <a:extLst>
            <a:ext uri="{FF2B5EF4-FFF2-40B4-BE49-F238E27FC236}">
              <a16:creationId xmlns:a16="http://schemas.microsoft.com/office/drawing/2014/main" id="{F293A9C1-4E66-4367-BA64-4EB658526889}"/>
            </a:ext>
          </a:extLst>
        </xdr:cNvPr>
        <xdr:cNvCxnSpPr/>
      </xdr:nvCxnSpPr>
      <xdr:spPr>
        <a:xfrm flipV="1">
          <a:off x="14699614" y="165631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46" name="【庁舎】&#10;有形固定資産減価償却率最小値テキスト">
          <a:extLst>
            <a:ext uri="{FF2B5EF4-FFF2-40B4-BE49-F238E27FC236}">
              <a16:creationId xmlns:a16="http://schemas.microsoft.com/office/drawing/2014/main" id="{9D1BE1CD-895E-4590-88A1-5664C3623DE9}"/>
            </a:ext>
          </a:extLst>
        </xdr:cNvPr>
        <xdr:cNvSpPr txBox="1"/>
      </xdr:nvSpPr>
      <xdr:spPr>
        <a:xfrm>
          <a:off x="14738350" y="18083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47" name="直線コネクタ 746">
          <a:extLst>
            <a:ext uri="{FF2B5EF4-FFF2-40B4-BE49-F238E27FC236}">
              <a16:creationId xmlns:a16="http://schemas.microsoft.com/office/drawing/2014/main" id="{95A64B75-287A-4667-8C4C-AF4BB91308C9}"/>
            </a:ext>
          </a:extLst>
        </xdr:cNvPr>
        <xdr:cNvCxnSpPr/>
      </xdr:nvCxnSpPr>
      <xdr:spPr>
        <a:xfrm>
          <a:off x="14611350" y="18080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48" name="【庁舎】&#10;有形固定資産減価償却率最大値テキスト">
          <a:extLst>
            <a:ext uri="{FF2B5EF4-FFF2-40B4-BE49-F238E27FC236}">
              <a16:creationId xmlns:a16="http://schemas.microsoft.com/office/drawing/2014/main" id="{6E4C5A51-EA99-4147-9C1F-BCFC07AF5730}"/>
            </a:ext>
          </a:extLst>
        </xdr:cNvPr>
        <xdr:cNvSpPr txBox="1"/>
      </xdr:nvSpPr>
      <xdr:spPr>
        <a:xfrm>
          <a:off x="14738350" y="16338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49" name="直線コネクタ 748">
          <a:extLst>
            <a:ext uri="{FF2B5EF4-FFF2-40B4-BE49-F238E27FC236}">
              <a16:creationId xmlns:a16="http://schemas.microsoft.com/office/drawing/2014/main" id="{B6FA3E0E-235D-4122-AD5A-F0690C65A6BE}"/>
            </a:ext>
          </a:extLst>
        </xdr:cNvPr>
        <xdr:cNvCxnSpPr/>
      </xdr:nvCxnSpPr>
      <xdr:spPr>
        <a:xfrm>
          <a:off x="14611350" y="165631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750" name="【庁舎】&#10;有形固定資産減価償却率平均値テキスト">
          <a:extLst>
            <a:ext uri="{FF2B5EF4-FFF2-40B4-BE49-F238E27FC236}">
              <a16:creationId xmlns:a16="http://schemas.microsoft.com/office/drawing/2014/main" id="{1575E38D-6B45-4395-890E-22A5F3DDF0EF}"/>
            </a:ext>
          </a:extLst>
        </xdr:cNvPr>
        <xdr:cNvSpPr txBox="1"/>
      </xdr:nvSpPr>
      <xdr:spPr>
        <a:xfrm>
          <a:off x="14738350" y="17095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51" name="フローチャート: 判断 750">
          <a:extLst>
            <a:ext uri="{FF2B5EF4-FFF2-40B4-BE49-F238E27FC236}">
              <a16:creationId xmlns:a16="http://schemas.microsoft.com/office/drawing/2014/main" id="{7C5375AB-4B26-424F-8863-C4E1F37F88CE}"/>
            </a:ext>
          </a:extLst>
        </xdr:cNvPr>
        <xdr:cNvSpPr/>
      </xdr:nvSpPr>
      <xdr:spPr>
        <a:xfrm>
          <a:off x="14649450" y="1724387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52" name="フローチャート: 判断 751">
          <a:extLst>
            <a:ext uri="{FF2B5EF4-FFF2-40B4-BE49-F238E27FC236}">
              <a16:creationId xmlns:a16="http://schemas.microsoft.com/office/drawing/2014/main" id="{FC949618-B0D6-4C2E-AE64-16EA247849A9}"/>
            </a:ext>
          </a:extLst>
        </xdr:cNvPr>
        <xdr:cNvSpPr/>
      </xdr:nvSpPr>
      <xdr:spPr>
        <a:xfrm>
          <a:off x="13887450" y="1722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53" name="フローチャート: 判断 752">
          <a:extLst>
            <a:ext uri="{FF2B5EF4-FFF2-40B4-BE49-F238E27FC236}">
              <a16:creationId xmlns:a16="http://schemas.microsoft.com/office/drawing/2014/main" id="{FD5FEB46-03DC-434A-A875-4EAE382D84BA}"/>
            </a:ext>
          </a:extLst>
        </xdr:cNvPr>
        <xdr:cNvSpPr/>
      </xdr:nvSpPr>
      <xdr:spPr>
        <a:xfrm>
          <a:off x="13093700" y="1722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54" name="フローチャート: 判断 753">
          <a:extLst>
            <a:ext uri="{FF2B5EF4-FFF2-40B4-BE49-F238E27FC236}">
              <a16:creationId xmlns:a16="http://schemas.microsoft.com/office/drawing/2014/main" id="{0FFEBC7E-E956-43BC-BCCD-FC080E0DD87D}"/>
            </a:ext>
          </a:extLst>
        </xdr:cNvPr>
        <xdr:cNvSpPr/>
      </xdr:nvSpPr>
      <xdr:spPr>
        <a:xfrm>
          <a:off x="12299950" y="172585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9B81962D-42B8-4056-AD58-7B6314BB9EF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CF4DAB0B-614C-46CA-9676-53FE66CCCE04}"/>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85D1D740-6D42-4DB4-A099-4B34806101B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D486F80F-AA6E-4F8B-84A0-E3A710133475}"/>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40F71F44-3CA8-4E1A-A50E-BA4A38BD6279}"/>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xdr:rowOff>
    </xdr:from>
    <xdr:to>
      <xdr:col>85</xdr:col>
      <xdr:colOff>177800</xdr:colOff>
      <xdr:row>106</xdr:row>
      <xdr:rowOff>117202</xdr:rowOff>
    </xdr:to>
    <xdr:sp macro="" textlink="">
      <xdr:nvSpPr>
        <xdr:cNvPr id="760" name="楕円 759">
          <a:extLst>
            <a:ext uri="{FF2B5EF4-FFF2-40B4-BE49-F238E27FC236}">
              <a16:creationId xmlns:a16="http://schemas.microsoft.com/office/drawing/2014/main" id="{7A0FA643-871C-45E7-BCB7-6B9D167FF6B9}"/>
            </a:ext>
          </a:extLst>
        </xdr:cNvPr>
        <xdr:cNvSpPr/>
      </xdr:nvSpPr>
      <xdr:spPr>
        <a:xfrm>
          <a:off x="14649450" y="1761780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165479</xdr:rowOff>
    </xdr:from>
    <xdr:ext cx="405111" cy="259045"/>
    <xdr:sp macro="" textlink="">
      <xdr:nvSpPr>
        <xdr:cNvPr id="761" name="【庁舎】&#10;有形固定資産減価償却率該当値テキスト">
          <a:extLst>
            <a:ext uri="{FF2B5EF4-FFF2-40B4-BE49-F238E27FC236}">
              <a16:creationId xmlns:a16="http://schemas.microsoft.com/office/drawing/2014/main" id="{A144432F-99BE-417E-B101-66CC1C7ED2AC}"/>
            </a:ext>
          </a:extLst>
        </xdr:cNvPr>
        <xdr:cNvSpPr txBox="1"/>
      </xdr:nvSpPr>
      <xdr:spPr>
        <a:xfrm>
          <a:off x="14738350" y="17596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762" name="楕円 761">
          <a:extLst>
            <a:ext uri="{FF2B5EF4-FFF2-40B4-BE49-F238E27FC236}">
              <a16:creationId xmlns:a16="http://schemas.microsoft.com/office/drawing/2014/main" id="{B2454460-9E89-4C21-9B1D-D5A3843934D4}"/>
            </a:ext>
          </a:extLst>
        </xdr:cNvPr>
        <xdr:cNvSpPr/>
      </xdr:nvSpPr>
      <xdr:spPr>
        <a:xfrm>
          <a:off x="1388745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66402</xdr:rowOff>
    </xdr:from>
    <xdr:to>
      <xdr:col>85</xdr:col>
      <xdr:colOff>127000</xdr:colOff>
      <xdr:row>106</xdr:row>
      <xdr:rowOff>99061</xdr:rowOff>
    </xdr:to>
    <xdr:cxnSp macro="">
      <xdr:nvCxnSpPr>
        <xdr:cNvPr id="763" name="直線コネクタ 762">
          <a:extLst>
            <a:ext uri="{FF2B5EF4-FFF2-40B4-BE49-F238E27FC236}">
              <a16:creationId xmlns:a16="http://schemas.microsoft.com/office/drawing/2014/main" id="{01D17F6B-748F-4013-8E9D-7D432344FDA8}"/>
            </a:ext>
          </a:extLst>
        </xdr:cNvPr>
        <xdr:cNvCxnSpPr/>
      </xdr:nvCxnSpPr>
      <xdr:spPr>
        <a:xfrm flipV="1">
          <a:off x="13938250" y="17668602"/>
          <a:ext cx="762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59689</xdr:rowOff>
    </xdr:from>
    <xdr:to>
      <xdr:col>76</xdr:col>
      <xdr:colOff>165100</xdr:colOff>
      <xdr:row>106</xdr:row>
      <xdr:rowOff>161289</xdr:rowOff>
    </xdr:to>
    <xdr:sp macro="" textlink="">
      <xdr:nvSpPr>
        <xdr:cNvPr id="764" name="楕円 763">
          <a:extLst>
            <a:ext uri="{FF2B5EF4-FFF2-40B4-BE49-F238E27FC236}">
              <a16:creationId xmlns:a16="http://schemas.microsoft.com/office/drawing/2014/main" id="{0A1B2148-5481-4426-B236-A5E02CFE0447}"/>
            </a:ext>
          </a:extLst>
        </xdr:cNvPr>
        <xdr:cNvSpPr/>
      </xdr:nvSpPr>
      <xdr:spPr>
        <a:xfrm>
          <a:off x="130937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99061</xdr:rowOff>
    </xdr:from>
    <xdr:to>
      <xdr:col>81</xdr:col>
      <xdr:colOff>50800</xdr:colOff>
      <xdr:row>106</xdr:row>
      <xdr:rowOff>110489</xdr:rowOff>
    </xdr:to>
    <xdr:cxnSp macro="">
      <xdr:nvCxnSpPr>
        <xdr:cNvPr id="765" name="直線コネクタ 764">
          <a:extLst>
            <a:ext uri="{FF2B5EF4-FFF2-40B4-BE49-F238E27FC236}">
              <a16:creationId xmlns:a16="http://schemas.microsoft.com/office/drawing/2014/main" id="{2EE4E7C4-68A4-4998-A33B-0E6BAB034302}"/>
            </a:ext>
          </a:extLst>
        </xdr:cNvPr>
        <xdr:cNvCxnSpPr/>
      </xdr:nvCxnSpPr>
      <xdr:spPr>
        <a:xfrm flipV="1">
          <a:off x="13144500" y="17701261"/>
          <a:ext cx="79375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766" name="n_1aveValue【庁舎】&#10;有形固定資産減価償却率">
          <a:extLst>
            <a:ext uri="{FF2B5EF4-FFF2-40B4-BE49-F238E27FC236}">
              <a16:creationId xmlns:a16="http://schemas.microsoft.com/office/drawing/2014/main" id="{D175A3E6-B1AE-42EC-A272-E6782A179FA4}"/>
            </a:ext>
          </a:extLst>
        </xdr:cNvPr>
        <xdr:cNvSpPr txBox="1"/>
      </xdr:nvSpPr>
      <xdr:spPr>
        <a:xfrm>
          <a:off x="137420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767" name="n_2aveValue【庁舎】&#10;有形固定資産減価償却率">
          <a:extLst>
            <a:ext uri="{FF2B5EF4-FFF2-40B4-BE49-F238E27FC236}">
              <a16:creationId xmlns:a16="http://schemas.microsoft.com/office/drawing/2014/main" id="{F1DB38EB-A13F-4A90-B325-C81E556A1EC4}"/>
            </a:ext>
          </a:extLst>
        </xdr:cNvPr>
        <xdr:cNvSpPr txBox="1"/>
      </xdr:nvSpPr>
      <xdr:spPr>
        <a:xfrm>
          <a:off x="12960994" y="1699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768" name="n_3aveValue【庁舎】&#10;有形固定資産減価償却率">
          <a:extLst>
            <a:ext uri="{FF2B5EF4-FFF2-40B4-BE49-F238E27FC236}">
              <a16:creationId xmlns:a16="http://schemas.microsoft.com/office/drawing/2014/main" id="{B752FF08-E61A-4E29-A39B-39394D395690}"/>
            </a:ext>
          </a:extLst>
        </xdr:cNvPr>
        <xdr:cNvSpPr txBox="1"/>
      </xdr:nvSpPr>
      <xdr:spPr>
        <a:xfrm>
          <a:off x="12167244" y="1703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macro="" textlink="">
      <xdr:nvSpPr>
        <xdr:cNvPr id="769" name="n_1mainValue【庁舎】&#10;有形固定資産減価償却率">
          <a:extLst>
            <a:ext uri="{FF2B5EF4-FFF2-40B4-BE49-F238E27FC236}">
              <a16:creationId xmlns:a16="http://schemas.microsoft.com/office/drawing/2014/main" id="{06AB27F0-8768-484F-AF66-1260CE6B3009}"/>
            </a:ext>
          </a:extLst>
        </xdr:cNvPr>
        <xdr:cNvSpPr txBox="1"/>
      </xdr:nvSpPr>
      <xdr:spPr>
        <a:xfrm>
          <a:off x="137420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152416</xdr:rowOff>
    </xdr:from>
    <xdr:ext cx="405111" cy="259045"/>
    <xdr:sp macro="" textlink="">
      <xdr:nvSpPr>
        <xdr:cNvPr id="770" name="n_2mainValue【庁舎】&#10;有形固定資産減価償却率">
          <a:extLst>
            <a:ext uri="{FF2B5EF4-FFF2-40B4-BE49-F238E27FC236}">
              <a16:creationId xmlns:a16="http://schemas.microsoft.com/office/drawing/2014/main" id="{B63101F9-F7C1-4934-AC45-24D58EF8DA23}"/>
            </a:ext>
          </a:extLst>
        </xdr:cNvPr>
        <xdr:cNvSpPr txBox="1"/>
      </xdr:nvSpPr>
      <xdr:spPr>
        <a:xfrm>
          <a:off x="1296099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a:extLst>
            <a:ext uri="{FF2B5EF4-FFF2-40B4-BE49-F238E27FC236}">
              <a16:creationId xmlns:a16="http://schemas.microsoft.com/office/drawing/2014/main" id="{F4CE910E-1D2B-4679-AEC2-D593212974A2}"/>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a:extLst>
            <a:ext uri="{FF2B5EF4-FFF2-40B4-BE49-F238E27FC236}">
              <a16:creationId xmlns:a16="http://schemas.microsoft.com/office/drawing/2014/main" id="{E94CC3D2-412C-4FC4-BE29-8C33D2420C8F}"/>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a:extLst>
            <a:ext uri="{FF2B5EF4-FFF2-40B4-BE49-F238E27FC236}">
              <a16:creationId xmlns:a16="http://schemas.microsoft.com/office/drawing/2014/main" id="{1C1FD2B4-D0E3-4FAD-94D0-EB173AD485E2}"/>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a:extLst>
            <a:ext uri="{FF2B5EF4-FFF2-40B4-BE49-F238E27FC236}">
              <a16:creationId xmlns:a16="http://schemas.microsoft.com/office/drawing/2014/main" id="{5E32D030-08B4-4690-A5FB-793C9A1E221E}"/>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a:extLst>
            <a:ext uri="{FF2B5EF4-FFF2-40B4-BE49-F238E27FC236}">
              <a16:creationId xmlns:a16="http://schemas.microsoft.com/office/drawing/2014/main" id="{C14EB7B1-618F-4259-A2F7-7BCA163D76F4}"/>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a:extLst>
            <a:ext uri="{FF2B5EF4-FFF2-40B4-BE49-F238E27FC236}">
              <a16:creationId xmlns:a16="http://schemas.microsoft.com/office/drawing/2014/main" id="{F3A60E1F-E643-42A8-B547-D8C236C3166E}"/>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a:extLst>
            <a:ext uri="{FF2B5EF4-FFF2-40B4-BE49-F238E27FC236}">
              <a16:creationId xmlns:a16="http://schemas.microsoft.com/office/drawing/2014/main" id="{18F16F0C-7496-4F07-A4C1-3F4CB30B0E1C}"/>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a:extLst>
            <a:ext uri="{FF2B5EF4-FFF2-40B4-BE49-F238E27FC236}">
              <a16:creationId xmlns:a16="http://schemas.microsoft.com/office/drawing/2014/main" id="{3CEB1F34-C672-4A51-A1E0-1C3181ADB9BA}"/>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a:extLst>
            <a:ext uri="{FF2B5EF4-FFF2-40B4-BE49-F238E27FC236}">
              <a16:creationId xmlns:a16="http://schemas.microsoft.com/office/drawing/2014/main" id="{FF7B00D2-BBEB-4EDE-A398-A2A0496A1F63}"/>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a:extLst>
            <a:ext uri="{FF2B5EF4-FFF2-40B4-BE49-F238E27FC236}">
              <a16:creationId xmlns:a16="http://schemas.microsoft.com/office/drawing/2014/main" id="{5F2F91DF-D219-4DB5-9D31-B3EA6C3D0FBC}"/>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1" name="直線コネクタ 780">
          <a:extLst>
            <a:ext uri="{FF2B5EF4-FFF2-40B4-BE49-F238E27FC236}">
              <a16:creationId xmlns:a16="http://schemas.microsoft.com/office/drawing/2014/main" id="{742CC11B-1E6E-4253-8B84-60B24EAB1E20}"/>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2" name="テキスト ボックス 781">
          <a:extLst>
            <a:ext uri="{FF2B5EF4-FFF2-40B4-BE49-F238E27FC236}">
              <a16:creationId xmlns:a16="http://schemas.microsoft.com/office/drawing/2014/main" id="{0B338259-7E8C-449C-90A8-243F76E1BF4C}"/>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3" name="直線コネクタ 782">
          <a:extLst>
            <a:ext uri="{FF2B5EF4-FFF2-40B4-BE49-F238E27FC236}">
              <a16:creationId xmlns:a16="http://schemas.microsoft.com/office/drawing/2014/main" id="{231F8858-FBD0-466A-9613-9F5184C728DB}"/>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4" name="テキスト ボックス 783">
          <a:extLst>
            <a:ext uri="{FF2B5EF4-FFF2-40B4-BE49-F238E27FC236}">
              <a16:creationId xmlns:a16="http://schemas.microsoft.com/office/drawing/2014/main" id="{FE133510-9BA1-4B3F-BD82-1AF39D340D4D}"/>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5" name="直線コネクタ 784">
          <a:extLst>
            <a:ext uri="{FF2B5EF4-FFF2-40B4-BE49-F238E27FC236}">
              <a16:creationId xmlns:a16="http://schemas.microsoft.com/office/drawing/2014/main" id="{530B12D8-5FA6-412A-8781-7B85E4356152}"/>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6" name="テキスト ボックス 785">
          <a:extLst>
            <a:ext uri="{FF2B5EF4-FFF2-40B4-BE49-F238E27FC236}">
              <a16:creationId xmlns:a16="http://schemas.microsoft.com/office/drawing/2014/main" id="{935E2478-F4E8-4D51-BCD1-67700FE56979}"/>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7" name="直線コネクタ 786">
          <a:extLst>
            <a:ext uri="{FF2B5EF4-FFF2-40B4-BE49-F238E27FC236}">
              <a16:creationId xmlns:a16="http://schemas.microsoft.com/office/drawing/2014/main" id="{12E2765C-7FE4-40F4-96F6-E0FC0D9D990B}"/>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8" name="テキスト ボックス 787">
          <a:extLst>
            <a:ext uri="{FF2B5EF4-FFF2-40B4-BE49-F238E27FC236}">
              <a16:creationId xmlns:a16="http://schemas.microsoft.com/office/drawing/2014/main" id="{4285291D-9E4A-4EA7-A650-41FF015E260F}"/>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9" name="直線コネクタ 788">
          <a:extLst>
            <a:ext uri="{FF2B5EF4-FFF2-40B4-BE49-F238E27FC236}">
              <a16:creationId xmlns:a16="http://schemas.microsoft.com/office/drawing/2014/main" id="{6912E9C8-0A54-4042-BDCD-2D1E562D5769}"/>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0" name="テキスト ボックス 789">
          <a:extLst>
            <a:ext uri="{FF2B5EF4-FFF2-40B4-BE49-F238E27FC236}">
              <a16:creationId xmlns:a16="http://schemas.microsoft.com/office/drawing/2014/main" id="{455350F1-5364-47CC-8559-F3DB5DDDD45B}"/>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1" name="直線コネクタ 790">
          <a:extLst>
            <a:ext uri="{FF2B5EF4-FFF2-40B4-BE49-F238E27FC236}">
              <a16:creationId xmlns:a16="http://schemas.microsoft.com/office/drawing/2014/main" id="{1BE28CA4-15D3-4E41-84C8-B31C5C9D1999}"/>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2" name="テキスト ボックス 791">
          <a:extLst>
            <a:ext uri="{FF2B5EF4-FFF2-40B4-BE49-F238E27FC236}">
              <a16:creationId xmlns:a16="http://schemas.microsoft.com/office/drawing/2014/main" id="{D8A92EDF-B9F5-4D46-9255-D38794C50CCF}"/>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a:extLst>
            <a:ext uri="{FF2B5EF4-FFF2-40B4-BE49-F238E27FC236}">
              <a16:creationId xmlns:a16="http://schemas.microsoft.com/office/drawing/2014/main" id="{F7426115-2CF4-460F-829F-15BD3F35BA18}"/>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a:extLst>
            <a:ext uri="{FF2B5EF4-FFF2-40B4-BE49-F238E27FC236}">
              <a16:creationId xmlns:a16="http://schemas.microsoft.com/office/drawing/2014/main" id="{E9A00D67-75B4-4FD3-A21B-C41E919E5C93}"/>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a:extLst>
            <a:ext uri="{FF2B5EF4-FFF2-40B4-BE49-F238E27FC236}">
              <a16:creationId xmlns:a16="http://schemas.microsoft.com/office/drawing/2014/main" id="{E839F00F-BDC2-4295-AE2C-392A74B0A596}"/>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96" name="直線コネクタ 795">
          <a:extLst>
            <a:ext uri="{FF2B5EF4-FFF2-40B4-BE49-F238E27FC236}">
              <a16:creationId xmlns:a16="http://schemas.microsoft.com/office/drawing/2014/main" id="{D7DE67A3-7D42-4428-A9DB-F4063ABF0430}"/>
            </a:ext>
          </a:extLst>
        </xdr:cNvPr>
        <xdr:cNvCxnSpPr/>
      </xdr:nvCxnSpPr>
      <xdr:spPr>
        <a:xfrm flipV="1">
          <a:off x="19951064" y="166562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97" name="【庁舎】&#10;一人当たり面積最小値テキスト">
          <a:extLst>
            <a:ext uri="{FF2B5EF4-FFF2-40B4-BE49-F238E27FC236}">
              <a16:creationId xmlns:a16="http://schemas.microsoft.com/office/drawing/2014/main" id="{DA3B76D7-BB91-45EA-A336-C0157CA672F1}"/>
            </a:ext>
          </a:extLst>
        </xdr:cNvPr>
        <xdr:cNvSpPr txBox="1"/>
      </xdr:nvSpPr>
      <xdr:spPr>
        <a:xfrm>
          <a:off x="19989800" y="1791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98" name="直線コネクタ 797">
          <a:extLst>
            <a:ext uri="{FF2B5EF4-FFF2-40B4-BE49-F238E27FC236}">
              <a16:creationId xmlns:a16="http://schemas.microsoft.com/office/drawing/2014/main" id="{C4B80CEC-8758-4B2A-A963-23B35E207F78}"/>
            </a:ext>
          </a:extLst>
        </xdr:cNvPr>
        <xdr:cNvCxnSpPr/>
      </xdr:nvCxnSpPr>
      <xdr:spPr>
        <a:xfrm>
          <a:off x="19881850" y="179135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99" name="【庁舎】&#10;一人当たり面積最大値テキスト">
          <a:extLst>
            <a:ext uri="{FF2B5EF4-FFF2-40B4-BE49-F238E27FC236}">
              <a16:creationId xmlns:a16="http://schemas.microsoft.com/office/drawing/2014/main" id="{20189696-A844-4BCB-B235-71AFF4ABAEB9}"/>
            </a:ext>
          </a:extLst>
        </xdr:cNvPr>
        <xdr:cNvSpPr txBox="1"/>
      </xdr:nvSpPr>
      <xdr:spPr>
        <a:xfrm>
          <a:off x="19989800" y="1643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00" name="直線コネクタ 799">
          <a:extLst>
            <a:ext uri="{FF2B5EF4-FFF2-40B4-BE49-F238E27FC236}">
              <a16:creationId xmlns:a16="http://schemas.microsoft.com/office/drawing/2014/main" id="{9C332271-5725-4D7E-8798-61AA3EBB0982}"/>
            </a:ext>
          </a:extLst>
        </xdr:cNvPr>
        <xdr:cNvCxnSpPr/>
      </xdr:nvCxnSpPr>
      <xdr:spPr>
        <a:xfrm>
          <a:off x="19881850" y="166562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801" name="【庁舎】&#10;一人当たり面積平均値テキスト">
          <a:extLst>
            <a:ext uri="{FF2B5EF4-FFF2-40B4-BE49-F238E27FC236}">
              <a16:creationId xmlns:a16="http://schemas.microsoft.com/office/drawing/2014/main" id="{DB79B2B2-F3E3-4968-8F63-76509A35CA8E}"/>
            </a:ext>
          </a:extLst>
        </xdr:cNvPr>
        <xdr:cNvSpPr txBox="1"/>
      </xdr:nvSpPr>
      <xdr:spPr>
        <a:xfrm>
          <a:off x="19989800" y="17501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02" name="フローチャート: 判断 801">
          <a:extLst>
            <a:ext uri="{FF2B5EF4-FFF2-40B4-BE49-F238E27FC236}">
              <a16:creationId xmlns:a16="http://schemas.microsoft.com/office/drawing/2014/main" id="{8728402B-DC37-42D4-BE28-BBD551E3A495}"/>
            </a:ext>
          </a:extLst>
        </xdr:cNvPr>
        <xdr:cNvSpPr/>
      </xdr:nvSpPr>
      <xdr:spPr>
        <a:xfrm>
          <a:off x="19900900" y="1752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03" name="フローチャート: 判断 802">
          <a:extLst>
            <a:ext uri="{FF2B5EF4-FFF2-40B4-BE49-F238E27FC236}">
              <a16:creationId xmlns:a16="http://schemas.microsoft.com/office/drawing/2014/main" id="{D84657AC-F98C-497C-9B79-408CB4B45502}"/>
            </a:ext>
          </a:extLst>
        </xdr:cNvPr>
        <xdr:cNvSpPr/>
      </xdr:nvSpPr>
      <xdr:spPr>
        <a:xfrm>
          <a:off x="19157950" y="175328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04" name="フローチャート: 判断 803">
          <a:extLst>
            <a:ext uri="{FF2B5EF4-FFF2-40B4-BE49-F238E27FC236}">
              <a16:creationId xmlns:a16="http://schemas.microsoft.com/office/drawing/2014/main" id="{778A67D0-8D22-4876-B77D-B257F309ADB4}"/>
            </a:ext>
          </a:extLst>
        </xdr:cNvPr>
        <xdr:cNvSpPr/>
      </xdr:nvSpPr>
      <xdr:spPr>
        <a:xfrm>
          <a:off x="1834515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90714</xdr:rowOff>
    </xdr:from>
    <xdr:to>
      <xdr:col>102</xdr:col>
      <xdr:colOff>165100</xdr:colOff>
      <xdr:row>105</xdr:row>
      <xdr:rowOff>20864</xdr:rowOff>
    </xdr:to>
    <xdr:sp macro="" textlink="">
      <xdr:nvSpPr>
        <xdr:cNvPr id="805" name="フローチャート: 判断 804">
          <a:extLst>
            <a:ext uri="{FF2B5EF4-FFF2-40B4-BE49-F238E27FC236}">
              <a16:creationId xmlns:a16="http://schemas.microsoft.com/office/drawing/2014/main" id="{442DC884-95ED-4898-B4BC-505AEBB0136F}"/>
            </a:ext>
          </a:extLst>
        </xdr:cNvPr>
        <xdr:cNvSpPr/>
      </xdr:nvSpPr>
      <xdr:spPr>
        <a:xfrm>
          <a:off x="1755140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7D747CC-9808-417B-872E-78845EF4BF17}"/>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F1B421F7-3E46-445C-832F-441F51877354}"/>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109CB9EB-5048-44A6-AA6C-682CF836BD16}"/>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FAF7ECB2-BCD7-4813-A31B-BF0058FA51C3}"/>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91DA761D-64FE-4F22-9C9F-C9885E741AD1}"/>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811" name="楕円 810">
          <a:extLst>
            <a:ext uri="{FF2B5EF4-FFF2-40B4-BE49-F238E27FC236}">
              <a16:creationId xmlns:a16="http://schemas.microsoft.com/office/drawing/2014/main" id="{E7A96EF9-CCBF-408F-8D6B-C73C22A2E1F2}"/>
            </a:ext>
          </a:extLst>
        </xdr:cNvPr>
        <xdr:cNvSpPr/>
      </xdr:nvSpPr>
      <xdr:spPr>
        <a:xfrm>
          <a:off x="199009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56441</xdr:rowOff>
    </xdr:from>
    <xdr:ext cx="469744" cy="259045"/>
    <xdr:sp macro="" textlink="">
      <xdr:nvSpPr>
        <xdr:cNvPr id="812" name="【庁舎】&#10;一人当たり面積該当値テキスト">
          <a:extLst>
            <a:ext uri="{FF2B5EF4-FFF2-40B4-BE49-F238E27FC236}">
              <a16:creationId xmlns:a16="http://schemas.microsoft.com/office/drawing/2014/main" id="{29F203D5-DA77-4969-9DFF-B161A24F9DE4}"/>
            </a:ext>
          </a:extLst>
        </xdr:cNvPr>
        <xdr:cNvSpPr txBox="1"/>
      </xdr:nvSpPr>
      <xdr:spPr>
        <a:xfrm>
          <a:off x="19989800" y="1731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27032</xdr:rowOff>
    </xdr:from>
    <xdr:to>
      <xdr:col>112</xdr:col>
      <xdr:colOff>38100</xdr:colOff>
      <xdr:row>105</xdr:row>
      <xdr:rowOff>128632</xdr:rowOff>
    </xdr:to>
    <xdr:sp macro="" textlink="">
      <xdr:nvSpPr>
        <xdr:cNvPr id="813" name="楕円 812">
          <a:extLst>
            <a:ext uri="{FF2B5EF4-FFF2-40B4-BE49-F238E27FC236}">
              <a16:creationId xmlns:a16="http://schemas.microsoft.com/office/drawing/2014/main" id="{4347A32C-9843-4E32-AED7-B034AD5791F7}"/>
            </a:ext>
          </a:extLst>
        </xdr:cNvPr>
        <xdr:cNvSpPr/>
      </xdr:nvSpPr>
      <xdr:spPr>
        <a:xfrm>
          <a:off x="19157950" y="174577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77832</xdr:rowOff>
    </xdr:from>
    <xdr:to>
      <xdr:col>116</xdr:col>
      <xdr:colOff>63500</xdr:colOff>
      <xdr:row>105</xdr:row>
      <xdr:rowOff>84364</xdr:rowOff>
    </xdr:to>
    <xdr:cxnSp macro="">
      <xdr:nvCxnSpPr>
        <xdr:cNvPr id="814" name="直線コネクタ 813">
          <a:extLst>
            <a:ext uri="{FF2B5EF4-FFF2-40B4-BE49-F238E27FC236}">
              <a16:creationId xmlns:a16="http://schemas.microsoft.com/office/drawing/2014/main" id="{AA836F12-E6C8-4817-AABF-ED4FEF73EC32}"/>
            </a:ext>
          </a:extLst>
        </xdr:cNvPr>
        <xdr:cNvCxnSpPr/>
      </xdr:nvCxnSpPr>
      <xdr:spPr>
        <a:xfrm>
          <a:off x="19202400" y="17508582"/>
          <a:ext cx="7493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156029</xdr:rowOff>
    </xdr:from>
    <xdr:to>
      <xdr:col>107</xdr:col>
      <xdr:colOff>101600</xdr:colOff>
      <xdr:row>105</xdr:row>
      <xdr:rowOff>86179</xdr:rowOff>
    </xdr:to>
    <xdr:sp macro="" textlink="">
      <xdr:nvSpPr>
        <xdr:cNvPr id="815" name="楕円 814">
          <a:extLst>
            <a:ext uri="{FF2B5EF4-FFF2-40B4-BE49-F238E27FC236}">
              <a16:creationId xmlns:a16="http://schemas.microsoft.com/office/drawing/2014/main" id="{6DFA7E4B-8FEA-4FE3-B9B3-65CA45AF6D03}"/>
            </a:ext>
          </a:extLst>
        </xdr:cNvPr>
        <xdr:cNvSpPr/>
      </xdr:nvSpPr>
      <xdr:spPr>
        <a:xfrm>
          <a:off x="1834515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35379</xdr:rowOff>
    </xdr:from>
    <xdr:to>
      <xdr:col>111</xdr:col>
      <xdr:colOff>177800</xdr:colOff>
      <xdr:row>105</xdr:row>
      <xdr:rowOff>77832</xdr:rowOff>
    </xdr:to>
    <xdr:cxnSp macro="">
      <xdr:nvCxnSpPr>
        <xdr:cNvPr id="816" name="直線コネクタ 815">
          <a:extLst>
            <a:ext uri="{FF2B5EF4-FFF2-40B4-BE49-F238E27FC236}">
              <a16:creationId xmlns:a16="http://schemas.microsoft.com/office/drawing/2014/main" id="{E2F6814A-4FCA-4133-AA33-AEC62B0447AE}"/>
            </a:ext>
          </a:extLst>
        </xdr:cNvPr>
        <xdr:cNvCxnSpPr/>
      </xdr:nvCxnSpPr>
      <xdr:spPr>
        <a:xfrm>
          <a:off x="18395950" y="17466129"/>
          <a:ext cx="80645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817" name="n_1aveValue【庁舎】&#10;一人当たり面積">
          <a:extLst>
            <a:ext uri="{FF2B5EF4-FFF2-40B4-BE49-F238E27FC236}">
              <a16:creationId xmlns:a16="http://schemas.microsoft.com/office/drawing/2014/main" id="{4A346B6D-F773-4B5B-ACF5-F05F308FAB8D}"/>
            </a:ext>
          </a:extLst>
        </xdr:cNvPr>
        <xdr:cNvSpPr txBox="1"/>
      </xdr:nvSpPr>
      <xdr:spPr>
        <a:xfrm>
          <a:off x="18980227" y="1762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818" name="n_2aveValue【庁舎】&#10;一人当たり面積">
          <a:extLst>
            <a:ext uri="{FF2B5EF4-FFF2-40B4-BE49-F238E27FC236}">
              <a16:creationId xmlns:a16="http://schemas.microsoft.com/office/drawing/2014/main" id="{383C25C5-5A4F-4FA9-970A-4889666BBE20}"/>
            </a:ext>
          </a:extLst>
        </xdr:cNvPr>
        <xdr:cNvSpPr txBox="1"/>
      </xdr:nvSpPr>
      <xdr:spPr>
        <a:xfrm>
          <a:off x="18180127" y="1764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37391</xdr:rowOff>
    </xdr:from>
    <xdr:ext cx="469744" cy="259045"/>
    <xdr:sp macro="" textlink="">
      <xdr:nvSpPr>
        <xdr:cNvPr id="819" name="n_3aveValue【庁舎】&#10;一人当たり面積">
          <a:extLst>
            <a:ext uri="{FF2B5EF4-FFF2-40B4-BE49-F238E27FC236}">
              <a16:creationId xmlns:a16="http://schemas.microsoft.com/office/drawing/2014/main" id="{117C6DBB-35D0-4DA6-BE7F-A369097FC7F9}"/>
            </a:ext>
          </a:extLst>
        </xdr:cNvPr>
        <xdr:cNvSpPr txBox="1"/>
      </xdr:nvSpPr>
      <xdr:spPr>
        <a:xfrm>
          <a:off x="17386377"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145159</xdr:rowOff>
    </xdr:from>
    <xdr:ext cx="469744" cy="259045"/>
    <xdr:sp macro="" textlink="">
      <xdr:nvSpPr>
        <xdr:cNvPr id="820" name="n_1mainValue【庁舎】&#10;一人当たり面積">
          <a:extLst>
            <a:ext uri="{FF2B5EF4-FFF2-40B4-BE49-F238E27FC236}">
              <a16:creationId xmlns:a16="http://schemas.microsoft.com/office/drawing/2014/main" id="{EFDE31AF-007D-4677-A386-2D39B4C8B1B3}"/>
            </a:ext>
          </a:extLst>
        </xdr:cNvPr>
        <xdr:cNvSpPr txBox="1"/>
      </xdr:nvSpPr>
      <xdr:spPr>
        <a:xfrm>
          <a:off x="18980227" y="1723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102706</xdr:rowOff>
    </xdr:from>
    <xdr:ext cx="469744" cy="259045"/>
    <xdr:sp macro="" textlink="">
      <xdr:nvSpPr>
        <xdr:cNvPr id="821" name="n_2mainValue【庁舎】&#10;一人当たり面積">
          <a:extLst>
            <a:ext uri="{FF2B5EF4-FFF2-40B4-BE49-F238E27FC236}">
              <a16:creationId xmlns:a16="http://schemas.microsoft.com/office/drawing/2014/main" id="{AA834951-DB2E-427F-AC57-85E88EC6552D}"/>
            </a:ext>
          </a:extLst>
        </xdr:cNvPr>
        <xdr:cNvSpPr txBox="1"/>
      </xdr:nvSpPr>
      <xdr:spPr>
        <a:xfrm>
          <a:off x="18180127" y="17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a:extLst>
            <a:ext uri="{FF2B5EF4-FFF2-40B4-BE49-F238E27FC236}">
              <a16:creationId xmlns:a16="http://schemas.microsoft.com/office/drawing/2014/main" id="{34A0F09A-BBC0-4C45-9AEF-0D802ED020E9}"/>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a:extLst>
            <a:ext uri="{FF2B5EF4-FFF2-40B4-BE49-F238E27FC236}">
              <a16:creationId xmlns:a16="http://schemas.microsoft.com/office/drawing/2014/main" id="{9390ACE1-DC60-4A99-8313-DF7B559E8E47}"/>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a:extLst>
            <a:ext uri="{FF2B5EF4-FFF2-40B4-BE49-F238E27FC236}">
              <a16:creationId xmlns:a16="http://schemas.microsoft.com/office/drawing/2014/main" id="{8F3456B4-271F-43B5-B279-6DB72912760A}"/>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類似団体と比較して特に有形固定資産減価償却率が高くなっている施設は、保健センター・保健所、消防施設であり、特に低くなっている施設は、一般廃棄物処理施設、庁舎である。</a:t>
          </a:r>
        </a:p>
        <a:p>
          <a:r>
            <a:rPr kumimoji="1" lang="ja-JP" altLang="en-US" sz="1300">
              <a:latin typeface="ＭＳ Ｐゴシック" panose="020B0600070205080204" pitchFamily="50" charset="-128"/>
              <a:ea typeface="ＭＳ Ｐゴシック" panose="020B0600070205080204" pitchFamily="50" charset="-128"/>
            </a:rPr>
            <a:t>　保健センター・保健所については、保健センターはそれぞれ耐用年数が５０年であるが、木津保健センターは建設後３１年、加茂保健センターは建設後４６年、山城保健センターは建設後２６年経過しているため、減価償却が進んでいる状況である。また、令和元年度に策定した「木津川市公共施設等総合管理計画施設類型別個別施設計画（第１期）」（以下、個別施設計画）では、各保健センターは、直近の方向性としては現状維持とし、将来、集約化・複合化等の再編、建物の有効活用等を検討することとしている。</a:t>
          </a:r>
        </a:p>
        <a:p>
          <a:r>
            <a:rPr kumimoji="1" lang="ja-JP" altLang="en-US" sz="1300">
              <a:latin typeface="ＭＳ Ｐゴシック" panose="020B0600070205080204" pitchFamily="50" charset="-128"/>
              <a:ea typeface="ＭＳ Ｐゴシック" panose="020B0600070205080204" pitchFamily="50" charset="-128"/>
            </a:rPr>
            <a:t>　消防施設については、昭和３０～６０年代建設の建物が多く、減価償却が進んでいる状況である。また、個別施設計画では、直近の方向性としては現状維持としているが、一部、廃止（除却）としているものもあ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平成２７年度に環境の森センター・きづがわの敷地造成により、擁壁や敷地内道路等の工作物資産が増え、その後一時は減価償却率が高くなったが、平成３０年度にごみ焼却施設等建物が完成したにより、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庁舎については、加茂支所庁舎は耐用年数が５０年であり、建設後３５年を経過しているため、減価償却が進んでいるが、市役所本庁舎は平成２０年度に、山城支所庁舎は平成２３年度に新築し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77,188
76,628
85.13
28,986,575
28,522,748
312,537
17,117,064
32,824,212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３０年度は、平成２９年度と比べ基準財政収入額が１．５３％増加したものの、社会福祉費等の増により基準財政需要額も２．５４％増加しており、単年度の財政力指数は前年度比△０．００６ｐｔ減（平成２９年度：０．６５３→平成３０年度：０．６４７）となっ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３か年平均の財政力指数においては、平成３０年度単年度数値が平成２７年度単年度数値（０．６５２）を下回ったものの、指数は前年度と同じ０．６５となった。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産業構造の変動に伴い平成２８年度に本市の市町村類型が</a:t>
          </a:r>
          <a:r>
            <a:rPr kumimoji="1" lang="en-US" altLang="ja-JP" sz="1100" baseline="0">
              <a:latin typeface="ＭＳ Ｐゴシック" panose="020B0600070205080204" pitchFamily="50" charset="-128"/>
              <a:ea typeface="ＭＳ Ｐゴシック" panose="020B0600070205080204" pitchFamily="50" charset="-128"/>
            </a:rPr>
            <a:t>Ⅱ</a:t>
          </a:r>
          <a:r>
            <a:rPr kumimoji="1" lang="ja-JP" altLang="en-US" sz="1100" baseline="0">
              <a:latin typeface="ＭＳ Ｐゴシック" panose="020B0600070205080204" pitchFamily="50" charset="-128"/>
              <a:ea typeface="ＭＳ Ｐゴシック" panose="020B0600070205080204" pitchFamily="50" charset="-128"/>
            </a:rPr>
            <a:t>－１から</a:t>
          </a:r>
          <a:r>
            <a:rPr kumimoji="1" lang="en-US" altLang="ja-JP" sz="1100" baseline="0">
              <a:latin typeface="ＭＳ Ｐゴシック" panose="020B0600070205080204" pitchFamily="50" charset="-128"/>
              <a:ea typeface="ＭＳ Ｐゴシック" panose="020B0600070205080204" pitchFamily="50" charset="-128"/>
            </a:rPr>
            <a:t>Ⅱ</a:t>
          </a:r>
          <a:r>
            <a:rPr kumimoji="1" lang="ja-JP" altLang="en-US" sz="1100" baseline="0">
              <a:latin typeface="ＭＳ Ｐゴシック" panose="020B0600070205080204" pitchFamily="50" charset="-128"/>
              <a:ea typeface="ＭＳ Ｐゴシック" panose="020B0600070205080204" pitchFamily="50" charset="-128"/>
            </a:rPr>
            <a:t>－３へと移行してから、本市の財政力指数は類似団体平均値と比べ低い値を推移しており、今後も引き続き税収等財源の確保に努めるなど、財政基盤の強化を図る。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85725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85725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85725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104775</xdr:rowOff>
    </xdr:from>
    <xdr:to>
      <xdr:col>11</xdr:col>
      <xdr:colOff>82550</xdr:colOff>
      <xdr:row>44</xdr:row>
      <xdr:rowOff>34925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平成３０年度は、歳出経常一般財源所要額が減少したことに加え、歳入経常一般財源が増加したことによって、経常収支比率は前年度の９５．８％から２．２ポイント好転し９３．６％となった。</a:t>
          </a:r>
        </a:p>
        <a:p>
          <a:r>
            <a:rPr kumimoji="1" lang="ja-JP" altLang="en-US" sz="1100">
              <a:latin typeface="ＭＳ Ｐゴシック" panose="020B0600070205080204" pitchFamily="50" charset="-128"/>
              <a:ea typeface="ＭＳ Ｐゴシック" panose="020B0600070205080204" pitchFamily="50" charset="-128"/>
            </a:rPr>
            <a:t>　本市においては、新クリーンセンターや新学校給食センターなどの整備に係る地方債の元金償還開始に伴い公債費負担の大幅な増加が見込まれる一方で、既存公共施設の老朽化なども課題であり、公共施設等総合管理計画に基づき施設の長寿命化及び施設総量の適正化を図ることで公共施設の維持・運営コストの抑制に努め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97536</xdr:rowOff>
    </xdr:from>
    <xdr:to>
      <xdr:col>23</xdr:col>
      <xdr:colOff>133350</xdr:colOff>
      <xdr:row>63</xdr:row>
      <xdr:rowOff>32258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2743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32258</xdr:rowOff>
    </xdr:from>
    <xdr:to>
      <xdr:col>19</xdr:col>
      <xdr:colOff>133350</xdr:colOff>
      <xdr:row>63</xdr:row>
      <xdr:rowOff>128778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336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46736</xdr:rowOff>
    </xdr:from>
    <xdr:to>
      <xdr:col>15</xdr:col>
      <xdr:colOff>82550</xdr:colOff>
      <xdr:row>63</xdr:row>
      <xdr:rowOff>128778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480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46736</xdr:rowOff>
    </xdr:from>
    <xdr:to>
      <xdr:col>11</xdr:col>
      <xdr:colOff>31750</xdr:colOff>
      <xdr:row>63</xdr:row>
      <xdr:rowOff>70866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480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153162</xdr:rowOff>
    </xdr:from>
    <xdr:to>
      <xdr:col>11</xdr:col>
      <xdr:colOff>82550</xdr:colOff>
      <xdr:row>61</xdr:row>
      <xdr:rowOff>83312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93489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63263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152908</xdr:rowOff>
    </xdr:from>
    <xdr:to>
      <xdr:col>19</xdr:col>
      <xdr:colOff>184150</xdr:colOff>
      <xdr:row>63</xdr:row>
      <xdr:rowOff>83058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67835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6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77978</xdr:rowOff>
    </xdr:from>
    <xdr:to>
      <xdr:col>15</xdr:col>
      <xdr:colOff>133350</xdr:colOff>
      <xdr:row>64</xdr:row>
      <xdr:rowOff>8128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167386</xdr:rowOff>
    </xdr:from>
    <xdr:to>
      <xdr:col>11</xdr:col>
      <xdr:colOff>82550</xdr:colOff>
      <xdr:row>63</xdr:row>
      <xdr:rowOff>97536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82313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106443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本市は類似団体内平均値よりも一定低い金額を推移していたが、平成２８年度に市町村類型が</a:t>
          </a:r>
          <a:r>
            <a:rPr kumimoji="1" lang="en-US" altLang="ja-JP" sz="1100">
              <a:latin typeface="ＭＳ Ｐゴシック" panose="020B0600070205080204" pitchFamily="50" charset="-128"/>
              <a:ea typeface="ＭＳ Ｐゴシック" panose="020B0600070205080204" pitchFamily="50" charset="-128"/>
            </a:rPr>
            <a:t>Ⅱ</a:t>
          </a:r>
          <a:r>
            <a:rPr kumimoji="1" lang="ja-JP" altLang="en-US" sz="1100">
              <a:latin typeface="ＭＳ Ｐゴシック" panose="020B0600070205080204" pitchFamily="50" charset="-128"/>
              <a:ea typeface="ＭＳ Ｐゴシック" panose="020B0600070205080204" pitchFamily="50" charset="-128"/>
            </a:rPr>
            <a:t>－３へと移行してから、類似団体内平均値とほぼ同水準で推移している。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３０年度は木津川市精華町環境施設組合（旧西部塵埃処理組合）への職員転出や、特別職及び一般職の給与減額による減、新クリーンセンターの供用開始による可燃ごみ処分委託料の減などにより、人口１人当たりの人件費・物件費等決算額は前年度から△８，０３３円減となり、類似団体内平均値と比べ△８，６５１円減となる１００，７７５円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116928</xdr:rowOff>
    </xdr:from>
    <xdr:to>
      <xdr:col>23</xdr:col>
      <xdr:colOff>133350</xdr:colOff>
      <xdr:row>84</xdr:row>
      <xdr:rowOff>53166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347278"/>
          <a:ext cx="838200" cy="10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35229</xdr:rowOff>
    </xdr:from>
    <xdr:to>
      <xdr:col>19</xdr:col>
      <xdr:colOff>133350</xdr:colOff>
      <xdr:row>84</xdr:row>
      <xdr:rowOff>53166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37029"/>
          <a:ext cx="889000" cy="1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35229</xdr:rowOff>
    </xdr:from>
    <xdr:to>
      <xdr:col>15</xdr:col>
      <xdr:colOff>82550</xdr:colOff>
      <xdr:row>84</xdr:row>
      <xdr:rowOff>51046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437029"/>
          <a:ext cx="889000" cy="1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18149</xdr:rowOff>
    </xdr:from>
    <xdr:to>
      <xdr:col>11</xdr:col>
      <xdr:colOff>31750</xdr:colOff>
      <xdr:row>84</xdr:row>
      <xdr:rowOff>51046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19949"/>
          <a:ext cx="889000" cy="3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86</xdr:row>
      <xdr:rowOff>145242</xdr:rowOff>
    </xdr:from>
    <xdr:to>
      <xdr:col>11</xdr:col>
      <xdr:colOff>82550</xdr:colOff>
      <xdr:row>87</xdr:row>
      <xdr:rowOff>75392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60169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97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66128</xdr:rowOff>
    </xdr:from>
    <xdr:to>
      <xdr:col>23</xdr:col>
      <xdr:colOff>184150</xdr:colOff>
      <xdr:row>83</xdr:row>
      <xdr:rowOff>167728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82655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4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2366</xdr:rowOff>
    </xdr:from>
    <xdr:to>
      <xdr:col>19</xdr:col>
      <xdr:colOff>184150</xdr:colOff>
      <xdr:row>84</xdr:row>
      <xdr:rowOff>103966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88743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9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155879</xdr:rowOff>
    </xdr:from>
    <xdr:to>
      <xdr:col>15</xdr:col>
      <xdr:colOff>133350</xdr:colOff>
      <xdr:row>84</xdr:row>
      <xdr:rowOff>86029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8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96206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5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246</xdr:rowOff>
    </xdr:from>
    <xdr:to>
      <xdr:col>11</xdr:col>
      <xdr:colOff>82550</xdr:colOff>
      <xdr:row>84</xdr:row>
      <xdr:rowOff>101846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0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112023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138799</xdr:rowOff>
    </xdr:from>
    <xdr:to>
      <xdr:col>7</xdr:col>
      <xdr:colOff>31750</xdr:colOff>
      <xdr:row>84</xdr:row>
      <xdr:rowOff>68949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6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79126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3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本市におけるラスパイレス指数は、類似団体内平均値より大きく下回っている。その大きな要因としては、職員の給料月額の２％カットによるものである。</a:t>
          </a:r>
        </a:p>
        <a:p>
          <a:r>
            <a:rPr kumimoji="1" lang="ja-JP" altLang="en-US" sz="1100">
              <a:latin typeface="ＭＳ Ｐゴシック" panose="020B0600070205080204" pitchFamily="50" charset="-128"/>
              <a:ea typeface="ＭＳ Ｐゴシック" panose="020B0600070205080204" pitchFamily="50" charset="-128"/>
            </a:rPr>
            <a:t>　人件費の財源の大半が一般財源であり、財政硬直化の原因となることから、今後もより一層の総人件費抑制に努める。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48079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1540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86</xdr:row>
      <xdr:rowOff>84364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415407"/>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86</xdr:row>
      <xdr:rowOff>118836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290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87</xdr:row>
      <xdr:rowOff>102507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635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33564</xdr:rowOff>
    </xdr:from>
    <xdr:to>
      <xdr:col>68</xdr:col>
      <xdr:colOff>203200</xdr:colOff>
      <xdr:row>86</xdr:row>
      <xdr:rowOff>135164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145341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145341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清掃及び消防業務を一部事務組合において担っていることも類似団体内平均値を下回った要因ではあるが、合併効果を発揮するため定員適正化計画において職員数を類似団体の１割減としたことが最大の要因であると考える。</a:t>
          </a:r>
        </a:p>
        <a:p>
          <a:r>
            <a:rPr kumimoji="1" lang="ja-JP" altLang="en-US" sz="1100">
              <a:latin typeface="ＭＳ Ｐゴシック" panose="020B0600070205080204" pitchFamily="50" charset="-128"/>
              <a:ea typeface="ＭＳ Ｐゴシック" panose="020B0600070205080204" pitchFamily="50" charset="-128"/>
            </a:rPr>
            <a:t>　引き続き市民サービス向上に直結した業務や新たな施策へ対応するため、適正な職員数の確保を図りつつ、事務事業や組織の徹底的な見直しや民間活力の活用、ＩＣＴ化の推進及び再任用制度の活用を行い、更なる定員適正化に取り組む。</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3281</xdr:rowOff>
    </xdr:from>
    <xdr:to>
      <xdr:col>81</xdr:col>
      <xdr:colOff>44450</xdr:colOff>
      <xdr:row>60</xdr:row>
      <xdr:rowOff>17356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290281"/>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17356</xdr:rowOff>
    </xdr:from>
    <xdr:to>
      <xdr:col>77</xdr:col>
      <xdr:colOff>44450</xdr:colOff>
      <xdr:row>60</xdr:row>
      <xdr:rowOff>49530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3043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49530</xdr:rowOff>
    </xdr:from>
    <xdr:to>
      <xdr:col>72</xdr:col>
      <xdr:colOff>203200</xdr:colOff>
      <xdr:row>60</xdr:row>
      <xdr:rowOff>63606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3653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63606</xdr:rowOff>
    </xdr:from>
    <xdr:to>
      <xdr:col>68</xdr:col>
      <xdr:colOff>152400</xdr:colOff>
      <xdr:row>60</xdr:row>
      <xdr:rowOff>67628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5060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106256</xdr:rowOff>
    </xdr:from>
    <xdr:to>
      <xdr:col>68</xdr:col>
      <xdr:colOff>203200</xdr:colOff>
      <xdr:row>63</xdr:row>
      <xdr:rowOff>36406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21183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123931</xdr:rowOff>
    </xdr:from>
    <xdr:to>
      <xdr:col>81</xdr:col>
      <xdr:colOff>95250</xdr:colOff>
      <xdr:row>60</xdr:row>
      <xdr:rowOff>54081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140458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8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138006</xdr:rowOff>
    </xdr:from>
    <xdr:to>
      <xdr:col>77</xdr:col>
      <xdr:colOff>95250</xdr:colOff>
      <xdr:row>60</xdr:row>
      <xdr:rowOff>68156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170180</xdr:rowOff>
    </xdr:from>
    <xdr:to>
      <xdr:col>73</xdr:col>
      <xdr:colOff>44450</xdr:colOff>
      <xdr:row>60</xdr:row>
      <xdr:rowOff>100330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110507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12806</xdr:rowOff>
    </xdr:from>
    <xdr:to>
      <xdr:col>68</xdr:col>
      <xdr:colOff>203200</xdr:colOff>
      <xdr:row>60</xdr:row>
      <xdr:rowOff>114406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124583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16828</xdr:rowOff>
    </xdr:from>
    <xdr:to>
      <xdr:col>64</xdr:col>
      <xdr:colOff>152400</xdr:colOff>
      <xdr:row>60</xdr:row>
      <xdr:rowOff>118428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128605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３０年度は、平成２９年度に償還終了となった市債の償還額を、平成３０年度に新たに元金償還開始となった市債の償還額が上回り、比率の悪化要因となった一方で、平成２９年度の城山台小学校校舎建設に係る立替金償還で一般財源負担が大きかったため、債務負担行為関連元金償還金に係る一般財源負担額が減少したことなどにより、前年度（１０．３％）から０．７ｐｔ改善し、９．６％となった。</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6096</xdr:rowOff>
    </xdr:from>
    <xdr:to>
      <xdr:col>81</xdr:col>
      <xdr:colOff>44450</xdr:colOff>
      <xdr:row>42</xdr:row>
      <xdr:rowOff>39878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20699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39878</xdr:rowOff>
    </xdr:from>
    <xdr:to>
      <xdr:col>77</xdr:col>
      <xdr:colOff>44450</xdr:colOff>
      <xdr:row>42</xdr:row>
      <xdr:rowOff>73660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24077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102616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745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102616</xdr:rowOff>
    </xdr:from>
    <xdr:to>
      <xdr:col>68</xdr:col>
      <xdr:colOff>152400</xdr:colOff>
      <xdr:row>42</xdr:row>
      <xdr:rowOff>121920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3035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160528</xdr:rowOff>
    </xdr:from>
    <xdr:to>
      <xdr:col>77</xdr:col>
      <xdr:colOff>95250</xdr:colOff>
      <xdr:row>42</xdr:row>
      <xdr:rowOff>90678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75455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7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51816</xdr:rowOff>
    </xdr:from>
    <xdr:to>
      <xdr:col>68</xdr:col>
      <xdr:colOff>203200</xdr:colOff>
      <xdr:row>42</xdr:row>
      <xdr:rowOff>153416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138193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平成３０年度は、臨時財政対策債や市内小中学校及び幼稚園空調設備整備ＰＦＩ事業に係る学校教育施設等整備事業債、旧合併特例事業債等の新規発行により、地方債残高が増となった。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同ＰＦＩ事業に係る債務負担行為に基づく支出予定額も増加しており、これに加えて充当可能都市計画税や充当可能基金が減少したことにより充当可能財源等も減少したことから、将来負担比率は前年度（３３．２％）から１．９ｐｔ悪化し、３５．１％とな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28346</xdr:rowOff>
    </xdr:from>
    <xdr:to>
      <xdr:col>81</xdr:col>
      <xdr:colOff>44450</xdr:colOff>
      <xdr:row>16</xdr:row>
      <xdr:rowOff>46685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2771546"/>
          <a:ext cx="8382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28346</xdr:rowOff>
    </xdr:from>
    <xdr:to>
      <xdr:col>77</xdr:col>
      <xdr:colOff>44450</xdr:colOff>
      <xdr:row>17</xdr:row>
      <xdr:rowOff>8433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2771546"/>
          <a:ext cx="889000" cy="15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8433</xdr:rowOff>
    </xdr:from>
    <xdr:to>
      <xdr:col>72</xdr:col>
      <xdr:colOff>203200</xdr:colOff>
      <xdr:row>17</xdr:row>
      <xdr:rowOff>53797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923083"/>
          <a:ext cx="889000" cy="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53797</xdr:rowOff>
    </xdr:from>
    <xdr:to>
      <xdr:col>68</xdr:col>
      <xdr:colOff>152400</xdr:colOff>
      <xdr:row>17</xdr:row>
      <xdr:rowOff>154178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968447"/>
          <a:ext cx="889000" cy="10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167335</xdr:rowOff>
    </xdr:from>
    <xdr:to>
      <xdr:col>81</xdr:col>
      <xdr:colOff>95250</xdr:colOff>
      <xdr:row>16</xdr:row>
      <xdr:rowOff>97485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73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139412</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148996</xdr:rowOff>
    </xdr:from>
    <xdr:to>
      <xdr:col>77</xdr:col>
      <xdr:colOff>95250</xdr:colOff>
      <xdr:row>16</xdr:row>
      <xdr:rowOff>79146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7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63923</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807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129083</xdr:rowOff>
    </xdr:from>
    <xdr:to>
      <xdr:col>73</xdr:col>
      <xdr:colOff>44450</xdr:colOff>
      <xdr:row>17</xdr:row>
      <xdr:rowOff>59233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8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44010</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9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2997</xdr:rowOff>
    </xdr:from>
    <xdr:to>
      <xdr:col>68</xdr:col>
      <xdr:colOff>203200</xdr:colOff>
      <xdr:row>17</xdr:row>
      <xdr:rowOff>104597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9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89374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0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103378</xdr:rowOff>
    </xdr:from>
    <xdr:to>
      <xdr:col>64</xdr:col>
      <xdr:colOff>152400</xdr:colOff>
      <xdr:row>18</xdr:row>
      <xdr:rowOff>33528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01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18305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10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77,188
76,628
85.13
28,986,575
28,522,748
312,537
17,117,064
32,824,212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平成３０年度は、木津川市精華町環境施設組合への職員転出や、特別職及び一般職の給与減額などにより、前年度（２１．６％）から△１．０ｐｔ減となる２０．６％となった。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本市は、清掃及び消防などに係る業務を一部事務組合により行っていることから類似団体内平均値を下回る水準で推移しているが、負担金のうち人件費充当分を含めると、類似団体内平均値よりも高い数値になることに留意す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35</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782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35</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5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35</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4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新クリーンセンターの供用開始に伴い事業者への可燃ごみ処分委託料が△２２４，６７０千円減となったことなどにより、物件費は前年度（１８．１％）から１．６ｐｔ改善し１６．５％となり、類似団体内平均値（１６．１％）との差は０．４ｐｔに縮小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人口の増加と共に増加傾向にある物件費を抑制するために、行財政改革の推進により事業費を削減するとともに、公共施設等総合管理計画に基づき、施設総量の最適化を図るなど管理経費の抑制にも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124714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9306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124714</xdr:rowOff>
    </xdr:from>
    <xdr:to>
      <xdr:col>78</xdr:col>
      <xdr:colOff>69850</xdr:colOff>
      <xdr:row>17</xdr:row>
      <xdr:rowOff>133858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39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60706</xdr:rowOff>
    </xdr:from>
    <xdr:to>
      <xdr:col>73</xdr:col>
      <xdr:colOff>180975</xdr:colOff>
      <xdr:row>17</xdr:row>
      <xdr:rowOff>133858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75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33274</xdr:rowOff>
    </xdr:from>
    <xdr:to>
      <xdr:col>69</xdr:col>
      <xdr:colOff>92075</xdr:colOff>
      <xdr:row>17</xdr:row>
      <xdr:rowOff>60706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47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73914</xdr:rowOff>
    </xdr:from>
    <xdr:to>
      <xdr:col>78</xdr:col>
      <xdr:colOff>120650</xdr:colOff>
      <xdr:row>18</xdr:row>
      <xdr:rowOff>4064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83058</xdr:rowOff>
    </xdr:from>
    <xdr:to>
      <xdr:col>74</xdr:col>
      <xdr:colOff>31750</xdr:colOff>
      <xdr:row>18</xdr:row>
      <xdr:rowOff>13208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169435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9906</xdr:rowOff>
    </xdr:from>
    <xdr:to>
      <xdr:col>69</xdr:col>
      <xdr:colOff>142875</xdr:colOff>
      <xdr:row>17</xdr:row>
      <xdr:rowOff>111506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96283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68851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平成３０年度は、障害福祉サービス費や生活保護扶助費等が前年度から増加したものの、老人医療助成事業費の減や、歳入経常一般財源の増加などにより、前年度と同じ１１．６％となった。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今後も市独自施策の充実と制度の廃止・見直しの双方の視点から検討を行い、義務的経費である扶助費が財政を圧迫することのないよう抑制に努める。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34472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35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56243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35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56243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485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129722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119743</xdr:rowOff>
    </xdr:from>
    <xdr:to>
      <xdr:col>11</xdr:col>
      <xdr:colOff>60325</xdr:colOff>
      <xdr:row>55</xdr:row>
      <xdr:rowOff>49893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5443</xdr:rowOff>
    </xdr:from>
    <xdr:to>
      <xdr:col>15</xdr:col>
      <xdr:colOff>149225</xdr:colOff>
      <xdr:row>56</xdr:row>
      <xdr:rowOff>107043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平成３０年度は、国民健康保険特別会計に対する事務費繰出金などが減となったことなどにより、前年度（１０．９％）から０．３ｐｔ改善し、１０．６％となった。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今後、老朽化が進む施設の維持補修費や、人口増加及び高齢化の進展に伴う特別会計への繰出金の増加が予想される。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133531</xdr:rowOff>
    </xdr:from>
    <xdr:to>
      <xdr:col>82</xdr:col>
      <xdr:colOff>107950</xdr:colOff>
      <xdr:row>54</xdr:row>
      <xdr:rowOff>153126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39183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153126</xdr:rowOff>
    </xdr:from>
    <xdr:to>
      <xdr:col>78</xdr:col>
      <xdr:colOff>69850</xdr:colOff>
      <xdr:row>56</xdr:row>
      <xdr:rowOff>6169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1142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6169</xdr:rowOff>
    </xdr:from>
    <xdr:to>
      <xdr:col>73</xdr:col>
      <xdr:colOff>180975</xdr:colOff>
      <xdr:row>56</xdr:row>
      <xdr:rowOff>38826</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07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6169</xdr:rowOff>
    </xdr:from>
    <xdr:to>
      <xdr:col>69</xdr:col>
      <xdr:colOff>92075</xdr:colOff>
      <xdr:row>56</xdr:row>
      <xdr:rowOff>38826</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07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82731</xdr:rowOff>
    </xdr:from>
    <xdr:to>
      <xdr:col>82</xdr:col>
      <xdr:colOff>158750</xdr:colOff>
      <xdr:row>55</xdr:row>
      <xdr:rowOff>12881</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99258</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8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102326</xdr:rowOff>
    </xdr:from>
    <xdr:to>
      <xdr:col>78</xdr:col>
      <xdr:colOff>120650</xdr:colOff>
      <xdr:row>55</xdr:row>
      <xdr:rowOff>32476</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42653</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29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126819</xdr:rowOff>
    </xdr:from>
    <xdr:to>
      <xdr:col>74</xdr:col>
      <xdr:colOff>31750</xdr:colOff>
      <xdr:row>56</xdr:row>
      <xdr:rowOff>56969</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67146</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99803</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126819</xdr:rowOff>
    </xdr:from>
    <xdr:to>
      <xdr:col>65</xdr:col>
      <xdr:colOff>53975</xdr:colOff>
      <xdr:row>56</xdr:row>
      <xdr:rowOff>56969</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67146</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本市は清掃及び消防等に係る業務を一部事務組合により行っており、これに対する負担金の支出のため類似団体内平均値を下回る水準で推移している。</a:t>
          </a:r>
        </a:p>
        <a:p>
          <a:r>
            <a:rPr kumimoji="1" lang="ja-JP" altLang="en-US" sz="1200">
              <a:latin typeface="ＭＳ Ｐゴシック" panose="020B0600070205080204" pitchFamily="50" charset="-128"/>
              <a:ea typeface="ＭＳ Ｐゴシック" panose="020B0600070205080204" pitchFamily="50" charset="-128"/>
            </a:rPr>
            <a:t>　平成３０年度は、相楽郡広域事務組合に対する負担金が△２１，８１７千円の減となったが、新クリーンセンターを管理する木津川市精華町環境施設組合（旧西部塵埃処理組合）への負担金が９２，１７４千円増加したことなどにより、補助費等は前年度（１８．１％）から０．６ｐｔ悪化し、１８．７％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39</xdr:row>
      <xdr:rowOff>131899</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77926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120469</xdr:rowOff>
    </xdr:from>
    <xdr:to>
      <xdr:col>78</xdr:col>
      <xdr:colOff>69850</xdr:colOff>
      <xdr:row>39</xdr:row>
      <xdr:rowOff>92710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635569"/>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113937</xdr:rowOff>
    </xdr:from>
    <xdr:to>
      <xdr:col>73</xdr:col>
      <xdr:colOff>180975</xdr:colOff>
      <xdr:row>38</xdr:row>
      <xdr:rowOff>120469</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6290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100874</xdr:rowOff>
    </xdr:from>
    <xdr:to>
      <xdr:col>69</xdr:col>
      <xdr:colOff>92075</xdr:colOff>
      <xdr:row>38</xdr:row>
      <xdr:rowOff>113937</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6159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81099</xdr:rowOff>
    </xdr:from>
    <xdr:to>
      <xdr:col>82</xdr:col>
      <xdr:colOff>158750</xdr:colOff>
      <xdr:row>40</xdr:row>
      <xdr:rowOff>11249</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7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53176</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73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41910</xdr:rowOff>
    </xdr:from>
    <xdr:to>
      <xdr:col>78</xdr:col>
      <xdr:colOff>120650</xdr:colOff>
      <xdr:row>39</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128287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69669</xdr:rowOff>
    </xdr:from>
    <xdr:to>
      <xdr:col>74</xdr:col>
      <xdr:colOff>31750</xdr:colOff>
      <xdr:row>38</xdr:row>
      <xdr:rowOff>171269</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156046</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63137</xdr:rowOff>
    </xdr:from>
    <xdr:to>
      <xdr:col>69</xdr:col>
      <xdr:colOff>142875</xdr:colOff>
      <xdr:row>38</xdr:row>
      <xdr:rowOff>164737</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149514</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6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50074</xdr:rowOff>
    </xdr:from>
    <xdr:to>
      <xdr:col>65</xdr:col>
      <xdr:colOff>53975</xdr:colOff>
      <xdr:row>38</xdr:row>
      <xdr:rowOff>151674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136451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３０年度は、平成２９年度で償還終了となった市債の償還額よりも、平成３０年度から新たに元金償還が開始した償還額が上回ったこと等から、前年度（１５．５％）から０．１ｐｔ悪化し、１５．６％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本市においては、令和元年度以降も起債を財源とする大規模事業を予定しているほか、過去に実施した大規模事業の財源とした地方債の元金償還が開始されるなど、今後も公債費は増加する見込みであることから、計画的な償還を進めるとともに、新たな起債の抑制及び公債費負担の適正水準維持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97282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2943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133858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943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77</xdr:row>
      <xdr:rowOff>133858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3263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78</xdr:row>
      <xdr:rowOff>3556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263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18559</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83058</xdr:rowOff>
    </xdr:from>
    <xdr:to>
      <xdr:col>15</xdr:col>
      <xdr:colOff>149225</xdr:colOff>
      <xdr:row>78</xdr:row>
      <xdr:rowOff>13208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平成３０年度は、新クリーンセンターの供用開始に伴い可燃ごみ処分委託料が△２２４，６７０千円減となったことなどにより、前年度（８０．３％）から２．３ｐｔ減となる７８．０％となり、類似団体内平均値（７８．４％）を下回る結果となっ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引き続き、公共施設等総合管理計画に基づく施設総量の最適化及び施設の長寿命化の推進などにより財政負担の抑制を図る。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140715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408661"/>
          <a:ext cx="8382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140715</xdr:rowOff>
    </xdr:from>
    <xdr:to>
      <xdr:col>78</xdr:col>
      <xdr:colOff>69850</xdr:colOff>
      <xdr:row>79</xdr:row>
      <xdr:rowOff>19558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5138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122428</xdr:rowOff>
    </xdr:from>
    <xdr:to>
      <xdr:col>73</xdr:col>
      <xdr:colOff>180975</xdr:colOff>
      <xdr:row>79</xdr:row>
      <xdr:rowOff>19558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955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94996</xdr:rowOff>
    </xdr:from>
    <xdr:to>
      <xdr:col>69</xdr:col>
      <xdr:colOff>92075</xdr:colOff>
      <xdr:row>78</xdr:row>
      <xdr:rowOff>122428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680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1288</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140208</xdr:rowOff>
    </xdr:from>
    <xdr:to>
      <xdr:col>74</xdr:col>
      <xdr:colOff>31750</xdr:colOff>
      <xdr:row>79</xdr:row>
      <xdr:rowOff>70358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71628</xdr:rowOff>
    </xdr:from>
    <xdr:to>
      <xdr:col>69</xdr:col>
      <xdr:colOff>142875</xdr:colOff>
      <xdr:row>79</xdr:row>
      <xdr:rowOff>1778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158005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44196</xdr:rowOff>
    </xdr:from>
    <xdr:to>
      <xdr:col>65</xdr:col>
      <xdr:colOff>53975</xdr:colOff>
      <xdr:row>78</xdr:row>
      <xdr:rowOff>145796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130573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527</xdr:rowOff>
    </xdr:from>
    <xdr:to>
      <xdr:col>29</xdr:col>
      <xdr:colOff>127000</xdr:colOff>
      <xdr:row>17</xdr:row>
      <xdr:rowOff>33636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62802"/>
          <a:ext cx="647700" cy="33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18413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8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164128</xdr:rowOff>
    </xdr:from>
    <xdr:to>
      <xdr:col>26</xdr:col>
      <xdr:colOff>50800</xdr:colOff>
      <xdr:row>17</xdr:row>
      <xdr:rowOff>527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54953"/>
          <a:ext cx="698500" cy="7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132677</xdr:rowOff>
    </xdr:from>
    <xdr:to>
      <xdr:col>22</xdr:col>
      <xdr:colOff>114300</xdr:colOff>
      <xdr:row>16</xdr:row>
      <xdr:rowOff>164128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23502"/>
          <a:ext cx="698500" cy="31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132677</xdr:rowOff>
    </xdr:from>
    <xdr:to>
      <xdr:col>18</xdr:col>
      <xdr:colOff>177800</xdr:colOff>
      <xdr:row>16</xdr:row>
      <xdr:rowOff>135192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23502"/>
          <a:ext cx="698500" cy="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93288</xdr:rowOff>
    </xdr:from>
    <xdr:to>
      <xdr:col>19</xdr:col>
      <xdr:colOff>38100</xdr:colOff>
      <xdr:row>16</xdr:row>
      <xdr:rowOff>23438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33615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154286</xdr:rowOff>
    </xdr:from>
    <xdr:to>
      <xdr:col>29</xdr:col>
      <xdr:colOff>177800</xdr:colOff>
      <xdr:row>17</xdr:row>
      <xdr:rowOff>84436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45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170813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9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121177</xdr:rowOff>
    </xdr:from>
    <xdr:to>
      <xdr:col>26</xdr:col>
      <xdr:colOff>101600</xdr:colOff>
      <xdr:row>17</xdr:row>
      <xdr:rowOff>51327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12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61504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8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113328</xdr:rowOff>
    </xdr:from>
    <xdr:to>
      <xdr:col>22</xdr:col>
      <xdr:colOff>165100</xdr:colOff>
      <xdr:row>17</xdr:row>
      <xdr:rowOff>43478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04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53655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7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81877</xdr:rowOff>
    </xdr:from>
    <xdr:to>
      <xdr:col>19</xdr:col>
      <xdr:colOff>38100</xdr:colOff>
      <xdr:row>17</xdr:row>
      <xdr:rowOff>12027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7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168254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5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84392</xdr:rowOff>
    </xdr:from>
    <xdr:to>
      <xdr:col>15</xdr:col>
      <xdr:colOff>101600</xdr:colOff>
      <xdr:row>17</xdr:row>
      <xdr:rowOff>14542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5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170769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6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94114</xdr:rowOff>
    </xdr:from>
    <xdr:to>
      <xdr:col>29</xdr:col>
      <xdr:colOff>127000</xdr:colOff>
      <xdr:row>35</xdr:row>
      <xdr:rowOff>120076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04464"/>
          <a:ext cx="647700" cy="2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339304</xdr:rowOff>
    </xdr:from>
    <xdr:to>
      <xdr:col>26</xdr:col>
      <xdr:colOff>50800</xdr:colOff>
      <xdr:row>35</xdr:row>
      <xdr:rowOff>94114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606754"/>
          <a:ext cx="698500" cy="97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337083</xdr:rowOff>
    </xdr:from>
    <xdr:to>
      <xdr:col>22</xdr:col>
      <xdr:colOff>114300</xdr:colOff>
      <xdr:row>34</xdr:row>
      <xdr:rowOff>339304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604533"/>
          <a:ext cx="698500" cy="2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293846</xdr:rowOff>
    </xdr:from>
    <xdr:to>
      <xdr:col>18</xdr:col>
      <xdr:colOff>177800</xdr:colOff>
      <xdr:row>34</xdr:row>
      <xdr:rowOff>337083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561296"/>
          <a:ext cx="698500" cy="43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335726</xdr:rowOff>
    </xdr:from>
    <xdr:to>
      <xdr:col>19</xdr:col>
      <xdr:colOff>38100</xdr:colOff>
      <xdr:row>35</xdr:row>
      <xdr:rowOff>94426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79203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8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69276</xdr:rowOff>
    </xdr:from>
    <xdr:to>
      <xdr:col>29</xdr:col>
      <xdr:colOff>177800</xdr:colOff>
      <xdr:row>35</xdr:row>
      <xdr:rowOff>170876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79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257253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2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43314</xdr:rowOff>
    </xdr:from>
    <xdr:to>
      <xdr:col>26</xdr:col>
      <xdr:colOff>101600</xdr:colOff>
      <xdr:row>35</xdr:row>
      <xdr:rowOff>144914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53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155091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2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288504</xdr:rowOff>
    </xdr:from>
    <xdr:to>
      <xdr:col>22</xdr:col>
      <xdr:colOff>165100</xdr:colOff>
      <xdr:row>35</xdr:row>
      <xdr:rowOff>47204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55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57381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286283</xdr:rowOff>
    </xdr:from>
    <xdr:to>
      <xdr:col>19</xdr:col>
      <xdr:colOff>38100</xdr:colOff>
      <xdr:row>35</xdr:row>
      <xdr:rowOff>44983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5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55160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2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243046</xdr:rowOff>
    </xdr:from>
    <xdr:to>
      <xdr:col>15</xdr:col>
      <xdr:colOff>101600</xdr:colOff>
      <xdr:row>35</xdr:row>
      <xdr:rowOff>1746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10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11922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7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77,188
76,628
85.13
28,986,575
28,522,748
312,537
17,117,064
32,824,212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95752</xdr:rowOff>
    </xdr:from>
    <xdr:to>
      <xdr:col>24</xdr:col>
      <xdr:colOff>63500</xdr:colOff>
      <xdr:row>37</xdr:row>
      <xdr:rowOff>142691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39402"/>
          <a:ext cx="8382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95657</xdr:rowOff>
    </xdr:from>
    <xdr:to>
      <xdr:col>19</xdr:col>
      <xdr:colOff>177800</xdr:colOff>
      <xdr:row>37</xdr:row>
      <xdr:rowOff>95752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39307"/>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72434</xdr:rowOff>
    </xdr:from>
    <xdr:to>
      <xdr:col>15</xdr:col>
      <xdr:colOff>50800</xdr:colOff>
      <xdr:row>37</xdr:row>
      <xdr:rowOff>95657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16084"/>
          <a:ext cx="889000" cy="2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72434</xdr:rowOff>
    </xdr:from>
    <xdr:to>
      <xdr:col>10</xdr:col>
      <xdr:colOff>114300</xdr:colOff>
      <xdr:row>37</xdr:row>
      <xdr:rowOff>75921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16084"/>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64154</xdr:rowOff>
    </xdr:from>
    <xdr:to>
      <xdr:col>10</xdr:col>
      <xdr:colOff>165100</xdr:colOff>
      <xdr:row>35</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91891</xdr:rowOff>
    </xdr:from>
    <xdr:to>
      <xdr:col>24</xdr:col>
      <xdr:colOff>114300</xdr:colOff>
      <xdr:row>38</xdr:row>
      <xdr:rowOff>22041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3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70318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1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44952</xdr:rowOff>
    </xdr:from>
    <xdr:to>
      <xdr:col>20</xdr:col>
      <xdr:colOff>38100</xdr:colOff>
      <xdr:row>37</xdr:row>
      <xdr:rowOff>146552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137679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44857</xdr:rowOff>
    </xdr:from>
    <xdr:to>
      <xdr:col>15</xdr:col>
      <xdr:colOff>101600</xdr:colOff>
      <xdr:row>37</xdr:row>
      <xdr:rowOff>146457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137583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21634</xdr:rowOff>
    </xdr:from>
    <xdr:to>
      <xdr:col>10</xdr:col>
      <xdr:colOff>165100</xdr:colOff>
      <xdr:row>37</xdr:row>
      <xdr:rowOff>123234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114361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5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25121</xdr:rowOff>
    </xdr:from>
    <xdr:to>
      <xdr:col>6</xdr:col>
      <xdr:colOff>38100</xdr:colOff>
      <xdr:row>37</xdr:row>
      <xdr:rowOff>126721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117848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76264</xdr:rowOff>
    </xdr:from>
    <xdr:to>
      <xdr:col>24</xdr:col>
      <xdr:colOff>63500</xdr:colOff>
      <xdr:row>55</xdr:row>
      <xdr:rowOff>31161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334564"/>
          <a:ext cx="838200" cy="12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76264</xdr:rowOff>
    </xdr:from>
    <xdr:to>
      <xdr:col>19</xdr:col>
      <xdr:colOff>177800</xdr:colOff>
      <xdr:row>54</xdr:row>
      <xdr:rowOff>97134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334564"/>
          <a:ext cx="889000" cy="2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96014</xdr:rowOff>
    </xdr:from>
    <xdr:to>
      <xdr:col>15</xdr:col>
      <xdr:colOff>50800</xdr:colOff>
      <xdr:row>54</xdr:row>
      <xdr:rowOff>97134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354314"/>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96014</xdr:rowOff>
    </xdr:from>
    <xdr:to>
      <xdr:col>10</xdr:col>
      <xdr:colOff>114300</xdr:colOff>
      <xdr:row>54</xdr:row>
      <xdr:rowOff>134351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354314"/>
          <a:ext cx="889000" cy="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51</xdr:row>
      <xdr:rowOff>78293</xdr:rowOff>
    </xdr:from>
    <xdr:to>
      <xdr:col>10</xdr:col>
      <xdr:colOff>165100</xdr:colOff>
      <xdr:row>52</xdr:row>
      <xdr:rowOff>8443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882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24970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859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151811</xdr:rowOff>
    </xdr:from>
    <xdr:to>
      <xdr:col>24</xdr:col>
      <xdr:colOff>114300</xdr:colOff>
      <xdr:row>55</xdr:row>
      <xdr:rowOff>81961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1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130238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8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25464</xdr:rowOff>
    </xdr:from>
    <xdr:to>
      <xdr:col>20</xdr:col>
      <xdr:colOff>38100</xdr:colOff>
      <xdr:row>54</xdr:row>
      <xdr:rowOff>127064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28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143591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05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46334</xdr:rowOff>
    </xdr:from>
    <xdr:to>
      <xdr:col>15</xdr:col>
      <xdr:colOff>101600</xdr:colOff>
      <xdr:row>54</xdr:row>
      <xdr:rowOff>147934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30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164461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07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45214</xdr:rowOff>
    </xdr:from>
    <xdr:to>
      <xdr:col>10</xdr:col>
      <xdr:colOff>165100</xdr:colOff>
      <xdr:row>54</xdr:row>
      <xdr:rowOff>146814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0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137941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39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83551</xdr:rowOff>
    </xdr:from>
    <xdr:to>
      <xdr:col>6</xdr:col>
      <xdr:colOff>38100</xdr:colOff>
      <xdr:row>55</xdr:row>
      <xdr:rowOff>13701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3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4828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43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116246</xdr:rowOff>
    </xdr:from>
    <xdr:to>
      <xdr:col>24</xdr:col>
      <xdr:colOff>63500</xdr:colOff>
      <xdr:row>77</xdr:row>
      <xdr:rowOff>120407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17896"/>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120407</xdr:rowOff>
    </xdr:from>
    <xdr:to>
      <xdr:col>19</xdr:col>
      <xdr:colOff>177800</xdr:colOff>
      <xdr:row>77</xdr:row>
      <xdr:rowOff>141391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22057"/>
          <a:ext cx="889000" cy="2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141391</xdr:rowOff>
    </xdr:from>
    <xdr:to>
      <xdr:col>15</xdr:col>
      <xdr:colOff>50800</xdr:colOff>
      <xdr:row>77</xdr:row>
      <xdr:rowOff>147335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4304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147335</xdr:rowOff>
    </xdr:from>
    <xdr:to>
      <xdr:col>10</xdr:col>
      <xdr:colOff>114300</xdr:colOff>
      <xdr:row>78</xdr:row>
      <xdr:rowOff>3454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48985"/>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4226</xdr:rowOff>
    </xdr:from>
    <xdr:to>
      <xdr:col>10</xdr:col>
      <xdr:colOff>165100</xdr:colOff>
      <xdr:row>77</xdr:row>
      <xdr:rowOff>105826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122353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65446</xdr:rowOff>
    </xdr:from>
    <xdr:to>
      <xdr:col>24</xdr:col>
      <xdr:colOff>114300</xdr:colOff>
      <xdr:row>77</xdr:row>
      <xdr:rowOff>167046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88323</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69607</xdr:rowOff>
    </xdr:from>
    <xdr:to>
      <xdr:col>20</xdr:col>
      <xdr:colOff>38100</xdr:colOff>
      <xdr:row>77</xdr:row>
      <xdr:rowOff>171207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7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16284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04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90591</xdr:rowOff>
    </xdr:from>
    <xdr:to>
      <xdr:col>15</xdr:col>
      <xdr:colOff>101600</xdr:colOff>
      <xdr:row>78</xdr:row>
      <xdr:rowOff>20741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9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37268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06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96535</xdr:rowOff>
    </xdr:from>
    <xdr:to>
      <xdr:col>10</xdr:col>
      <xdr:colOff>165100</xdr:colOff>
      <xdr:row>78</xdr:row>
      <xdr:rowOff>26685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17812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9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124104</xdr:rowOff>
    </xdr:from>
    <xdr:to>
      <xdr:col>6</xdr:col>
      <xdr:colOff>38100</xdr:colOff>
      <xdr:row>78</xdr:row>
      <xdr:rowOff>54254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45381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95504</xdr:rowOff>
    </xdr:from>
    <xdr:to>
      <xdr:col>24</xdr:col>
      <xdr:colOff>63500</xdr:colOff>
      <xdr:row>97</xdr:row>
      <xdr:rowOff>95672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726154"/>
          <a:ext cx="8382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95504</xdr:rowOff>
    </xdr:from>
    <xdr:to>
      <xdr:col>19</xdr:col>
      <xdr:colOff>177800</xdr:colOff>
      <xdr:row>97</xdr:row>
      <xdr:rowOff>98568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726154"/>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98568</xdr:rowOff>
    </xdr:from>
    <xdr:to>
      <xdr:col>15</xdr:col>
      <xdr:colOff>50800</xdr:colOff>
      <xdr:row>97</xdr:row>
      <xdr:rowOff>158049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729218"/>
          <a:ext cx="889000" cy="5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145430</xdr:rowOff>
    </xdr:from>
    <xdr:to>
      <xdr:col>10</xdr:col>
      <xdr:colOff>114300</xdr:colOff>
      <xdr:row>97</xdr:row>
      <xdr:rowOff>158049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776080"/>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10444</xdr:rowOff>
    </xdr:from>
    <xdr:to>
      <xdr:col>10</xdr:col>
      <xdr:colOff>165100</xdr:colOff>
      <xdr:row>96</xdr:row>
      <xdr:rowOff>112044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128571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4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44872</xdr:rowOff>
    </xdr:from>
    <xdr:to>
      <xdr:col>24</xdr:col>
      <xdr:colOff>114300</xdr:colOff>
      <xdr:row>97</xdr:row>
      <xdr:rowOff>146472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7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23299</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5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44704</xdr:rowOff>
    </xdr:from>
    <xdr:to>
      <xdr:col>20</xdr:col>
      <xdr:colOff>38100</xdr:colOff>
      <xdr:row>97</xdr:row>
      <xdr:rowOff>146304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137431</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76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47768</xdr:rowOff>
    </xdr:from>
    <xdr:to>
      <xdr:col>15</xdr:col>
      <xdr:colOff>101600</xdr:colOff>
      <xdr:row>97</xdr:row>
      <xdr:rowOff>149368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7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140495</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77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107249</xdr:rowOff>
    </xdr:from>
    <xdr:to>
      <xdr:col>10</xdr:col>
      <xdr:colOff>165100</xdr:colOff>
      <xdr:row>98</xdr:row>
      <xdr:rowOff>37399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3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28526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3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94630</xdr:rowOff>
    </xdr:from>
    <xdr:to>
      <xdr:col>6</xdr:col>
      <xdr:colOff>38100</xdr:colOff>
      <xdr:row>98</xdr:row>
      <xdr:rowOff>24780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15907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1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133799</xdr:rowOff>
    </xdr:from>
    <xdr:to>
      <xdr:col>55</xdr:col>
      <xdr:colOff>0</xdr:colOff>
      <xdr:row>34</xdr:row>
      <xdr:rowOff>169304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63099"/>
          <a:ext cx="838200" cy="3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169304</xdr:rowOff>
    </xdr:from>
    <xdr:to>
      <xdr:col>50</xdr:col>
      <xdr:colOff>114300</xdr:colOff>
      <xdr:row>35</xdr:row>
      <xdr:rowOff>129942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998604"/>
          <a:ext cx="889000" cy="13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102395</xdr:rowOff>
    </xdr:from>
    <xdr:to>
      <xdr:col>45</xdr:col>
      <xdr:colOff>177800</xdr:colOff>
      <xdr:row>35</xdr:row>
      <xdr:rowOff>129942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103145"/>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102395</xdr:rowOff>
    </xdr:from>
    <xdr:to>
      <xdr:col>41</xdr:col>
      <xdr:colOff>50800</xdr:colOff>
      <xdr:row>35</xdr:row>
      <xdr:rowOff>163517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103145"/>
          <a:ext cx="889000" cy="6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62868</xdr:rowOff>
    </xdr:from>
    <xdr:to>
      <xdr:col>41</xdr:col>
      <xdr:colOff>101600</xdr:colOff>
      <xdr:row>35</xdr:row>
      <xdr:rowOff>164468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06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155595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5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132149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3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82999</xdr:rowOff>
    </xdr:from>
    <xdr:to>
      <xdr:col>55</xdr:col>
      <xdr:colOff>50800</xdr:colOff>
      <xdr:row>35</xdr:row>
      <xdr:rowOff>13149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105876</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6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118504</xdr:rowOff>
    </xdr:from>
    <xdr:to>
      <xdr:col>50</xdr:col>
      <xdr:colOff>165100</xdr:colOff>
      <xdr:row>35</xdr:row>
      <xdr:rowOff>48654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94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65181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72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79142</xdr:rowOff>
    </xdr:from>
    <xdr:to>
      <xdr:col>46</xdr:col>
      <xdr:colOff>38100</xdr:colOff>
      <xdr:row>36</xdr:row>
      <xdr:rowOff>9292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07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25819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585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51595</xdr:rowOff>
    </xdr:from>
    <xdr:to>
      <xdr:col>41</xdr:col>
      <xdr:colOff>101600</xdr:colOff>
      <xdr:row>35</xdr:row>
      <xdr:rowOff>153195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0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169722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582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112717</xdr:rowOff>
    </xdr:from>
    <xdr:to>
      <xdr:col>36</xdr:col>
      <xdr:colOff>165100</xdr:colOff>
      <xdr:row>36</xdr:row>
      <xdr:rowOff>42867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11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59394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588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69250</xdr:rowOff>
    </xdr:from>
    <xdr:to>
      <xdr:col>55</xdr:col>
      <xdr:colOff>0</xdr:colOff>
      <xdr:row>57</xdr:row>
      <xdr:rowOff>74581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670450"/>
          <a:ext cx="838200" cy="17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69250</xdr:rowOff>
    </xdr:from>
    <xdr:to>
      <xdr:col>50</xdr:col>
      <xdr:colOff>114300</xdr:colOff>
      <xdr:row>56</xdr:row>
      <xdr:rowOff>125468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670450"/>
          <a:ext cx="889000" cy="5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110636</xdr:rowOff>
    </xdr:from>
    <xdr:to>
      <xdr:col>45</xdr:col>
      <xdr:colOff>177800</xdr:colOff>
      <xdr:row>56</xdr:row>
      <xdr:rowOff>125468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711836"/>
          <a:ext cx="889000" cy="1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110636</xdr:rowOff>
    </xdr:from>
    <xdr:to>
      <xdr:col>41</xdr:col>
      <xdr:colOff>50800</xdr:colOff>
      <xdr:row>58</xdr:row>
      <xdr:rowOff>14066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711836"/>
          <a:ext cx="889000" cy="2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10047</xdr:rowOff>
    </xdr:from>
    <xdr:to>
      <xdr:col>41</xdr:col>
      <xdr:colOff>101600</xdr:colOff>
      <xdr:row>56</xdr:row>
      <xdr:rowOff>111647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128174</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8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23781</xdr:rowOff>
    </xdr:from>
    <xdr:to>
      <xdr:col>55</xdr:col>
      <xdr:colOff>50800</xdr:colOff>
      <xdr:row>57</xdr:row>
      <xdr:rowOff>125381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46658</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4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18450</xdr:rowOff>
    </xdr:from>
    <xdr:to>
      <xdr:col>50</xdr:col>
      <xdr:colOff>165100</xdr:colOff>
      <xdr:row>56</xdr:row>
      <xdr:rowOff>120050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1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136577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39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74668</xdr:rowOff>
    </xdr:from>
    <xdr:to>
      <xdr:col>46</xdr:col>
      <xdr:colOff>38100</xdr:colOff>
      <xdr:row>57</xdr:row>
      <xdr:rowOff>4818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21345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4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59836</xdr:rowOff>
    </xdr:from>
    <xdr:to>
      <xdr:col>41</xdr:col>
      <xdr:colOff>101600</xdr:colOff>
      <xdr:row>56</xdr:row>
      <xdr:rowOff>161436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152563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5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134716</xdr:rowOff>
    </xdr:from>
    <xdr:to>
      <xdr:col>36</xdr:col>
      <xdr:colOff>165100</xdr:colOff>
      <xdr:row>58</xdr:row>
      <xdr:rowOff>64866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55993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0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133048</xdr:rowOff>
    </xdr:from>
    <xdr:to>
      <xdr:col>55</xdr:col>
      <xdr:colOff>0</xdr:colOff>
      <xdr:row>78</xdr:row>
      <xdr:rowOff>52701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2820348"/>
          <a:ext cx="838200" cy="60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133048</xdr:rowOff>
    </xdr:from>
    <xdr:to>
      <xdr:col>50</xdr:col>
      <xdr:colOff>114300</xdr:colOff>
      <xdr:row>76</xdr:row>
      <xdr:rowOff>43721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2820348"/>
          <a:ext cx="889000" cy="25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171384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123175</xdr:rowOff>
    </xdr:from>
    <xdr:to>
      <xdr:col>45</xdr:col>
      <xdr:colOff>177800</xdr:colOff>
      <xdr:row>76</xdr:row>
      <xdr:rowOff>43721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981925"/>
          <a:ext cx="889000" cy="9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123175</xdr:rowOff>
    </xdr:from>
    <xdr:to>
      <xdr:col>41</xdr:col>
      <xdr:colOff>50800</xdr:colOff>
      <xdr:row>78</xdr:row>
      <xdr:rowOff>151946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981925"/>
          <a:ext cx="889000" cy="54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54958</xdr:rowOff>
    </xdr:from>
    <xdr:to>
      <xdr:col>41</xdr:col>
      <xdr:colOff>101600</xdr:colOff>
      <xdr:row>76</xdr:row>
      <xdr:rowOff>156558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147685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1901</xdr:rowOff>
    </xdr:from>
    <xdr:to>
      <xdr:col>55</xdr:col>
      <xdr:colOff>50800</xdr:colOff>
      <xdr:row>78</xdr:row>
      <xdr:rowOff>103501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7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24778</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2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82248</xdr:rowOff>
    </xdr:from>
    <xdr:to>
      <xdr:col>50</xdr:col>
      <xdr:colOff>165100</xdr:colOff>
      <xdr:row>75</xdr:row>
      <xdr:rowOff>12398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276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28925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54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164371</xdr:rowOff>
    </xdr:from>
    <xdr:to>
      <xdr:col>46</xdr:col>
      <xdr:colOff>38100</xdr:colOff>
      <xdr:row>76</xdr:row>
      <xdr:rowOff>94521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02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111048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79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72375</xdr:rowOff>
    </xdr:from>
    <xdr:to>
      <xdr:col>41</xdr:col>
      <xdr:colOff>101600</xdr:colOff>
      <xdr:row>76</xdr:row>
      <xdr:rowOff>2525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93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19052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70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101146</xdr:rowOff>
    </xdr:from>
    <xdr:to>
      <xdr:col>36</xdr:col>
      <xdr:colOff>165100</xdr:colOff>
      <xdr:row>79</xdr:row>
      <xdr:rowOff>31296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22423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6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111207</xdr:rowOff>
    </xdr:from>
    <xdr:to>
      <xdr:col>55</xdr:col>
      <xdr:colOff>0</xdr:colOff>
      <xdr:row>98</xdr:row>
      <xdr:rowOff>159049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41857"/>
          <a:ext cx="838200" cy="21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90061</xdr:rowOff>
    </xdr:from>
    <xdr:to>
      <xdr:col>50</xdr:col>
      <xdr:colOff>114300</xdr:colOff>
      <xdr:row>98</xdr:row>
      <xdr:rowOff>159049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892161"/>
          <a:ext cx="889000" cy="6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7993</xdr:rowOff>
    </xdr:from>
    <xdr:to>
      <xdr:col>45</xdr:col>
      <xdr:colOff>177800</xdr:colOff>
      <xdr:row>98</xdr:row>
      <xdr:rowOff>90061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810093"/>
          <a:ext cx="889000" cy="8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7993</xdr:rowOff>
    </xdr:from>
    <xdr:to>
      <xdr:col>41</xdr:col>
      <xdr:colOff>50800</xdr:colOff>
      <xdr:row>98</xdr:row>
      <xdr:rowOff>100202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10093"/>
          <a:ext cx="889000" cy="9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60407</xdr:rowOff>
    </xdr:from>
    <xdr:to>
      <xdr:col>55</xdr:col>
      <xdr:colOff>50800</xdr:colOff>
      <xdr:row>97</xdr:row>
      <xdr:rowOff>162007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9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38834</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6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108249</xdr:rowOff>
    </xdr:from>
    <xdr:to>
      <xdr:col>50</xdr:col>
      <xdr:colOff>165100</xdr:colOff>
      <xdr:row>99</xdr:row>
      <xdr:rowOff>38399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9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29526</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04428" y="1700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39261</xdr:rowOff>
    </xdr:from>
    <xdr:to>
      <xdr:col>46</xdr:col>
      <xdr:colOff>38100</xdr:colOff>
      <xdr:row>98</xdr:row>
      <xdr:rowOff>140861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131988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3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128643</xdr:rowOff>
    </xdr:from>
    <xdr:to>
      <xdr:col>41</xdr:col>
      <xdr:colOff>101600</xdr:colOff>
      <xdr:row>98</xdr:row>
      <xdr:rowOff>58793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5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49920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49402</xdr:rowOff>
    </xdr:from>
    <xdr:to>
      <xdr:col>36</xdr:col>
      <xdr:colOff>165100</xdr:colOff>
      <xdr:row>98</xdr:row>
      <xdr:rowOff>151002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5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142129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4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155016</xdr:rowOff>
    </xdr:from>
    <xdr:to>
      <xdr:col>85</xdr:col>
      <xdr:colOff>127000</xdr:colOff>
      <xdr:row>39</xdr:row>
      <xdr:rowOff>33058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70116"/>
          <a:ext cx="8382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33058</xdr:rowOff>
    </xdr:from>
    <xdr:to>
      <xdr:col>81</xdr:col>
      <xdr:colOff>50800</xdr:colOff>
      <xdr:row>39</xdr:row>
      <xdr:rowOff>35496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19608"/>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24524</xdr:rowOff>
    </xdr:from>
    <xdr:to>
      <xdr:col>76</xdr:col>
      <xdr:colOff>114300</xdr:colOff>
      <xdr:row>39</xdr:row>
      <xdr:rowOff>35496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11074"/>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145529</xdr:rowOff>
    </xdr:from>
    <xdr:to>
      <xdr:col>71</xdr:col>
      <xdr:colOff>177800</xdr:colOff>
      <xdr:row>39</xdr:row>
      <xdr:rowOff>24524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60629"/>
          <a:ext cx="889000" cy="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102007</xdr:rowOff>
    </xdr:from>
    <xdr:to>
      <xdr:col>72</xdr:col>
      <xdr:colOff>38100</xdr:colOff>
      <xdr:row>38</xdr:row>
      <xdr:rowOff>32156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4456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48684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2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104216</xdr:rowOff>
    </xdr:from>
    <xdr:to>
      <xdr:col>85</xdr:col>
      <xdr:colOff>177800</xdr:colOff>
      <xdr:row>39</xdr:row>
      <xdr:rowOff>34366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153708</xdr:rowOff>
    </xdr:from>
    <xdr:to>
      <xdr:col>81</xdr:col>
      <xdr:colOff>101600</xdr:colOff>
      <xdr:row>39</xdr:row>
      <xdr:rowOff>83858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74985</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61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156146</xdr:rowOff>
    </xdr:from>
    <xdr:to>
      <xdr:col>76</xdr:col>
      <xdr:colOff>165100</xdr:colOff>
      <xdr:row>39</xdr:row>
      <xdr:rowOff>86296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77423</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6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145174</xdr:rowOff>
    </xdr:from>
    <xdr:to>
      <xdr:col>72</xdr:col>
      <xdr:colOff>38100</xdr:colOff>
      <xdr:row>39</xdr:row>
      <xdr:rowOff>75324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66451</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5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94729</xdr:rowOff>
    </xdr:from>
    <xdr:to>
      <xdr:col>67</xdr:col>
      <xdr:colOff>101600</xdr:colOff>
      <xdr:row>39</xdr:row>
      <xdr:rowOff>24879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0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16006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0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49560</xdr:rowOff>
    </xdr:from>
    <xdr:to>
      <xdr:col>85</xdr:col>
      <xdr:colOff>127000</xdr:colOff>
      <xdr:row>76</xdr:row>
      <xdr:rowOff>145472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079760"/>
          <a:ext cx="838200" cy="9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87979</xdr:rowOff>
    </xdr:from>
    <xdr:to>
      <xdr:col>81</xdr:col>
      <xdr:colOff>50800</xdr:colOff>
      <xdr:row>76</xdr:row>
      <xdr:rowOff>145472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118179"/>
          <a:ext cx="8890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87979</xdr:rowOff>
    </xdr:from>
    <xdr:to>
      <xdr:col>76</xdr:col>
      <xdr:colOff>114300</xdr:colOff>
      <xdr:row>76</xdr:row>
      <xdr:rowOff>111282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18179"/>
          <a:ext cx="889000" cy="2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84993</xdr:rowOff>
    </xdr:from>
    <xdr:to>
      <xdr:col>71</xdr:col>
      <xdr:colOff>177800</xdr:colOff>
      <xdr:row>76</xdr:row>
      <xdr:rowOff>111282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115193"/>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26492</xdr:rowOff>
    </xdr:from>
    <xdr:to>
      <xdr:col>72</xdr:col>
      <xdr:colOff>38100</xdr:colOff>
      <xdr:row>75</xdr:row>
      <xdr:rowOff>128092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144619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170210</xdr:rowOff>
    </xdr:from>
    <xdr:to>
      <xdr:col>85</xdr:col>
      <xdr:colOff>177800</xdr:colOff>
      <xdr:row>76</xdr:row>
      <xdr:rowOff>100360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21638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88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94672</xdr:rowOff>
    </xdr:from>
    <xdr:to>
      <xdr:col>81</xdr:col>
      <xdr:colOff>101600</xdr:colOff>
      <xdr:row>77</xdr:row>
      <xdr:rowOff>24822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15949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1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37179</xdr:rowOff>
    </xdr:from>
    <xdr:to>
      <xdr:col>76</xdr:col>
      <xdr:colOff>165100</xdr:colOff>
      <xdr:row>76</xdr:row>
      <xdr:rowOff>138779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155306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84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60482</xdr:rowOff>
    </xdr:from>
    <xdr:to>
      <xdr:col>72</xdr:col>
      <xdr:colOff>38100</xdr:colOff>
      <xdr:row>76</xdr:row>
      <xdr:rowOff>162082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153209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1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34193</xdr:rowOff>
    </xdr:from>
    <xdr:to>
      <xdr:col>67</xdr:col>
      <xdr:colOff>101600</xdr:colOff>
      <xdr:row>76</xdr:row>
      <xdr:rowOff>135793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126920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5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27972</xdr:rowOff>
    </xdr:from>
    <xdr:to>
      <xdr:col>85</xdr:col>
      <xdr:colOff>127000</xdr:colOff>
      <xdr:row>98</xdr:row>
      <xdr:rowOff>77960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830072"/>
          <a:ext cx="838200" cy="4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27972</xdr:rowOff>
    </xdr:from>
    <xdr:to>
      <xdr:col>81</xdr:col>
      <xdr:colOff>50800</xdr:colOff>
      <xdr:row>98</xdr:row>
      <xdr:rowOff>93694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30072"/>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125870</xdr:rowOff>
    </xdr:from>
    <xdr:to>
      <xdr:col>76</xdr:col>
      <xdr:colOff>114300</xdr:colOff>
      <xdr:row>98</xdr:row>
      <xdr:rowOff>93694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756520"/>
          <a:ext cx="889000" cy="13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105296</xdr:rowOff>
    </xdr:from>
    <xdr:to>
      <xdr:col>71</xdr:col>
      <xdr:colOff>177800</xdr:colOff>
      <xdr:row>97</xdr:row>
      <xdr:rowOff>125870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7359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79451</xdr:rowOff>
    </xdr:from>
    <xdr:to>
      <xdr:col>72</xdr:col>
      <xdr:colOff>38100</xdr:colOff>
      <xdr:row>97</xdr:row>
      <xdr:rowOff>9601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26128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3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27160</xdr:rowOff>
    </xdr:from>
    <xdr:to>
      <xdr:col>85</xdr:col>
      <xdr:colOff>177800</xdr:colOff>
      <xdr:row>98</xdr:row>
      <xdr:rowOff>128760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5587</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0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148622</xdr:rowOff>
    </xdr:from>
    <xdr:to>
      <xdr:col>81</xdr:col>
      <xdr:colOff>101600</xdr:colOff>
      <xdr:row>98</xdr:row>
      <xdr:rowOff>78772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69899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87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42894</xdr:rowOff>
    </xdr:from>
    <xdr:to>
      <xdr:col>76</xdr:col>
      <xdr:colOff>165100</xdr:colOff>
      <xdr:row>98</xdr:row>
      <xdr:rowOff>144494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4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135621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3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75070</xdr:rowOff>
    </xdr:from>
    <xdr:to>
      <xdr:col>72</xdr:col>
      <xdr:colOff>38100</xdr:colOff>
      <xdr:row>98</xdr:row>
      <xdr:rowOff>5220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167797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79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54496</xdr:rowOff>
    </xdr:from>
    <xdr:to>
      <xdr:col>67</xdr:col>
      <xdr:colOff>101600</xdr:colOff>
      <xdr:row>97</xdr:row>
      <xdr:rowOff>156096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6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147223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77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106607</xdr:rowOff>
    </xdr:from>
    <xdr:to>
      <xdr:col>116</xdr:col>
      <xdr:colOff>63500</xdr:colOff>
      <xdr:row>39</xdr:row>
      <xdr:rowOff>32911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621707"/>
          <a:ext cx="838200" cy="9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106607</xdr:rowOff>
    </xdr:from>
    <xdr:to>
      <xdr:col>111</xdr:col>
      <xdr:colOff>177800</xdr:colOff>
      <xdr:row>39</xdr:row>
      <xdr:rowOff>56097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621707"/>
          <a:ext cx="889000" cy="1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56097</xdr:rowOff>
    </xdr:from>
    <xdr:to>
      <xdr:col>107</xdr:col>
      <xdr:colOff>50800</xdr:colOff>
      <xdr:row>39</xdr:row>
      <xdr:rowOff>85816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742647"/>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85816</xdr:rowOff>
    </xdr:from>
    <xdr:to>
      <xdr:col>102</xdr:col>
      <xdr:colOff>114300</xdr:colOff>
      <xdr:row>39</xdr:row>
      <xdr:rowOff>93980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77236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19558</xdr:rowOff>
    </xdr:from>
    <xdr:to>
      <xdr:col>102</xdr:col>
      <xdr:colOff>165100</xdr:colOff>
      <xdr:row>38</xdr:row>
      <xdr:rowOff>121158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137685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153561</xdr:rowOff>
    </xdr:from>
    <xdr:to>
      <xdr:col>116</xdr:col>
      <xdr:colOff>114300</xdr:colOff>
      <xdr:row>39</xdr:row>
      <xdr:rowOff>83711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97154</xdr:rowOff>
    </xdr:from>
    <xdr:ext cx="378565"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1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55807</xdr:rowOff>
    </xdr:from>
    <xdr:to>
      <xdr:col>112</xdr:col>
      <xdr:colOff>38100</xdr:colOff>
      <xdr:row>38</xdr:row>
      <xdr:rowOff>157407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57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2484</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34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5297</xdr:rowOff>
    </xdr:from>
    <xdr:to>
      <xdr:col>107</xdr:col>
      <xdr:colOff>101600</xdr:colOff>
      <xdr:row>39</xdr:row>
      <xdr:rowOff>106897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98024</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5017" y="678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35016</xdr:rowOff>
    </xdr:from>
    <xdr:to>
      <xdr:col>102</xdr:col>
      <xdr:colOff>165100</xdr:colOff>
      <xdr:row>39</xdr:row>
      <xdr:rowOff>136616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127743</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81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43180</xdr:rowOff>
    </xdr:from>
    <xdr:to>
      <xdr:col>98</xdr:col>
      <xdr:colOff>38100</xdr:colOff>
      <xdr:row>39</xdr:row>
      <xdr:rowOff>144780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135907</xdr:rowOff>
    </xdr:from>
    <xdr:ext cx="313932"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99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137277</xdr:rowOff>
    </xdr:from>
    <xdr:to>
      <xdr:col>116</xdr:col>
      <xdr:colOff>63500</xdr:colOff>
      <xdr:row>77</xdr:row>
      <xdr:rowOff>148341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338927"/>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20211</xdr:rowOff>
    </xdr:from>
    <xdr:to>
      <xdr:col>111</xdr:col>
      <xdr:colOff>177800</xdr:colOff>
      <xdr:row>77</xdr:row>
      <xdr:rowOff>137277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050411"/>
          <a:ext cx="889000" cy="28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20211</xdr:rowOff>
    </xdr:from>
    <xdr:to>
      <xdr:col>107</xdr:col>
      <xdr:colOff>50800</xdr:colOff>
      <xdr:row>76</xdr:row>
      <xdr:rowOff>85750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50411"/>
          <a:ext cx="889000" cy="6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85750</xdr:rowOff>
    </xdr:from>
    <xdr:to>
      <xdr:col>102</xdr:col>
      <xdr:colOff>114300</xdr:colOff>
      <xdr:row>76</xdr:row>
      <xdr:rowOff>130465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115950"/>
          <a:ext cx="889000" cy="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53307</xdr:rowOff>
    </xdr:from>
    <xdr:to>
      <xdr:col>102</xdr:col>
      <xdr:colOff>165100</xdr:colOff>
      <xdr:row>74</xdr:row>
      <xdr:rowOff>154907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171434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5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97541</xdr:rowOff>
    </xdr:from>
    <xdr:to>
      <xdr:col>116</xdr:col>
      <xdr:colOff>114300</xdr:colOff>
      <xdr:row>78</xdr:row>
      <xdr:rowOff>27691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9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12468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1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86477</xdr:rowOff>
    </xdr:from>
    <xdr:to>
      <xdr:col>112</xdr:col>
      <xdr:colOff>38100</xdr:colOff>
      <xdr:row>78</xdr:row>
      <xdr:rowOff>16627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7754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8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140860</xdr:rowOff>
    </xdr:from>
    <xdr:to>
      <xdr:col>107</xdr:col>
      <xdr:colOff>101600</xdr:colOff>
      <xdr:row>76</xdr:row>
      <xdr:rowOff>71010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99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87537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7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34950</xdr:rowOff>
    </xdr:from>
    <xdr:to>
      <xdr:col>102</xdr:col>
      <xdr:colOff>165100</xdr:colOff>
      <xdr:row>76</xdr:row>
      <xdr:rowOff>136550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127677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15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79665</xdr:rowOff>
    </xdr:from>
    <xdr:to>
      <xdr:col>98</xdr:col>
      <xdr:colOff>38100</xdr:colOff>
      <xdr:row>77</xdr:row>
      <xdr:rowOff>9815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0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942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普通建設事業費（うち新規整備）について、平成２９年度はクリーンセンター整備事業や城山台小学校校舎取得事業、城山台児童クラブ建設事業等の大規模事業を実施したことから、住民一人当たり７５，６１１円となっており、類似団体内平均値を大幅に上回っていたが、平成３０年度はこれらの事業が皆減、または大幅に減となったことから、住民一人当たりの金額は前年度から△５５，６１９千円減となる１９，９９２円となり、類似団体内平均値（１２，１５６円）との差も７，８３６円に縮小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補助費等においては、本市が清掃や消防などの業務を一部事務組合により行っていることから類似団体内平均値よりも高い金額を推移しているが、平成３０年度は木津川市精華町環境施設組合への負担金が前年度から増となったことなどから、住民一人当たりの補助費等は前年度（５７，９２８円）から２，４８５円増となり、６０，４１３円となった。</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77,188
76,628
85.13
28,986,575
28,522,748
312,537
17,117,064
32,824,212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106781</xdr:rowOff>
    </xdr:from>
    <xdr:to>
      <xdr:col>24</xdr:col>
      <xdr:colOff>63500</xdr:colOff>
      <xdr:row>36</xdr:row>
      <xdr:rowOff>136957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78981"/>
          <a:ext cx="8382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94894</xdr:rowOff>
    </xdr:from>
    <xdr:to>
      <xdr:col>19</xdr:col>
      <xdr:colOff>177800</xdr:colOff>
      <xdr:row>36</xdr:row>
      <xdr:rowOff>106781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67094"/>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120040</xdr:rowOff>
    </xdr:from>
    <xdr:to>
      <xdr:col>15</xdr:col>
      <xdr:colOff>50800</xdr:colOff>
      <xdr:row>36</xdr:row>
      <xdr:rowOff>94894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2079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35916</xdr:rowOff>
    </xdr:from>
    <xdr:to>
      <xdr:col>10</xdr:col>
      <xdr:colOff>114300</xdr:colOff>
      <xdr:row>35</xdr:row>
      <xdr:rowOff>120040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36666"/>
          <a:ext cx="889000" cy="8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86157</xdr:rowOff>
    </xdr:from>
    <xdr:to>
      <xdr:col>24</xdr:col>
      <xdr:colOff>114300</xdr:colOff>
      <xdr:row>37</xdr:row>
      <xdr:rowOff>16307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64584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3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55981</xdr:rowOff>
    </xdr:from>
    <xdr:to>
      <xdr:col>20</xdr:col>
      <xdr:colOff>38100</xdr:colOff>
      <xdr:row>36</xdr:row>
      <xdr:rowOff>157581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148708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2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44094</xdr:rowOff>
    </xdr:from>
    <xdr:to>
      <xdr:col>15</xdr:col>
      <xdr:colOff>101600</xdr:colOff>
      <xdr:row>36</xdr:row>
      <xdr:rowOff>145694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136821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0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69240</xdr:rowOff>
    </xdr:from>
    <xdr:to>
      <xdr:col>10</xdr:col>
      <xdr:colOff>165100</xdr:colOff>
      <xdr:row>35</xdr:row>
      <xdr:rowOff>170840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161967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156566</xdr:rowOff>
    </xdr:from>
    <xdr:to>
      <xdr:col>6</xdr:col>
      <xdr:colOff>38100</xdr:colOff>
      <xdr:row>35</xdr:row>
      <xdr:rowOff>86716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98111</xdr:rowOff>
    </xdr:from>
    <xdr:to>
      <xdr:col>24</xdr:col>
      <xdr:colOff>63500</xdr:colOff>
      <xdr:row>57</xdr:row>
      <xdr:rowOff>152518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70761"/>
          <a:ext cx="8382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98111</xdr:rowOff>
    </xdr:from>
    <xdr:to>
      <xdr:col>19</xdr:col>
      <xdr:colOff>177800</xdr:colOff>
      <xdr:row>57</xdr:row>
      <xdr:rowOff>159719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70761"/>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159719</xdr:rowOff>
    </xdr:from>
    <xdr:to>
      <xdr:col>15</xdr:col>
      <xdr:colOff>50800</xdr:colOff>
      <xdr:row>58</xdr:row>
      <xdr:rowOff>3209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32369"/>
          <a:ext cx="88900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30755</xdr:rowOff>
    </xdr:from>
    <xdr:to>
      <xdr:col>10</xdr:col>
      <xdr:colOff>114300</xdr:colOff>
      <xdr:row>58</xdr:row>
      <xdr:rowOff>3209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03405"/>
          <a:ext cx="889000" cy="1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43474</xdr:rowOff>
    </xdr:from>
    <xdr:to>
      <xdr:col>10</xdr:col>
      <xdr:colOff>165100</xdr:colOff>
      <xdr:row>54</xdr:row>
      <xdr:rowOff>145074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30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161601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0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101718</xdr:rowOff>
    </xdr:from>
    <xdr:to>
      <xdr:col>24</xdr:col>
      <xdr:colOff>114300</xdr:colOff>
      <xdr:row>58</xdr:row>
      <xdr:rowOff>31868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7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80145</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5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47311</xdr:rowOff>
    </xdr:from>
    <xdr:to>
      <xdr:col>20</xdr:col>
      <xdr:colOff>38100</xdr:colOff>
      <xdr:row>57</xdr:row>
      <xdr:rowOff>148911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1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140038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1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108919</xdr:rowOff>
    </xdr:from>
    <xdr:to>
      <xdr:col>15</xdr:col>
      <xdr:colOff>101600</xdr:colOff>
      <xdr:row>58</xdr:row>
      <xdr:rowOff>39069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8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30196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7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123859</xdr:rowOff>
    </xdr:from>
    <xdr:to>
      <xdr:col>10</xdr:col>
      <xdr:colOff>165100</xdr:colOff>
      <xdr:row>58</xdr:row>
      <xdr:rowOff>54009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9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45136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8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151405</xdr:rowOff>
    </xdr:from>
    <xdr:to>
      <xdr:col>6</xdr:col>
      <xdr:colOff>38100</xdr:colOff>
      <xdr:row>57</xdr:row>
      <xdr:rowOff>81555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72682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8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57948</xdr:rowOff>
    </xdr:from>
    <xdr:to>
      <xdr:col>24</xdr:col>
      <xdr:colOff>63500</xdr:colOff>
      <xdr:row>76</xdr:row>
      <xdr:rowOff>85282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088148"/>
          <a:ext cx="8382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51341</xdr:rowOff>
    </xdr:from>
    <xdr:to>
      <xdr:col>19</xdr:col>
      <xdr:colOff>177800</xdr:colOff>
      <xdr:row>76</xdr:row>
      <xdr:rowOff>85282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081541"/>
          <a:ext cx="889000" cy="3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51341</xdr:rowOff>
    </xdr:from>
    <xdr:to>
      <xdr:col>15</xdr:col>
      <xdr:colOff>50800</xdr:colOff>
      <xdr:row>76</xdr:row>
      <xdr:rowOff>128901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81541"/>
          <a:ext cx="889000" cy="7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128901</xdr:rowOff>
    </xdr:from>
    <xdr:to>
      <xdr:col>10</xdr:col>
      <xdr:colOff>114300</xdr:colOff>
      <xdr:row>76</xdr:row>
      <xdr:rowOff>144174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159101"/>
          <a:ext cx="889000" cy="1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55687</xdr:rowOff>
    </xdr:from>
    <xdr:to>
      <xdr:col>10</xdr:col>
      <xdr:colOff>165100</xdr:colOff>
      <xdr:row>74</xdr:row>
      <xdr:rowOff>157287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2364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7148</xdr:rowOff>
    </xdr:from>
    <xdr:to>
      <xdr:col>24</xdr:col>
      <xdr:colOff>114300</xdr:colOff>
      <xdr:row>76</xdr:row>
      <xdr:rowOff>108748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157025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1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34482</xdr:rowOff>
    </xdr:from>
    <xdr:to>
      <xdr:col>20</xdr:col>
      <xdr:colOff>38100</xdr:colOff>
      <xdr:row>76</xdr:row>
      <xdr:rowOff>136082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127209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15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541</xdr:rowOff>
    </xdr:from>
    <xdr:to>
      <xdr:col>15</xdr:col>
      <xdr:colOff>101600</xdr:colOff>
      <xdr:row>76</xdr:row>
      <xdr:rowOff>102141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3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93268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12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78101</xdr:rowOff>
    </xdr:from>
    <xdr:to>
      <xdr:col>10</xdr:col>
      <xdr:colOff>165100</xdr:colOff>
      <xdr:row>77</xdr:row>
      <xdr:rowOff>8251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170828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20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93374</xdr:rowOff>
    </xdr:from>
    <xdr:to>
      <xdr:col>6</xdr:col>
      <xdr:colOff>38100</xdr:colOff>
      <xdr:row>77</xdr:row>
      <xdr:rowOff>23524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2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14651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21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1479</xdr:rowOff>
    </xdr:from>
    <xdr:to>
      <xdr:col>24</xdr:col>
      <xdr:colOff>63500</xdr:colOff>
      <xdr:row>98</xdr:row>
      <xdr:rowOff>37891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5774879"/>
          <a:ext cx="838200" cy="106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1479</xdr:rowOff>
    </xdr:from>
    <xdr:to>
      <xdr:col>19</xdr:col>
      <xdr:colOff>177800</xdr:colOff>
      <xdr:row>94</xdr:row>
      <xdr:rowOff>41990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5774879"/>
          <a:ext cx="889000" cy="38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41990</xdr:rowOff>
    </xdr:from>
    <xdr:to>
      <xdr:col>15</xdr:col>
      <xdr:colOff>50800</xdr:colOff>
      <xdr:row>94</xdr:row>
      <xdr:rowOff>150003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158290"/>
          <a:ext cx="889000" cy="10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92245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150003</xdr:rowOff>
    </xdr:from>
    <xdr:to>
      <xdr:col>10</xdr:col>
      <xdr:colOff>114300</xdr:colOff>
      <xdr:row>98</xdr:row>
      <xdr:rowOff>25188</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266303"/>
          <a:ext cx="889000" cy="5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29008</xdr:rowOff>
    </xdr:from>
    <xdr:to>
      <xdr:col>10</xdr:col>
      <xdr:colOff>165100</xdr:colOff>
      <xdr:row>97</xdr:row>
      <xdr:rowOff>130608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121735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5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158541</xdr:rowOff>
    </xdr:from>
    <xdr:to>
      <xdr:col>24</xdr:col>
      <xdr:colOff>114300</xdr:colOff>
      <xdr:row>98</xdr:row>
      <xdr:rowOff>88691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8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9968</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122129</xdr:rowOff>
    </xdr:from>
    <xdr:to>
      <xdr:col>20</xdr:col>
      <xdr:colOff>38100</xdr:colOff>
      <xdr:row>92</xdr:row>
      <xdr:rowOff>52279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57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68806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49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162640</xdr:rowOff>
    </xdr:from>
    <xdr:to>
      <xdr:col>15</xdr:col>
      <xdr:colOff>101600</xdr:colOff>
      <xdr:row>94</xdr:row>
      <xdr:rowOff>92790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10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109317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588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99203</xdr:rowOff>
    </xdr:from>
    <xdr:to>
      <xdr:col>10</xdr:col>
      <xdr:colOff>165100</xdr:colOff>
      <xdr:row>95</xdr:row>
      <xdr:rowOff>29353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21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45880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599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145838</xdr:rowOff>
    </xdr:from>
    <xdr:to>
      <xdr:col>6</xdr:col>
      <xdr:colOff>38100</xdr:colOff>
      <xdr:row>98</xdr:row>
      <xdr:rowOff>75988</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7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67115</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149016</xdr:rowOff>
    </xdr:from>
    <xdr:to>
      <xdr:col>55</xdr:col>
      <xdr:colOff>0</xdr:colOff>
      <xdr:row>58</xdr:row>
      <xdr:rowOff>161855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10093116"/>
          <a:ext cx="8382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157055</xdr:rowOff>
    </xdr:from>
    <xdr:to>
      <xdr:col>50</xdr:col>
      <xdr:colOff>114300</xdr:colOff>
      <xdr:row>58</xdr:row>
      <xdr:rowOff>161855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10101155"/>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156445</xdr:rowOff>
    </xdr:from>
    <xdr:to>
      <xdr:col>45</xdr:col>
      <xdr:colOff>177800</xdr:colOff>
      <xdr:row>58</xdr:row>
      <xdr:rowOff>157055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100545"/>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156007</xdr:rowOff>
    </xdr:from>
    <xdr:to>
      <xdr:col>41</xdr:col>
      <xdr:colOff>50800</xdr:colOff>
      <xdr:row>58</xdr:row>
      <xdr:rowOff>156445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100107"/>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98216</xdr:rowOff>
    </xdr:from>
    <xdr:to>
      <xdr:col>55</xdr:col>
      <xdr:colOff>50800</xdr:colOff>
      <xdr:row>59</xdr:row>
      <xdr:rowOff>28366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30637</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111055</xdr:rowOff>
    </xdr:from>
    <xdr:to>
      <xdr:col>50</xdr:col>
      <xdr:colOff>165100</xdr:colOff>
      <xdr:row>59</xdr:row>
      <xdr:rowOff>41205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5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32332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1014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106255</xdr:rowOff>
    </xdr:from>
    <xdr:to>
      <xdr:col>46</xdr:col>
      <xdr:colOff>38100</xdr:colOff>
      <xdr:row>59</xdr:row>
      <xdr:rowOff>36405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27532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1014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105645</xdr:rowOff>
    </xdr:from>
    <xdr:to>
      <xdr:col>41</xdr:col>
      <xdr:colOff>101600</xdr:colOff>
      <xdr:row>59</xdr:row>
      <xdr:rowOff>35795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26922</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14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105207</xdr:rowOff>
    </xdr:from>
    <xdr:to>
      <xdr:col>36</xdr:col>
      <xdr:colOff>165100</xdr:colOff>
      <xdr:row>59</xdr:row>
      <xdr:rowOff>35357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4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26484</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14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170470</xdr:rowOff>
    </xdr:from>
    <xdr:to>
      <xdr:col>55</xdr:col>
      <xdr:colOff>0</xdr:colOff>
      <xdr:row>78</xdr:row>
      <xdr:rowOff>6792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72120"/>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170470</xdr:rowOff>
    </xdr:from>
    <xdr:to>
      <xdr:col>50</xdr:col>
      <xdr:colOff>114300</xdr:colOff>
      <xdr:row>78</xdr:row>
      <xdr:rowOff>9900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72120"/>
          <a:ext cx="889000" cy="1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9900</xdr:rowOff>
    </xdr:from>
    <xdr:to>
      <xdr:col>45</xdr:col>
      <xdr:colOff>177800</xdr:colOff>
      <xdr:row>78</xdr:row>
      <xdr:rowOff>30110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83000"/>
          <a:ext cx="889000" cy="2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30110</xdr:rowOff>
    </xdr:from>
    <xdr:to>
      <xdr:col>41</xdr:col>
      <xdr:colOff>50800</xdr:colOff>
      <xdr:row>78</xdr:row>
      <xdr:rowOff>54158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03210"/>
          <a:ext cx="8890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145273</xdr:rowOff>
    </xdr:from>
    <xdr:to>
      <xdr:col>41</xdr:col>
      <xdr:colOff>101600</xdr:colOff>
      <xdr:row>75</xdr:row>
      <xdr:rowOff>75423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283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91950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260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127442</xdr:rowOff>
    </xdr:from>
    <xdr:to>
      <xdr:col>55</xdr:col>
      <xdr:colOff>50800</xdr:colOff>
      <xdr:row>78</xdr:row>
      <xdr:rowOff>57592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2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42369</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4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119670</xdr:rowOff>
    </xdr:from>
    <xdr:to>
      <xdr:col>50</xdr:col>
      <xdr:colOff>165100</xdr:colOff>
      <xdr:row>78</xdr:row>
      <xdr:rowOff>49820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40947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1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130550</xdr:rowOff>
    </xdr:from>
    <xdr:to>
      <xdr:col>46</xdr:col>
      <xdr:colOff>38100</xdr:colOff>
      <xdr:row>78</xdr:row>
      <xdr:rowOff>60700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51827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150760</xdr:rowOff>
    </xdr:from>
    <xdr:to>
      <xdr:col>41</xdr:col>
      <xdr:colOff>101600</xdr:colOff>
      <xdr:row>78</xdr:row>
      <xdr:rowOff>80910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5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72037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4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3358</xdr:rowOff>
    </xdr:from>
    <xdr:to>
      <xdr:col>36</xdr:col>
      <xdr:colOff>165100</xdr:colOff>
      <xdr:row>78</xdr:row>
      <xdr:rowOff>104958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96085</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158331</xdr:rowOff>
    </xdr:from>
    <xdr:to>
      <xdr:col>55</xdr:col>
      <xdr:colOff>0</xdr:colOff>
      <xdr:row>97</xdr:row>
      <xdr:rowOff>167653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88981"/>
          <a:ext cx="8382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159903</xdr:rowOff>
    </xdr:from>
    <xdr:to>
      <xdr:col>50</xdr:col>
      <xdr:colOff>114300</xdr:colOff>
      <xdr:row>97</xdr:row>
      <xdr:rowOff>167653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90553"/>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159903</xdr:rowOff>
    </xdr:from>
    <xdr:to>
      <xdr:col>45</xdr:col>
      <xdr:colOff>177800</xdr:colOff>
      <xdr:row>98</xdr:row>
      <xdr:rowOff>10170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9055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5745</xdr:rowOff>
    </xdr:from>
    <xdr:to>
      <xdr:col>41</xdr:col>
      <xdr:colOff>50800</xdr:colOff>
      <xdr:row>98</xdr:row>
      <xdr:rowOff>10170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07845"/>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149658</xdr:rowOff>
    </xdr:from>
    <xdr:to>
      <xdr:col>41</xdr:col>
      <xdr:colOff>101600</xdr:colOff>
      <xdr:row>97</xdr:row>
      <xdr:rowOff>79808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96335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107531</xdr:rowOff>
    </xdr:from>
    <xdr:to>
      <xdr:col>55</xdr:col>
      <xdr:colOff>50800</xdr:colOff>
      <xdr:row>98</xdr:row>
      <xdr:rowOff>37681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116853</xdr:rowOff>
    </xdr:from>
    <xdr:to>
      <xdr:col>50</xdr:col>
      <xdr:colOff>165100</xdr:colOff>
      <xdr:row>98</xdr:row>
      <xdr:rowOff>47003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38130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4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109103</xdr:rowOff>
    </xdr:from>
    <xdr:to>
      <xdr:col>46</xdr:col>
      <xdr:colOff>38100</xdr:colOff>
      <xdr:row>98</xdr:row>
      <xdr:rowOff>39253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3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30380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130820</xdr:rowOff>
    </xdr:from>
    <xdr:to>
      <xdr:col>41</xdr:col>
      <xdr:colOff>101600</xdr:colOff>
      <xdr:row>98</xdr:row>
      <xdr:rowOff>60970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6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52097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5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126395</xdr:rowOff>
    </xdr:from>
    <xdr:to>
      <xdr:col>36</xdr:col>
      <xdr:colOff>165100</xdr:colOff>
      <xdr:row>98</xdr:row>
      <xdr:rowOff>56545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5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47672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4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53884</xdr:rowOff>
    </xdr:from>
    <xdr:to>
      <xdr:col>85</xdr:col>
      <xdr:colOff>127000</xdr:colOff>
      <xdr:row>37</xdr:row>
      <xdr:rowOff>64857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397534"/>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92243</xdr:rowOff>
    </xdr:from>
    <xdr:to>
      <xdr:col>81</xdr:col>
      <xdr:colOff>50800</xdr:colOff>
      <xdr:row>37</xdr:row>
      <xdr:rowOff>53884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264443"/>
          <a:ext cx="889000" cy="1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92243</xdr:rowOff>
    </xdr:from>
    <xdr:to>
      <xdr:col>76</xdr:col>
      <xdr:colOff>114300</xdr:colOff>
      <xdr:row>37</xdr:row>
      <xdr:rowOff>61290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264443"/>
          <a:ext cx="889000" cy="14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61290</xdr:rowOff>
    </xdr:from>
    <xdr:to>
      <xdr:col>71</xdr:col>
      <xdr:colOff>177800</xdr:colOff>
      <xdr:row>37</xdr:row>
      <xdr:rowOff>68377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04940"/>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14057</xdr:rowOff>
    </xdr:from>
    <xdr:to>
      <xdr:col>85</xdr:col>
      <xdr:colOff>177800</xdr:colOff>
      <xdr:row>37</xdr:row>
      <xdr:rowOff>115657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36934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3084</xdr:rowOff>
    </xdr:from>
    <xdr:to>
      <xdr:col>81</xdr:col>
      <xdr:colOff>101600</xdr:colOff>
      <xdr:row>37</xdr:row>
      <xdr:rowOff>104684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4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121211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12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41443</xdr:rowOff>
    </xdr:from>
    <xdr:to>
      <xdr:col>76</xdr:col>
      <xdr:colOff>165100</xdr:colOff>
      <xdr:row>36</xdr:row>
      <xdr:rowOff>143043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159570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98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10490</xdr:rowOff>
    </xdr:from>
    <xdr:to>
      <xdr:col>72</xdr:col>
      <xdr:colOff>38100</xdr:colOff>
      <xdr:row>37</xdr:row>
      <xdr:rowOff>112090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103217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4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17577</xdr:rowOff>
    </xdr:from>
    <xdr:to>
      <xdr:col>67</xdr:col>
      <xdr:colOff>101600</xdr:colOff>
      <xdr:row>37</xdr:row>
      <xdr:rowOff>119177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110304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5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69768</xdr:rowOff>
    </xdr:from>
    <xdr:to>
      <xdr:col>85</xdr:col>
      <xdr:colOff>127000</xdr:colOff>
      <xdr:row>57</xdr:row>
      <xdr:rowOff>26200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499518"/>
          <a:ext cx="838200" cy="29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116459</xdr:rowOff>
    </xdr:from>
    <xdr:to>
      <xdr:col>81</xdr:col>
      <xdr:colOff>50800</xdr:colOff>
      <xdr:row>57</xdr:row>
      <xdr:rowOff>26200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17659"/>
          <a:ext cx="889000" cy="8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73006</xdr:rowOff>
    </xdr:from>
    <xdr:to>
      <xdr:col>76</xdr:col>
      <xdr:colOff>114300</xdr:colOff>
      <xdr:row>56</xdr:row>
      <xdr:rowOff>116459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159856"/>
          <a:ext cx="889000" cy="5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73006</xdr:rowOff>
    </xdr:from>
    <xdr:to>
      <xdr:col>71</xdr:col>
      <xdr:colOff>177800</xdr:colOff>
      <xdr:row>57</xdr:row>
      <xdr:rowOff>40354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159856"/>
          <a:ext cx="889000" cy="65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18968</xdr:rowOff>
    </xdr:from>
    <xdr:to>
      <xdr:col>85</xdr:col>
      <xdr:colOff>177800</xdr:colOff>
      <xdr:row>55</xdr:row>
      <xdr:rowOff>120568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41845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0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146850</xdr:rowOff>
    </xdr:from>
    <xdr:to>
      <xdr:col>81</xdr:col>
      <xdr:colOff>101600</xdr:colOff>
      <xdr:row>57</xdr:row>
      <xdr:rowOff>77000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68127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65659</xdr:rowOff>
    </xdr:from>
    <xdr:to>
      <xdr:col>76</xdr:col>
      <xdr:colOff>165100</xdr:colOff>
      <xdr:row>56</xdr:row>
      <xdr:rowOff>167259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6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12336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44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22206</xdr:rowOff>
    </xdr:from>
    <xdr:to>
      <xdr:col>72</xdr:col>
      <xdr:colOff>38100</xdr:colOff>
      <xdr:row>53</xdr:row>
      <xdr:rowOff>123806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1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140333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88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161004</xdr:rowOff>
    </xdr:from>
    <xdr:to>
      <xdr:col>67</xdr:col>
      <xdr:colOff>101600</xdr:colOff>
      <xdr:row>57</xdr:row>
      <xdr:rowOff>91154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6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82281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5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155017</xdr:rowOff>
    </xdr:from>
    <xdr:to>
      <xdr:col>85</xdr:col>
      <xdr:colOff>127000</xdr:colOff>
      <xdr:row>79</xdr:row>
      <xdr:rowOff>33058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28117"/>
          <a:ext cx="8382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33058</xdr:rowOff>
    </xdr:from>
    <xdr:to>
      <xdr:col>81</xdr:col>
      <xdr:colOff>50800</xdr:colOff>
      <xdr:row>79</xdr:row>
      <xdr:rowOff>35497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77608"/>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24524</xdr:rowOff>
    </xdr:from>
    <xdr:to>
      <xdr:col>76</xdr:col>
      <xdr:colOff>114300</xdr:colOff>
      <xdr:row>79</xdr:row>
      <xdr:rowOff>35497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6907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145529</xdr:rowOff>
    </xdr:from>
    <xdr:to>
      <xdr:col>71</xdr:col>
      <xdr:colOff>177800</xdr:colOff>
      <xdr:row>79</xdr:row>
      <xdr:rowOff>24524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8629"/>
          <a:ext cx="889000" cy="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102006</xdr:rowOff>
    </xdr:from>
    <xdr:to>
      <xdr:col>72</xdr:col>
      <xdr:colOff>38100</xdr:colOff>
      <xdr:row>78</xdr:row>
      <xdr:rowOff>32156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48683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07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104217</xdr:rowOff>
    </xdr:from>
    <xdr:to>
      <xdr:col>85</xdr:col>
      <xdr:colOff>177800</xdr:colOff>
      <xdr:row>79</xdr:row>
      <xdr:rowOff>34367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153708</xdr:rowOff>
    </xdr:from>
    <xdr:to>
      <xdr:col>81</xdr:col>
      <xdr:colOff>101600</xdr:colOff>
      <xdr:row>79</xdr:row>
      <xdr:rowOff>83858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74985</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19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156147</xdr:rowOff>
    </xdr:from>
    <xdr:to>
      <xdr:col>76</xdr:col>
      <xdr:colOff>165100</xdr:colOff>
      <xdr:row>79</xdr:row>
      <xdr:rowOff>86297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77424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2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145174</xdr:rowOff>
    </xdr:from>
    <xdr:to>
      <xdr:col>72</xdr:col>
      <xdr:colOff>38100</xdr:colOff>
      <xdr:row>79</xdr:row>
      <xdr:rowOff>75324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66451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1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94729</xdr:rowOff>
    </xdr:from>
    <xdr:to>
      <xdr:col>67</xdr:col>
      <xdr:colOff>101600</xdr:colOff>
      <xdr:row>79</xdr:row>
      <xdr:rowOff>24879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16006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56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49560</xdr:rowOff>
    </xdr:from>
    <xdr:to>
      <xdr:col>85</xdr:col>
      <xdr:colOff>127000</xdr:colOff>
      <xdr:row>96</xdr:row>
      <xdr:rowOff>145472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08760"/>
          <a:ext cx="838200" cy="9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85936</xdr:rowOff>
    </xdr:from>
    <xdr:to>
      <xdr:col>81</xdr:col>
      <xdr:colOff>50800</xdr:colOff>
      <xdr:row>96</xdr:row>
      <xdr:rowOff>145472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545136"/>
          <a:ext cx="889000" cy="5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85936</xdr:rowOff>
    </xdr:from>
    <xdr:to>
      <xdr:col>76</xdr:col>
      <xdr:colOff>114300</xdr:colOff>
      <xdr:row>96</xdr:row>
      <xdr:rowOff>111282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45136"/>
          <a:ext cx="889000" cy="2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84993</xdr:rowOff>
    </xdr:from>
    <xdr:to>
      <xdr:col>71</xdr:col>
      <xdr:colOff>177800</xdr:colOff>
      <xdr:row>96</xdr:row>
      <xdr:rowOff>111282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544193"/>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26464</xdr:rowOff>
    </xdr:from>
    <xdr:to>
      <xdr:col>72</xdr:col>
      <xdr:colOff>38100</xdr:colOff>
      <xdr:row>95</xdr:row>
      <xdr:rowOff>128064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1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144591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170210</xdr:rowOff>
    </xdr:from>
    <xdr:to>
      <xdr:col>85</xdr:col>
      <xdr:colOff>177800</xdr:colOff>
      <xdr:row>96</xdr:row>
      <xdr:rowOff>100360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21637</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0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94672</xdr:rowOff>
    </xdr:from>
    <xdr:to>
      <xdr:col>81</xdr:col>
      <xdr:colOff>101600</xdr:colOff>
      <xdr:row>97</xdr:row>
      <xdr:rowOff>24822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15949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4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35136</xdr:rowOff>
    </xdr:from>
    <xdr:to>
      <xdr:col>76</xdr:col>
      <xdr:colOff>165100</xdr:colOff>
      <xdr:row>96</xdr:row>
      <xdr:rowOff>136736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153263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26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60482</xdr:rowOff>
    </xdr:from>
    <xdr:to>
      <xdr:col>72</xdr:col>
      <xdr:colOff>38100</xdr:colOff>
      <xdr:row>96</xdr:row>
      <xdr:rowOff>162082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1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153209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34193</xdr:rowOff>
    </xdr:from>
    <xdr:to>
      <xdr:col>67</xdr:col>
      <xdr:colOff>101600</xdr:colOff>
      <xdr:row>96</xdr:row>
      <xdr:rowOff>135793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126920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58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138192</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329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137688</xdr:rowOff>
    </xdr:from>
    <xdr:to>
      <xdr:col>107</xdr:col>
      <xdr:colOff>50800</xdr:colOff>
      <xdr:row>38</xdr:row>
      <xdr:rowOff>138192</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2788"/>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137688</xdr:rowOff>
    </xdr:from>
    <xdr:to>
      <xdr:col>102</xdr:col>
      <xdr:colOff>114300</xdr:colOff>
      <xdr:row>38</xdr:row>
      <xdr:rowOff>137963</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665278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84054</xdr:rowOff>
    </xdr:from>
    <xdr:to>
      <xdr:col>102</xdr:col>
      <xdr:colOff>165100</xdr:colOff>
      <xdr:row>39</xdr:row>
      <xdr:rowOff>14204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30731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87392</xdr:rowOff>
    </xdr:from>
    <xdr:to>
      <xdr:col>107</xdr:col>
      <xdr:colOff>101600</xdr:colOff>
      <xdr:row>39</xdr:row>
      <xdr:rowOff>17542</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8669</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77333" y="669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86888</xdr:rowOff>
    </xdr:from>
    <xdr:to>
      <xdr:col>102</xdr:col>
      <xdr:colOff>165100</xdr:colOff>
      <xdr:row>39</xdr:row>
      <xdr:rowOff>17038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8165</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694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87163</xdr:rowOff>
    </xdr:from>
    <xdr:to>
      <xdr:col>98</xdr:col>
      <xdr:colOff>38100</xdr:colOff>
      <xdr:row>39</xdr:row>
      <xdr:rowOff>17313</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8440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　平成３０年度の衛生費は、新クリーンセンターの建設工事が平成３０年８月末に竣工し、前年度と比べ事業費が大幅減になったほか、９月からの供用開始によりごみ処分委託料も減額となったことにより、前年度（９９，４６５円）から△６５，２３０円減となる３４，２３５円となった。</a:t>
          </a:r>
          <a:endParaRPr kumimoji="1" lang="en-US" altLang="ja-JP" sz="1600">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　一方教育費は、閉館に伴いプラネタリウム館や山の家の運営費が皆減となったものの、新学校給食センターの建設工事費が増となったことなどにより、前年度（３８，９５８円）から１５，７１３円増となる５４，６７１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３０年度は、京都府住宅新築資金等貸付事業管理組合返還金や利子など約１５，１６４千円を財政調整基金に積み立てたが、財源不足を補うために２２，８２５千円を取り崩したことにより、基金残高は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一方、実質収支額は前年度（２５４，７７１千円）から５７，７６６千円増となる３１２，５３７千円となったことから、標準財政規模比は０．３２ｐｔ増加し１．８３％となった。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本市は平成２８年度から赤字となる会計はなく、特に水道事業会計において、人口増加に伴う有収水量の増加等により収益性が向上しており、本市の連結実質黒字額は増加傾向にある。</a:t>
          </a:r>
        </a:p>
        <a:p>
          <a:r>
            <a:rPr kumimoji="1" lang="ja-JP" altLang="en-US" sz="1200">
              <a:latin typeface="ＭＳ ゴシック" pitchFamily="49" charset="-128"/>
              <a:ea typeface="ＭＳ ゴシック" pitchFamily="49" charset="-128"/>
            </a:rPr>
            <a:t>　なお、公共下水道事業会計については、平成２９年度に法適化されたため平成２８年度以前の数値は記載していない。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また、その他会計（黒字）に計上されている簡易水道事業特別会計については、平成２９年度に水道事業会計へ統合されたため、皆減となっている。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9"/>
  <sheetViews>
    <sheetView showGridLines="0" tabSelected="1" zoomScaleNormal="100"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28986575</v>
      </c>
      <c r="BO4" s="461"/>
      <c r="BP4" s="461"/>
      <c r="BQ4" s="461"/>
      <c r="BR4" s="461"/>
      <c r="BS4" s="461"/>
      <c r="BT4" s="461"/>
      <c r="BU4" s="462"/>
      <c r="BV4" s="460">
        <v>31603150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1.8</v>
      </c>
      <c r="CU4" s="642"/>
      <c r="CV4" s="642"/>
      <c r="CW4" s="642"/>
      <c r="CX4" s="642"/>
      <c r="CY4" s="642"/>
      <c r="CZ4" s="642"/>
      <c r="DA4" s="643"/>
      <c r="DB4" s="641">
        <v>1.5</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28522748</v>
      </c>
      <c r="BO5" s="466"/>
      <c r="BP5" s="466"/>
      <c r="BQ5" s="466"/>
      <c r="BR5" s="466"/>
      <c r="BS5" s="466"/>
      <c r="BT5" s="466"/>
      <c r="BU5" s="467"/>
      <c r="BV5" s="465">
        <v>31253410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93.6</v>
      </c>
      <c r="CU5" s="436"/>
      <c r="CV5" s="436"/>
      <c r="CW5" s="436"/>
      <c r="CX5" s="436"/>
      <c r="CY5" s="436"/>
      <c r="CZ5" s="436"/>
      <c r="DA5" s="437"/>
      <c r="DB5" s="435">
        <v>95.8</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463827</v>
      </c>
      <c r="BO6" s="466"/>
      <c r="BP6" s="466"/>
      <c r="BQ6" s="466"/>
      <c r="BR6" s="466"/>
      <c r="BS6" s="466"/>
      <c r="BT6" s="466"/>
      <c r="BU6" s="467"/>
      <c r="BV6" s="465">
        <v>349740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99.6</v>
      </c>
      <c r="CU6" s="616"/>
      <c r="CV6" s="616"/>
      <c r="CW6" s="616"/>
      <c r="CX6" s="616"/>
      <c r="CY6" s="616"/>
      <c r="CZ6" s="616"/>
      <c r="DA6" s="617"/>
      <c r="DB6" s="615">
        <v>101.6</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151290</v>
      </c>
      <c r="BO7" s="466"/>
      <c r="BP7" s="466"/>
      <c r="BQ7" s="466"/>
      <c r="BR7" s="466"/>
      <c r="BS7" s="466"/>
      <c r="BT7" s="466"/>
      <c r="BU7" s="467"/>
      <c r="BV7" s="465">
        <v>94969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17117064</v>
      </c>
      <c r="CU7" s="466"/>
      <c r="CV7" s="466"/>
      <c r="CW7" s="466"/>
      <c r="CX7" s="466"/>
      <c r="CY7" s="466"/>
      <c r="CZ7" s="466"/>
      <c r="DA7" s="467"/>
      <c r="DB7" s="465">
        <v>16918160</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312537</v>
      </c>
      <c r="BO8" s="466"/>
      <c r="BP8" s="466"/>
      <c r="BQ8" s="466"/>
      <c r="BR8" s="466"/>
      <c r="BS8" s="466"/>
      <c r="BT8" s="466"/>
      <c r="BU8" s="467"/>
      <c r="BV8" s="465">
        <v>254771</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0.65</v>
      </c>
      <c r="CU8" s="579"/>
      <c r="CV8" s="579"/>
      <c r="CW8" s="579"/>
      <c r="CX8" s="579"/>
      <c r="CY8" s="579"/>
      <c r="CZ8" s="579"/>
      <c r="DA8" s="580"/>
      <c r="DB8" s="578">
        <v>0.65</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72840</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57766</v>
      </c>
      <c r="BO9" s="466"/>
      <c r="BP9" s="466"/>
      <c r="BQ9" s="466"/>
      <c r="BR9" s="466"/>
      <c r="BS9" s="466"/>
      <c r="BT9" s="466"/>
      <c r="BU9" s="467"/>
      <c r="BV9" s="465">
        <v>2932</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16.8</v>
      </c>
      <c r="CU9" s="436"/>
      <c r="CV9" s="436"/>
      <c r="CW9" s="436"/>
      <c r="CX9" s="436"/>
      <c r="CY9" s="436"/>
      <c r="CZ9" s="436"/>
      <c r="DA9" s="437"/>
      <c r="DB9" s="435">
        <v>14.3</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119</v>
      </c>
      <c r="M10" s="439"/>
      <c r="N10" s="439"/>
      <c r="O10" s="439"/>
      <c r="P10" s="439"/>
      <c r="Q10" s="440"/>
      <c r="R10" s="441">
        <v>69761</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94</v>
      </c>
      <c r="AV10" s="523"/>
      <c r="AW10" s="523"/>
      <c r="AX10" s="523"/>
      <c r="AY10" s="445" t="s">
        <v>121</v>
      </c>
      <c r="AZ10" s="446"/>
      <c r="BA10" s="446"/>
      <c r="BB10" s="446"/>
      <c r="BC10" s="446"/>
      <c r="BD10" s="446"/>
      <c r="BE10" s="446"/>
      <c r="BF10" s="446"/>
      <c r="BG10" s="446"/>
      <c r="BH10" s="446"/>
      <c r="BI10" s="446"/>
      <c r="BJ10" s="446"/>
      <c r="BK10" s="446"/>
      <c r="BL10" s="446"/>
      <c r="BM10" s="447"/>
      <c r="BN10" s="465">
        <v>15164</v>
      </c>
      <c r="BO10" s="466"/>
      <c r="BP10" s="466"/>
      <c r="BQ10" s="466"/>
      <c r="BR10" s="466"/>
      <c r="BS10" s="466"/>
      <c r="BT10" s="466"/>
      <c r="BU10" s="467"/>
      <c r="BV10" s="465">
        <v>103569</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94</v>
      </c>
      <c r="AV11" s="523"/>
      <c r="AW11" s="523"/>
      <c r="AX11" s="523"/>
      <c r="AY11" s="445" t="s">
        <v>126</v>
      </c>
      <c r="AZ11" s="446"/>
      <c r="BA11" s="446"/>
      <c r="BB11" s="446"/>
      <c r="BC11" s="446"/>
      <c r="BD11" s="446"/>
      <c r="BE11" s="446"/>
      <c r="BF11" s="446"/>
      <c r="BG11" s="446"/>
      <c r="BH11" s="446"/>
      <c r="BI11" s="446"/>
      <c r="BJ11" s="446"/>
      <c r="BK11" s="446"/>
      <c r="BL11" s="446"/>
      <c r="BM11" s="447"/>
      <c r="BN11" s="465">
        <v>521632</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2">
      <c r="A12" s="186"/>
      <c r="B12" s="581" t="s">
        <v>130</v>
      </c>
      <c r="C12" s="582"/>
      <c r="D12" s="582"/>
      <c r="E12" s="582"/>
      <c r="F12" s="582"/>
      <c r="G12" s="582"/>
      <c r="H12" s="582"/>
      <c r="I12" s="582"/>
      <c r="J12" s="582"/>
      <c r="K12" s="583"/>
      <c r="L12" s="590" t="s">
        <v>131</v>
      </c>
      <c r="M12" s="591"/>
      <c r="N12" s="591"/>
      <c r="O12" s="591"/>
      <c r="P12" s="591"/>
      <c r="Q12" s="592"/>
      <c r="R12" s="593">
        <v>77188</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94</v>
      </c>
      <c r="AV12" s="523"/>
      <c r="AW12" s="523"/>
      <c r="AX12" s="523"/>
      <c r="AY12" s="445" t="s">
        <v>135</v>
      </c>
      <c r="AZ12" s="446"/>
      <c r="BA12" s="446"/>
      <c r="BB12" s="446"/>
      <c r="BC12" s="446"/>
      <c r="BD12" s="446"/>
      <c r="BE12" s="446"/>
      <c r="BF12" s="446"/>
      <c r="BG12" s="446"/>
      <c r="BH12" s="446"/>
      <c r="BI12" s="446"/>
      <c r="BJ12" s="446"/>
      <c r="BK12" s="446"/>
      <c r="BL12" s="446"/>
      <c r="BM12" s="447"/>
      <c r="BN12" s="465">
        <v>22825</v>
      </c>
      <c r="BO12" s="466"/>
      <c r="BP12" s="466"/>
      <c r="BQ12" s="466"/>
      <c r="BR12" s="466"/>
      <c r="BS12" s="466"/>
      <c r="BT12" s="466"/>
      <c r="BU12" s="467"/>
      <c r="BV12" s="465">
        <v>158650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138</v>
      </c>
      <c r="N13" s="566"/>
      <c r="O13" s="566"/>
      <c r="P13" s="566"/>
      <c r="Q13" s="567"/>
      <c r="R13" s="568">
        <v>76628</v>
      </c>
      <c r="S13" s="569"/>
      <c r="T13" s="569"/>
      <c r="U13" s="569"/>
      <c r="V13" s="570"/>
      <c r="W13" s="556" t="s">
        <v>139</v>
      </c>
      <c r="X13" s="478"/>
      <c r="Y13" s="478"/>
      <c r="Z13" s="478"/>
      <c r="AA13" s="478"/>
      <c r="AB13" s="479"/>
      <c r="AC13" s="441">
        <v>1149</v>
      </c>
      <c r="AD13" s="442"/>
      <c r="AE13" s="442"/>
      <c r="AF13" s="442"/>
      <c r="AG13" s="443"/>
      <c r="AH13" s="441">
        <v>1149</v>
      </c>
      <c r="AI13" s="442"/>
      <c r="AJ13" s="442"/>
      <c r="AK13" s="442"/>
      <c r="AL13" s="444"/>
      <c r="AM13" s="534" t="s">
        <v>140</v>
      </c>
      <c r="AN13" s="439"/>
      <c r="AO13" s="439"/>
      <c r="AP13" s="439"/>
      <c r="AQ13" s="439"/>
      <c r="AR13" s="439"/>
      <c r="AS13" s="439"/>
      <c r="AT13" s="440"/>
      <c r="AU13" s="522" t="s">
        <v>109</v>
      </c>
      <c r="AV13" s="523"/>
      <c r="AW13" s="523"/>
      <c r="AX13" s="523"/>
      <c r="AY13" s="445" t="s">
        <v>141</v>
      </c>
      <c r="AZ13" s="446"/>
      <c r="BA13" s="446"/>
      <c r="BB13" s="446"/>
      <c r="BC13" s="446"/>
      <c r="BD13" s="446"/>
      <c r="BE13" s="446"/>
      <c r="BF13" s="446"/>
      <c r="BG13" s="446"/>
      <c r="BH13" s="446"/>
      <c r="BI13" s="446"/>
      <c r="BJ13" s="446"/>
      <c r="BK13" s="446"/>
      <c r="BL13" s="446"/>
      <c r="BM13" s="447"/>
      <c r="BN13" s="465">
        <v>571737</v>
      </c>
      <c r="BO13" s="466"/>
      <c r="BP13" s="466"/>
      <c r="BQ13" s="466"/>
      <c r="BR13" s="466"/>
      <c r="BS13" s="466"/>
      <c r="BT13" s="466"/>
      <c r="BU13" s="467"/>
      <c r="BV13" s="465">
        <v>-52149</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9.6</v>
      </c>
      <c r="CU13" s="436"/>
      <c r="CV13" s="436"/>
      <c r="CW13" s="436"/>
      <c r="CX13" s="436"/>
      <c r="CY13" s="436"/>
      <c r="CZ13" s="436"/>
      <c r="DA13" s="437"/>
      <c r="DB13" s="435">
        <v>10.3</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143</v>
      </c>
      <c r="M14" s="599"/>
      <c r="N14" s="599"/>
      <c r="O14" s="599"/>
      <c r="P14" s="599"/>
      <c r="Q14" s="600"/>
      <c r="R14" s="568">
        <v>76300</v>
      </c>
      <c r="S14" s="569"/>
      <c r="T14" s="569"/>
      <c r="U14" s="569"/>
      <c r="V14" s="570"/>
      <c r="W14" s="571"/>
      <c r="X14" s="481"/>
      <c r="Y14" s="481"/>
      <c r="Z14" s="481"/>
      <c r="AA14" s="481"/>
      <c r="AB14" s="482"/>
      <c r="AC14" s="561">
        <v>3.7</v>
      </c>
      <c r="AD14" s="562"/>
      <c r="AE14" s="562"/>
      <c r="AF14" s="562"/>
      <c r="AG14" s="563"/>
      <c r="AH14" s="561">
        <v>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35.1</v>
      </c>
      <c r="CU14" s="573"/>
      <c r="CV14" s="573"/>
      <c r="CW14" s="573"/>
      <c r="CX14" s="573"/>
      <c r="CY14" s="573"/>
      <c r="CZ14" s="573"/>
      <c r="DA14" s="574"/>
      <c r="DB14" s="572">
        <v>33.200000000000003</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145</v>
      </c>
      <c r="N15" s="566"/>
      <c r="O15" s="566"/>
      <c r="P15" s="566"/>
      <c r="Q15" s="567"/>
      <c r="R15" s="568">
        <v>75774</v>
      </c>
      <c r="S15" s="569"/>
      <c r="T15" s="569"/>
      <c r="U15" s="569"/>
      <c r="V15" s="570"/>
      <c r="W15" s="556" t="s">
        <v>146</v>
      </c>
      <c r="X15" s="478"/>
      <c r="Y15" s="478"/>
      <c r="Z15" s="478"/>
      <c r="AA15" s="478"/>
      <c r="AB15" s="479"/>
      <c r="AC15" s="441">
        <v>6482</v>
      </c>
      <c r="AD15" s="442"/>
      <c r="AE15" s="442"/>
      <c r="AF15" s="442"/>
      <c r="AG15" s="443"/>
      <c r="AH15" s="441">
        <v>5908</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8589650</v>
      </c>
      <c r="BO15" s="461"/>
      <c r="BP15" s="461"/>
      <c r="BQ15" s="461"/>
      <c r="BR15" s="461"/>
      <c r="BS15" s="461"/>
      <c r="BT15" s="461"/>
      <c r="BU15" s="462"/>
      <c r="BV15" s="460">
        <v>8460435</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20.8</v>
      </c>
      <c r="AD16" s="562"/>
      <c r="AE16" s="562"/>
      <c r="AF16" s="562"/>
      <c r="AG16" s="563"/>
      <c r="AH16" s="561">
        <v>20.399999999999999</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13274558</v>
      </c>
      <c r="BO16" s="466"/>
      <c r="BP16" s="466"/>
      <c r="BQ16" s="466"/>
      <c r="BR16" s="466"/>
      <c r="BS16" s="466"/>
      <c r="BT16" s="466"/>
      <c r="BU16" s="467"/>
      <c r="BV16" s="465">
        <v>12947710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23474</v>
      </c>
      <c r="AD17" s="442"/>
      <c r="AE17" s="442"/>
      <c r="AF17" s="442"/>
      <c r="AG17" s="443"/>
      <c r="AH17" s="441">
        <v>21877</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10982468</v>
      </c>
      <c r="BO17" s="466"/>
      <c r="BP17" s="466"/>
      <c r="BQ17" s="466"/>
      <c r="BR17" s="466"/>
      <c r="BS17" s="466"/>
      <c r="BT17" s="466"/>
      <c r="BU17" s="467"/>
      <c r="BV17" s="465">
        <v>10823833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156</v>
      </c>
      <c r="C18" s="528"/>
      <c r="D18" s="528"/>
      <c r="E18" s="529"/>
      <c r="F18" s="529"/>
      <c r="G18" s="529"/>
      <c r="H18" s="529"/>
      <c r="I18" s="529"/>
      <c r="J18" s="529"/>
      <c r="K18" s="529"/>
      <c r="L18" s="530">
        <v>85.13</v>
      </c>
      <c r="M18" s="530"/>
      <c r="N18" s="530"/>
      <c r="O18" s="530"/>
      <c r="P18" s="530"/>
      <c r="Q18" s="530"/>
      <c r="R18" s="531"/>
      <c r="S18" s="531"/>
      <c r="T18" s="531"/>
      <c r="U18" s="531"/>
      <c r="V18" s="532"/>
      <c r="W18" s="546"/>
      <c r="X18" s="547"/>
      <c r="Y18" s="547"/>
      <c r="Z18" s="547"/>
      <c r="AA18" s="547"/>
      <c r="AB18" s="557"/>
      <c r="AC18" s="429">
        <v>75.5</v>
      </c>
      <c r="AD18" s="430"/>
      <c r="AE18" s="430"/>
      <c r="AF18" s="430"/>
      <c r="AG18" s="533"/>
      <c r="AH18" s="429">
        <v>75.599999999999994</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16412718</v>
      </c>
      <c r="BO18" s="466"/>
      <c r="BP18" s="466"/>
      <c r="BQ18" s="466"/>
      <c r="BR18" s="466"/>
      <c r="BS18" s="466"/>
      <c r="BT18" s="466"/>
      <c r="BU18" s="467"/>
      <c r="BV18" s="465">
        <v>16620743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158</v>
      </c>
      <c r="C19" s="528"/>
      <c r="D19" s="528"/>
      <c r="E19" s="529"/>
      <c r="F19" s="529"/>
      <c r="G19" s="529"/>
      <c r="H19" s="529"/>
      <c r="I19" s="529"/>
      <c r="J19" s="529"/>
      <c r="K19" s="529"/>
      <c r="L19" s="535">
        <v>856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19370267</v>
      </c>
      <c r="BO19" s="466"/>
      <c r="BP19" s="466"/>
      <c r="BQ19" s="466"/>
      <c r="BR19" s="466"/>
      <c r="BS19" s="466"/>
      <c r="BT19" s="466"/>
      <c r="BU19" s="467"/>
      <c r="BV19" s="465">
        <v>18882722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160</v>
      </c>
      <c r="C20" s="528"/>
      <c r="D20" s="528"/>
      <c r="E20" s="529"/>
      <c r="F20" s="529"/>
      <c r="G20" s="529"/>
      <c r="H20" s="529"/>
      <c r="I20" s="529"/>
      <c r="J20" s="529"/>
      <c r="K20" s="529"/>
      <c r="L20" s="535">
        <v>26656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32824212</v>
      </c>
      <c r="BO23" s="466"/>
      <c r="BP23" s="466"/>
      <c r="BQ23" s="466"/>
      <c r="BR23" s="466"/>
      <c r="BS23" s="466"/>
      <c r="BT23" s="466"/>
      <c r="BU23" s="467"/>
      <c r="BV23" s="465">
        <v>32709343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169</v>
      </c>
      <c r="F24" s="439"/>
      <c r="G24" s="439"/>
      <c r="H24" s="439"/>
      <c r="I24" s="439"/>
      <c r="J24" s="439"/>
      <c r="K24" s="440"/>
      <c r="L24" s="441">
        <v>1</v>
      </c>
      <c r="M24" s="442"/>
      <c r="N24" s="442"/>
      <c r="O24" s="442"/>
      <c r="P24" s="443"/>
      <c r="Q24" s="441">
        <v>7920</v>
      </c>
      <c r="R24" s="442"/>
      <c r="S24" s="442"/>
      <c r="T24" s="442"/>
      <c r="U24" s="442"/>
      <c r="V24" s="443"/>
      <c r="W24" s="507"/>
      <c r="X24" s="498"/>
      <c r="Y24" s="499"/>
      <c r="Z24" s="438" t="s">
        <v>170</v>
      </c>
      <c r="AA24" s="439"/>
      <c r="AB24" s="439"/>
      <c r="AC24" s="439"/>
      <c r="AD24" s="439"/>
      <c r="AE24" s="439"/>
      <c r="AF24" s="439"/>
      <c r="AG24" s="440"/>
      <c r="AH24" s="441">
        <v>398</v>
      </c>
      <c r="AI24" s="442"/>
      <c r="AJ24" s="442"/>
      <c r="AK24" s="442"/>
      <c r="AL24" s="443"/>
      <c r="AM24" s="441">
        <v>1242556</v>
      </c>
      <c r="AN24" s="442"/>
      <c r="AO24" s="442"/>
      <c r="AP24" s="442"/>
      <c r="AQ24" s="442"/>
      <c r="AR24" s="443"/>
      <c r="AS24" s="441">
        <v>3122</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26569822</v>
      </c>
      <c r="BO24" s="466"/>
      <c r="BP24" s="466"/>
      <c r="BQ24" s="466"/>
      <c r="BR24" s="466"/>
      <c r="BS24" s="466"/>
      <c r="BT24" s="466"/>
      <c r="BU24" s="467"/>
      <c r="BV24" s="465">
        <v>26712491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172</v>
      </c>
      <c r="F25" s="439"/>
      <c r="G25" s="439"/>
      <c r="H25" s="439"/>
      <c r="I25" s="439"/>
      <c r="J25" s="439"/>
      <c r="K25" s="440"/>
      <c r="L25" s="441">
        <v>1</v>
      </c>
      <c r="M25" s="442"/>
      <c r="N25" s="442"/>
      <c r="O25" s="442"/>
      <c r="P25" s="443"/>
      <c r="Q25" s="441">
        <v>6570</v>
      </c>
      <c r="R25" s="442"/>
      <c r="S25" s="442"/>
      <c r="T25" s="442"/>
      <c r="U25" s="442"/>
      <c r="V25" s="443"/>
      <c r="W25" s="507"/>
      <c r="X25" s="498"/>
      <c r="Y25" s="499"/>
      <c r="Z25" s="438" t="s">
        <v>173</v>
      </c>
      <c r="AA25" s="439"/>
      <c r="AB25" s="439"/>
      <c r="AC25" s="439"/>
      <c r="AD25" s="439"/>
      <c r="AE25" s="439"/>
      <c r="AF25" s="439"/>
      <c r="AG25" s="440"/>
      <c r="AH25" s="441" t="s">
        <v>137</v>
      </c>
      <c r="AI25" s="442"/>
      <c r="AJ25" s="442"/>
      <c r="AK25" s="442"/>
      <c r="AL25" s="443"/>
      <c r="AM25" s="441" t="s">
        <v>129</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4473250</v>
      </c>
      <c r="BO25" s="461"/>
      <c r="BP25" s="461"/>
      <c r="BQ25" s="461"/>
      <c r="BR25" s="461"/>
      <c r="BS25" s="461"/>
      <c r="BT25" s="461"/>
      <c r="BU25" s="462"/>
      <c r="BV25" s="460">
        <v>3467188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176</v>
      </c>
      <c r="F26" s="439"/>
      <c r="G26" s="439"/>
      <c r="H26" s="439"/>
      <c r="I26" s="439"/>
      <c r="J26" s="439"/>
      <c r="K26" s="440"/>
      <c r="L26" s="441">
        <v>1</v>
      </c>
      <c r="M26" s="442"/>
      <c r="N26" s="442"/>
      <c r="O26" s="442"/>
      <c r="P26" s="443"/>
      <c r="Q26" s="441">
        <v>5940</v>
      </c>
      <c r="R26" s="442"/>
      <c r="S26" s="442"/>
      <c r="T26" s="442"/>
      <c r="U26" s="442"/>
      <c r="V26" s="443"/>
      <c r="W26" s="507"/>
      <c r="X26" s="498"/>
      <c r="Y26" s="499"/>
      <c r="Z26" s="438" t="s">
        <v>177</v>
      </c>
      <c r="AA26" s="520"/>
      <c r="AB26" s="520"/>
      <c r="AC26" s="520"/>
      <c r="AD26" s="520"/>
      <c r="AE26" s="520"/>
      <c r="AF26" s="520"/>
      <c r="AG26" s="521"/>
      <c r="AH26" s="441">
        <v>3</v>
      </c>
      <c r="AI26" s="442"/>
      <c r="AJ26" s="442"/>
      <c r="AK26" s="442"/>
      <c r="AL26" s="443"/>
      <c r="AM26" s="441">
        <v>10734</v>
      </c>
      <c r="AN26" s="442"/>
      <c r="AO26" s="442"/>
      <c r="AP26" s="442"/>
      <c r="AQ26" s="442"/>
      <c r="AR26" s="443"/>
      <c r="AS26" s="441">
        <v>3578</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174</v>
      </c>
      <c r="BO26" s="466"/>
      <c r="BP26" s="466"/>
      <c r="BQ26" s="466"/>
      <c r="BR26" s="466"/>
      <c r="BS26" s="466"/>
      <c r="BT26" s="466"/>
      <c r="BU26" s="467"/>
      <c r="BV26" s="465" t="s">
        <v>174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179</v>
      </c>
      <c r="F27" s="439"/>
      <c r="G27" s="439"/>
      <c r="H27" s="439"/>
      <c r="I27" s="439"/>
      <c r="J27" s="439"/>
      <c r="K27" s="440"/>
      <c r="L27" s="441">
        <v>1</v>
      </c>
      <c r="M27" s="442"/>
      <c r="N27" s="442"/>
      <c r="O27" s="442"/>
      <c r="P27" s="443"/>
      <c r="Q27" s="441">
        <v>4700</v>
      </c>
      <c r="R27" s="442"/>
      <c r="S27" s="442"/>
      <c r="T27" s="442"/>
      <c r="U27" s="442"/>
      <c r="V27" s="443"/>
      <c r="W27" s="507"/>
      <c r="X27" s="498"/>
      <c r="Y27" s="499"/>
      <c r="Z27" s="438" t="s">
        <v>180</v>
      </c>
      <c r="AA27" s="439"/>
      <c r="AB27" s="439"/>
      <c r="AC27" s="439"/>
      <c r="AD27" s="439"/>
      <c r="AE27" s="439"/>
      <c r="AF27" s="439"/>
      <c r="AG27" s="440"/>
      <c r="AH27" s="441">
        <v>26</v>
      </c>
      <c r="AI27" s="442"/>
      <c r="AJ27" s="442"/>
      <c r="AK27" s="442"/>
      <c r="AL27" s="443"/>
      <c r="AM27" s="441">
        <v>79428</v>
      </c>
      <c r="AN27" s="442"/>
      <c r="AO27" s="442"/>
      <c r="AP27" s="442"/>
      <c r="AQ27" s="442"/>
      <c r="AR27" s="443"/>
      <c r="AS27" s="441">
        <v>3055</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1757293</v>
      </c>
      <c r="BO27" s="469"/>
      <c r="BP27" s="469"/>
      <c r="BQ27" s="469"/>
      <c r="BR27" s="469"/>
      <c r="BS27" s="469"/>
      <c r="BT27" s="469"/>
      <c r="BU27" s="470"/>
      <c r="BV27" s="468">
        <v>1757293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182</v>
      </c>
      <c r="F28" s="439"/>
      <c r="G28" s="439"/>
      <c r="H28" s="439"/>
      <c r="I28" s="439"/>
      <c r="J28" s="439"/>
      <c r="K28" s="440"/>
      <c r="L28" s="441">
        <v>1</v>
      </c>
      <c r="M28" s="442"/>
      <c r="N28" s="442"/>
      <c r="O28" s="442"/>
      <c r="P28" s="443"/>
      <c r="Q28" s="441">
        <v>3800</v>
      </c>
      <c r="R28" s="442"/>
      <c r="S28" s="442"/>
      <c r="T28" s="442"/>
      <c r="U28" s="442"/>
      <c r="V28" s="443"/>
      <c r="W28" s="507"/>
      <c r="X28" s="498"/>
      <c r="Y28" s="499"/>
      <c r="Z28" s="438" t="s">
        <v>183</v>
      </c>
      <c r="AA28" s="439"/>
      <c r="AB28" s="439"/>
      <c r="AC28" s="439"/>
      <c r="AD28" s="439"/>
      <c r="AE28" s="439"/>
      <c r="AF28" s="439"/>
      <c r="AG28" s="440"/>
      <c r="AH28" s="441" t="s">
        <v>174</v>
      </c>
      <c r="AI28" s="442"/>
      <c r="AJ28" s="442"/>
      <c r="AK28" s="442"/>
      <c r="AL28" s="443"/>
      <c r="AM28" s="441" t="s">
        <v>129</v>
      </c>
      <c r="AN28" s="442"/>
      <c r="AO28" s="442"/>
      <c r="AP28" s="442"/>
      <c r="AQ28" s="442"/>
      <c r="AR28" s="443"/>
      <c r="AS28" s="441" t="s">
        <v>174</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3992836</v>
      </c>
      <c r="BO28" s="461"/>
      <c r="BP28" s="461"/>
      <c r="BQ28" s="461"/>
      <c r="BR28" s="461"/>
      <c r="BS28" s="461"/>
      <c r="BT28" s="461"/>
      <c r="BU28" s="462"/>
      <c r="BV28" s="460">
        <v>4000497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185</v>
      </c>
      <c r="F29" s="439"/>
      <c r="G29" s="439"/>
      <c r="H29" s="439"/>
      <c r="I29" s="439"/>
      <c r="J29" s="439"/>
      <c r="K29" s="440"/>
      <c r="L29" s="441">
        <v>20</v>
      </c>
      <c r="M29" s="442"/>
      <c r="N29" s="442"/>
      <c r="O29" s="442"/>
      <c r="P29" s="443"/>
      <c r="Q29" s="441">
        <v>3500</v>
      </c>
      <c r="R29" s="442"/>
      <c r="S29" s="442"/>
      <c r="T29" s="442"/>
      <c r="U29" s="442"/>
      <c r="V29" s="443"/>
      <c r="W29" s="508"/>
      <c r="X29" s="509"/>
      <c r="Y29" s="510"/>
      <c r="Z29" s="438" t="s">
        <v>186</v>
      </c>
      <c r="AA29" s="439"/>
      <c r="AB29" s="439"/>
      <c r="AC29" s="439"/>
      <c r="AD29" s="439"/>
      <c r="AE29" s="439"/>
      <c r="AF29" s="439"/>
      <c r="AG29" s="440"/>
      <c r="AH29" s="441">
        <v>424</v>
      </c>
      <c r="AI29" s="442"/>
      <c r="AJ29" s="442"/>
      <c r="AK29" s="442"/>
      <c r="AL29" s="443"/>
      <c r="AM29" s="441">
        <v>1321984</v>
      </c>
      <c r="AN29" s="442"/>
      <c r="AO29" s="442"/>
      <c r="AP29" s="442"/>
      <c r="AQ29" s="442"/>
      <c r="AR29" s="443"/>
      <c r="AS29" s="441">
        <v>3118</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44824</v>
      </c>
      <c r="BO29" s="466"/>
      <c r="BP29" s="466"/>
      <c r="BQ29" s="466"/>
      <c r="BR29" s="466"/>
      <c r="BS29" s="466"/>
      <c r="BT29" s="466"/>
      <c r="BU29" s="467"/>
      <c r="BV29" s="465">
        <v>438448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96.1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6827293</v>
      </c>
      <c r="BO30" s="469"/>
      <c r="BP30" s="469"/>
      <c r="BQ30" s="469"/>
      <c r="BR30" s="469"/>
      <c r="BS30" s="469"/>
      <c r="BT30" s="469"/>
      <c r="BU30" s="470"/>
      <c r="BV30" s="468">
        <v>6951682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197</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国民健康保険山城病院組合（病院事業会計）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木津川市公園都市緑化協会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IF('各会計、関係団体の財政状況及び健全化判断比率'!B33="","",'各会計、関係団体の財政状況及び健全化判断比率'!B33)</f>
        <v>公共下水道事業会計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国民健康保険山城病院組合（介護老人保健施設事業会計）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木津川市緑と文化・スポーツ振興事業団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木津川市精華町環境施設組合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駐車場整備事業特別会計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京都府市町村職員退職手当組合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京都府市町村議会議員公務災害補償等組合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相楽中部消防組合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相楽郡広域事務組合（一般会計）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相楽郡広域事務組合（相楽地区ふるさと市町村圏振興事業特別会計）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京都府自治会館管理組合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京都府住宅新築資金等貸付事業管理組合（一般会計）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Prrp2KqggKdQc8D2/tLea6VJGsKhdribaYwTjlUx3vPje7SVVlRb8LQSzGgxALH46pYj7kqrHkPm0TYF1R1vXQ==" saltValue="mEEVlmft8eY3l4JZNDxm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44" t="s">
        <v>568</v>
      </c>
      <c r="D34" s="1244"/>
      <c r="E34" s="1245"/>
      <c r="F34" s="32">
        <v>12.43</v>
      </c>
      <c r="G34" s="33">
        <v>13.77</v>
      </c>
      <c r="H34" s="33">
        <v>14.85</v>
      </c>
      <c r="I34" s="33">
        <v>15.53</v>
      </c>
      <c r="J34" s="34">
        <v>15.93</v>
      </c>
      <c r="K34" s="22"/>
      <c r="L34" s="22"/>
      <c r="M34" s="22"/>
      <c r="N34" s="22"/>
      <c r="O34" s="22"/>
      <c r="P34" s="22"/>
    </row>
    <row r="35" spans="1:16" ht="39" customHeight="1" x14ac:dyDescent="0.2">
      <c r="A35" s="22"/>
      <c r="B35" s="35"/>
      <c r="C35" s="1238" t="s">
        <v>569</v>
      </c>
      <c r="D35" s="1239"/>
      <c r="E35" s="1240"/>
      <c r="F35" s="36">
        <v>1.89</v>
      </c>
      <c r="G35" s="37">
        <v>2.3199999999999998</v>
      </c>
      <c r="H35" s="37">
        <v>1.49</v>
      </c>
      <c r="I35" s="37">
        <v>1.5</v>
      </c>
      <c r="J35" s="38">
        <v>1.82</v>
      </c>
      <c r="K35" s="22"/>
      <c r="L35" s="22"/>
      <c r="M35" s="22"/>
      <c r="N35" s="22"/>
      <c r="O35" s="22"/>
      <c r="P35" s="22"/>
    </row>
    <row r="36" spans="1:16" ht="39" customHeight="1" x14ac:dyDescent="0.2">
      <c r="A36" s="22"/>
      <c r="B36" s="35"/>
      <c r="C36" s="1238" t="s">
        <v>570</v>
      </c>
      <c r="D36" s="1239"/>
      <c r="E36" s="1240"/>
      <c r="F36" s="36">
        <v>0.14000000000000001</v>
      </c>
      <c r="G36" s="37" t="s">
        <v>571</v>
      </c>
      <c r="H36" s="37">
        <v>1.18</v>
      </c>
      <c r="I36" s="37">
        <v>1.95</v>
      </c>
      <c r="J36" s="38">
        <v>0.91</v>
      </c>
      <c r="K36" s="22"/>
      <c r="L36" s="22"/>
      <c r="M36" s="22"/>
      <c r="N36" s="22"/>
      <c r="O36" s="22"/>
      <c r="P36" s="22"/>
    </row>
    <row r="37" spans="1:16" ht="39" customHeight="1" x14ac:dyDescent="0.2">
      <c r="A37" s="22"/>
      <c r="B37" s="35"/>
      <c r="C37" s="1238" t="s">
        <v>572</v>
      </c>
      <c r="D37" s="1239"/>
      <c r="E37" s="1240"/>
      <c r="F37" s="36">
        <v>0.85</v>
      </c>
      <c r="G37" s="37">
        <v>0.3</v>
      </c>
      <c r="H37" s="37">
        <v>1.0900000000000001</v>
      </c>
      <c r="I37" s="37">
        <v>1.45</v>
      </c>
      <c r="J37" s="38">
        <v>0.77</v>
      </c>
      <c r="K37" s="22"/>
      <c r="L37" s="22"/>
      <c r="M37" s="22"/>
      <c r="N37" s="22"/>
      <c r="O37" s="22"/>
      <c r="P37" s="22"/>
    </row>
    <row r="38" spans="1:16" ht="39" customHeight="1" x14ac:dyDescent="0.2">
      <c r="A38" s="22"/>
      <c r="B38" s="35"/>
      <c r="C38" s="1238" t="s">
        <v>573</v>
      </c>
      <c r="D38" s="1239"/>
      <c r="E38" s="1240"/>
      <c r="F38" s="36" t="s">
        <v>518</v>
      </c>
      <c r="G38" s="37" t="s">
        <v>518</v>
      </c>
      <c r="H38" s="37" t="s">
        <v>518</v>
      </c>
      <c r="I38" s="37">
        <v>0</v>
      </c>
      <c r="J38" s="38">
        <v>0.17</v>
      </c>
      <c r="K38" s="22"/>
      <c r="L38" s="22"/>
      <c r="M38" s="22"/>
      <c r="N38" s="22"/>
      <c r="O38" s="22"/>
      <c r="P38" s="22"/>
    </row>
    <row r="39" spans="1:16" ht="39" customHeight="1" x14ac:dyDescent="0.2">
      <c r="A39" s="22"/>
      <c r="B39" s="35"/>
      <c r="C39" s="1238" t="s">
        <v>574</v>
      </c>
      <c r="D39" s="1239"/>
      <c r="E39" s="1240"/>
      <c r="F39" s="36">
        <v>0.05</v>
      </c>
      <c r="G39" s="37">
        <v>0.04</v>
      </c>
      <c r="H39" s="37">
        <v>0.05</v>
      </c>
      <c r="I39" s="37">
        <v>0.05</v>
      </c>
      <c r="J39" s="38">
        <v>0.1</v>
      </c>
      <c r="K39" s="22"/>
      <c r="L39" s="22"/>
      <c r="M39" s="22"/>
      <c r="N39" s="22"/>
      <c r="O39" s="22"/>
      <c r="P39" s="22"/>
    </row>
    <row r="40" spans="1:16" ht="39" customHeight="1" x14ac:dyDescent="0.2">
      <c r="A40" s="22"/>
      <c r="B40" s="35"/>
      <c r="C40" s="1238" t="s">
        <v>575</v>
      </c>
      <c r="D40" s="1239"/>
      <c r="E40" s="1240"/>
      <c r="F40" s="36">
        <v>0</v>
      </c>
      <c r="G40" s="37">
        <v>0</v>
      </c>
      <c r="H40" s="37">
        <v>0</v>
      </c>
      <c r="I40" s="37">
        <v>0</v>
      </c>
      <c r="J40" s="38">
        <v>0</v>
      </c>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576</v>
      </c>
      <c r="D42" s="1239"/>
      <c r="E42" s="1240"/>
      <c r="F42" s="36" t="s">
        <v>518</v>
      </c>
      <c r="G42" s="37" t="s">
        <v>518</v>
      </c>
      <c r="H42" s="37" t="s">
        <v>518</v>
      </c>
      <c r="I42" s="37" t="s">
        <v>518</v>
      </c>
      <c r="J42" s="38" t="s">
        <v>518</v>
      </c>
      <c r="K42" s="22"/>
      <c r="L42" s="22"/>
      <c r="M42" s="22"/>
      <c r="N42" s="22"/>
      <c r="O42" s="22"/>
      <c r="P42" s="22"/>
    </row>
    <row r="43" spans="1:16" ht="39" customHeight="1" thickBot="1" x14ac:dyDescent="0.25">
      <c r="A43" s="22"/>
      <c r="B43" s="40"/>
      <c r="C43" s="1241" t="s">
        <v>577</v>
      </c>
      <c r="D43" s="1242"/>
      <c r="E43" s="1243"/>
      <c r="F43" s="41">
        <v>0.06</v>
      </c>
      <c r="G43" s="42">
        <v>0.1</v>
      </c>
      <c r="H43" s="42">
        <v>1.1000000000000001</v>
      </c>
      <c r="I43" s="42" t="s">
        <v>518</v>
      </c>
      <c r="J43" s="43" t="s">
        <v>518</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8gPOF9hZVbJcseO50Kg95DQ7pD7gJ5LTx+Xw7hE1yCx9aCexgo0Tu+sB6PrVDLWA0weBAFD1rgBwhbYPVyZNwA==" saltValue="ITNZ7cYn6yRaRd2nkHua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2902</v>
      </c>
      <c r="L45" s="60">
        <v>2820</v>
      </c>
      <c r="M45" s="60">
        <v>2828</v>
      </c>
      <c r="N45" s="60">
        <v>2716</v>
      </c>
      <c r="O45" s="61">
        <v>2744</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518</v>
      </c>
      <c r="L47" s="64" t="s">
        <v>518</v>
      </c>
      <c r="M47" s="64" t="s">
        <v>518</v>
      </c>
      <c r="N47" s="64" t="s">
        <v>518</v>
      </c>
      <c r="O47" s="65" t="s">
        <v>518</v>
      </c>
      <c r="P47" s="48"/>
      <c r="Q47" s="48"/>
      <c r="R47" s="48"/>
      <c r="S47" s="48"/>
      <c r="T47" s="48"/>
      <c r="U47" s="48"/>
    </row>
    <row r="48" spans="1:21" ht="30.75" customHeight="1" x14ac:dyDescent="0.2">
      <c r="A48" s="48"/>
      <c r="B48" s="1266"/>
      <c r="C48" s="1267"/>
      <c r="D48" s="62"/>
      <c r="E48" s="1248" t="s">
        <v>15</v>
      </c>
      <c r="F48" s="1248"/>
      <c r="G48" s="1248"/>
      <c r="H48" s="1248"/>
      <c r="I48" s="1248"/>
      <c r="J48" s="1249"/>
      <c r="K48" s="63">
        <v>741</v>
      </c>
      <c r="L48" s="64">
        <v>777</v>
      </c>
      <c r="M48" s="64">
        <v>653</v>
      </c>
      <c r="N48" s="64">
        <v>572</v>
      </c>
      <c r="O48" s="65">
        <v>604</v>
      </c>
      <c r="P48" s="48"/>
      <c r="Q48" s="48"/>
      <c r="R48" s="48"/>
      <c r="S48" s="48"/>
      <c r="T48" s="48"/>
      <c r="U48" s="48"/>
    </row>
    <row r="49" spans="1:21" ht="30.75" customHeight="1" x14ac:dyDescent="0.2">
      <c r="A49" s="48"/>
      <c r="B49" s="1266"/>
      <c r="C49" s="1267"/>
      <c r="D49" s="62"/>
      <c r="E49" s="1248" t="s">
        <v>16</v>
      </c>
      <c r="F49" s="1248"/>
      <c r="G49" s="1248"/>
      <c r="H49" s="1248"/>
      <c r="I49" s="1248"/>
      <c r="J49" s="1249"/>
      <c r="K49" s="63">
        <v>529</v>
      </c>
      <c r="L49" s="64">
        <v>496</v>
      </c>
      <c r="M49" s="64">
        <v>565</v>
      </c>
      <c r="N49" s="64">
        <v>504</v>
      </c>
      <c r="O49" s="65">
        <v>499</v>
      </c>
      <c r="P49" s="48"/>
      <c r="Q49" s="48"/>
      <c r="R49" s="48"/>
      <c r="S49" s="48"/>
      <c r="T49" s="48"/>
      <c r="U49" s="48"/>
    </row>
    <row r="50" spans="1:21" ht="30.75" customHeight="1" x14ac:dyDescent="0.2">
      <c r="A50" s="48"/>
      <c r="B50" s="1266"/>
      <c r="C50" s="1267"/>
      <c r="D50" s="62"/>
      <c r="E50" s="1248" t="s">
        <v>17</v>
      </c>
      <c r="F50" s="1248"/>
      <c r="G50" s="1248"/>
      <c r="H50" s="1248"/>
      <c r="I50" s="1248"/>
      <c r="J50" s="1249"/>
      <c r="K50" s="63">
        <v>175</v>
      </c>
      <c r="L50" s="64">
        <v>2156</v>
      </c>
      <c r="M50" s="64">
        <v>334</v>
      </c>
      <c r="N50" s="64">
        <v>570</v>
      </c>
      <c r="O50" s="65">
        <v>1247</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518</v>
      </c>
      <c r="L51" s="64" t="s">
        <v>518</v>
      </c>
      <c r="M51" s="64" t="s">
        <v>518</v>
      </c>
      <c r="N51" s="64" t="s">
        <v>518</v>
      </c>
      <c r="O51" s="65" t="s">
        <v>518</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2728</v>
      </c>
      <c r="L52" s="64">
        <v>4704</v>
      </c>
      <c r="M52" s="64">
        <v>2820</v>
      </c>
      <c r="N52" s="64">
        <v>3007</v>
      </c>
      <c r="O52" s="65">
        <v>3784</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1619</v>
      </c>
      <c r="L53" s="69">
        <v>1545</v>
      </c>
      <c r="M53" s="69">
        <v>1560</v>
      </c>
      <c r="N53" s="69">
        <v>1355</v>
      </c>
      <c r="O53" s="70">
        <v>1310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2">
      <c r="B57" s="1254" t="s">
        <v>25</v>
      </c>
      <c r="C57" s="1255"/>
      <c r="D57" s="1258" t="s">
        <v>26</v>
      </c>
      <c r="E57" s="1259"/>
      <c r="F57" s="1259"/>
      <c r="G57" s="1259"/>
      <c r="H57" s="1259"/>
      <c r="I57" s="1259"/>
      <c r="J57" s="1260"/>
      <c r="K57" s="82"/>
      <c r="L57" s="83"/>
      <c r="M57" s="83"/>
      <c r="N57" s="83"/>
      <c r="O57" s="84"/>
    </row>
    <row r="58" spans="1:21" ht="31.5" customHeight="1" thickBot="1" x14ac:dyDescent="0.25">
      <c r="B58" s="1256"/>
      <c r="C58" s="1257"/>
      <c r="D58" s="1261" t="s">
        <v>27</v>
      </c>
      <c r="E58" s="1262"/>
      <c r="F58" s="1262"/>
      <c r="G58" s="1262"/>
      <c r="H58" s="1262"/>
      <c r="I58" s="1262"/>
      <c r="J58" s="1263"/>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3e7TNbUcDC2ne8C9Ht3J/+83C2nOruhJGFvGQCW7DS8JU3AVAGnAtPumqBRQoTo+7a2Jc2x5GmeVUxWQzpNUA==" saltValue="QV9or9Lmxd5Icli7mV0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560</v>
      </c>
      <c r="J40" s="99" t="s">
        <v>561</v>
      </c>
      <c r="K40" s="99" t="s">
        <v>562</v>
      </c>
      <c r="L40" s="99" t="s">
        <v>563</v>
      </c>
      <c r="M40" s="100" t="s">
        <v>564</v>
      </c>
    </row>
    <row r="41" spans="2:13" ht="27.75" customHeight="1" x14ac:dyDescent="0.2">
      <c r="B41" s="1284" t="s">
        <v>30</v>
      </c>
      <c r="C41" s="1285"/>
      <c r="D41" s="101"/>
      <c r="E41" s="1286" t="s">
        <v>31</v>
      </c>
      <c r="F41" s="1286"/>
      <c r="G41" s="1286"/>
      <c r="H41" s="1287"/>
      <c r="I41" s="102">
        <v>29648</v>
      </c>
      <c r="J41" s="103">
        <v>30903</v>
      </c>
      <c r="K41" s="103">
        <v>31496</v>
      </c>
      <c r="L41" s="103">
        <v>32709</v>
      </c>
      <c r="M41" s="104">
        <v>32824</v>
      </c>
    </row>
    <row r="42" spans="2:13" ht="27.75" customHeight="1" x14ac:dyDescent="0.2">
      <c r="B42" s="1274"/>
      <c r="C42" s="1275"/>
      <c r="D42" s="105"/>
      <c r="E42" s="1278" t="s">
        <v>32</v>
      </c>
      <c r="F42" s="1278"/>
      <c r="G42" s="1278"/>
      <c r="H42" s="1279"/>
      <c r="I42" s="106">
        <v>5712</v>
      </c>
      <c r="J42" s="107">
        <v>3598</v>
      </c>
      <c r="K42" s="107">
        <v>2839</v>
      </c>
      <c r="L42" s="107">
        <v>2327</v>
      </c>
      <c r="M42" s="108">
        <v>2716</v>
      </c>
    </row>
    <row r="43" spans="2:13" ht="27.75" customHeight="1" x14ac:dyDescent="0.2">
      <c r="B43" s="1274"/>
      <c r="C43" s="1275"/>
      <c r="D43" s="105"/>
      <c r="E43" s="1278" t="s">
        <v>33</v>
      </c>
      <c r="F43" s="1278"/>
      <c r="G43" s="1278"/>
      <c r="H43" s="1279"/>
      <c r="I43" s="106">
        <v>9109</v>
      </c>
      <c r="J43" s="107">
        <v>9127</v>
      </c>
      <c r="K43" s="107">
        <v>8800</v>
      </c>
      <c r="L43" s="107">
        <v>7177</v>
      </c>
      <c r="M43" s="108">
        <v>6769</v>
      </c>
    </row>
    <row r="44" spans="2:13" ht="27.75" customHeight="1" x14ac:dyDescent="0.2">
      <c r="B44" s="1274"/>
      <c r="C44" s="1275"/>
      <c r="D44" s="105"/>
      <c r="E44" s="1278" t="s">
        <v>34</v>
      </c>
      <c r="F44" s="1278"/>
      <c r="G44" s="1278"/>
      <c r="H44" s="1279"/>
      <c r="I44" s="106">
        <v>5026</v>
      </c>
      <c r="J44" s="107">
        <v>4914</v>
      </c>
      <c r="K44" s="107">
        <v>3772</v>
      </c>
      <c r="L44" s="107">
        <v>3066</v>
      </c>
      <c r="M44" s="108">
        <v>2849</v>
      </c>
    </row>
    <row r="45" spans="2:13" ht="27.75" customHeight="1" x14ac:dyDescent="0.2">
      <c r="B45" s="1274"/>
      <c r="C45" s="1275"/>
      <c r="D45" s="105"/>
      <c r="E45" s="1278" t="s">
        <v>35</v>
      </c>
      <c r="F45" s="1278"/>
      <c r="G45" s="1278"/>
      <c r="H45" s="1279"/>
      <c r="I45" s="106">
        <v>3434</v>
      </c>
      <c r="J45" s="107">
        <v>3317</v>
      </c>
      <c r="K45" s="107">
        <v>3259</v>
      </c>
      <c r="L45" s="107">
        <v>3264</v>
      </c>
      <c r="M45" s="108">
        <v>3076</v>
      </c>
    </row>
    <row r="46" spans="2:13" ht="27.75" customHeight="1" x14ac:dyDescent="0.2">
      <c r="B46" s="1274"/>
      <c r="C46" s="1275"/>
      <c r="D46" s="109"/>
      <c r="E46" s="1278" t="s">
        <v>36</v>
      </c>
      <c r="F46" s="1278"/>
      <c r="G46" s="1278"/>
      <c r="H46" s="1279"/>
      <c r="I46" s="106" t="s">
        <v>518</v>
      </c>
      <c r="J46" s="107" t="s">
        <v>518</v>
      </c>
      <c r="K46" s="107" t="s">
        <v>518</v>
      </c>
      <c r="L46" s="107" t="s">
        <v>518</v>
      </c>
      <c r="M46" s="108" t="s">
        <v>518</v>
      </c>
    </row>
    <row r="47" spans="2:13" ht="27.75" customHeight="1" x14ac:dyDescent="0.2">
      <c r="B47" s="1274"/>
      <c r="C47" s="1275"/>
      <c r="D47" s="110"/>
      <c r="E47" s="1288" t="s">
        <v>37</v>
      </c>
      <c r="F47" s="1289"/>
      <c r="G47" s="1289"/>
      <c r="H47" s="1290"/>
      <c r="I47" s="106" t="s">
        <v>518</v>
      </c>
      <c r="J47" s="107" t="s">
        <v>518</v>
      </c>
      <c r="K47" s="107" t="s">
        <v>518</v>
      </c>
      <c r="L47" s="107" t="s">
        <v>518</v>
      </c>
      <c r="M47" s="108" t="s">
        <v>518</v>
      </c>
    </row>
    <row r="48" spans="2:13" ht="27.75" customHeight="1" x14ac:dyDescent="0.2">
      <c r="B48" s="1274"/>
      <c r="C48" s="1275"/>
      <c r="D48" s="105"/>
      <c r="E48" s="1278" t="s">
        <v>38</v>
      </c>
      <c r="F48" s="1278"/>
      <c r="G48" s="1278"/>
      <c r="H48" s="1279"/>
      <c r="I48" s="106" t="s">
        <v>518</v>
      </c>
      <c r="J48" s="107" t="s">
        <v>518</v>
      </c>
      <c r="K48" s="107" t="s">
        <v>518</v>
      </c>
      <c r="L48" s="107" t="s">
        <v>518</v>
      </c>
      <c r="M48" s="108" t="s">
        <v>518</v>
      </c>
    </row>
    <row r="49" spans="2:13" ht="27.75" customHeight="1" x14ac:dyDescent="0.2">
      <c r="B49" s="1276"/>
      <c r="C49" s="1277"/>
      <c r="D49" s="105"/>
      <c r="E49" s="1278" t="s">
        <v>39</v>
      </c>
      <c r="F49" s="1278"/>
      <c r="G49" s="1278"/>
      <c r="H49" s="1279"/>
      <c r="I49" s="106" t="s">
        <v>518</v>
      </c>
      <c r="J49" s="107" t="s">
        <v>518</v>
      </c>
      <c r="K49" s="107" t="s">
        <v>518</v>
      </c>
      <c r="L49" s="107" t="s">
        <v>518</v>
      </c>
      <c r="M49" s="108" t="s">
        <v>518</v>
      </c>
    </row>
    <row r="50" spans="2:13" ht="27.75" customHeight="1" x14ac:dyDescent="0.2">
      <c r="B50" s="1272" t="s">
        <v>40</v>
      </c>
      <c r="C50" s="1273"/>
      <c r="D50" s="111"/>
      <c r="E50" s="1278" t="s">
        <v>41</v>
      </c>
      <c r="F50" s="1278"/>
      <c r="G50" s="1278"/>
      <c r="H50" s="1279"/>
      <c r="I50" s="106">
        <v>12068</v>
      </c>
      <c r="J50" s="107">
        <v>12552</v>
      </c>
      <c r="K50" s="107">
        <v>11586</v>
      </c>
      <c r="L50" s="107">
        <v>12038</v>
      </c>
      <c r="M50" s="108">
        <v>11840</v>
      </c>
    </row>
    <row r="51" spans="2:13" ht="27.75" customHeight="1" x14ac:dyDescent="0.2">
      <c r="B51" s="1274"/>
      <c r="C51" s="1275"/>
      <c r="D51" s="105"/>
      <c r="E51" s="1278" t="s">
        <v>42</v>
      </c>
      <c r="F51" s="1278"/>
      <c r="G51" s="1278"/>
      <c r="H51" s="1279"/>
      <c r="I51" s="106">
        <v>4769</v>
      </c>
      <c r="J51" s="107">
        <v>3711</v>
      </c>
      <c r="K51" s="107">
        <v>3486</v>
      </c>
      <c r="L51" s="107">
        <v>3490</v>
      </c>
      <c r="M51" s="108">
        <v>3079</v>
      </c>
    </row>
    <row r="52" spans="2:13" ht="27.75" customHeight="1" x14ac:dyDescent="0.2">
      <c r="B52" s="1276"/>
      <c r="C52" s="1277"/>
      <c r="D52" s="105"/>
      <c r="E52" s="1278" t="s">
        <v>43</v>
      </c>
      <c r="F52" s="1278"/>
      <c r="G52" s="1278"/>
      <c r="H52" s="1279"/>
      <c r="I52" s="106">
        <v>27171</v>
      </c>
      <c r="J52" s="107">
        <v>27949</v>
      </c>
      <c r="K52" s="107">
        <v>28029</v>
      </c>
      <c r="L52" s="107">
        <v>28183</v>
      </c>
      <c r="M52" s="108">
        <v>28146</v>
      </c>
    </row>
    <row r="53" spans="2:13" ht="27.75" customHeight="1" thickBot="1" x14ac:dyDescent="0.25">
      <c r="B53" s="1280" t="s">
        <v>44</v>
      </c>
      <c r="C53" s="1281"/>
      <c r="D53" s="112"/>
      <c r="E53" s="1282" t="s">
        <v>45</v>
      </c>
      <c r="F53" s="1282"/>
      <c r="G53" s="1282"/>
      <c r="H53" s="1283"/>
      <c r="I53" s="113">
        <v>8921</v>
      </c>
      <c r="J53" s="114">
        <v>7647</v>
      </c>
      <c r="K53" s="114">
        <v>7066</v>
      </c>
      <c r="L53" s="114">
        <v>4832</v>
      </c>
      <c r="M53" s="115">
        <v>5170</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FUNoXHk58ZB8AO2zzgqOUnrsmzYmcQCcPAfKFX94R+e/E8jt25niulMj0baiTtFnMDIPviWztluGl7twaOkNg==" saltValue="1eP5/w2W7quwlnvgMX9o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6"/>
  <sheetViews>
    <sheetView showGridLines="0" zoomScale="80" zoomScaleNormal="8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562</v>
      </c>
      <c r="G54" s="124" t="s">
        <v>563</v>
      </c>
      <c r="H54" s="125" t="s">
        <v>564</v>
      </c>
    </row>
    <row r="55" spans="2:8" ht="52.5" customHeight="1" x14ac:dyDescent="0.2">
      <c r="B55" s="126"/>
      <c r="C55" s="1299" t="s">
        <v>48</v>
      </c>
      <c r="D55" s="1299"/>
      <c r="E55" s="1300"/>
      <c r="F55" s="127">
        <v>4056</v>
      </c>
      <c r="G55" s="127">
        <v>4000</v>
      </c>
      <c r="H55" s="128">
        <v>3993</v>
      </c>
    </row>
    <row r="56" spans="2:8" ht="52.5" customHeight="1" x14ac:dyDescent="0.2">
      <c r="B56" s="129"/>
      <c r="C56" s="1301" t="s">
        <v>49</v>
      </c>
      <c r="D56" s="1301"/>
      <c r="E56" s="1302"/>
      <c r="F56" s="130">
        <v>308</v>
      </c>
      <c r="G56" s="130">
        <v>438</v>
      </c>
      <c r="H56" s="131">
        <v>45</v>
      </c>
    </row>
    <row r="57" spans="2:8" ht="53.25" customHeight="1" x14ac:dyDescent="0.2">
      <c r="B57" s="129"/>
      <c r="C57" s="1303" t="s">
        <v>50</v>
      </c>
      <c r="D57" s="1303"/>
      <c r="E57" s="1304"/>
      <c r="F57" s="132">
        <v>6795</v>
      </c>
      <c r="G57" s="132">
        <v>6952</v>
      </c>
      <c r="H57" s="133">
        <v>6827</v>
      </c>
    </row>
    <row r="58" spans="2:8" ht="45.75" customHeight="1" x14ac:dyDescent="0.2">
      <c r="B58" s="134"/>
      <c r="C58" s="1291" t="s">
        <v>608</v>
      </c>
      <c r="D58" s="1292"/>
      <c r="E58" s="1293"/>
      <c r="F58" s="135">
        <v>3695</v>
      </c>
      <c r="G58" s="135">
        <v>3868</v>
      </c>
      <c r="H58" s="136">
        <v>3499</v>
      </c>
    </row>
    <row r="59" spans="2:8" ht="45.75" customHeight="1" x14ac:dyDescent="0.2">
      <c r="B59" s="134"/>
      <c r="C59" s="1291" t="s">
        <v>609</v>
      </c>
      <c r="D59" s="1292"/>
      <c r="E59" s="1293"/>
      <c r="F59" s="135">
        <v>1165</v>
      </c>
      <c r="G59" s="135">
        <v>1170</v>
      </c>
      <c r="H59" s="136">
        <v>1115</v>
      </c>
    </row>
    <row r="60" spans="2:8" ht="45.75" customHeight="1" x14ac:dyDescent="0.2">
      <c r="B60" s="134"/>
      <c r="C60" s="1291" t="s">
        <v>610</v>
      </c>
      <c r="D60" s="1292"/>
      <c r="E60" s="1293"/>
      <c r="F60" s="135">
        <v>997</v>
      </c>
      <c r="G60" s="135">
        <v>854</v>
      </c>
      <c r="H60" s="136">
        <v>848</v>
      </c>
    </row>
    <row r="61" spans="2:8" ht="45.75" customHeight="1" x14ac:dyDescent="0.2">
      <c r="B61" s="134"/>
      <c r="C61" s="1291" t="s">
        <v>611</v>
      </c>
      <c r="D61" s="1292"/>
      <c r="E61" s="1293"/>
      <c r="F61" s="135">
        <v>596</v>
      </c>
      <c r="G61" s="135">
        <v>596</v>
      </c>
      <c r="H61" s="136">
        <v>596</v>
      </c>
    </row>
    <row r="62" spans="2:8" ht="45.75" customHeight="1" thickBot="1" x14ac:dyDescent="0.25">
      <c r="B62" s="137"/>
      <c r="C62" s="1294" t="s">
        <v>612</v>
      </c>
      <c r="D62" s="1295"/>
      <c r="E62" s="1296"/>
      <c r="F62" s="138">
        <v>31</v>
      </c>
      <c r="G62" s="138">
        <v>170</v>
      </c>
      <c r="H62" s="139">
        <v>438</v>
      </c>
    </row>
    <row r="63" spans="2:8" ht="52.5" customHeight="1" thickBot="1" x14ac:dyDescent="0.25">
      <c r="B63" s="140"/>
      <c r="C63" s="1297" t="s">
        <v>51</v>
      </c>
      <c r="D63" s="1297"/>
      <c r="E63" s="1298"/>
      <c r="F63" s="141">
        <v>11159</v>
      </c>
      <c r="G63" s="141">
        <v>11391</v>
      </c>
      <c r="H63" s="142">
        <v>10865</v>
      </c>
    </row>
    <row r="64" spans="2:8" ht="15" customHeight="1" x14ac:dyDescent="0.2"/>
    <row r="65" ht="0" hidden="1" customHeight="1" x14ac:dyDescent="0.2"/>
    <row r="66" ht="0" hidden="1" customHeight="1" x14ac:dyDescent="0.2"/>
  </sheetData>
  <sheetProtection algorithmName="SHA-512" hashValue="nyDbH1ftMXwvA658MqRfPH5zxbS4PnW6wAMP7wEPeATGY5Lriwb/+tO5SNmPqPpVn+tuTX2Zut1eJHfEdEkN9w==" saltValue="R7OkS+CyYlWio7TTDvJp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6BB59-E8C5-4A92-B886-136F0F52945D}">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x14ac:dyDescent="0.2"/>
  <cols>
    <col min="1" max="1" width="6.36328125" style="387" customWidth="1"/>
    <col min="2" max="107" width="2.453125" style="387" customWidth="1"/>
    <col min="108" max="108" width="6.08984375" style="395" customWidth="1"/>
    <col min="109" max="109" width="5.90625" style="394" customWidth="1"/>
    <col min="110" max="110" width="19.08984375" style="387" hidden="1"/>
    <col min="111" max="115" width="12.6328125" style="387" hidden="1"/>
    <col min="116" max="349" width="8.6328125" style="387" hidden="1"/>
    <col min="350" max="355" width="14.90625" style="387" hidden="1"/>
    <col min="356" max="357" width="15.90625" style="387" hidden="1"/>
    <col min="358" max="363" width="16.08984375" style="387" hidden="1"/>
    <col min="364" max="364" width="6.08984375" style="387" hidden="1"/>
    <col min="365" max="365" width="3" style="387" hidden="1"/>
    <col min="366" max="605" width="8.6328125" style="387" hidden="1"/>
    <col min="606" max="611" width="14.90625" style="387" hidden="1"/>
    <col min="612" max="613" width="15.90625" style="387" hidden="1"/>
    <col min="614" max="619" width="16.08984375" style="387" hidden="1"/>
    <col min="620" max="620" width="6.08984375" style="387" hidden="1"/>
    <col min="621" max="621" width="3" style="387" hidden="1"/>
    <col min="622" max="861" width="8.6328125" style="387" hidden="1"/>
    <col min="862" max="867" width="14.90625" style="387" hidden="1"/>
    <col min="868" max="869" width="15.90625" style="387" hidden="1"/>
    <col min="870" max="875" width="16.08984375" style="387" hidden="1"/>
    <col min="876" max="876" width="6.08984375" style="387" hidden="1"/>
    <col min="877" max="877" width="3" style="387" hidden="1"/>
    <col min="878" max="1117" width="8.6328125" style="387" hidden="1"/>
    <col min="1118" max="1123" width="14.90625" style="387" hidden="1"/>
    <col min="1124" max="1125" width="15.90625" style="387" hidden="1"/>
    <col min="1126" max="1131" width="16.08984375" style="387" hidden="1"/>
    <col min="1132" max="1132" width="6.08984375" style="387" hidden="1"/>
    <col min="1133" max="1133" width="3" style="387" hidden="1"/>
    <col min="1134" max="1373" width="8.6328125" style="387" hidden="1"/>
    <col min="1374" max="1379" width="14.90625" style="387" hidden="1"/>
    <col min="1380" max="1381" width="15.90625" style="387" hidden="1"/>
    <col min="1382" max="1387" width="16.08984375" style="387" hidden="1"/>
    <col min="1388" max="1388" width="6.08984375" style="387" hidden="1"/>
    <col min="1389" max="1389" width="3" style="387" hidden="1"/>
    <col min="1390" max="1629" width="8.6328125" style="387" hidden="1"/>
    <col min="1630" max="1635" width="14.90625" style="387" hidden="1"/>
    <col min="1636" max="1637" width="15.90625" style="387" hidden="1"/>
    <col min="1638" max="1643" width="16.08984375" style="387" hidden="1"/>
    <col min="1644" max="1644" width="6.08984375" style="387" hidden="1"/>
    <col min="1645" max="1645" width="3" style="387" hidden="1"/>
    <col min="1646" max="1885" width="8.6328125" style="387" hidden="1"/>
    <col min="1886" max="1891" width="14.90625" style="387" hidden="1"/>
    <col min="1892" max="1893" width="15.90625" style="387" hidden="1"/>
    <col min="1894" max="1899" width="16.08984375" style="387" hidden="1"/>
    <col min="1900" max="1900" width="6.08984375" style="387" hidden="1"/>
    <col min="1901" max="1901" width="3" style="387" hidden="1"/>
    <col min="1902" max="2141" width="8.6328125" style="387" hidden="1"/>
    <col min="2142" max="2147" width="14.90625" style="387" hidden="1"/>
    <col min="2148" max="2149" width="15.90625" style="387" hidden="1"/>
    <col min="2150" max="2155" width="16.08984375" style="387" hidden="1"/>
    <col min="2156" max="2156" width="6.08984375" style="387" hidden="1"/>
    <col min="2157" max="2157" width="3" style="387" hidden="1"/>
    <col min="2158" max="2397" width="8.6328125" style="387" hidden="1"/>
    <col min="2398" max="2403" width="14.90625" style="387" hidden="1"/>
    <col min="2404" max="2405" width="15.90625" style="387" hidden="1"/>
    <col min="2406" max="2411" width="16.08984375" style="387" hidden="1"/>
    <col min="2412" max="2412" width="6.08984375" style="387" hidden="1"/>
    <col min="2413" max="2413" width="3" style="387" hidden="1"/>
    <col min="2414" max="2653" width="8.6328125" style="387" hidden="1"/>
    <col min="2654" max="2659" width="14.90625" style="387" hidden="1"/>
    <col min="2660" max="2661" width="15.90625" style="387" hidden="1"/>
    <col min="2662" max="2667" width="16.08984375" style="387" hidden="1"/>
    <col min="2668" max="2668" width="6.08984375" style="387" hidden="1"/>
    <col min="2669" max="2669" width="3" style="387" hidden="1"/>
    <col min="2670" max="2909" width="8.6328125" style="387" hidden="1"/>
    <col min="2910" max="2915" width="14.90625" style="387" hidden="1"/>
    <col min="2916" max="2917" width="15.90625" style="387" hidden="1"/>
    <col min="2918" max="2923" width="16.08984375" style="387" hidden="1"/>
    <col min="2924" max="2924" width="6.08984375" style="387" hidden="1"/>
    <col min="2925" max="2925" width="3" style="387" hidden="1"/>
    <col min="2926" max="3165" width="8.6328125" style="387" hidden="1"/>
    <col min="3166" max="3171" width="14.90625" style="387" hidden="1"/>
    <col min="3172" max="3173" width="15.90625" style="387" hidden="1"/>
    <col min="3174" max="3179" width="16.08984375" style="387" hidden="1"/>
    <col min="3180" max="3180" width="6.08984375" style="387" hidden="1"/>
    <col min="3181" max="3181" width="3" style="387" hidden="1"/>
    <col min="3182" max="3421" width="8.6328125" style="387" hidden="1"/>
    <col min="3422" max="3427" width="14.90625" style="387" hidden="1"/>
    <col min="3428" max="3429" width="15.90625" style="387" hidden="1"/>
    <col min="3430" max="3435" width="16.08984375" style="387" hidden="1"/>
    <col min="3436" max="3436" width="6.08984375" style="387" hidden="1"/>
    <col min="3437" max="3437" width="3" style="387" hidden="1"/>
    <col min="3438" max="3677" width="8.6328125" style="387" hidden="1"/>
    <col min="3678" max="3683" width="14.90625" style="387" hidden="1"/>
    <col min="3684" max="3685" width="15.90625" style="387" hidden="1"/>
    <col min="3686" max="3691" width="16.08984375" style="387" hidden="1"/>
    <col min="3692" max="3692" width="6.08984375" style="387" hidden="1"/>
    <col min="3693" max="3693" width="3" style="387" hidden="1"/>
    <col min="3694" max="3933" width="8.6328125" style="387" hidden="1"/>
    <col min="3934" max="3939" width="14.90625" style="387" hidden="1"/>
    <col min="3940" max="3941" width="15.90625" style="387" hidden="1"/>
    <col min="3942" max="3947" width="16.08984375" style="387" hidden="1"/>
    <col min="3948" max="3948" width="6.08984375" style="387" hidden="1"/>
    <col min="3949" max="3949" width="3" style="387" hidden="1"/>
    <col min="3950" max="4189" width="8.6328125" style="387" hidden="1"/>
    <col min="4190" max="4195" width="14.90625" style="387" hidden="1"/>
    <col min="4196" max="4197" width="15.90625" style="387" hidden="1"/>
    <col min="4198" max="4203" width="16.08984375" style="387" hidden="1"/>
    <col min="4204" max="4204" width="6.08984375" style="387" hidden="1"/>
    <col min="4205" max="4205" width="3" style="387" hidden="1"/>
    <col min="4206" max="4445" width="8.6328125" style="387" hidden="1"/>
    <col min="4446" max="4451" width="14.90625" style="387" hidden="1"/>
    <col min="4452" max="4453" width="15.90625" style="387" hidden="1"/>
    <col min="4454" max="4459" width="16.08984375" style="387" hidden="1"/>
    <col min="4460" max="4460" width="6.08984375" style="387" hidden="1"/>
    <col min="4461" max="4461" width="3" style="387" hidden="1"/>
    <col min="4462" max="4701" width="8.6328125" style="387" hidden="1"/>
    <col min="4702" max="4707" width="14.90625" style="387" hidden="1"/>
    <col min="4708" max="4709" width="15.90625" style="387" hidden="1"/>
    <col min="4710" max="4715" width="16.08984375" style="387" hidden="1"/>
    <col min="4716" max="4716" width="6.08984375" style="387" hidden="1"/>
    <col min="4717" max="4717" width="3" style="387" hidden="1"/>
    <col min="4718" max="4957" width="8.6328125" style="387" hidden="1"/>
    <col min="4958" max="4963" width="14.90625" style="387" hidden="1"/>
    <col min="4964" max="4965" width="15.90625" style="387" hidden="1"/>
    <col min="4966" max="4971" width="16.08984375" style="387" hidden="1"/>
    <col min="4972" max="4972" width="6.08984375" style="387" hidden="1"/>
    <col min="4973" max="4973" width="3" style="387" hidden="1"/>
    <col min="4974" max="5213" width="8.6328125" style="387" hidden="1"/>
    <col min="5214" max="5219" width="14.90625" style="387" hidden="1"/>
    <col min="5220" max="5221" width="15.90625" style="387" hidden="1"/>
    <col min="5222" max="5227" width="16.08984375" style="387" hidden="1"/>
    <col min="5228" max="5228" width="6.08984375" style="387" hidden="1"/>
    <col min="5229" max="5229" width="3" style="387" hidden="1"/>
    <col min="5230" max="5469" width="8.6328125" style="387" hidden="1"/>
    <col min="5470" max="5475" width="14.90625" style="387" hidden="1"/>
    <col min="5476" max="5477" width="15.90625" style="387" hidden="1"/>
    <col min="5478" max="5483" width="16.08984375" style="387" hidden="1"/>
    <col min="5484" max="5484" width="6.08984375" style="387" hidden="1"/>
    <col min="5485" max="5485" width="3" style="387" hidden="1"/>
    <col min="5486" max="5725" width="8.6328125" style="387" hidden="1"/>
    <col min="5726" max="5731" width="14.90625" style="387" hidden="1"/>
    <col min="5732" max="5733" width="15.90625" style="387" hidden="1"/>
    <col min="5734" max="5739" width="16.08984375" style="387" hidden="1"/>
    <col min="5740" max="5740" width="6.08984375" style="387" hidden="1"/>
    <col min="5741" max="5741" width="3" style="387" hidden="1"/>
    <col min="5742" max="5981" width="8.6328125" style="387" hidden="1"/>
    <col min="5982" max="5987" width="14.90625" style="387" hidden="1"/>
    <col min="5988" max="5989" width="15.90625" style="387" hidden="1"/>
    <col min="5990" max="5995" width="16.08984375" style="387" hidden="1"/>
    <col min="5996" max="5996" width="6.08984375" style="387" hidden="1"/>
    <col min="5997" max="5997" width="3" style="387" hidden="1"/>
    <col min="5998" max="6237" width="8.6328125" style="387" hidden="1"/>
    <col min="6238" max="6243" width="14.90625" style="387" hidden="1"/>
    <col min="6244" max="6245" width="15.90625" style="387" hidden="1"/>
    <col min="6246" max="6251" width="16.08984375" style="387" hidden="1"/>
    <col min="6252" max="6252" width="6.08984375" style="387" hidden="1"/>
    <col min="6253" max="6253" width="3" style="387" hidden="1"/>
    <col min="6254" max="6493" width="8.6328125" style="387" hidden="1"/>
    <col min="6494" max="6499" width="14.90625" style="387" hidden="1"/>
    <col min="6500" max="6501" width="15.90625" style="387" hidden="1"/>
    <col min="6502" max="6507" width="16.08984375" style="387" hidden="1"/>
    <col min="6508" max="6508" width="6.08984375" style="387" hidden="1"/>
    <col min="6509" max="6509" width="3" style="387" hidden="1"/>
    <col min="6510" max="6749" width="8.6328125" style="387" hidden="1"/>
    <col min="6750" max="6755" width="14.90625" style="387" hidden="1"/>
    <col min="6756" max="6757" width="15.90625" style="387" hidden="1"/>
    <col min="6758" max="6763" width="16.08984375" style="387" hidden="1"/>
    <col min="6764" max="6764" width="6.08984375" style="387" hidden="1"/>
    <col min="6765" max="6765" width="3" style="387" hidden="1"/>
    <col min="6766" max="7005" width="8.6328125" style="387" hidden="1"/>
    <col min="7006" max="7011" width="14.90625" style="387" hidden="1"/>
    <col min="7012" max="7013" width="15.90625" style="387" hidden="1"/>
    <col min="7014" max="7019" width="16.08984375" style="387" hidden="1"/>
    <col min="7020" max="7020" width="6.08984375" style="387" hidden="1"/>
    <col min="7021" max="7021" width="3" style="387" hidden="1"/>
    <col min="7022" max="7261" width="8.6328125" style="387" hidden="1"/>
    <col min="7262" max="7267" width="14.90625" style="387" hidden="1"/>
    <col min="7268" max="7269" width="15.90625" style="387" hidden="1"/>
    <col min="7270" max="7275" width="16.08984375" style="387" hidden="1"/>
    <col min="7276" max="7276" width="6.08984375" style="387" hidden="1"/>
    <col min="7277" max="7277" width="3" style="387" hidden="1"/>
    <col min="7278" max="7517" width="8.6328125" style="387" hidden="1"/>
    <col min="7518" max="7523" width="14.90625" style="387" hidden="1"/>
    <col min="7524" max="7525" width="15.90625" style="387" hidden="1"/>
    <col min="7526" max="7531" width="16.08984375" style="387" hidden="1"/>
    <col min="7532" max="7532" width="6.08984375" style="387" hidden="1"/>
    <col min="7533" max="7533" width="3" style="387" hidden="1"/>
    <col min="7534" max="7773" width="8.6328125" style="387" hidden="1"/>
    <col min="7774" max="7779" width="14.90625" style="387" hidden="1"/>
    <col min="7780" max="7781" width="15.90625" style="387" hidden="1"/>
    <col min="7782" max="7787" width="16.08984375" style="387" hidden="1"/>
    <col min="7788" max="7788" width="6.08984375" style="387" hidden="1"/>
    <col min="7789" max="7789" width="3" style="387" hidden="1"/>
    <col min="7790" max="8029" width="8.6328125" style="387" hidden="1"/>
    <col min="8030" max="8035" width="14.90625" style="387" hidden="1"/>
    <col min="8036" max="8037" width="15.90625" style="387" hidden="1"/>
    <col min="8038" max="8043" width="16.08984375" style="387" hidden="1"/>
    <col min="8044" max="8044" width="6.08984375" style="387" hidden="1"/>
    <col min="8045" max="8045" width="3" style="387" hidden="1"/>
    <col min="8046" max="8285" width="8.6328125" style="387" hidden="1"/>
    <col min="8286" max="8291" width="14.90625" style="387" hidden="1"/>
    <col min="8292" max="8293" width="15.90625" style="387" hidden="1"/>
    <col min="8294" max="8299" width="16.08984375" style="387" hidden="1"/>
    <col min="8300" max="8300" width="6.08984375" style="387" hidden="1"/>
    <col min="8301" max="8301" width="3" style="387" hidden="1"/>
    <col min="8302" max="8541" width="8.6328125" style="387" hidden="1"/>
    <col min="8542" max="8547" width="14.90625" style="387" hidden="1"/>
    <col min="8548" max="8549" width="15.90625" style="387" hidden="1"/>
    <col min="8550" max="8555" width="16.08984375" style="387" hidden="1"/>
    <col min="8556" max="8556" width="6.08984375" style="387" hidden="1"/>
    <col min="8557" max="8557" width="3" style="387" hidden="1"/>
    <col min="8558" max="8797" width="8.6328125" style="387" hidden="1"/>
    <col min="8798" max="8803" width="14.90625" style="387" hidden="1"/>
    <col min="8804" max="8805" width="15.90625" style="387" hidden="1"/>
    <col min="8806" max="8811" width="16.08984375" style="387" hidden="1"/>
    <col min="8812" max="8812" width="6.08984375" style="387" hidden="1"/>
    <col min="8813" max="8813" width="3" style="387" hidden="1"/>
    <col min="8814" max="9053" width="8.6328125" style="387" hidden="1"/>
    <col min="9054" max="9059" width="14.90625" style="387" hidden="1"/>
    <col min="9060" max="9061" width="15.90625" style="387" hidden="1"/>
    <col min="9062" max="9067" width="16.08984375" style="387" hidden="1"/>
    <col min="9068" max="9068" width="6.08984375" style="387" hidden="1"/>
    <col min="9069" max="9069" width="3" style="387" hidden="1"/>
    <col min="9070" max="9309" width="8.6328125" style="387" hidden="1"/>
    <col min="9310" max="9315" width="14.90625" style="387" hidden="1"/>
    <col min="9316" max="9317" width="15.90625" style="387" hidden="1"/>
    <col min="9318" max="9323" width="16.08984375" style="387" hidden="1"/>
    <col min="9324" max="9324" width="6.08984375" style="387" hidden="1"/>
    <col min="9325" max="9325" width="3" style="387" hidden="1"/>
    <col min="9326" max="9565" width="8.6328125" style="387" hidden="1"/>
    <col min="9566" max="9571" width="14.90625" style="387" hidden="1"/>
    <col min="9572" max="9573" width="15.90625" style="387" hidden="1"/>
    <col min="9574" max="9579" width="16.08984375" style="387" hidden="1"/>
    <col min="9580" max="9580" width="6.08984375" style="387" hidden="1"/>
    <col min="9581" max="9581" width="3" style="387" hidden="1"/>
    <col min="9582" max="9821" width="8.6328125" style="387" hidden="1"/>
    <col min="9822" max="9827" width="14.90625" style="387" hidden="1"/>
    <col min="9828" max="9829" width="15.90625" style="387" hidden="1"/>
    <col min="9830" max="9835" width="16.08984375" style="387" hidden="1"/>
    <col min="9836" max="9836" width="6.08984375" style="387" hidden="1"/>
    <col min="9837" max="9837" width="3" style="387" hidden="1"/>
    <col min="9838" max="10077" width="8.6328125" style="387" hidden="1"/>
    <col min="10078" max="10083" width="14.90625" style="387" hidden="1"/>
    <col min="10084" max="10085" width="15.90625" style="387" hidden="1"/>
    <col min="10086" max="10091" width="16.08984375" style="387" hidden="1"/>
    <col min="10092" max="10092" width="6.08984375" style="387" hidden="1"/>
    <col min="10093" max="10093" width="3" style="387" hidden="1"/>
    <col min="10094" max="10333" width="8.6328125" style="387" hidden="1"/>
    <col min="10334" max="10339" width="14.90625" style="387" hidden="1"/>
    <col min="10340" max="10341" width="15.90625" style="387" hidden="1"/>
    <col min="10342" max="10347" width="16.08984375" style="387" hidden="1"/>
    <col min="10348" max="10348" width="6.08984375" style="387" hidden="1"/>
    <col min="10349" max="10349" width="3" style="387" hidden="1"/>
    <col min="10350" max="10589" width="8.6328125" style="387" hidden="1"/>
    <col min="10590" max="10595" width="14.90625" style="387" hidden="1"/>
    <col min="10596" max="10597" width="15.90625" style="387" hidden="1"/>
    <col min="10598" max="10603" width="16.08984375" style="387" hidden="1"/>
    <col min="10604" max="10604" width="6.08984375" style="387" hidden="1"/>
    <col min="10605" max="10605" width="3" style="387" hidden="1"/>
    <col min="10606" max="10845" width="8.6328125" style="387" hidden="1"/>
    <col min="10846" max="10851" width="14.90625" style="387" hidden="1"/>
    <col min="10852" max="10853" width="15.90625" style="387" hidden="1"/>
    <col min="10854" max="10859" width="16.08984375" style="387" hidden="1"/>
    <col min="10860" max="10860" width="6.08984375" style="387" hidden="1"/>
    <col min="10861" max="10861" width="3" style="387" hidden="1"/>
    <col min="10862" max="11101" width="8.6328125" style="387" hidden="1"/>
    <col min="11102" max="11107" width="14.90625" style="387" hidden="1"/>
    <col min="11108" max="11109" width="15.90625" style="387" hidden="1"/>
    <col min="11110" max="11115" width="16.08984375" style="387" hidden="1"/>
    <col min="11116" max="11116" width="6.08984375" style="387" hidden="1"/>
    <col min="11117" max="11117" width="3" style="387" hidden="1"/>
    <col min="11118" max="11357" width="8.6328125" style="387" hidden="1"/>
    <col min="11358" max="11363" width="14.90625" style="387" hidden="1"/>
    <col min="11364" max="11365" width="15.90625" style="387" hidden="1"/>
    <col min="11366" max="11371" width="16.08984375" style="387" hidden="1"/>
    <col min="11372" max="11372" width="6.08984375" style="387" hidden="1"/>
    <col min="11373" max="11373" width="3" style="387" hidden="1"/>
    <col min="11374" max="11613" width="8.6328125" style="387" hidden="1"/>
    <col min="11614" max="11619" width="14.90625" style="387" hidden="1"/>
    <col min="11620" max="11621" width="15.90625" style="387" hidden="1"/>
    <col min="11622" max="11627" width="16.08984375" style="387" hidden="1"/>
    <col min="11628" max="11628" width="6.08984375" style="387" hidden="1"/>
    <col min="11629" max="11629" width="3" style="387" hidden="1"/>
    <col min="11630" max="11869" width="8.6328125" style="387" hidden="1"/>
    <col min="11870" max="11875" width="14.90625" style="387" hidden="1"/>
    <col min="11876" max="11877" width="15.90625" style="387" hidden="1"/>
    <col min="11878" max="11883" width="16.08984375" style="387" hidden="1"/>
    <col min="11884" max="11884" width="6.08984375" style="387" hidden="1"/>
    <col min="11885" max="11885" width="3" style="387" hidden="1"/>
    <col min="11886" max="12125" width="8.6328125" style="387" hidden="1"/>
    <col min="12126" max="12131" width="14.90625" style="387" hidden="1"/>
    <col min="12132" max="12133" width="15.90625" style="387" hidden="1"/>
    <col min="12134" max="12139" width="16.08984375" style="387" hidden="1"/>
    <col min="12140" max="12140" width="6.08984375" style="387" hidden="1"/>
    <col min="12141" max="12141" width="3" style="387" hidden="1"/>
    <col min="12142" max="12381" width="8.6328125" style="387" hidden="1"/>
    <col min="12382" max="12387" width="14.90625" style="387" hidden="1"/>
    <col min="12388" max="12389" width="15.90625" style="387" hidden="1"/>
    <col min="12390" max="12395" width="16.08984375" style="387" hidden="1"/>
    <col min="12396" max="12396" width="6.08984375" style="387" hidden="1"/>
    <col min="12397" max="12397" width="3" style="387" hidden="1"/>
    <col min="12398" max="12637" width="8.6328125" style="387" hidden="1"/>
    <col min="12638" max="12643" width="14.90625" style="387" hidden="1"/>
    <col min="12644" max="12645" width="15.90625" style="387" hidden="1"/>
    <col min="12646" max="12651" width="16.08984375" style="387" hidden="1"/>
    <col min="12652" max="12652" width="6.08984375" style="387" hidden="1"/>
    <col min="12653" max="12653" width="3" style="387" hidden="1"/>
    <col min="12654" max="12893" width="8.6328125" style="387" hidden="1"/>
    <col min="12894" max="12899" width="14.90625" style="387" hidden="1"/>
    <col min="12900" max="12901" width="15.90625" style="387" hidden="1"/>
    <col min="12902" max="12907" width="16.08984375" style="387" hidden="1"/>
    <col min="12908" max="12908" width="6.08984375" style="387" hidden="1"/>
    <col min="12909" max="12909" width="3" style="387" hidden="1"/>
    <col min="12910" max="13149" width="8.6328125" style="387" hidden="1"/>
    <col min="13150" max="13155" width="14.90625" style="387" hidden="1"/>
    <col min="13156" max="13157" width="15.90625" style="387" hidden="1"/>
    <col min="13158" max="13163" width="16.08984375" style="387" hidden="1"/>
    <col min="13164" max="13164" width="6.08984375" style="387" hidden="1"/>
    <col min="13165" max="13165" width="3" style="387" hidden="1"/>
    <col min="13166" max="13405" width="8.6328125" style="387" hidden="1"/>
    <col min="13406" max="13411" width="14.90625" style="387" hidden="1"/>
    <col min="13412" max="13413" width="15.90625" style="387" hidden="1"/>
    <col min="13414" max="13419" width="16.08984375" style="387" hidden="1"/>
    <col min="13420" max="13420" width="6.08984375" style="387" hidden="1"/>
    <col min="13421" max="13421" width="3" style="387" hidden="1"/>
    <col min="13422" max="13661" width="8.6328125" style="387" hidden="1"/>
    <col min="13662" max="13667" width="14.90625" style="387" hidden="1"/>
    <col min="13668" max="13669" width="15.90625" style="387" hidden="1"/>
    <col min="13670" max="13675" width="16.08984375" style="387" hidden="1"/>
    <col min="13676" max="13676" width="6.08984375" style="387" hidden="1"/>
    <col min="13677" max="13677" width="3" style="387" hidden="1"/>
    <col min="13678" max="13917" width="8.6328125" style="387" hidden="1"/>
    <col min="13918" max="13923" width="14.90625" style="387" hidden="1"/>
    <col min="13924" max="13925" width="15.90625" style="387" hidden="1"/>
    <col min="13926" max="13931" width="16.08984375" style="387" hidden="1"/>
    <col min="13932" max="13932" width="6.08984375" style="387" hidden="1"/>
    <col min="13933" max="13933" width="3" style="387" hidden="1"/>
    <col min="13934" max="14173" width="8.6328125" style="387" hidden="1"/>
    <col min="14174" max="14179" width="14.90625" style="387" hidden="1"/>
    <col min="14180" max="14181" width="15.90625" style="387" hidden="1"/>
    <col min="14182" max="14187" width="16.08984375" style="387" hidden="1"/>
    <col min="14188" max="14188" width="6.08984375" style="387" hidden="1"/>
    <col min="14189" max="14189" width="3" style="387" hidden="1"/>
    <col min="14190" max="14429" width="8.6328125" style="387" hidden="1"/>
    <col min="14430" max="14435" width="14.90625" style="387" hidden="1"/>
    <col min="14436" max="14437" width="15.90625" style="387" hidden="1"/>
    <col min="14438" max="14443" width="16.08984375" style="387" hidden="1"/>
    <col min="14444" max="14444" width="6.08984375" style="387" hidden="1"/>
    <col min="14445" max="14445" width="3" style="387" hidden="1"/>
    <col min="14446" max="14685" width="8.6328125" style="387" hidden="1"/>
    <col min="14686" max="14691" width="14.90625" style="387" hidden="1"/>
    <col min="14692" max="14693" width="15.90625" style="387" hidden="1"/>
    <col min="14694" max="14699" width="16.08984375" style="387" hidden="1"/>
    <col min="14700" max="14700" width="6.08984375" style="387" hidden="1"/>
    <col min="14701" max="14701" width="3" style="387" hidden="1"/>
    <col min="14702" max="14941" width="8.6328125" style="387" hidden="1"/>
    <col min="14942" max="14947" width="14.90625" style="387" hidden="1"/>
    <col min="14948" max="14949" width="15.90625" style="387" hidden="1"/>
    <col min="14950" max="14955" width="16.08984375" style="387" hidden="1"/>
    <col min="14956" max="14956" width="6.08984375" style="387" hidden="1"/>
    <col min="14957" max="14957" width="3" style="387" hidden="1"/>
    <col min="14958" max="15197" width="8.6328125" style="387" hidden="1"/>
    <col min="15198" max="15203" width="14.90625" style="387" hidden="1"/>
    <col min="15204" max="15205" width="15.90625" style="387" hidden="1"/>
    <col min="15206" max="15211" width="16.08984375" style="387" hidden="1"/>
    <col min="15212" max="15212" width="6.08984375" style="387" hidden="1"/>
    <col min="15213" max="15213" width="3" style="387" hidden="1"/>
    <col min="15214" max="15453" width="8.6328125" style="387" hidden="1"/>
    <col min="15454" max="15459" width="14.90625" style="387" hidden="1"/>
    <col min="15460" max="15461" width="15.90625" style="387" hidden="1"/>
    <col min="15462" max="15467" width="16.08984375" style="387" hidden="1"/>
    <col min="15468" max="15468" width="6.08984375" style="387" hidden="1"/>
    <col min="15469" max="15469" width="3" style="387" hidden="1"/>
    <col min="15470" max="15709" width="8.6328125" style="387" hidden="1"/>
    <col min="15710" max="15715" width="14.90625" style="387" hidden="1"/>
    <col min="15716" max="15717" width="15.90625" style="387" hidden="1"/>
    <col min="15718" max="15723" width="16.08984375" style="387" hidden="1"/>
    <col min="15724" max="15724" width="6.08984375" style="387" hidden="1"/>
    <col min="15725" max="15725" width="3" style="387" hidden="1"/>
    <col min="15726" max="15965" width="8.6328125" style="387" hidden="1"/>
    <col min="15966" max="15971" width="14.90625" style="387" hidden="1"/>
    <col min="15972" max="15973" width="15.90625" style="387" hidden="1"/>
    <col min="15974" max="15979" width="16.08984375" style="387" hidden="1"/>
    <col min="15980" max="15980" width="6.08984375" style="387" hidden="1"/>
    <col min="15981" max="15981" width="3" style="387" hidden="1"/>
    <col min="15982" max="16221" width="8.6328125" style="387" hidden="1"/>
    <col min="16222" max="16227" width="14.90625" style="387" hidden="1"/>
    <col min="16228" max="16229" width="15.90625" style="387" hidden="1"/>
    <col min="16230" max="16235" width="16.08984375" style="387" hidden="1"/>
    <col min="16236" max="16236" width="6.08984375" style="387" hidden="1"/>
    <col min="16237" max="16237" width="3" style="387" hidden="1"/>
    <col min="16238" max="16384" width="8.63281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613</v>
      </c>
    </row>
    <row r="11" spans="1:143" s="290" customFormat="1" ht="13"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613</v>
      </c>
    </row>
    <row r="13" spans="1:143" s="290" customFormat="1" ht="13"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87"/>
      <c r="DE19" s="387"/>
    </row>
    <row r="20" spans="1:351" ht="13" x14ac:dyDescent="0.2">
      <c r="DD20" s="387"/>
      <c r="DE20" s="387"/>
    </row>
    <row r="21" spans="1:351" ht="16.5"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5" x14ac:dyDescent="0.2">
      <c r="B22" s="394"/>
      <c r="MM22" s="393"/>
    </row>
    <row r="23" spans="1:351" ht="13" x14ac:dyDescent="0.2">
      <c r="B23" s="394"/>
    </row>
    <row r="24" spans="1:351" ht="13" x14ac:dyDescent="0.2">
      <c r="B24" s="394"/>
    </row>
    <row r="25" spans="1:351" ht="13" x14ac:dyDescent="0.2">
      <c r="B25" s="394"/>
    </row>
    <row r="26" spans="1:351" ht="13" x14ac:dyDescent="0.2">
      <c r="B26" s="394"/>
    </row>
    <row r="27" spans="1:351" ht="13" x14ac:dyDescent="0.2">
      <c r="B27" s="394"/>
    </row>
    <row r="28" spans="1:351" ht="13" x14ac:dyDescent="0.2">
      <c r="B28" s="394"/>
    </row>
    <row r="29" spans="1:351" ht="13" x14ac:dyDescent="0.2">
      <c r="B29" s="394"/>
    </row>
    <row r="30" spans="1:351" ht="13" x14ac:dyDescent="0.2">
      <c r="B30" s="394"/>
    </row>
    <row r="31" spans="1:351" ht="13" x14ac:dyDescent="0.2">
      <c r="B31" s="394"/>
    </row>
    <row r="32" spans="1:351" ht="13" x14ac:dyDescent="0.2">
      <c r="B32" s="394"/>
    </row>
    <row r="33" spans="2:109" ht="13" x14ac:dyDescent="0.2">
      <c r="B33" s="394"/>
    </row>
    <row r="34" spans="2:109" ht="13" x14ac:dyDescent="0.2">
      <c r="B34" s="394"/>
    </row>
    <row r="35" spans="2:109" ht="13" x14ac:dyDescent="0.2">
      <c r="B35" s="394"/>
    </row>
    <row r="36" spans="2:109" ht="13" x14ac:dyDescent="0.2">
      <c r="B36" s="394"/>
    </row>
    <row r="37" spans="2:109" ht="13" x14ac:dyDescent="0.2">
      <c r="B37" s="394"/>
    </row>
    <row r="38" spans="2:109" ht="13" x14ac:dyDescent="0.2">
      <c r="B38" s="394"/>
    </row>
    <row r="39" spans="2:109" ht="13"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 x14ac:dyDescent="0.2">
      <c r="B40" s="399"/>
      <c r="DD40" s="399"/>
      <c r="DE40" s="387"/>
    </row>
    <row r="41" spans="2:109" ht="16.5" x14ac:dyDescent="0.2">
      <c r="B41" s="400" t="s">
        <v>614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 x14ac:dyDescent="0.2">
      <c r="B42" s="394"/>
      <c r="G42" s="401"/>
      <c r="I42" s="402"/>
      <c r="J42" s="402"/>
      <c r="K42" s="402"/>
      <c r="AM42" s="401"/>
      <c r="AN42" s="401" t="s">
        <v>615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616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 x14ac:dyDescent="0.2">
      <c r="B49" s="394"/>
      <c r="AN49" s="387" t="s">
        <v>617</v>
      </c>
    </row>
    <row r="50" spans="1:109" ht="13"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560</v>
      </c>
      <c r="BQ50" s="1310"/>
      <c r="BR50" s="1310"/>
      <c r="BS50" s="1310"/>
      <c r="BT50" s="1310"/>
      <c r="BU50" s="1310"/>
      <c r="BV50" s="1310"/>
      <c r="BW50" s="1310"/>
      <c r="BX50" s="1310" t="s">
        <v>561</v>
      </c>
      <c r="BY50" s="1310"/>
      <c r="BZ50" s="1310"/>
      <c r="CA50" s="1310"/>
      <c r="CB50" s="1310"/>
      <c r="CC50" s="1310"/>
      <c r="CD50" s="1310"/>
      <c r="CE50" s="1310"/>
      <c r="CF50" s="1310" t="s">
        <v>562</v>
      </c>
      <c r="CG50" s="1310"/>
      <c r="CH50" s="1310"/>
      <c r="CI50" s="1310"/>
      <c r="CJ50" s="1310"/>
      <c r="CK50" s="1310"/>
      <c r="CL50" s="1310"/>
      <c r="CM50" s="1310"/>
      <c r="CN50" s="1310" t="s">
        <v>563</v>
      </c>
      <c r="CO50" s="1310"/>
      <c r="CP50" s="1310"/>
      <c r="CQ50" s="1310"/>
      <c r="CR50" s="1310"/>
      <c r="CS50" s="1310"/>
      <c r="CT50" s="1310"/>
      <c r="CU50" s="1310"/>
      <c r="CV50" s="1310" t="s">
        <v>564</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618</v>
      </c>
      <c r="AO51" s="1308"/>
      <c r="AP51" s="1308"/>
      <c r="AQ51" s="1308"/>
      <c r="AR51" s="1308"/>
      <c r="AS51" s="1308"/>
      <c r="AT51" s="1308"/>
      <c r="AU51" s="1308"/>
      <c r="AV51" s="1308"/>
      <c r="AW51" s="1308"/>
      <c r="AX51" s="1308"/>
      <c r="AY51" s="1308"/>
      <c r="AZ51" s="1308"/>
      <c r="BA51" s="1308"/>
      <c r="BB51" s="1308" t="s">
        <v>619</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48.9</v>
      </c>
      <c r="CG51" s="1305"/>
      <c r="CH51" s="1305"/>
      <c r="CI51" s="1305"/>
      <c r="CJ51" s="1305"/>
      <c r="CK51" s="1305"/>
      <c r="CL51" s="1305"/>
      <c r="CM51" s="1305"/>
      <c r="CN51" s="1305">
        <v>33.200000000000003</v>
      </c>
      <c r="CO51" s="1305"/>
      <c r="CP51" s="1305"/>
      <c r="CQ51" s="1305"/>
      <c r="CR51" s="1305"/>
      <c r="CS51" s="1305"/>
      <c r="CT51" s="1305"/>
      <c r="CU51" s="1305"/>
      <c r="CV51" s="1305">
        <v>35.1</v>
      </c>
      <c r="CW51" s="1305"/>
      <c r="CX51" s="1305"/>
      <c r="CY51" s="1305"/>
      <c r="CZ51" s="1305"/>
      <c r="DA51" s="1305"/>
      <c r="DB51" s="1305"/>
      <c r="DC51" s="1305"/>
    </row>
    <row r="52" spans="1:109" ht="13"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620</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60.6</v>
      </c>
      <c r="CG53" s="1305"/>
      <c r="CH53" s="1305"/>
      <c r="CI53" s="1305"/>
      <c r="CJ53" s="1305"/>
      <c r="CK53" s="1305"/>
      <c r="CL53" s="1305"/>
      <c r="CM53" s="1305"/>
      <c r="CN53" s="1305">
        <v>62.8</v>
      </c>
      <c r="CO53" s="1305"/>
      <c r="CP53" s="1305"/>
      <c r="CQ53" s="1305"/>
      <c r="CR53" s="1305"/>
      <c r="CS53" s="1305"/>
      <c r="CT53" s="1305"/>
      <c r="CU53" s="1305"/>
      <c r="CV53" s="1305">
        <v>60.1</v>
      </c>
      <c r="CW53" s="1305"/>
      <c r="CX53" s="1305"/>
      <c r="CY53" s="1305"/>
      <c r="CZ53" s="1305"/>
      <c r="DA53" s="1305"/>
      <c r="DB53" s="1305"/>
      <c r="DC53" s="1305"/>
    </row>
    <row r="54" spans="1:109" ht="13"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 x14ac:dyDescent="0.2">
      <c r="A55" s="402"/>
      <c r="B55" s="394"/>
      <c r="G55" s="1311"/>
      <c r="H55" s="1311"/>
      <c r="I55" s="1311"/>
      <c r="J55" s="1311"/>
      <c r="K55" s="1312"/>
      <c r="L55" s="1312"/>
      <c r="M55" s="1312"/>
      <c r="N55" s="1312"/>
      <c r="AN55" s="1310" t="s">
        <v>621</v>
      </c>
      <c r="AO55" s="1310"/>
      <c r="AP55" s="1310"/>
      <c r="AQ55" s="1310"/>
      <c r="AR55" s="1310"/>
      <c r="AS55" s="1310"/>
      <c r="AT55" s="1310"/>
      <c r="AU55" s="1310"/>
      <c r="AV55" s="1310"/>
      <c r="AW55" s="1310"/>
      <c r="AX55" s="1310"/>
      <c r="AY55" s="1310"/>
      <c r="AZ55" s="1310"/>
      <c r="BA55" s="1310"/>
      <c r="BB55" s="1308" t="s">
        <v>619</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35.299999999999997</v>
      </c>
      <c r="CG55" s="1305"/>
      <c r="CH55" s="1305"/>
      <c r="CI55" s="1305"/>
      <c r="CJ55" s="1305"/>
      <c r="CK55" s="1305"/>
      <c r="CL55" s="1305"/>
      <c r="CM55" s="1305"/>
      <c r="CN55" s="1305">
        <v>31.9</v>
      </c>
      <c r="CO55" s="1305"/>
      <c r="CP55" s="1305"/>
      <c r="CQ55" s="1305"/>
      <c r="CR55" s="1305"/>
      <c r="CS55" s="1305"/>
      <c r="CT55" s="1305"/>
      <c r="CU55" s="1305"/>
      <c r="CV55" s="1305">
        <v>24.2</v>
      </c>
      <c r="CW55" s="1305"/>
      <c r="CX55" s="1305"/>
      <c r="CY55" s="1305"/>
      <c r="CZ55" s="1305"/>
      <c r="DA55" s="1305"/>
      <c r="DB55" s="1305"/>
      <c r="DC55" s="1305"/>
    </row>
    <row r="56" spans="1:109" ht="13"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620</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60.4</v>
      </c>
      <c r="CG57" s="1305"/>
      <c r="CH57" s="1305"/>
      <c r="CI57" s="1305"/>
      <c r="CJ57" s="1305"/>
      <c r="CK57" s="1305"/>
      <c r="CL57" s="1305"/>
      <c r="CM57" s="1305"/>
      <c r="CN57" s="1305">
        <v>59.3</v>
      </c>
      <c r="CO57" s="1305"/>
      <c r="CP57" s="1305"/>
      <c r="CQ57" s="1305"/>
      <c r="CR57" s="1305"/>
      <c r="CS57" s="1305"/>
      <c r="CT57" s="1305"/>
      <c r="CU57" s="1305"/>
      <c r="CV57" s="1305">
        <v>59.8</v>
      </c>
      <c r="CW57" s="1305"/>
      <c r="CX57" s="1305"/>
      <c r="CY57" s="1305"/>
      <c r="CZ57" s="1305"/>
      <c r="DA57" s="1305"/>
      <c r="DB57" s="1305"/>
      <c r="DC57" s="1305"/>
      <c r="DD57" s="407"/>
      <c r="DE57" s="406"/>
    </row>
    <row r="58" spans="1:109" s="402" customFormat="1" ht="13"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5" x14ac:dyDescent="0.2">
      <c r="B63" s="413" t="s">
        <v>622</v>
      </c>
    </row>
    <row r="64" spans="1:109" ht="13" x14ac:dyDescent="0.2">
      <c r="B64" s="394"/>
      <c r="G64" s="401"/>
      <c r="I64" s="414"/>
      <c r="J64" s="414"/>
      <c r="K64" s="414"/>
      <c r="L64" s="414"/>
      <c r="M64" s="414"/>
      <c r="N64" s="415"/>
      <c r="AM64" s="401"/>
      <c r="AN64" s="401" t="s">
        <v>615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 x14ac:dyDescent="0.2">
      <c r="B65" s="394"/>
      <c r="AN65" s="1318" t="s">
        <v>623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 x14ac:dyDescent="0.2">
      <c r="B71" s="394"/>
      <c r="G71" s="419"/>
      <c r="I71" s="420"/>
      <c r="J71" s="417"/>
      <c r="K71" s="417"/>
      <c r="L71" s="418"/>
      <c r="M71" s="417"/>
      <c r="N71" s="418"/>
      <c r="AM71" s="419"/>
      <c r="AN71" s="387" t="s">
        <v>617</v>
      </c>
    </row>
    <row r="72" spans="2:107" ht="13"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560</v>
      </c>
      <c r="BQ72" s="1310"/>
      <c r="BR72" s="1310"/>
      <c r="BS72" s="1310"/>
      <c r="BT72" s="1310"/>
      <c r="BU72" s="1310"/>
      <c r="BV72" s="1310"/>
      <c r="BW72" s="1310"/>
      <c r="BX72" s="1310" t="s">
        <v>561</v>
      </c>
      <c r="BY72" s="1310"/>
      <c r="BZ72" s="1310"/>
      <c r="CA72" s="1310"/>
      <c r="CB72" s="1310"/>
      <c r="CC72" s="1310"/>
      <c r="CD72" s="1310"/>
      <c r="CE72" s="1310"/>
      <c r="CF72" s="1310" t="s">
        <v>562</v>
      </c>
      <c r="CG72" s="1310"/>
      <c r="CH72" s="1310"/>
      <c r="CI72" s="1310"/>
      <c r="CJ72" s="1310"/>
      <c r="CK72" s="1310"/>
      <c r="CL72" s="1310"/>
      <c r="CM72" s="1310"/>
      <c r="CN72" s="1310" t="s">
        <v>563</v>
      </c>
      <c r="CO72" s="1310"/>
      <c r="CP72" s="1310"/>
      <c r="CQ72" s="1310"/>
      <c r="CR72" s="1310"/>
      <c r="CS72" s="1310"/>
      <c r="CT72" s="1310"/>
      <c r="CU72" s="1310"/>
      <c r="CV72" s="1310" t="s">
        <v>564</v>
      </c>
      <c r="CW72" s="1310"/>
      <c r="CX72" s="1310"/>
      <c r="CY72" s="1310"/>
      <c r="CZ72" s="1310"/>
      <c r="DA72" s="1310"/>
      <c r="DB72" s="1310"/>
      <c r="DC72" s="1310"/>
    </row>
    <row r="73" spans="2:107" ht="13" x14ac:dyDescent="0.2">
      <c r="B73" s="394"/>
      <c r="G73" s="1313"/>
      <c r="H73" s="1313"/>
      <c r="I73" s="1313"/>
      <c r="J73" s="1313"/>
      <c r="K73" s="1309"/>
      <c r="L73" s="1309"/>
      <c r="M73" s="1309"/>
      <c r="N73" s="1309"/>
      <c r="AM73" s="403"/>
      <c r="AN73" s="1308" t="s">
        <v>618</v>
      </c>
      <c r="AO73" s="1308"/>
      <c r="AP73" s="1308"/>
      <c r="AQ73" s="1308"/>
      <c r="AR73" s="1308"/>
      <c r="AS73" s="1308"/>
      <c r="AT73" s="1308"/>
      <c r="AU73" s="1308"/>
      <c r="AV73" s="1308"/>
      <c r="AW73" s="1308"/>
      <c r="AX73" s="1308"/>
      <c r="AY73" s="1308"/>
      <c r="AZ73" s="1308"/>
      <c r="BA73" s="1308"/>
      <c r="BB73" s="1308" t="s">
        <v>619</v>
      </c>
      <c r="BC73" s="1308"/>
      <c r="BD73" s="1308"/>
      <c r="BE73" s="1308"/>
      <c r="BF73" s="1308"/>
      <c r="BG73" s="1308"/>
      <c r="BH73" s="1308"/>
      <c r="BI73" s="1308"/>
      <c r="BJ73" s="1308"/>
      <c r="BK73" s="1308"/>
      <c r="BL73" s="1308"/>
      <c r="BM73" s="1308"/>
      <c r="BN73" s="1308"/>
      <c r="BO73" s="1308"/>
      <c r="BP73" s="1305">
        <v>64</v>
      </c>
      <c r="BQ73" s="1305"/>
      <c r="BR73" s="1305"/>
      <c r="BS73" s="1305"/>
      <c r="BT73" s="1305"/>
      <c r="BU73" s="1305"/>
      <c r="BV73" s="1305"/>
      <c r="BW73" s="1305"/>
      <c r="BX73" s="1305">
        <v>53.6</v>
      </c>
      <c r="BY73" s="1305"/>
      <c r="BZ73" s="1305"/>
      <c r="CA73" s="1305"/>
      <c r="CB73" s="1305"/>
      <c r="CC73" s="1305"/>
      <c r="CD73" s="1305"/>
      <c r="CE73" s="1305"/>
      <c r="CF73" s="1305">
        <v>48.9</v>
      </c>
      <c r="CG73" s="1305"/>
      <c r="CH73" s="1305"/>
      <c r="CI73" s="1305"/>
      <c r="CJ73" s="1305"/>
      <c r="CK73" s="1305"/>
      <c r="CL73" s="1305"/>
      <c r="CM73" s="1305"/>
      <c r="CN73" s="1305">
        <v>33.200000000000003</v>
      </c>
      <c r="CO73" s="1305"/>
      <c r="CP73" s="1305"/>
      <c r="CQ73" s="1305"/>
      <c r="CR73" s="1305"/>
      <c r="CS73" s="1305"/>
      <c r="CT73" s="1305"/>
      <c r="CU73" s="1305"/>
      <c r="CV73" s="1305">
        <v>35.1</v>
      </c>
      <c r="CW73" s="1305"/>
      <c r="CX73" s="1305"/>
      <c r="CY73" s="1305"/>
      <c r="CZ73" s="1305"/>
      <c r="DA73" s="1305"/>
      <c r="DB73" s="1305"/>
      <c r="DC73" s="1305"/>
    </row>
    <row r="74" spans="2:107" ht="13"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624</v>
      </c>
      <c r="BC75" s="1308"/>
      <c r="BD75" s="1308"/>
      <c r="BE75" s="1308"/>
      <c r="BF75" s="1308"/>
      <c r="BG75" s="1308"/>
      <c r="BH75" s="1308"/>
      <c r="BI75" s="1308"/>
      <c r="BJ75" s="1308"/>
      <c r="BK75" s="1308"/>
      <c r="BL75" s="1308"/>
      <c r="BM75" s="1308"/>
      <c r="BN75" s="1308"/>
      <c r="BO75" s="1308"/>
      <c r="BP75" s="1305">
        <v>12</v>
      </c>
      <c r="BQ75" s="1305"/>
      <c r="BR75" s="1305"/>
      <c r="BS75" s="1305"/>
      <c r="BT75" s="1305"/>
      <c r="BU75" s="1305"/>
      <c r="BV75" s="1305"/>
      <c r="BW75" s="1305"/>
      <c r="BX75" s="1305">
        <v>11.6</v>
      </c>
      <c r="BY75" s="1305"/>
      <c r="BZ75" s="1305"/>
      <c r="CA75" s="1305"/>
      <c r="CB75" s="1305"/>
      <c r="CC75" s="1305"/>
      <c r="CD75" s="1305"/>
      <c r="CE75" s="1305"/>
      <c r="CF75" s="1305">
        <v>11</v>
      </c>
      <c r="CG75" s="1305"/>
      <c r="CH75" s="1305"/>
      <c r="CI75" s="1305"/>
      <c r="CJ75" s="1305"/>
      <c r="CK75" s="1305"/>
      <c r="CL75" s="1305"/>
      <c r="CM75" s="1305"/>
      <c r="CN75" s="1305">
        <v>10.3</v>
      </c>
      <c r="CO75" s="1305"/>
      <c r="CP75" s="1305"/>
      <c r="CQ75" s="1305"/>
      <c r="CR75" s="1305"/>
      <c r="CS75" s="1305"/>
      <c r="CT75" s="1305"/>
      <c r="CU75" s="1305"/>
      <c r="CV75" s="1305">
        <v>9.6</v>
      </c>
      <c r="CW75" s="1305"/>
      <c r="CX75" s="1305"/>
      <c r="CY75" s="1305"/>
      <c r="CZ75" s="1305"/>
      <c r="DA75" s="1305"/>
      <c r="DB75" s="1305"/>
      <c r="DC75" s="1305"/>
    </row>
    <row r="76" spans="2:107" ht="13"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 x14ac:dyDescent="0.2">
      <c r="B77" s="394"/>
      <c r="G77" s="1311"/>
      <c r="H77" s="1311"/>
      <c r="I77" s="1311"/>
      <c r="J77" s="1311"/>
      <c r="K77" s="1309"/>
      <c r="L77" s="1309"/>
      <c r="M77" s="1309"/>
      <c r="N77" s="1309"/>
      <c r="AN77" s="1310" t="s">
        <v>621</v>
      </c>
      <c r="AO77" s="1310"/>
      <c r="AP77" s="1310"/>
      <c r="AQ77" s="1310"/>
      <c r="AR77" s="1310"/>
      <c r="AS77" s="1310"/>
      <c r="AT77" s="1310"/>
      <c r="AU77" s="1310"/>
      <c r="AV77" s="1310"/>
      <c r="AW77" s="1310"/>
      <c r="AX77" s="1310"/>
      <c r="AY77" s="1310"/>
      <c r="AZ77" s="1310"/>
      <c r="BA77" s="1310"/>
      <c r="BB77" s="1308" t="s">
        <v>619</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39</v>
      </c>
      <c r="BY77" s="1305"/>
      <c r="BZ77" s="1305"/>
      <c r="CA77" s="1305"/>
      <c r="CB77" s="1305"/>
      <c r="CC77" s="1305"/>
      <c r="CD77" s="1305"/>
      <c r="CE77" s="1305"/>
      <c r="CF77" s="1305">
        <v>35.299999999999997</v>
      </c>
      <c r="CG77" s="1305"/>
      <c r="CH77" s="1305"/>
      <c r="CI77" s="1305"/>
      <c r="CJ77" s="1305"/>
      <c r="CK77" s="1305"/>
      <c r="CL77" s="1305"/>
      <c r="CM77" s="1305"/>
      <c r="CN77" s="1305">
        <v>31.9</v>
      </c>
      <c r="CO77" s="1305"/>
      <c r="CP77" s="1305"/>
      <c r="CQ77" s="1305"/>
      <c r="CR77" s="1305"/>
      <c r="CS77" s="1305"/>
      <c r="CT77" s="1305"/>
      <c r="CU77" s="1305"/>
      <c r="CV77" s="1305">
        <v>24.2</v>
      </c>
      <c r="CW77" s="1305"/>
      <c r="CX77" s="1305"/>
      <c r="CY77" s="1305"/>
      <c r="CZ77" s="1305"/>
      <c r="DA77" s="1305"/>
      <c r="DB77" s="1305"/>
      <c r="DC77" s="1305"/>
    </row>
    <row r="78" spans="2:107" ht="13"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624</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9</v>
      </c>
      <c r="BY79" s="1305"/>
      <c r="BZ79" s="1305"/>
      <c r="CA79" s="1305"/>
      <c r="CB79" s="1305"/>
      <c r="CC79" s="1305"/>
      <c r="CD79" s="1305"/>
      <c r="CE79" s="1305"/>
      <c r="CF79" s="1305">
        <v>6.9</v>
      </c>
      <c r="CG79" s="1305"/>
      <c r="CH79" s="1305"/>
      <c r="CI79" s="1305"/>
      <c r="CJ79" s="1305"/>
      <c r="CK79" s="1305"/>
      <c r="CL79" s="1305"/>
      <c r="CM79" s="1305"/>
      <c r="CN79" s="1305">
        <v>6.6</v>
      </c>
      <c r="CO79" s="1305"/>
      <c r="CP79" s="1305"/>
      <c r="CQ79" s="1305"/>
      <c r="CR79" s="1305"/>
      <c r="CS79" s="1305"/>
      <c r="CT79" s="1305"/>
      <c r="CU79" s="1305"/>
      <c r="CV79" s="1305">
        <v>6.4</v>
      </c>
      <c r="CW79" s="1305"/>
      <c r="CX79" s="1305"/>
      <c r="CY79" s="1305"/>
      <c r="CZ79" s="1305"/>
      <c r="DA79" s="1305"/>
      <c r="DB79" s="1305"/>
      <c r="DC79" s="1305"/>
    </row>
    <row r="80" spans="2:107" ht="13"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 x14ac:dyDescent="0.2">
      <c r="B81" s="394"/>
    </row>
    <row r="82" spans="2:109" ht="16.5"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 x14ac:dyDescent="0.2">
      <c r="DD84" s="387"/>
      <c r="DE84" s="387"/>
    </row>
    <row r="85" spans="2:109" ht="13" x14ac:dyDescent="0.2">
      <c r="DD85" s="387"/>
      <c r="DE85" s="387"/>
    </row>
    <row r="86" spans="2:109" ht="13" hidden="1" x14ac:dyDescent="0.2">
      <c r="DD86" s="387"/>
      <c r="DE86" s="387"/>
    </row>
    <row r="87" spans="2:109" ht="13" hidden="1" x14ac:dyDescent="0.2">
      <c r="K87" s="422"/>
      <c r="AQ87" s="422"/>
      <c r="BC87" s="422"/>
      <c r="BO87" s="422"/>
      <c r="CA87" s="422"/>
      <c r="CM87" s="422"/>
      <c r="CY87" s="422"/>
      <c r="DD87" s="387"/>
      <c r="DE87" s="387"/>
    </row>
    <row r="88" spans="2:109" ht="13" hidden="1" x14ac:dyDescent="0.2">
      <c r="DD88" s="387"/>
      <c r="DE88" s="387"/>
    </row>
    <row r="89" spans="2:109" ht="13" hidden="1" x14ac:dyDescent="0.2">
      <c r="DD89" s="387"/>
      <c r="DE89" s="387"/>
    </row>
    <row r="90" spans="2:109" ht="13" hidden="1" x14ac:dyDescent="0.2">
      <c r="DD90" s="387"/>
      <c r="DE90" s="387"/>
    </row>
    <row r="91" spans="2:109" ht="13"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ZsCEivcj6BHp/yXfj7ImUyDbsYEKCrb/M8fPfdfTxgTAZ/trwJ+cf87e9uLrjZdVPosme2g8G6k5z/IL5qva/w==" saltValue="2TZ6S5GwMBn25024NwG5c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E19A7-BE6C-40D7-B15C-EFF56E438387}">
  <sheetPr>
    <pageSetUpPr fitToPage="1"/>
  </sheetPr>
  <dimension ref="A1:DR135"/>
  <sheetViews>
    <sheetView showGridLines="0" zoomScaleNormal="100" zoomScaleSheetLayoutView="70" workbookViewId="0">
      <selection activeCell="AN65" sqref="AN65:DC69"/>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Umwn7V1Xj2wXJi4vj100fqt9zXu4xCsUwBJzB+eMnjLwqru/Hkv9tdE2mHG6Tc4VH15QtBFa4eujJWnTR93w==" saltValue="EldxHSclsfVydFKCmyAJ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1ECAB-4371-4CB8-8D01-A958AC89A660}">
  <sheetPr>
    <pageSetUpPr fitToPage="1"/>
  </sheetPr>
  <dimension ref="A1:DR135"/>
  <sheetViews>
    <sheetView showGridLines="0" zoomScaleNormal="100" zoomScaleSheetLayoutView="55" workbookViewId="0">
      <selection activeCell="AN65" sqref="AN65:DC69"/>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0hGPZU/z9pVaCqiDaznQ1BhFl/ABIq+9DGtNkvuP2JxhMzk1MqTy8TO6JuGGMDzuNhnARzosjXUZteu2uZhQzQ==" saltValue="hPgq6up9yoFRtJrcZhNO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80" zoomScaleNormal="80"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557</v>
      </c>
      <c r="G2" s="156"/>
      <c r="H2" s="157"/>
    </row>
    <row r="3" spans="1:8" x14ac:dyDescent="0.2">
      <c r="A3" s="153" t="s">
        <v>550</v>
      </c>
      <c r="B3" s="158"/>
      <c r="C3" s="159"/>
      <c r="D3" s="160">
        <v>27479</v>
      </c>
      <c r="E3" s="161"/>
      <c r="F3" s="162">
        <v>66255</v>
      </c>
      <c r="G3" s="163"/>
      <c r="H3" s="164"/>
    </row>
    <row r="4" spans="1:8" x14ac:dyDescent="0.2">
      <c r="A4" s="165"/>
      <c r="B4" s="166"/>
      <c r="C4" s="167"/>
      <c r="D4" s="168">
        <v>15862</v>
      </c>
      <c r="E4" s="169"/>
      <c r="F4" s="170">
        <v>31822</v>
      </c>
      <c r="G4" s="171"/>
      <c r="H4" s="172"/>
    </row>
    <row r="5" spans="1:8" x14ac:dyDescent="0.2">
      <c r="A5" s="153" t="s">
        <v>552</v>
      </c>
      <c r="B5" s="158"/>
      <c r="C5" s="159"/>
      <c r="D5" s="160">
        <v>81357</v>
      </c>
      <c r="E5" s="161"/>
      <c r="F5" s="162">
        <v>92247</v>
      </c>
      <c r="G5" s="163"/>
      <c r="H5" s="164"/>
    </row>
    <row r="6" spans="1:8" x14ac:dyDescent="0.2">
      <c r="A6" s="165"/>
      <c r="B6" s="166"/>
      <c r="C6" s="167"/>
      <c r="D6" s="168">
        <v>29303</v>
      </c>
      <c r="E6" s="169"/>
      <c r="F6" s="170">
        <v>37204</v>
      </c>
      <c r="G6" s="171"/>
      <c r="H6" s="172"/>
    </row>
    <row r="7" spans="1:8" x14ac:dyDescent="0.2">
      <c r="A7" s="153" t="s">
        <v>553</v>
      </c>
      <c r="B7" s="158"/>
      <c r="C7" s="159"/>
      <c r="D7" s="160">
        <v>78113</v>
      </c>
      <c r="E7" s="161"/>
      <c r="F7" s="162">
        <v>44504</v>
      </c>
      <c r="G7" s="163"/>
      <c r="H7" s="164"/>
    </row>
    <row r="8" spans="1:8" x14ac:dyDescent="0.2">
      <c r="A8" s="165"/>
      <c r="B8" s="166"/>
      <c r="C8" s="167"/>
      <c r="D8" s="168">
        <v>31792</v>
      </c>
      <c r="E8" s="169"/>
      <c r="F8" s="170">
        <v>25876</v>
      </c>
      <c r="G8" s="171"/>
      <c r="H8" s="172"/>
    </row>
    <row r="9" spans="1:8" x14ac:dyDescent="0.2">
      <c r="A9" s="153" t="s">
        <v>554</v>
      </c>
      <c r="B9" s="158"/>
      <c r="C9" s="159"/>
      <c r="D9" s="160">
        <v>90409</v>
      </c>
      <c r="E9" s="161"/>
      <c r="F9" s="162">
        <v>47820</v>
      </c>
      <c r="G9" s="163"/>
      <c r="H9" s="164"/>
    </row>
    <row r="10" spans="1:8" x14ac:dyDescent="0.2">
      <c r="A10" s="165"/>
      <c r="B10" s="166"/>
      <c r="C10" s="167"/>
      <c r="D10" s="168">
        <v>29893</v>
      </c>
      <c r="E10" s="169"/>
      <c r="F10" s="170">
        <v>25855</v>
      </c>
      <c r="G10" s="171"/>
      <c r="H10" s="172"/>
    </row>
    <row r="11" spans="1:8" x14ac:dyDescent="0.2">
      <c r="A11" s="153" t="s">
        <v>555</v>
      </c>
      <c r="B11" s="158"/>
      <c r="C11" s="159"/>
      <c r="D11" s="160">
        <v>51743</v>
      </c>
      <c r="E11" s="161"/>
      <c r="F11" s="162">
        <v>41934</v>
      </c>
      <c r="G11" s="163"/>
      <c r="H11" s="164"/>
    </row>
    <row r="12" spans="1:8" x14ac:dyDescent="0.2">
      <c r="A12" s="165"/>
      <c r="B12" s="166"/>
      <c r="C12" s="173"/>
      <c r="D12" s="168">
        <v>35001</v>
      </c>
      <c r="E12" s="169"/>
      <c r="F12" s="170">
        <v>23352</v>
      </c>
      <c r="G12" s="171"/>
      <c r="H12" s="172"/>
    </row>
    <row r="13" spans="1:8" x14ac:dyDescent="0.2">
      <c r="A13" s="153"/>
      <c r="B13" s="158"/>
      <c r="C13" s="174"/>
      <c r="D13" s="175">
        <v>65820</v>
      </c>
      <c r="E13" s="176"/>
      <c r="F13" s="177">
        <v>58552</v>
      </c>
      <c r="G13" s="178"/>
      <c r="H13" s="164"/>
    </row>
    <row r="14" spans="1:8" x14ac:dyDescent="0.2">
      <c r="A14" s="165"/>
      <c r="B14" s="166"/>
      <c r="C14" s="167"/>
      <c r="D14" s="168">
        <v>28370</v>
      </c>
      <c r="E14" s="169"/>
      <c r="F14" s="170">
        <v>28822</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1.9</v>
      </c>
      <c r="C19" s="179">
        <f>ROUND(VALUE(SUBSTITUTE(実質収支比率等に係る経年分析!G$48,"▲","-")),2)</f>
        <v>2.33</v>
      </c>
      <c r="D19" s="179">
        <f>ROUND(VALUE(SUBSTITUTE(実質収支比率等に係る経年分析!H$48,"▲","-")),2)</f>
        <v>1.5</v>
      </c>
      <c r="E19" s="179">
        <f>ROUND(VALUE(SUBSTITUTE(実質収支比率等に係る経年分析!I$48,"▲","-")),2)</f>
        <v>1.51</v>
      </c>
      <c r="F19" s="179">
        <f>ROUND(VALUE(SUBSTITUTE(実質収支比率等に係る経年分析!J$48,"▲","-")),2)</f>
        <v>1.83</v>
      </c>
    </row>
    <row r="20" spans="1:11" x14ac:dyDescent="0.2">
      <c r="A20" s="179" t="s">
        <v>55</v>
      </c>
      <c r="B20" s="179">
        <f>ROUND(VALUE(SUBSTITUTE(実質収支比率等に係る経年分析!F$47,"▲","-")),2)</f>
        <v>26.13</v>
      </c>
      <c r="C20" s="179">
        <f>ROUND(VALUE(SUBSTITUTE(実質収支比率等に係る経年分析!G$47,"▲","-")),2)</f>
        <v>26.54</v>
      </c>
      <c r="D20" s="179">
        <f>ROUND(VALUE(SUBSTITUTE(実質収支比率等に係る経年分析!H$47,"▲","-")),2)</f>
        <v>24.13</v>
      </c>
      <c r="E20" s="179">
        <f>ROUND(VALUE(SUBSTITUTE(実質収支比率等に係る経年分析!I$47,"▲","-")),2)</f>
        <v>23.65</v>
      </c>
      <c r="F20" s="179">
        <f>ROUND(VALUE(SUBSTITUTE(実質収支比率等に係る経年分析!J$47,"▲","-")),2)</f>
        <v>23.33</v>
      </c>
    </row>
    <row r="21" spans="1:11" x14ac:dyDescent="0.2">
      <c r="A21" s="179" t="s">
        <v>56</v>
      </c>
      <c r="B21" s="179">
        <f>IF(ISNUMBER(VALUE(SUBSTITUTE(実質収支比率等に係る経年分析!F$49,"▲","-"))),ROUND(VALUE(SUBSTITUTE(実質収支比率等に係る経年分析!F$49,"▲","-")),2),NA())</f>
        <v>-4.04</v>
      </c>
      <c r="C21" s="179">
        <f>IF(ISNUMBER(VALUE(SUBSTITUTE(実質収支比率等に係る経年分析!G$49,"▲","-"))),ROUND(VALUE(SUBSTITUTE(実質収支比率等に係る経年分析!G$49,"▲","-")),2),NA())</f>
        <v>1.43</v>
      </c>
      <c r="D21" s="179">
        <f>IF(ISNUMBER(VALUE(SUBSTITUTE(実質収支比率等に係る経年分析!H$49,"▲","-"))),ROUND(VALUE(SUBSTITUTE(実質収支比率等に係る経年分析!H$49,"▲","-")),2),NA())</f>
        <v>-2.0699999999999998</v>
      </c>
      <c r="E21" s="179">
        <f>IF(ISNUMBER(VALUE(SUBSTITUTE(実質収支比率等に係る経年分析!I$49,"▲","-"))),ROUND(VALUE(SUBSTITUTE(実質収支比率等に係る経年分析!I$49,"▲","-")),2),NA())</f>
        <v>-0.31</v>
      </c>
      <c r="F21" s="179">
        <f>IF(ISNUMBER(VALUE(SUBSTITUTE(実質収支比率等に係る経年分析!J$49,"▲","-"))),ROUND(VALUE(SUBSTITUTE(実質収支比率等に係る経年分析!J$49,"▲","-")),2),NA())</f>
        <v>3.34</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1.1000000000000001</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駐車場整備事業特別会計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x14ac:dyDescent="0.2">
      <c r="A32" s="180" t="str">
        <f>IF(連結実質赤字比率に係る赤字・黒字の構成分析!C$38="",NA(),連結実質赤字比率に係る赤字・黒字の構成分析!C$38)</f>
        <v>公共下水道事業会計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0.17</v>
      </c>
    </row>
    <row r="33" spans="1:16" x14ac:dyDescent="0.2">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1.0900000000000001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0.77</v>
      </c>
    </row>
    <row r="34" spans="1:16" x14ac:dyDescent="0.2">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0.14000000000000001</v>
      </c>
      <c r="D34" s="180">
        <f>IF(ROUND(VALUE(SUBSTITUTE(連結実質赤字比率に係る赤字・黒字の構成分析!G$36,"▲", "-")), 2) &lt; 0, ABS(ROUND(VALUE(SUBSTITUTE(連結実質赤字比率に係る赤字・黒字の構成分析!G$36,"▲", "-")), 2)), NA())</f>
        <v>0.16</v>
      </c>
      <c r="E34" s="180" t="e">
        <f>IF(ROUND(VALUE(SUBSTITUTE(連結実質赤字比率に係る赤字・黒字の構成分析!G$36,"▲", "-")), 2) &gt;= 0, ABS(ROUND(VALUE(SUBSTITUTE(連結実質赤字比率に係る赤字・黒字の構成分析!G$36,"▲", "-")), 2)), NA())</f>
        <v>#N/A</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0.91</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1.89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2.3199999999999998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1.49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1.82</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12.43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13.77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14.85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15.53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15.93</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2728</v>
      </c>
      <c r="E42" s="181"/>
      <c r="F42" s="181"/>
      <c r="G42" s="181">
        <f>'実質公債費比率（分子）の構造'!L$52</f>
        <v>4704</v>
      </c>
      <c r="H42" s="181"/>
      <c r="I42" s="181"/>
      <c r="J42" s="181">
        <f>'実質公債費比率（分子）の構造'!M$52</f>
        <v>2820</v>
      </c>
      <c r="K42" s="181"/>
      <c r="L42" s="181"/>
      <c r="M42" s="181">
        <f>'実質公債費比率（分子）の構造'!N$52</f>
        <v>3007</v>
      </c>
      <c r="N42" s="181"/>
      <c r="O42" s="181"/>
      <c r="P42" s="181">
        <f>'実質公債費比率（分子）の構造'!O$52</f>
        <v>3784</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175</v>
      </c>
      <c r="C44" s="181"/>
      <c r="D44" s="181"/>
      <c r="E44" s="181">
        <f>'実質公債費比率（分子）の構造'!L$50</f>
        <v>2156</v>
      </c>
      <c r="F44" s="181"/>
      <c r="G44" s="181"/>
      <c r="H44" s="181">
        <f>'実質公債費比率（分子）の構造'!M$50</f>
        <v>334</v>
      </c>
      <c r="I44" s="181"/>
      <c r="J44" s="181"/>
      <c r="K44" s="181">
        <f>'実質公債費比率（分子）の構造'!N$50</f>
        <v>570</v>
      </c>
      <c r="L44" s="181"/>
      <c r="M44" s="181"/>
      <c r="N44" s="181">
        <f>'実質公債費比率（分子）の構造'!O$50</f>
        <v>1247</v>
      </c>
      <c r="O44" s="181"/>
      <c r="P44" s="181"/>
    </row>
    <row r="45" spans="1:16" x14ac:dyDescent="0.2">
      <c r="A45" s="181" t="s">
        <v>66</v>
      </c>
      <c r="B45" s="181">
        <f>'実質公債費比率（分子）の構造'!K$49</f>
        <v>529</v>
      </c>
      <c r="C45" s="181"/>
      <c r="D45" s="181"/>
      <c r="E45" s="181">
        <f>'実質公債費比率（分子）の構造'!L$49</f>
        <v>496</v>
      </c>
      <c r="F45" s="181"/>
      <c r="G45" s="181"/>
      <c r="H45" s="181">
        <f>'実質公債費比率（分子）の構造'!M$49</f>
        <v>565</v>
      </c>
      <c r="I45" s="181"/>
      <c r="J45" s="181"/>
      <c r="K45" s="181">
        <f>'実質公債費比率（分子）の構造'!N$49</f>
        <v>504</v>
      </c>
      <c r="L45" s="181"/>
      <c r="M45" s="181"/>
      <c r="N45" s="181">
        <f>'実質公債費比率（分子）の構造'!O$49</f>
        <v>499</v>
      </c>
      <c r="O45" s="181"/>
      <c r="P45" s="181"/>
    </row>
    <row r="46" spans="1:16" x14ac:dyDescent="0.2">
      <c r="A46" s="181" t="s">
        <v>67</v>
      </c>
      <c r="B46" s="181">
        <f>'実質公債費比率（分子）の構造'!K$48</f>
        <v>741</v>
      </c>
      <c r="C46" s="181"/>
      <c r="D46" s="181"/>
      <c r="E46" s="181">
        <f>'実質公債費比率（分子）の構造'!L$48</f>
        <v>777</v>
      </c>
      <c r="F46" s="181"/>
      <c r="G46" s="181"/>
      <c r="H46" s="181">
        <f>'実質公債費比率（分子）の構造'!M$48</f>
        <v>653</v>
      </c>
      <c r="I46" s="181"/>
      <c r="J46" s="181"/>
      <c r="K46" s="181">
        <f>'実質公債費比率（分子）の構造'!N$48</f>
        <v>572</v>
      </c>
      <c r="L46" s="181"/>
      <c r="M46" s="181"/>
      <c r="N46" s="181">
        <f>'実質公債費比率（分子）の構造'!O$48</f>
        <v>604</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2902</v>
      </c>
      <c r="C49" s="181"/>
      <c r="D49" s="181"/>
      <c r="E49" s="181">
        <f>'実質公債費比率（分子）の構造'!L$45</f>
        <v>2820</v>
      </c>
      <c r="F49" s="181"/>
      <c r="G49" s="181"/>
      <c r="H49" s="181">
        <f>'実質公債費比率（分子）の構造'!M$45</f>
        <v>2828</v>
      </c>
      <c r="I49" s="181"/>
      <c r="J49" s="181"/>
      <c r="K49" s="181">
        <f>'実質公債費比率（分子）の構造'!N$45</f>
        <v>2716</v>
      </c>
      <c r="L49" s="181"/>
      <c r="M49" s="181"/>
      <c r="N49" s="181">
        <f>'実質公債費比率（分子）の構造'!O$45</f>
        <v>2744</v>
      </c>
      <c r="O49" s="181"/>
      <c r="P49" s="181"/>
    </row>
    <row r="50" spans="1:16" x14ac:dyDescent="0.2">
      <c r="A50" s="181" t="s">
        <v>71</v>
      </c>
      <c r="B50" s="181" t="e">
        <f>NA()</f>
        <v>#N/A</v>
      </c>
      <c r="C50" s="181">
        <f>IF(ISNUMBER('実質公債費比率（分子）の構造'!K$53),'実質公債費比率（分子）の構造'!K$53,NA())</f>
        <v>1619</v>
      </c>
      <c r="D50" s="181" t="e">
        <f>NA()</f>
        <v>#N/A</v>
      </c>
      <c r="E50" s="181" t="e">
        <f>NA()</f>
        <v>#N/A</v>
      </c>
      <c r="F50" s="181">
        <f>IF(ISNUMBER('実質公債費比率（分子）の構造'!L$53),'実質公債費比率（分子）の構造'!L$53,NA())</f>
        <v>1545</v>
      </c>
      <c r="G50" s="181" t="e">
        <f>NA()</f>
        <v>#N/A</v>
      </c>
      <c r="H50" s="181" t="e">
        <f>NA()</f>
        <v>#N/A</v>
      </c>
      <c r="I50" s="181">
        <f>IF(ISNUMBER('実質公債費比率（分子）の構造'!M$53),'実質公債費比率（分子）の構造'!M$53,NA())</f>
        <v>1560</v>
      </c>
      <c r="J50" s="181" t="e">
        <f>NA()</f>
        <v>#N/A</v>
      </c>
      <c r="K50" s="181" t="e">
        <f>NA()</f>
        <v>#N/A</v>
      </c>
      <c r="L50" s="181">
        <f>IF(ISNUMBER('実質公債費比率（分子）の構造'!N$53),'実質公債費比率（分子）の構造'!N$53,NA())</f>
        <v>1355</v>
      </c>
      <c r="M50" s="181" t="e">
        <f>NA()</f>
        <v>#N/A</v>
      </c>
      <c r="N50" s="181" t="e">
        <f>NA()</f>
        <v>#N/A</v>
      </c>
      <c r="O50" s="181">
        <f>IF(ISNUMBER('実質公債費比率（分子）の構造'!O$53),'実質公債費比率（分子）の構造'!O$53,NA())</f>
        <v>1310</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27171</v>
      </c>
      <c r="E56" s="180"/>
      <c r="F56" s="180"/>
      <c r="G56" s="180">
        <f>'将来負担比率（分子）の構造'!J$52</f>
        <v>27949</v>
      </c>
      <c r="H56" s="180"/>
      <c r="I56" s="180"/>
      <c r="J56" s="180">
        <f>'将来負担比率（分子）の構造'!K$52</f>
        <v>28029</v>
      </c>
      <c r="K56" s="180"/>
      <c r="L56" s="180"/>
      <c r="M56" s="180">
        <f>'将来負担比率（分子）の構造'!L$52</f>
        <v>28183</v>
      </c>
      <c r="N56" s="180"/>
      <c r="O56" s="180"/>
      <c r="P56" s="180">
        <f>'将来負担比率（分子）の構造'!M$52</f>
        <v>28146</v>
      </c>
    </row>
    <row r="57" spans="1:16" x14ac:dyDescent="0.2">
      <c r="A57" s="180" t="s">
        <v>42</v>
      </c>
      <c r="B57" s="180"/>
      <c r="C57" s="180"/>
      <c r="D57" s="180">
        <f>'将来負担比率（分子）の構造'!I$51</f>
        <v>4769</v>
      </c>
      <c r="E57" s="180"/>
      <c r="F57" s="180"/>
      <c r="G57" s="180">
        <f>'将来負担比率（分子）の構造'!J$51</f>
        <v>3711</v>
      </c>
      <c r="H57" s="180"/>
      <c r="I57" s="180"/>
      <c r="J57" s="180">
        <f>'将来負担比率（分子）の構造'!K$51</f>
        <v>3486</v>
      </c>
      <c r="K57" s="180"/>
      <c r="L57" s="180"/>
      <c r="M57" s="180">
        <f>'将来負担比率（分子）の構造'!L$51</f>
        <v>3490</v>
      </c>
      <c r="N57" s="180"/>
      <c r="O57" s="180"/>
      <c r="P57" s="180">
        <f>'将来負担比率（分子）の構造'!M$51</f>
        <v>3079</v>
      </c>
    </row>
    <row r="58" spans="1:16" x14ac:dyDescent="0.2">
      <c r="A58" s="180" t="s">
        <v>41</v>
      </c>
      <c r="B58" s="180"/>
      <c r="C58" s="180"/>
      <c r="D58" s="180">
        <f>'将来負担比率（分子）の構造'!I$50</f>
        <v>12068</v>
      </c>
      <c r="E58" s="180"/>
      <c r="F58" s="180"/>
      <c r="G58" s="180">
        <f>'将来負担比率（分子）の構造'!J$50</f>
        <v>12552</v>
      </c>
      <c r="H58" s="180"/>
      <c r="I58" s="180"/>
      <c r="J58" s="180">
        <f>'将来負担比率（分子）の構造'!K$50</f>
        <v>11586</v>
      </c>
      <c r="K58" s="180"/>
      <c r="L58" s="180"/>
      <c r="M58" s="180">
        <f>'将来負担比率（分子）の構造'!L$50</f>
        <v>12038</v>
      </c>
      <c r="N58" s="180"/>
      <c r="O58" s="180"/>
      <c r="P58" s="180">
        <f>'将来負担比率（分子）の構造'!M$50</f>
        <v>11840</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3434</v>
      </c>
      <c r="C62" s="180"/>
      <c r="D62" s="180"/>
      <c r="E62" s="180">
        <f>'将来負担比率（分子）の構造'!J$45</f>
        <v>3317</v>
      </c>
      <c r="F62" s="180"/>
      <c r="G62" s="180"/>
      <c r="H62" s="180">
        <f>'将来負担比率（分子）の構造'!K$45</f>
        <v>3259</v>
      </c>
      <c r="I62" s="180"/>
      <c r="J62" s="180"/>
      <c r="K62" s="180">
        <f>'将来負担比率（分子）の構造'!L$45</f>
        <v>3264</v>
      </c>
      <c r="L62" s="180"/>
      <c r="M62" s="180"/>
      <c r="N62" s="180">
        <f>'将来負担比率（分子）の構造'!M$45</f>
        <v>3076</v>
      </c>
      <c r="O62" s="180"/>
      <c r="P62" s="180"/>
    </row>
    <row r="63" spans="1:16" x14ac:dyDescent="0.2">
      <c r="A63" s="180" t="s">
        <v>34</v>
      </c>
      <c r="B63" s="180">
        <f>'将来負担比率（分子）の構造'!I$44</f>
        <v>5026</v>
      </c>
      <c r="C63" s="180"/>
      <c r="D63" s="180"/>
      <c r="E63" s="180">
        <f>'将来負担比率（分子）の構造'!J$44</f>
        <v>4914</v>
      </c>
      <c r="F63" s="180"/>
      <c r="G63" s="180"/>
      <c r="H63" s="180">
        <f>'将来負担比率（分子）の構造'!K$44</f>
        <v>3772</v>
      </c>
      <c r="I63" s="180"/>
      <c r="J63" s="180"/>
      <c r="K63" s="180">
        <f>'将来負担比率（分子）の構造'!L$44</f>
        <v>3066</v>
      </c>
      <c r="L63" s="180"/>
      <c r="M63" s="180"/>
      <c r="N63" s="180">
        <f>'将来負担比率（分子）の構造'!M$44</f>
        <v>2849</v>
      </c>
      <c r="O63" s="180"/>
      <c r="P63" s="180"/>
    </row>
    <row r="64" spans="1:16" x14ac:dyDescent="0.2">
      <c r="A64" s="180" t="s">
        <v>33</v>
      </c>
      <c r="B64" s="180">
        <f>'将来負担比率（分子）の構造'!I$43</f>
        <v>9109</v>
      </c>
      <c r="C64" s="180"/>
      <c r="D64" s="180"/>
      <c r="E64" s="180">
        <f>'将来負担比率（分子）の構造'!J$43</f>
        <v>9127</v>
      </c>
      <c r="F64" s="180"/>
      <c r="G64" s="180"/>
      <c r="H64" s="180">
        <f>'将来負担比率（分子）の構造'!K$43</f>
        <v>8800</v>
      </c>
      <c r="I64" s="180"/>
      <c r="J64" s="180"/>
      <c r="K64" s="180">
        <f>'将来負担比率（分子）の構造'!L$43</f>
        <v>7177</v>
      </c>
      <c r="L64" s="180"/>
      <c r="M64" s="180"/>
      <c r="N64" s="180">
        <f>'将来負担比率（分子）の構造'!M$43</f>
        <v>6769</v>
      </c>
      <c r="O64" s="180"/>
      <c r="P64" s="180"/>
    </row>
    <row r="65" spans="1:16" x14ac:dyDescent="0.2">
      <c r="A65" s="180" t="s">
        <v>32</v>
      </c>
      <c r="B65" s="180">
        <f>'将来負担比率（分子）の構造'!I$42</f>
        <v>5712</v>
      </c>
      <c r="C65" s="180"/>
      <c r="D65" s="180"/>
      <c r="E65" s="180">
        <f>'将来負担比率（分子）の構造'!J$42</f>
        <v>3598</v>
      </c>
      <c r="F65" s="180"/>
      <c r="G65" s="180"/>
      <c r="H65" s="180">
        <f>'将来負担比率（分子）の構造'!K$42</f>
        <v>2839</v>
      </c>
      <c r="I65" s="180"/>
      <c r="J65" s="180"/>
      <c r="K65" s="180">
        <f>'将来負担比率（分子）の構造'!L$42</f>
        <v>2327</v>
      </c>
      <c r="L65" s="180"/>
      <c r="M65" s="180"/>
      <c r="N65" s="180">
        <f>'将来負担比率（分子）の構造'!M$42</f>
        <v>2716</v>
      </c>
      <c r="O65" s="180"/>
      <c r="P65" s="180"/>
    </row>
    <row r="66" spans="1:16" x14ac:dyDescent="0.2">
      <c r="A66" s="180" t="s">
        <v>31</v>
      </c>
      <c r="B66" s="180">
        <f>'将来負担比率（分子）の構造'!I$41</f>
        <v>29648</v>
      </c>
      <c r="C66" s="180"/>
      <c r="D66" s="180"/>
      <c r="E66" s="180">
        <f>'将来負担比率（分子）の構造'!J$41</f>
        <v>30903</v>
      </c>
      <c r="F66" s="180"/>
      <c r="G66" s="180"/>
      <c r="H66" s="180">
        <f>'将来負担比率（分子）の構造'!K$41</f>
        <v>31496</v>
      </c>
      <c r="I66" s="180"/>
      <c r="J66" s="180"/>
      <c r="K66" s="180">
        <f>'将来負担比率（分子）の構造'!L$41</f>
        <v>32709</v>
      </c>
      <c r="L66" s="180"/>
      <c r="M66" s="180"/>
      <c r="N66" s="180">
        <f>'将来負担比率（分子）の構造'!M$41</f>
        <v>32824</v>
      </c>
      <c r="O66" s="180"/>
      <c r="P66" s="180"/>
    </row>
    <row r="67" spans="1:16" x14ac:dyDescent="0.2">
      <c r="A67" s="180" t="s">
        <v>75</v>
      </c>
      <c r="B67" s="180" t="e">
        <f>NA()</f>
        <v>#N/A</v>
      </c>
      <c r="C67" s="180">
        <f>IF(ISNUMBER('将来負担比率（分子）の構造'!I$53), IF('将来負担比率（分子）の構造'!I$53 &lt; 0, 0, '将来負担比率（分子）の構造'!I$53), NA())</f>
        <v>8921</v>
      </c>
      <c r="D67" s="180" t="e">
        <f>NA()</f>
        <v>#N/A</v>
      </c>
      <c r="E67" s="180" t="e">
        <f>NA()</f>
        <v>#N/A</v>
      </c>
      <c r="F67" s="180">
        <f>IF(ISNUMBER('将来負担比率（分子）の構造'!J$53), IF('将来負担比率（分子）の構造'!J$53 &lt; 0, 0, '将来負担比率（分子）の構造'!J$53), NA())</f>
        <v>7647</v>
      </c>
      <c r="G67" s="180" t="e">
        <f>NA()</f>
        <v>#N/A</v>
      </c>
      <c r="H67" s="180" t="e">
        <f>NA()</f>
        <v>#N/A</v>
      </c>
      <c r="I67" s="180">
        <f>IF(ISNUMBER('将来負担比率（分子）の構造'!K$53), IF('将来負担比率（分子）の構造'!K$53 &lt; 0, 0, '将来負担比率（分子）の構造'!K$53), NA())</f>
        <v>7066</v>
      </c>
      <c r="J67" s="180" t="e">
        <f>NA()</f>
        <v>#N/A</v>
      </c>
      <c r="K67" s="180" t="e">
        <f>NA()</f>
        <v>#N/A</v>
      </c>
      <c r="L67" s="180">
        <f>IF(ISNUMBER('将来負担比率（分子）の構造'!L$53), IF('将来負担比率（分子）の構造'!L$53 &lt; 0, 0, '将来負担比率（分子）の構造'!L$53), NA())</f>
        <v>4832</v>
      </c>
      <c r="M67" s="180" t="e">
        <f>NA()</f>
        <v>#N/A</v>
      </c>
      <c r="N67" s="180" t="e">
        <f>NA()</f>
        <v>#N/A</v>
      </c>
      <c r="O67" s="180">
        <f>IF(ISNUMBER('将来負担比率（分子）の構造'!M$53), IF('将来負担比率（分子）の構造'!M$53 &lt; 0, 0, '将来負担比率（分子）の構造'!M$53), NA())</f>
        <v>5170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4056</v>
      </c>
      <c r="C72" s="184">
        <f>基金残高に係る経年分析!G55</f>
        <v>4000</v>
      </c>
      <c r="D72" s="184">
        <f>基金残高に係る経年分析!H55</f>
        <v>3993</v>
      </c>
    </row>
    <row r="73" spans="1:16" x14ac:dyDescent="0.2">
      <c r="A73" s="183" t="s">
        <v>78</v>
      </c>
      <c r="B73" s="184">
        <f>基金残高に係る経年分析!F56</f>
        <v>308</v>
      </c>
      <c r="C73" s="184">
        <f>基金残高に係る経年分析!G56</f>
        <v>438</v>
      </c>
      <c r="D73" s="184">
        <f>基金残高に係る経年分析!H56</f>
        <v>45</v>
      </c>
    </row>
    <row r="74" spans="1:16" x14ac:dyDescent="0.2">
      <c r="A74" s="183" t="s">
        <v>79</v>
      </c>
      <c r="B74" s="184">
        <f>基金残高に係る経年分析!F57</f>
        <v>6795</v>
      </c>
      <c r="C74" s="184">
        <f>基金残高に係る経年分析!G57</f>
        <v>6952</v>
      </c>
      <c r="D74" s="184">
        <f>基金残高に係る経年分析!H57</f>
        <v>6827</v>
      </c>
    </row>
  </sheetData>
  <sheetProtection algorithmName="SHA-512" hashValue="dYuwPIlVcISnQM16CYQQ5s4NPRJupd+xgDJ6eMtpghbIm19YX2ymHfXSwsu09FuJOm/+GKsPXbwn8kw3AaCf8g==" saltValue="4xQSzKOu0ttcdzkKP6bf/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53"/>
  <sheetViews>
    <sheetView showGridLines="0" zoomScaleNormal="10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225</v>
      </c>
      <c r="C5" s="761"/>
      <c r="D5" s="761"/>
      <c r="E5" s="761"/>
      <c r="F5" s="761"/>
      <c r="G5" s="761"/>
      <c r="H5" s="761"/>
      <c r="I5" s="761"/>
      <c r="J5" s="761"/>
      <c r="K5" s="761"/>
      <c r="L5" s="761"/>
      <c r="M5" s="761"/>
      <c r="N5" s="761"/>
      <c r="O5" s="761"/>
      <c r="P5" s="761"/>
      <c r="Q5" s="762"/>
      <c r="R5" s="726">
        <v>9830450</v>
      </c>
      <c r="S5" s="727"/>
      <c r="T5" s="727"/>
      <c r="U5" s="727"/>
      <c r="V5" s="727"/>
      <c r="W5" s="727"/>
      <c r="X5" s="727"/>
      <c r="Y5" s="773"/>
      <c r="Z5" s="791">
        <v>33.9</v>
      </c>
      <c r="AA5" s="791"/>
      <c r="AB5" s="791"/>
      <c r="AC5" s="791"/>
      <c r="AD5" s="792">
        <v>9410889</v>
      </c>
      <c r="AE5" s="792"/>
      <c r="AF5" s="792"/>
      <c r="AG5" s="792"/>
      <c r="AH5" s="792"/>
      <c r="AI5" s="792"/>
      <c r="AJ5" s="792"/>
      <c r="AK5" s="792"/>
      <c r="AL5" s="774">
        <v>57.1</v>
      </c>
      <c r="AM5" s="743"/>
      <c r="AN5" s="743"/>
      <c r="AO5" s="775"/>
      <c r="AP5" s="760" t="s">
        <v>226</v>
      </c>
      <c r="AQ5" s="761"/>
      <c r="AR5" s="761"/>
      <c r="AS5" s="761"/>
      <c r="AT5" s="761"/>
      <c r="AU5" s="761"/>
      <c r="AV5" s="761"/>
      <c r="AW5" s="761"/>
      <c r="AX5" s="761"/>
      <c r="AY5" s="761"/>
      <c r="AZ5" s="761"/>
      <c r="BA5" s="761"/>
      <c r="BB5" s="761"/>
      <c r="BC5" s="761"/>
      <c r="BD5" s="761"/>
      <c r="BE5" s="761"/>
      <c r="BF5" s="762"/>
      <c r="BG5" s="661">
        <v>9410889</v>
      </c>
      <c r="BH5" s="664"/>
      <c r="BI5" s="664"/>
      <c r="BJ5" s="664"/>
      <c r="BK5" s="664"/>
      <c r="BL5" s="664"/>
      <c r="BM5" s="664"/>
      <c r="BN5" s="665"/>
      <c r="BO5" s="723">
        <v>95.7</v>
      </c>
      <c r="BP5" s="723"/>
      <c r="BQ5" s="723"/>
      <c r="BR5" s="723"/>
      <c r="BS5" s="724">
        <v>92902</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2">
      <c r="B6" s="658" t="s">
        <v>230</v>
      </c>
      <c r="C6" s="659"/>
      <c r="D6" s="659"/>
      <c r="E6" s="659"/>
      <c r="F6" s="659"/>
      <c r="G6" s="659"/>
      <c r="H6" s="659"/>
      <c r="I6" s="659"/>
      <c r="J6" s="659"/>
      <c r="K6" s="659"/>
      <c r="L6" s="659"/>
      <c r="M6" s="659"/>
      <c r="N6" s="659"/>
      <c r="O6" s="659"/>
      <c r="P6" s="659"/>
      <c r="Q6" s="660"/>
      <c r="R6" s="661">
        <v>218967</v>
      </c>
      <c r="S6" s="664"/>
      <c r="T6" s="664"/>
      <c r="U6" s="664"/>
      <c r="V6" s="664"/>
      <c r="W6" s="664"/>
      <c r="X6" s="664"/>
      <c r="Y6" s="665"/>
      <c r="Z6" s="723">
        <v>0.8</v>
      </c>
      <c r="AA6" s="723"/>
      <c r="AB6" s="723"/>
      <c r="AC6" s="723"/>
      <c r="AD6" s="724">
        <v>218967</v>
      </c>
      <c r="AE6" s="724"/>
      <c r="AF6" s="724"/>
      <c r="AG6" s="724"/>
      <c r="AH6" s="724"/>
      <c r="AI6" s="724"/>
      <c r="AJ6" s="724"/>
      <c r="AK6" s="724"/>
      <c r="AL6" s="666">
        <v>1.3</v>
      </c>
      <c r="AM6" s="667"/>
      <c r="AN6" s="667"/>
      <c r="AO6" s="725"/>
      <c r="AP6" s="658" t="s">
        <v>231</v>
      </c>
      <c r="AQ6" s="659"/>
      <c r="AR6" s="659"/>
      <c r="AS6" s="659"/>
      <c r="AT6" s="659"/>
      <c r="AU6" s="659"/>
      <c r="AV6" s="659"/>
      <c r="AW6" s="659"/>
      <c r="AX6" s="659"/>
      <c r="AY6" s="659"/>
      <c r="AZ6" s="659"/>
      <c r="BA6" s="659"/>
      <c r="BB6" s="659"/>
      <c r="BC6" s="659"/>
      <c r="BD6" s="659"/>
      <c r="BE6" s="659"/>
      <c r="BF6" s="660"/>
      <c r="BG6" s="661">
        <v>9410889</v>
      </c>
      <c r="BH6" s="664"/>
      <c r="BI6" s="664"/>
      <c r="BJ6" s="664"/>
      <c r="BK6" s="664"/>
      <c r="BL6" s="664"/>
      <c r="BM6" s="664"/>
      <c r="BN6" s="665"/>
      <c r="BO6" s="723">
        <v>95.7</v>
      </c>
      <c r="BP6" s="723"/>
      <c r="BQ6" s="723"/>
      <c r="BR6" s="723"/>
      <c r="BS6" s="724">
        <v>92902</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212743</v>
      </c>
      <c r="CS6" s="664"/>
      <c r="CT6" s="664"/>
      <c r="CU6" s="664"/>
      <c r="CV6" s="664"/>
      <c r="CW6" s="664"/>
      <c r="CX6" s="664"/>
      <c r="CY6" s="665"/>
      <c r="CZ6" s="774">
        <v>0.7</v>
      </c>
      <c r="DA6" s="743"/>
      <c r="DB6" s="743"/>
      <c r="DC6" s="777"/>
      <c r="DD6" s="669" t="s">
        <v>137</v>
      </c>
      <c r="DE6" s="664"/>
      <c r="DF6" s="664"/>
      <c r="DG6" s="664"/>
      <c r="DH6" s="664"/>
      <c r="DI6" s="664"/>
      <c r="DJ6" s="664"/>
      <c r="DK6" s="664"/>
      <c r="DL6" s="664"/>
      <c r="DM6" s="664"/>
      <c r="DN6" s="664"/>
      <c r="DO6" s="664"/>
      <c r="DP6" s="665"/>
      <c r="DQ6" s="669">
        <v>212743</v>
      </c>
      <c r="DR6" s="664"/>
      <c r="DS6" s="664"/>
      <c r="DT6" s="664"/>
      <c r="DU6" s="664"/>
      <c r="DV6" s="664"/>
      <c r="DW6" s="664"/>
      <c r="DX6" s="664"/>
      <c r="DY6" s="664"/>
      <c r="DZ6" s="664"/>
      <c r="EA6" s="664"/>
      <c r="EB6" s="664"/>
      <c r="EC6" s="704"/>
    </row>
    <row r="7" spans="2:143" ht="11.25" customHeight="1" x14ac:dyDescent="0.2">
      <c r="B7" s="658" t="s">
        <v>233</v>
      </c>
      <c r="C7" s="659"/>
      <c r="D7" s="659"/>
      <c r="E7" s="659"/>
      <c r="F7" s="659"/>
      <c r="G7" s="659"/>
      <c r="H7" s="659"/>
      <c r="I7" s="659"/>
      <c r="J7" s="659"/>
      <c r="K7" s="659"/>
      <c r="L7" s="659"/>
      <c r="M7" s="659"/>
      <c r="N7" s="659"/>
      <c r="O7" s="659"/>
      <c r="P7" s="659"/>
      <c r="Q7" s="660"/>
      <c r="R7" s="661">
        <v>18932</v>
      </c>
      <c r="S7" s="664"/>
      <c r="T7" s="664"/>
      <c r="U7" s="664"/>
      <c r="V7" s="664"/>
      <c r="W7" s="664"/>
      <c r="X7" s="664"/>
      <c r="Y7" s="665"/>
      <c r="Z7" s="723">
        <v>0.1</v>
      </c>
      <c r="AA7" s="723"/>
      <c r="AB7" s="723"/>
      <c r="AC7" s="723"/>
      <c r="AD7" s="724">
        <v>18932</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4607092</v>
      </c>
      <c r="BH7" s="664"/>
      <c r="BI7" s="664"/>
      <c r="BJ7" s="664"/>
      <c r="BK7" s="664"/>
      <c r="BL7" s="664"/>
      <c r="BM7" s="664"/>
      <c r="BN7" s="665"/>
      <c r="BO7" s="723">
        <v>46.9</v>
      </c>
      <c r="BP7" s="723"/>
      <c r="BQ7" s="723"/>
      <c r="BR7" s="723"/>
      <c r="BS7" s="724">
        <v>92902</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2911139</v>
      </c>
      <c r="CS7" s="664"/>
      <c r="CT7" s="664"/>
      <c r="CU7" s="664"/>
      <c r="CV7" s="664"/>
      <c r="CW7" s="664"/>
      <c r="CX7" s="664"/>
      <c r="CY7" s="665"/>
      <c r="CZ7" s="723">
        <v>10.199999999999999</v>
      </c>
      <c r="DA7" s="723"/>
      <c r="DB7" s="723"/>
      <c r="DC7" s="723"/>
      <c r="DD7" s="669">
        <v>397359</v>
      </c>
      <c r="DE7" s="664"/>
      <c r="DF7" s="664"/>
      <c r="DG7" s="664"/>
      <c r="DH7" s="664"/>
      <c r="DI7" s="664"/>
      <c r="DJ7" s="664"/>
      <c r="DK7" s="664"/>
      <c r="DL7" s="664"/>
      <c r="DM7" s="664"/>
      <c r="DN7" s="664"/>
      <c r="DO7" s="664"/>
      <c r="DP7" s="665"/>
      <c r="DQ7" s="669">
        <v>1997809</v>
      </c>
      <c r="DR7" s="664"/>
      <c r="DS7" s="664"/>
      <c r="DT7" s="664"/>
      <c r="DU7" s="664"/>
      <c r="DV7" s="664"/>
      <c r="DW7" s="664"/>
      <c r="DX7" s="664"/>
      <c r="DY7" s="664"/>
      <c r="DZ7" s="664"/>
      <c r="EA7" s="664"/>
      <c r="EB7" s="664"/>
      <c r="EC7" s="704"/>
    </row>
    <row r="8" spans="2:143" ht="11.25" customHeight="1" x14ac:dyDescent="0.2">
      <c r="B8" s="658" t="s">
        <v>236</v>
      </c>
      <c r="C8" s="659"/>
      <c r="D8" s="659"/>
      <c r="E8" s="659"/>
      <c r="F8" s="659"/>
      <c r="G8" s="659"/>
      <c r="H8" s="659"/>
      <c r="I8" s="659"/>
      <c r="J8" s="659"/>
      <c r="K8" s="659"/>
      <c r="L8" s="659"/>
      <c r="M8" s="659"/>
      <c r="N8" s="659"/>
      <c r="O8" s="659"/>
      <c r="P8" s="659"/>
      <c r="Q8" s="660"/>
      <c r="R8" s="661">
        <v>63227</v>
      </c>
      <c r="S8" s="664"/>
      <c r="T8" s="664"/>
      <c r="U8" s="664"/>
      <c r="V8" s="664"/>
      <c r="W8" s="664"/>
      <c r="X8" s="664"/>
      <c r="Y8" s="665"/>
      <c r="Z8" s="723">
        <v>0.2</v>
      </c>
      <c r="AA8" s="723"/>
      <c r="AB8" s="723"/>
      <c r="AC8" s="723"/>
      <c r="AD8" s="724">
        <v>63227</v>
      </c>
      <c r="AE8" s="724"/>
      <c r="AF8" s="724"/>
      <c r="AG8" s="724"/>
      <c r="AH8" s="724"/>
      <c r="AI8" s="724"/>
      <c r="AJ8" s="724"/>
      <c r="AK8" s="724"/>
      <c r="AL8" s="666">
        <v>0.4</v>
      </c>
      <c r="AM8" s="667"/>
      <c r="AN8" s="667"/>
      <c r="AO8" s="725"/>
      <c r="AP8" s="658" t="s">
        <v>237</v>
      </c>
      <c r="AQ8" s="659"/>
      <c r="AR8" s="659"/>
      <c r="AS8" s="659"/>
      <c r="AT8" s="659"/>
      <c r="AU8" s="659"/>
      <c r="AV8" s="659"/>
      <c r="AW8" s="659"/>
      <c r="AX8" s="659"/>
      <c r="AY8" s="659"/>
      <c r="AZ8" s="659"/>
      <c r="BA8" s="659"/>
      <c r="BB8" s="659"/>
      <c r="BC8" s="659"/>
      <c r="BD8" s="659"/>
      <c r="BE8" s="659"/>
      <c r="BF8" s="660"/>
      <c r="BG8" s="661">
        <v>126037</v>
      </c>
      <c r="BH8" s="664"/>
      <c r="BI8" s="664"/>
      <c r="BJ8" s="664"/>
      <c r="BK8" s="664"/>
      <c r="BL8" s="664"/>
      <c r="BM8" s="664"/>
      <c r="BN8" s="665"/>
      <c r="BO8" s="723">
        <v>1.3</v>
      </c>
      <c r="BP8" s="723"/>
      <c r="BQ8" s="723"/>
      <c r="BR8" s="723"/>
      <c r="BS8" s="669" t="s">
        <v>137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10884279</v>
      </c>
      <c r="CS8" s="664"/>
      <c r="CT8" s="664"/>
      <c r="CU8" s="664"/>
      <c r="CV8" s="664"/>
      <c r="CW8" s="664"/>
      <c r="CX8" s="664"/>
      <c r="CY8" s="665"/>
      <c r="CZ8" s="723">
        <v>38.200000000000003</v>
      </c>
      <c r="DA8" s="723"/>
      <c r="DB8" s="723"/>
      <c r="DC8" s="723"/>
      <c r="DD8" s="669">
        <v>436765</v>
      </c>
      <c r="DE8" s="664"/>
      <c r="DF8" s="664"/>
      <c r="DG8" s="664"/>
      <c r="DH8" s="664"/>
      <c r="DI8" s="664"/>
      <c r="DJ8" s="664"/>
      <c r="DK8" s="664"/>
      <c r="DL8" s="664"/>
      <c r="DM8" s="664"/>
      <c r="DN8" s="664"/>
      <c r="DO8" s="664"/>
      <c r="DP8" s="665"/>
      <c r="DQ8" s="669">
        <v>5464430</v>
      </c>
      <c r="DR8" s="664"/>
      <c r="DS8" s="664"/>
      <c r="DT8" s="664"/>
      <c r="DU8" s="664"/>
      <c r="DV8" s="664"/>
      <c r="DW8" s="664"/>
      <c r="DX8" s="664"/>
      <c r="DY8" s="664"/>
      <c r="DZ8" s="664"/>
      <c r="EA8" s="664"/>
      <c r="EB8" s="664"/>
      <c r="EC8" s="704"/>
    </row>
    <row r="9" spans="2:143" ht="11.25" customHeight="1" x14ac:dyDescent="0.2">
      <c r="B9" s="658" t="s">
        <v>239</v>
      </c>
      <c r="C9" s="659"/>
      <c r="D9" s="659"/>
      <c r="E9" s="659"/>
      <c r="F9" s="659"/>
      <c r="G9" s="659"/>
      <c r="H9" s="659"/>
      <c r="I9" s="659"/>
      <c r="J9" s="659"/>
      <c r="K9" s="659"/>
      <c r="L9" s="659"/>
      <c r="M9" s="659"/>
      <c r="N9" s="659"/>
      <c r="O9" s="659"/>
      <c r="P9" s="659"/>
      <c r="Q9" s="660"/>
      <c r="R9" s="661">
        <v>48213</v>
      </c>
      <c r="S9" s="664"/>
      <c r="T9" s="664"/>
      <c r="U9" s="664"/>
      <c r="V9" s="664"/>
      <c r="W9" s="664"/>
      <c r="X9" s="664"/>
      <c r="Y9" s="665"/>
      <c r="Z9" s="723">
        <v>0.2</v>
      </c>
      <c r="AA9" s="723"/>
      <c r="AB9" s="723"/>
      <c r="AC9" s="723"/>
      <c r="AD9" s="724">
        <v>48213</v>
      </c>
      <c r="AE9" s="724"/>
      <c r="AF9" s="724"/>
      <c r="AG9" s="724"/>
      <c r="AH9" s="724"/>
      <c r="AI9" s="724"/>
      <c r="AJ9" s="724"/>
      <c r="AK9" s="724"/>
      <c r="AL9" s="666">
        <v>0.3</v>
      </c>
      <c r="AM9" s="667"/>
      <c r="AN9" s="667"/>
      <c r="AO9" s="725"/>
      <c r="AP9" s="658" t="s">
        <v>240</v>
      </c>
      <c r="AQ9" s="659"/>
      <c r="AR9" s="659"/>
      <c r="AS9" s="659"/>
      <c r="AT9" s="659"/>
      <c r="AU9" s="659"/>
      <c r="AV9" s="659"/>
      <c r="AW9" s="659"/>
      <c r="AX9" s="659"/>
      <c r="AY9" s="659"/>
      <c r="AZ9" s="659"/>
      <c r="BA9" s="659"/>
      <c r="BB9" s="659"/>
      <c r="BC9" s="659"/>
      <c r="BD9" s="659"/>
      <c r="BE9" s="659"/>
      <c r="BF9" s="660"/>
      <c r="BG9" s="661">
        <v>3994773</v>
      </c>
      <c r="BH9" s="664"/>
      <c r="BI9" s="664"/>
      <c r="BJ9" s="664"/>
      <c r="BK9" s="664"/>
      <c r="BL9" s="664"/>
      <c r="BM9" s="664"/>
      <c r="BN9" s="665"/>
      <c r="BO9" s="723">
        <v>40.6</v>
      </c>
      <c r="BP9" s="723"/>
      <c r="BQ9" s="723"/>
      <c r="BR9" s="723"/>
      <c r="BS9" s="669" t="s">
        <v>241</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2642562</v>
      </c>
      <c r="CS9" s="664"/>
      <c r="CT9" s="664"/>
      <c r="CU9" s="664"/>
      <c r="CV9" s="664"/>
      <c r="CW9" s="664"/>
      <c r="CX9" s="664"/>
      <c r="CY9" s="665"/>
      <c r="CZ9" s="723">
        <v>9.3000000000000007</v>
      </c>
      <c r="DA9" s="723"/>
      <c r="DB9" s="723"/>
      <c r="DC9" s="723"/>
      <c r="DD9" s="669">
        <v>155263</v>
      </c>
      <c r="DE9" s="664"/>
      <c r="DF9" s="664"/>
      <c r="DG9" s="664"/>
      <c r="DH9" s="664"/>
      <c r="DI9" s="664"/>
      <c r="DJ9" s="664"/>
      <c r="DK9" s="664"/>
      <c r="DL9" s="664"/>
      <c r="DM9" s="664"/>
      <c r="DN9" s="664"/>
      <c r="DO9" s="664"/>
      <c r="DP9" s="665"/>
      <c r="DQ9" s="669">
        <v>2290816</v>
      </c>
      <c r="DR9" s="664"/>
      <c r="DS9" s="664"/>
      <c r="DT9" s="664"/>
      <c r="DU9" s="664"/>
      <c r="DV9" s="664"/>
      <c r="DW9" s="664"/>
      <c r="DX9" s="664"/>
      <c r="DY9" s="664"/>
      <c r="DZ9" s="664"/>
      <c r="EA9" s="664"/>
      <c r="EB9" s="664"/>
      <c r="EC9" s="704"/>
    </row>
    <row r="10" spans="2:143" ht="11.25" customHeight="1" x14ac:dyDescent="0.2">
      <c r="B10" s="658" t="s">
        <v>243</v>
      </c>
      <c r="C10" s="659"/>
      <c r="D10" s="659"/>
      <c r="E10" s="659"/>
      <c r="F10" s="659"/>
      <c r="G10" s="659"/>
      <c r="H10" s="659"/>
      <c r="I10" s="659"/>
      <c r="J10" s="659"/>
      <c r="K10" s="659"/>
      <c r="L10" s="659"/>
      <c r="M10" s="659"/>
      <c r="N10" s="659"/>
      <c r="O10" s="659"/>
      <c r="P10" s="659"/>
      <c r="Q10" s="660"/>
      <c r="R10" s="661" t="s">
        <v>137</v>
      </c>
      <c r="S10" s="664"/>
      <c r="T10" s="664"/>
      <c r="U10" s="664"/>
      <c r="V10" s="664"/>
      <c r="W10" s="664"/>
      <c r="X10" s="664"/>
      <c r="Y10" s="665"/>
      <c r="Z10" s="723" t="s">
        <v>137</v>
      </c>
      <c r="AA10" s="723"/>
      <c r="AB10" s="723"/>
      <c r="AC10" s="723"/>
      <c r="AD10" s="724" t="s">
        <v>137</v>
      </c>
      <c r="AE10" s="724"/>
      <c r="AF10" s="724"/>
      <c r="AG10" s="724"/>
      <c r="AH10" s="724"/>
      <c r="AI10" s="724"/>
      <c r="AJ10" s="724"/>
      <c r="AK10" s="724"/>
      <c r="AL10" s="666" t="s">
        <v>137</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152235</v>
      </c>
      <c r="BH10" s="664"/>
      <c r="BI10" s="664"/>
      <c r="BJ10" s="664"/>
      <c r="BK10" s="664"/>
      <c r="BL10" s="664"/>
      <c r="BM10" s="664"/>
      <c r="BN10" s="665"/>
      <c r="BO10" s="723">
        <v>1.5</v>
      </c>
      <c r="BP10" s="723"/>
      <c r="BQ10" s="723"/>
      <c r="BR10" s="723"/>
      <c r="BS10" s="669">
        <v>25727</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241</v>
      </c>
      <c r="CS10" s="664"/>
      <c r="CT10" s="664"/>
      <c r="CU10" s="664"/>
      <c r="CV10" s="664"/>
      <c r="CW10" s="664"/>
      <c r="CX10" s="664"/>
      <c r="CY10" s="665"/>
      <c r="CZ10" s="723" t="s">
        <v>137</v>
      </c>
      <c r="DA10" s="723"/>
      <c r="DB10" s="723"/>
      <c r="DC10" s="723"/>
      <c r="DD10" s="669" t="s">
        <v>137</v>
      </c>
      <c r="DE10" s="664"/>
      <c r="DF10" s="664"/>
      <c r="DG10" s="664"/>
      <c r="DH10" s="664"/>
      <c r="DI10" s="664"/>
      <c r="DJ10" s="664"/>
      <c r="DK10" s="664"/>
      <c r="DL10" s="664"/>
      <c r="DM10" s="664"/>
      <c r="DN10" s="664"/>
      <c r="DO10" s="664"/>
      <c r="DP10" s="665"/>
      <c r="DQ10" s="669" t="s">
        <v>137</v>
      </c>
      <c r="DR10" s="664"/>
      <c r="DS10" s="664"/>
      <c r="DT10" s="664"/>
      <c r="DU10" s="664"/>
      <c r="DV10" s="664"/>
      <c r="DW10" s="664"/>
      <c r="DX10" s="664"/>
      <c r="DY10" s="664"/>
      <c r="DZ10" s="664"/>
      <c r="EA10" s="664"/>
      <c r="EB10" s="664"/>
      <c r="EC10" s="704"/>
    </row>
    <row r="11" spans="2:143" ht="11.25" customHeight="1" x14ac:dyDescent="0.2">
      <c r="B11" s="658" t="s">
        <v>246</v>
      </c>
      <c r="C11" s="659"/>
      <c r="D11" s="659"/>
      <c r="E11" s="659"/>
      <c r="F11" s="659"/>
      <c r="G11" s="659"/>
      <c r="H11" s="659"/>
      <c r="I11" s="659"/>
      <c r="J11" s="659"/>
      <c r="K11" s="659"/>
      <c r="L11" s="659"/>
      <c r="M11" s="659"/>
      <c r="N11" s="659"/>
      <c r="O11" s="659"/>
      <c r="P11" s="659"/>
      <c r="Q11" s="660"/>
      <c r="R11" s="661" t="s">
        <v>137</v>
      </c>
      <c r="S11" s="664"/>
      <c r="T11" s="664"/>
      <c r="U11" s="664"/>
      <c r="V11" s="664"/>
      <c r="W11" s="664"/>
      <c r="X11" s="664"/>
      <c r="Y11" s="665"/>
      <c r="Z11" s="723" t="s">
        <v>241</v>
      </c>
      <c r="AA11" s="723"/>
      <c r="AB11" s="723"/>
      <c r="AC11" s="723"/>
      <c r="AD11" s="724" t="s">
        <v>241</v>
      </c>
      <c r="AE11" s="724"/>
      <c r="AF11" s="724"/>
      <c r="AG11" s="724"/>
      <c r="AH11" s="724"/>
      <c r="AI11" s="724"/>
      <c r="AJ11" s="724"/>
      <c r="AK11" s="724"/>
      <c r="AL11" s="666" t="s">
        <v>137</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334047</v>
      </c>
      <c r="BH11" s="664"/>
      <c r="BI11" s="664"/>
      <c r="BJ11" s="664"/>
      <c r="BK11" s="664"/>
      <c r="BL11" s="664"/>
      <c r="BM11" s="664"/>
      <c r="BN11" s="665"/>
      <c r="BO11" s="723">
        <v>3.4</v>
      </c>
      <c r="BP11" s="723"/>
      <c r="BQ11" s="723"/>
      <c r="BR11" s="723"/>
      <c r="BS11" s="669">
        <v>67175</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270995</v>
      </c>
      <c r="CS11" s="664"/>
      <c r="CT11" s="664"/>
      <c r="CU11" s="664"/>
      <c r="CV11" s="664"/>
      <c r="CW11" s="664"/>
      <c r="CX11" s="664"/>
      <c r="CY11" s="665"/>
      <c r="CZ11" s="723">
        <v>1</v>
      </c>
      <c r="DA11" s="723"/>
      <c r="DB11" s="723"/>
      <c r="DC11" s="723"/>
      <c r="DD11" s="669">
        <v>84226</v>
      </c>
      <c r="DE11" s="664"/>
      <c r="DF11" s="664"/>
      <c r="DG11" s="664"/>
      <c r="DH11" s="664"/>
      <c r="DI11" s="664"/>
      <c r="DJ11" s="664"/>
      <c r="DK11" s="664"/>
      <c r="DL11" s="664"/>
      <c r="DM11" s="664"/>
      <c r="DN11" s="664"/>
      <c r="DO11" s="664"/>
      <c r="DP11" s="665"/>
      <c r="DQ11" s="669">
        <v>123844</v>
      </c>
      <c r="DR11" s="664"/>
      <c r="DS11" s="664"/>
      <c r="DT11" s="664"/>
      <c r="DU11" s="664"/>
      <c r="DV11" s="664"/>
      <c r="DW11" s="664"/>
      <c r="DX11" s="664"/>
      <c r="DY11" s="664"/>
      <c r="DZ11" s="664"/>
      <c r="EA11" s="664"/>
      <c r="EB11" s="664"/>
      <c r="EC11" s="704"/>
    </row>
    <row r="12" spans="2:143" ht="11.25" customHeight="1" x14ac:dyDescent="0.2">
      <c r="B12" s="658" t="s">
        <v>249</v>
      </c>
      <c r="C12" s="659"/>
      <c r="D12" s="659"/>
      <c r="E12" s="659"/>
      <c r="F12" s="659"/>
      <c r="G12" s="659"/>
      <c r="H12" s="659"/>
      <c r="I12" s="659"/>
      <c r="J12" s="659"/>
      <c r="K12" s="659"/>
      <c r="L12" s="659"/>
      <c r="M12" s="659"/>
      <c r="N12" s="659"/>
      <c r="O12" s="659"/>
      <c r="P12" s="659"/>
      <c r="Q12" s="660"/>
      <c r="R12" s="661">
        <v>1124182</v>
      </c>
      <c r="S12" s="664"/>
      <c r="T12" s="664"/>
      <c r="U12" s="664"/>
      <c r="V12" s="664"/>
      <c r="W12" s="664"/>
      <c r="X12" s="664"/>
      <c r="Y12" s="665"/>
      <c r="Z12" s="723">
        <v>3.9</v>
      </c>
      <c r="AA12" s="723"/>
      <c r="AB12" s="723"/>
      <c r="AC12" s="723"/>
      <c r="AD12" s="724">
        <v>1124182</v>
      </c>
      <c r="AE12" s="724"/>
      <c r="AF12" s="724"/>
      <c r="AG12" s="724"/>
      <c r="AH12" s="724"/>
      <c r="AI12" s="724"/>
      <c r="AJ12" s="724"/>
      <c r="AK12" s="724"/>
      <c r="AL12" s="666">
        <v>6.8</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4349178</v>
      </c>
      <c r="BH12" s="664"/>
      <c r="BI12" s="664"/>
      <c r="BJ12" s="664"/>
      <c r="BK12" s="664"/>
      <c r="BL12" s="664"/>
      <c r="BM12" s="664"/>
      <c r="BN12" s="665"/>
      <c r="BO12" s="723">
        <v>44.2</v>
      </c>
      <c r="BP12" s="723"/>
      <c r="BQ12" s="723"/>
      <c r="BR12" s="723"/>
      <c r="BS12" s="669" t="s">
        <v>241</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224352</v>
      </c>
      <c r="CS12" s="664"/>
      <c r="CT12" s="664"/>
      <c r="CU12" s="664"/>
      <c r="CV12" s="664"/>
      <c r="CW12" s="664"/>
      <c r="CX12" s="664"/>
      <c r="CY12" s="665"/>
      <c r="CZ12" s="723">
        <v>0.8</v>
      </c>
      <c r="DA12" s="723"/>
      <c r="DB12" s="723"/>
      <c r="DC12" s="723"/>
      <c r="DD12" s="669">
        <v>400</v>
      </c>
      <c r="DE12" s="664"/>
      <c r="DF12" s="664"/>
      <c r="DG12" s="664"/>
      <c r="DH12" s="664"/>
      <c r="DI12" s="664"/>
      <c r="DJ12" s="664"/>
      <c r="DK12" s="664"/>
      <c r="DL12" s="664"/>
      <c r="DM12" s="664"/>
      <c r="DN12" s="664"/>
      <c r="DO12" s="664"/>
      <c r="DP12" s="665"/>
      <c r="DQ12" s="669">
        <v>209541</v>
      </c>
      <c r="DR12" s="664"/>
      <c r="DS12" s="664"/>
      <c r="DT12" s="664"/>
      <c r="DU12" s="664"/>
      <c r="DV12" s="664"/>
      <c r="DW12" s="664"/>
      <c r="DX12" s="664"/>
      <c r="DY12" s="664"/>
      <c r="DZ12" s="664"/>
      <c r="EA12" s="664"/>
      <c r="EB12" s="664"/>
      <c r="EC12" s="704"/>
    </row>
    <row r="13" spans="2:143" ht="11.25" customHeight="1" x14ac:dyDescent="0.2">
      <c r="B13" s="658" t="s">
        <v>252</v>
      </c>
      <c r="C13" s="659"/>
      <c r="D13" s="659"/>
      <c r="E13" s="659"/>
      <c r="F13" s="659"/>
      <c r="G13" s="659"/>
      <c r="H13" s="659"/>
      <c r="I13" s="659"/>
      <c r="J13" s="659"/>
      <c r="K13" s="659"/>
      <c r="L13" s="659"/>
      <c r="M13" s="659"/>
      <c r="N13" s="659"/>
      <c r="O13" s="659"/>
      <c r="P13" s="659"/>
      <c r="Q13" s="660"/>
      <c r="R13" s="661">
        <v>60781</v>
      </c>
      <c r="S13" s="664"/>
      <c r="T13" s="664"/>
      <c r="U13" s="664"/>
      <c r="V13" s="664"/>
      <c r="W13" s="664"/>
      <c r="X13" s="664"/>
      <c r="Y13" s="665"/>
      <c r="Z13" s="723">
        <v>0.2</v>
      </c>
      <c r="AA13" s="723"/>
      <c r="AB13" s="723"/>
      <c r="AC13" s="723"/>
      <c r="AD13" s="724">
        <v>60781</v>
      </c>
      <c r="AE13" s="724"/>
      <c r="AF13" s="724"/>
      <c r="AG13" s="724"/>
      <c r="AH13" s="724"/>
      <c r="AI13" s="724"/>
      <c r="AJ13" s="724"/>
      <c r="AK13" s="724"/>
      <c r="AL13" s="666">
        <v>0.4</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4327672</v>
      </c>
      <c r="BH13" s="664"/>
      <c r="BI13" s="664"/>
      <c r="BJ13" s="664"/>
      <c r="BK13" s="664"/>
      <c r="BL13" s="664"/>
      <c r="BM13" s="664"/>
      <c r="BN13" s="665"/>
      <c r="BO13" s="723">
        <v>44</v>
      </c>
      <c r="BP13" s="723"/>
      <c r="BQ13" s="723"/>
      <c r="BR13" s="723"/>
      <c r="BS13" s="669" t="s">
        <v>137</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2579991</v>
      </c>
      <c r="CS13" s="664"/>
      <c r="CT13" s="664"/>
      <c r="CU13" s="664"/>
      <c r="CV13" s="664"/>
      <c r="CW13" s="664"/>
      <c r="CX13" s="664"/>
      <c r="CY13" s="665"/>
      <c r="CZ13" s="723">
        <v>9</v>
      </c>
      <c r="DA13" s="723"/>
      <c r="DB13" s="723"/>
      <c r="DC13" s="723"/>
      <c r="DD13" s="669">
        <v>711384</v>
      </c>
      <c r="DE13" s="664"/>
      <c r="DF13" s="664"/>
      <c r="DG13" s="664"/>
      <c r="DH13" s="664"/>
      <c r="DI13" s="664"/>
      <c r="DJ13" s="664"/>
      <c r="DK13" s="664"/>
      <c r="DL13" s="664"/>
      <c r="DM13" s="664"/>
      <c r="DN13" s="664"/>
      <c r="DO13" s="664"/>
      <c r="DP13" s="665"/>
      <c r="DQ13" s="669">
        <v>1984977</v>
      </c>
      <c r="DR13" s="664"/>
      <c r="DS13" s="664"/>
      <c r="DT13" s="664"/>
      <c r="DU13" s="664"/>
      <c r="DV13" s="664"/>
      <c r="DW13" s="664"/>
      <c r="DX13" s="664"/>
      <c r="DY13" s="664"/>
      <c r="DZ13" s="664"/>
      <c r="EA13" s="664"/>
      <c r="EB13" s="664"/>
      <c r="EC13" s="704"/>
    </row>
    <row r="14" spans="2:143" ht="11.25" customHeight="1" x14ac:dyDescent="0.2">
      <c r="B14" s="658" t="s">
        <v>255</v>
      </c>
      <c r="C14" s="659"/>
      <c r="D14" s="659"/>
      <c r="E14" s="659"/>
      <c r="F14" s="659"/>
      <c r="G14" s="659"/>
      <c r="H14" s="659"/>
      <c r="I14" s="659"/>
      <c r="J14" s="659"/>
      <c r="K14" s="659"/>
      <c r="L14" s="659"/>
      <c r="M14" s="659"/>
      <c r="N14" s="659"/>
      <c r="O14" s="659"/>
      <c r="P14" s="659"/>
      <c r="Q14" s="660"/>
      <c r="R14" s="661" t="s">
        <v>241</v>
      </c>
      <c r="S14" s="664"/>
      <c r="T14" s="664"/>
      <c r="U14" s="664"/>
      <c r="V14" s="664"/>
      <c r="W14" s="664"/>
      <c r="X14" s="664"/>
      <c r="Y14" s="665"/>
      <c r="Z14" s="723" t="s">
        <v>137</v>
      </c>
      <c r="AA14" s="723"/>
      <c r="AB14" s="723"/>
      <c r="AC14" s="723"/>
      <c r="AD14" s="724" t="s">
        <v>137</v>
      </c>
      <c r="AE14" s="724"/>
      <c r="AF14" s="724"/>
      <c r="AG14" s="724"/>
      <c r="AH14" s="724"/>
      <c r="AI14" s="724"/>
      <c r="AJ14" s="724"/>
      <c r="AK14" s="724"/>
      <c r="AL14" s="666" t="s">
        <v>241</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153688</v>
      </c>
      <c r="BH14" s="664"/>
      <c r="BI14" s="664"/>
      <c r="BJ14" s="664"/>
      <c r="BK14" s="664"/>
      <c r="BL14" s="664"/>
      <c r="BM14" s="664"/>
      <c r="BN14" s="665"/>
      <c r="BO14" s="723">
        <v>1.6</v>
      </c>
      <c r="BP14" s="723"/>
      <c r="BQ14" s="723"/>
      <c r="BR14" s="723"/>
      <c r="BS14" s="669" t="s">
        <v>137</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1187695</v>
      </c>
      <c r="CS14" s="664"/>
      <c r="CT14" s="664"/>
      <c r="CU14" s="664"/>
      <c r="CV14" s="664"/>
      <c r="CW14" s="664"/>
      <c r="CX14" s="664"/>
      <c r="CY14" s="665"/>
      <c r="CZ14" s="723">
        <v>4.2</v>
      </c>
      <c r="DA14" s="723"/>
      <c r="DB14" s="723"/>
      <c r="DC14" s="723"/>
      <c r="DD14" s="669">
        <v>11135</v>
      </c>
      <c r="DE14" s="664"/>
      <c r="DF14" s="664"/>
      <c r="DG14" s="664"/>
      <c r="DH14" s="664"/>
      <c r="DI14" s="664"/>
      <c r="DJ14" s="664"/>
      <c r="DK14" s="664"/>
      <c r="DL14" s="664"/>
      <c r="DM14" s="664"/>
      <c r="DN14" s="664"/>
      <c r="DO14" s="664"/>
      <c r="DP14" s="665"/>
      <c r="DQ14" s="669">
        <v>1160539</v>
      </c>
      <c r="DR14" s="664"/>
      <c r="DS14" s="664"/>
      <c r="DT14" s="664"/>
      <c r="DU14" s="664"/>
      <c r="DV14" s="664"/>
      <c r="DW14" s="664"/>
      <c r="DX14" s="664"/>
      <c r="DY14" s="664"/>
      <c r="DZ14" s="664"/>
      <c r="EA14" s="664"/>
      <c r="EB14" s="664"/>
      <c r="EC14" s="704"/>
    </row>
    <row r="15" spans="2:143" ht="11.25" customHeight="1" x14ac:dyDescent="0.2">
      <c r="B15" s="658" t="s">
        <v>258</v>
      </c>
      <c r="C15" s="659"/>
      <c r="D15" s="659"/>
      <c r="E15" s="659"/>
      <c r="F15" s="659"/>
      <c r="G15" s="659"/>
      <c r="H15" s="659"/>
      <c r="I15" s="659"/>
      <c r="J15" s="659"/>
      <c r="K15" s="659"/>
      <c r="L15" s="659"/>
      <c r="M15" s="659"/>
      <c r="N15" s="659"/>
      <c r="O15" s="659"/>
      <c r="P15" s="659"/>
      <c r="Q15" s="660"/>
      <c r="R15" s="661">
        <v>98770</v>
      </c>
      <c r="S15" s="664"/>
      <c r="T15" s="664"/>
      <c r="U15" s="664"/>
      <c r="V15" s="664"/>
      <c r="W15" s="664"/>
      <c r="X15" s="664"/>
      <c r="Y15" s="665"/>
      <c r="Z15" s="723">
        <v>0.3</v>
      </c>
      <c r="AA15" s="723"/>
      <c r="AB15" s="723"/>
      <c r="AC15" s="723"/>
      <c r="AD15" s="724">
        <v>98770</v>
      </c>
      <c r="AE15" s="724"/>
      <c r="AF15" s="724"/>
      <c r="AG15" s="724"/>
      <c r="AH15" s="724"/>
      <c r="AI15" s="724"/>
      <c r="AJ15" s="724"/>
      <c r="AK15" s="724"/>
      <c r="AL15" s="666">
        <v>0.6</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300931</v>
      </c>
      <c r="BH15" s="664"/>
      <c r="BI15" s="664"/>
      <c r="BJ15" s="664"/>
      <c r="BK15" s="664"/>
      <c r="BL15" s="664"/>
      <c r="BM15" s="664"/>
      <c r="BN15" s="665"/>
      <c r="BO15" s="723">
        <v>3.1</v>
      </c>
      <c r="BP15" s="723"/>
      <c r="BQ15" s="723"/>
      <c r="BR15" s="723"/>
      <c r="BS15" s="669" t="s">
        <v>137</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4219929</v>
      </c>
      <c r="CS15" s="664"/>
      <c r="CT15" s="664"/>
      <c r="CU15" s="664"/>
      <c r="CV15" s="664"/>
      <c r="CW15" s="664"/>
      <c r="CX15" s="664"/>
      <c r="CY15" s="665"/>
      <c r="CZ15" s="723">
        <v>14.8</v>
      </c>
      <c r="DA15" s="723"/>
      <c r="DB15" s="723"/>
      <c r="DC15" s="723"/>
      <c r="DD15" s="669">
        <v>2197404</v>
      </c>
      <c r="DE15" s="664"/>
      <c r="DF15" s="664"/>
      <c r="DG15" s="664"/>
      <c r="DH15" s="664"/>
      <c r="DI15" s="664"/>
      <c r="DJ15" s="664"/>
      <c r="DK15" s="664"/>
      <c r="DL15" s="664"/>
      <c r="DM15" s="664"/>
      <c r="DN15" s="664"/>
      <c r="DO15" s="664"/>
      <c r="DP15" s="665"/>
      <c r="DQ15" s="669">
        <v>2178076</v>
      </c>
      <c r="DR15" s="664"/>
      <c r="DS15" s="664"/>
      <c r="DT15" s="664"/>
      <c r="DU15" s="664"/>
      <c r="DV15" s="664"/>
      <c r="DW15" s="664"/>
      <c r="DX15" s="664"/>
      <c r="DY15" s="664"/>
      <c r="DZ15" s="664"/>
      <c r="EA15" s="664"/>
      <c r="EB15" s="664"/>
      <c r="EC15" s="704"/>
    </row>
    <row r="16" spans="2:143" ht="11.25" customHeight="1" x14ac:dyDescent="0.2">
      <c r="B16" s="658" t="s">
        <v>261</v>
      </c>
      <c r="C16" s="659"/>
      <c r="D16" s="659"/>
      <c r="E16" s="659"/>
      <c r="F16" s="659"/>
      <c r="G16" s="659"/>
      <c r="H16" s="659"/>
      <c r="I16" s="659"/>
      <c r="J16" s="659"/>
      <c r="K16" s="659"/>
      <c r="L16" s="659"/>
      <c r="M16" s="659"/>
      <c r="N16" s="659"/>
      <c r="O16" s="659"/>
      <c r="P16" s="659"/>
      <c r="Q16" s="660"/>
      <c r="R16" s="661" t="s">
        <v>241</v>
      </c>
      <c r="S16" s="664"/>
      <c r="T16" s="664"/>
      <c r="U16" s="664"/>
      <c r="V16" s="664"/>
      <c r="W16" s="664"/>
      <c r="X16" s="664"/>
      <c r="Y16" s="665"/>
      <c r="Z16" s="723" t="s">
        <v>137</v>
      </c>
      <c r="AA16" s="723"/>
      <c r="AB16" s="723"/>
      <c r="AC16" s="723"/>
      <c r="AD16" s="724" t="s">
        <v>137</v>
      </c>
      <c r="AE16" s="724"/>
      <c r="AF16" s="724"/>
      <c r="AG16" s="724"/>
      <c r="AH16" s="724"/>
      <c r="AI16" s="724"/>
      <c r="AJ16" s="724"/>
      <c r="AK16" s="724"/>
      <c r="AL16" s="666" t="s">
        <v>137</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137</v>
      </c>
      <c r="BH16" s="664"/>
      <c r="BI16" s="664"/>
      <c r="BJ16" s="664"/>
      <c r="BK16" s="664"/>
      <c r="BL16" s="664"/>
      <c r="BM16" s="664"/>
      <c r="BN16" s="665"/>
      <c r="BO16" s="723" t="s">
        <v>137</v>
      </c>
      <c r="BP16" s="723"/>
      <c r="BQ16" s="723"/>
      <c r="BR16" s="723"/>
      <c r="BS16" s="669" t="s">
        <v>137</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123341</v>
      </c>
      <c r="CS16" s="664"/>
      <c r="CT16" s="664"/>
      <c r="CU16" s="664"/>
      <c r="CV16" s="664"/>
      <c r="CW16" s="664"/>
      <c r="CX16" s="664"/>
      <c r="CY16" s="665"/>
      <c r="CZ16" s="723">
        <v>0.4</v>
      </c>
      <c r="DA16" s="723"/>
      <c r="DB16" s="723"/>
      <c r="DC16" s="723"/>
      <c r="DD16" s="669" t="s">
        <v>137</v>
      </c>
      <c r="DE16" s="664"/>
      <c r="DF16" s="664"/>
      <c r="DG16" s="664"/>
      <c r="DH16" s="664"/>
      <c r="DI16" s="664"/>
      <c r="DJ16" s="664"/>
      <c r="DK16" s="664"/>
      <c r="DL16" s="664"/>
      <c r="DM16" s="664"/>
      <c r="DN16" s="664"/>
      <c r="DO16" s="664"/>
      <c r="DP16" s="665"/>
      <c r="DQ16" s="669">
        <v>36991</v>
      </c>
      <c r="DR16" s="664"/>
      <c r="DS16" s="664"/>
      <c r="DT16" s="664"/>
      <c r="DU16" s="664"/>
      <c r="DV16" s="664"/>
      <c r="DW16" s="664"/>
      <c r="DX16" s="664"/>
      <c r="DY16" s="664"/>
      <c r="DZ16" s="664"/>
      <c r="EA16" s="664"/>
      <c r="EB16" s="664"/>
      <c r="EC16" s="704"/>
    </row>
    <row r="17" spans="2:133" ht="11.25" customHeight="1" x14ac:dyDescent="0.2">
      <c r="B17" s="658" t="s">
        <v>264</v>
      </c>
      <c r="C17" s="659"/>
      <c r="D17" s="659"/>
      <c r="E17" s="659"/>
      <c r="F17" s="659"/>
      <c r="G17" s="659"/>
      <c r="H17" s="659"/>
      <c r="I17" s="659"/>
      <c r="J17" s="659"/>
      <c r="K17" s="659"/>
      <c r="L17" s="659"/>
      <c r="M17" s="659"/>
      <c r="N17" s="659"/>
      <c r="O17" s="659"/>
      <c r="P17" s="659"/>
      <c r="Q17" s="660"/>
      <c r="R17" s="661">
        <v>118270</v>
      </c>
      <c r="S17" s="664"/>
      <c r="T17" s="664"/>
      <c r="U17" s="664"/>
      <c r="V17" s="664"/>
      <c r="W17" s="664"/>
      <c r="X17" s="664"/>
      <c r="Y17" s="665"/>
      <c r="Z17" s="723">
        <v>0.4</v>
      </c>
      <c r="AA17" s="723"/>
      <c r="AB17" s="723"/>
      <c r="AC17" s="723"/>
      <c r="AD17" s="724">
        <v>118270</v>
      </c>
      <c r="AE17" s="724"/>
      <c r="AF17" s="724"/>
      <c r="AG17" s="724"/>
      <c r="AH17" s="724"/>
      <c r="AI17" s="724"/>
      <c r="AJ17" s="724"/>
      <c r="AK17" s="724"/>
      <c r="AL17" s="666">
        <v>0.7</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241</v>
      </c>
      <c r="BH17" s="664"/>
      <c r="BI17" s="664"/>
      <c r="BJ17" s="664"/>
      <c r="BK17" s="664"/>
      <c r="BL17" s="664"/>
      <c r="BM17" s="664"/>
      <c r="BN17" s="665"/>
      <c r="BO17" s="723" t="s">
        <v>137</v>
      </c>
      <c r="BP17" s="723"/>
      <c r="BQ17" s="723"/>
      <c r="BR17" s="723"/>
      <c r="BS17" s="669" t="s">
        <v>137</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3265722</v>
      </c>
      <c r="CS17" s="664"/>
      <c r="CT17" s="664"/>
      <c r="CU17" s="664"/>
      <c r="CV17" s="664"/>
      <c r="CW17" s="664"/>
      <c r="CX17" s="664"/>
      <c r="CY17" s="665"/>
      <c r="CZ17" s="723">
        <v>11.4</v>
      </c>
      <c r="DA17" s="723"/>
      <c r="DB17" s="723"/>
      <c r="DC17" s="723"/>
      <c r="DD17" s="669" t="s">
        <v>137</v>
      </c>
      <c r="DE17" s="664"/>
      <c r="DF17" s="664"/>
      <c r="DG17" s="664"/>
      <c r="DH17" s="664"/>
      <c r="DI17" s="664"/>
      <c r="DJ17" s="664"/>
      <c r="DK17" s="664"/>
      <c r="DL17" s="664"/>
      <c r="DM17" s="664"/>
      <c r="DN17" s="664"/>
      <c r="DO17" s="664"/>
      <c r="DP17" s="665"/>
      <c r="DQ17" s="669">
        <v>3248874</v>
      </c>
      <c r="DR17" s="664"/>
      <c r="DS17" s="664"/>
      <c r="DT17" s="664"/>
      <c r="DU17" s="664"/>
      <c r="DV17" s="664"/>
      <c r="DW17" s="664"/>
      <c r="DX17" s="664"/>
      <c r="DY17" s="664"/>
      <c r="DZ17" s="664"/>
      <c r="EA17" s="664"/>
      <c r="EB17" s="664"/>
      <c r="EC17" s="704"/>
    </row>
    <row r="18" spans="2:133" ht="11.25" customHeight="1" x14ac:dyDescent="0.2">
      <c r="B18" s="658" t="s">
        <v>267</v>
      </c>
      <c r="C18" s="659"/>
      <c r="D18" s="659"/>
      <c r="E18" s="659"/>
      <c r="F18" s="659"/>
      <c r="G18" s="659"/>
      <c r="H18" s="659"/>
      <c r="I18" s="659"/>
      <c r="J18" s="659"/>
      <c r="K18" s="659"/>
      <c r="L18" s="659"/>
      <c r="M18" s="659"/>
      <c r="N18" s="659"/>
      <c r="O18" s="659"/>
      <c r="P18" s="659"/>
      <c r="Q18" s="660"/>
      <c r="R18" s="661">
        <v>5558288</v>
      </c>
      <c r="S18" s="664"/>
      <c r="T18" s="664"/>
      <c r="U18" s="664"/>
      <c r="V18" s="664"/>
      <c r="W18" s="664"/>
      <c r="X18" s="664"/>
      <c r="Y18" s="665"/>
      <c r="Z18" s="723">
        <v>19.2</v>
      </c>
      <c r="AA18" s="723"/>
      <c r="AB18" s="723"/>
      <c r="AC18" s="723"/>
      <c r="AD18" s="724">
        <v>5088323</v>
      </c>
      <c r="AE18" s="724"/>
      <c r="AF18" s="724"/>
      <c r="AG18" s="724"/>
      <c r="AH18" s="724"/>
      <c r="AI18" s="724"/>
      <c r="AJ18" s="724"/>
      <c r="AK18" s="724"/>
      <c r="AL18" s="666">
        <v>30.9</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137</v>
      </c>
      <c r="BH18" s="664"/>
      <c r="BI18" s="664"/>
      <c r="BJ18" s="664"/>
      <c r="BK18" s="664"/>
      <c r="BL18" s="664"/>
      <c r="BM18" s="664"/>
      <c r="BN18" s="665"/>
      <c r="BO18" s="723" t="s">
        <v>137</v>
      </c>
      <c r="BP18" s="723"/>
      <c r="BQ18" s="723"/>
      <c r="BR18" s="723"/>
      <c r="BS18" s="669" t="s">
        <v>137</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137</v>
      </c>
      <c r="CS18" s="664"/>
      <c r="CT18" s="664"/>
      <c r="CU18" s="664"/>
      <c r="CV18" s="664"/>
      <c r="CW18" s="664"/>
      <c r="CX18" s="664"/>
      <c r="CY18" s="665"/>
      <c r="CZ18" s="723" t="s">
        <v>241</v>
      </c>
      <c r="DA18" s="723"/>
      <c r="DB18" s="723"/>
      <c r="DC18" s="723"/>
      <c r="DD18" s="669" t="s">
        <v>137</v>
      </c>
      <c r="DE18" s="664"/>
      <c r="DF18" s="664"/>
      <c r="DG18" s="664"/>
      <c r="DH18" s="664"/>
      <c r="DI18" s="664"/>
      <c r="DJ18" s="664"/>
      <c r="DK18" s="664"/>
      <c r="DL18" s="664"/>
      <c r="DM18" s="664"/>
      <c r="DN18" s="664"/>
      <c r="DO18" s="664"/>
      <c r="DP18" s="665"/>
      <c r="DQ18" s="669" t="s">
        <v>137</v>
      </c>
      <c r="DR18" s="664"/>
      <c r="DS18" s="664"/>
      <c r="DT18" s="664"/>
      <c r="DU18" s="664"/>
      <c r="DV18" s="664"/>
      <c r="DW18" s="664"/>
      <c r="DX18" s="664"/>
      <c r="DY18" s="664"/>
      <c r="DZ18" s="664"/>
      <c r="EA18" s="664"/>
      <c r="EB18" s="664"/>
      <c r="EC18" s="704"/>
    </row>
    <row r="19" spans="2:133" ht="11.25" customHeight="1" x14ac:dyDescent="0.2">
      <c r="B19" s="658" t="s">
        <v>270</v>
      </c>
      <c r="C19" s="659"/>
      <c r="D19" s="659"/>
      <c r="E19" s="659"/>
      <c r="F19" s="659"/>
      <c r="G19" s="659"/>
      <c r="H19" s="659"/>
      <c r="I19" s="659"/>
      <c r="J19" s="659"/>
      <c r="K19" s="659"/>
      <c r="L19" s="659"/>
      <c r="M19" s="659"/>
      <c r="N19" s="659"/>
      <c r="O19" s="659"/>
      <c r="P19" s="659"/>
      <c r="Q19" s="660"/>
      <c r="R19" s="661">
        <v>5088323</v>
      </c>
      <c r="S19" s="664"/>
      <c r="T19" s="664"/>
      <c r="U19" s="664"/>
      <c r="V19" s="664"/>
      <c r="W19" s="664"/>
      <c r="X19" s="664"/>
      <c r="Y19" s="665"/>
      <c r="Z19" s="723">
        <v>17.600000000000001</v>
      </c>
      <c r="AA19" s="723"/>
      <c r="AB19" s="723"/>
      <c r="AC19" s="723"/>
      <c r="AD19" s="724">
        <v>5088323</v>
      </c>
      <c r="AE19" s="724"/>
      <c r="AF19" s="724"/>
      <c r="AG19" s="724"/>
      <c r="AH19" s="724"/>
      <c r="AI19" s="724"/>
      <c r="AJ19" s="724"/>
      <c r="AK19" s="724"/>
      <c r="AL19" s="666">
        <v>30.9</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419561</v>
      </c>
      <c r="BH19" s="664"/>
      <c r="BI19" s="664"/>
      <c r="BJ19" s="664"/>
      <c r="BK19" s="664"/>
      <c r="BL19" s="664"/>
      <c r="BM19" s="664"/>
      <c r="BN19" s="665"/>
      <c r="BO19" s="723">
        <v>4.3</v>
      </c>
      <c r="BP19" s="723"/>
      <c r="BQ19" s="723"/>
      <c r="BR19" s="723"/>
      <c r="BS19" s="669" t="s">
        <v>137</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241</v>
      </c>
      <c r="CS19" s="664"/>
      <c r="CT19" s="664"/>
      <c r="CU19" s="664"/>
      <c r="CV19" s="664"/>
      <c r="CW19" s="664"/>
      <c r="CX19" s="664"/>
      <c r="CY19" s="665"/>
      <c r="CZ19" s="723" t="s">
        <v>137</v>
      </c>
      <c r="DA19" s="723"/>
      <c r="DB19" s="723"/>
      <c r="DC19" s="723"/>
      <c r="DD19" s="669" t="s">
        <v>241</v>
      </c>
      <c r="DE19" s="664"/>
      <c r="DF19" s="664"/>
      <c r="DG19" s="664"/>
      <c r="DH19" s="664"/>
      <c r="DI19" s="664"/>
      <c r="DJ19" s="664"/>
      <c r="DK19" s="664"/>
      <c r="DL19" s="664"/>
      <c r="DM19" s="664"/>
      <c r="DN19" s="664"/>
      <c r="DO19" s="664"/>
      <c r="DP19" s="665"/>
      <c r="DQ19" s="669" t="s">
        <v>241</v>
      </c>
      <c r="DR19" s="664"/>
      <c r="DS19" s="664"/>
      <c r="DT19" s="664"/>
      <c r="DU19" s="664"/>
      <c r="DV19" s="664"/>
      <c r="DW19" s="664"/>
      <c r="DX19" s="664"/>
      <c r="DY19" s="664"/>
      <c r="DZ19" s="664"/>
      <c r="EA19" s="664"/>
      <c r="EB19" s="664"/>
      <c r="EC19" s="704"/>
    </row>
    <row r="20" spans="2:133" ht="11.25" customHeight="1" x14ac:dyDescent="0.2">
      <c r="B20" s="658" t="s">
        <v>273</v>
      </c>
      <c r="C20" s="659"/>
      <c r="D20" s="659"/>
      <c r="E20" s="659"/>
      <c r="F20" s="659"/>
      <c r="G20" s="659"/>
      <c r="H20" s="659"/>
      <c r="I20" s="659"/>
      <c r="J20" s="659"/>
      <c r="K20" s="659"/>
      <c r="L20" s="659"/>
      <c r="M20" s="659"/>
      <c r="N20" s="659"/>
      <c r="O20" s="659"/>
      <c r="P20" s="659"/>
      <c r="Q20" s="660"/>
      <c r="R20" s="661">
        <v>469958</v>
      </c>
      <c r="S20" s="664"/>
      <c r="T20" s="664"/>
      <c r="U20" s="664"/>
      <c r="V20" s="664"/>
      <c r="W20" s="664"/>
      <c r="X20" s="664"/>
      <c r="Y20" s="665"/>
      <c r="Z20" s="723">
        <v>1.6</v>
      </c>
      <c r="AA20" s="723"/>
      <c r="AB20" s="723"/>
      <c r="AC20" s="723"/>
      <c r="AD20" s="724" t="s">
        <v>241</v>
      </c>
      <c r="AE20" s="724"/>
      <c r="AF20" s="724"/>
      <c r="AG20" s="724"/>
      <c r="AH20" s="724"/>
      <c r="AI20" s="724"/>
      <c r="AJ20" s="724"/>
      <c r="AK20" s="724"/>
      <c r="AL20" s="666" t="s">
        <v>137</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419561</v>
      </c>
      <c r="BH20" s="664"/>
      <c r="BI20" s="664"/>
      <c r="BJ20" s="664"/>
      <c r="BK20" s="664"/>
      <c r="BL20" s="664"/>
      <c r="BM20" s="664"/>
      <c r="BN20" s="665"/>
      <c r="BO20" s="723">
        <v>4.3</v>
      </c>
      <c r="BP20" s="723"/>
      <c r="BQ20" s="723"/>
      <c r="BR20" s="723"/>
      <c r="BS20" s="669" t="s">
        <v>137</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28522748</v>
      </c>
      <c r="CS20" s="664"/>
      <c r="CT20" s="664"/>
      <c r="CU20" s="664"/>
      <c r="CV20" s="664"/>
      <c r="CW20" s="664"/>
      <c r="CX20" s="664"/>
      <c r="CY20" s="665"/>
      <c r="CZ20" s="723">
        <v>100</v>
      </c>
      <c r="DA20" s="723"/>
      <c r="DB20" s="723"/>
      <c r="DC20" s="723"/>
      <c r="DD20" s="669">
        <v>3993936</v>
      </c>
      <c r="DE20" s="664"/>
      <c r="DF20" s="664"/>
      <c r="DG20" s="664"/>
      <c r="DH20" s="664"/>
      <c r="DI20" s="664"/>
      <c r="DJ20" s="664"/>
      <c r="DK20" s="664"/>
      <c r="DL20" s="664"/>
      <c r="DM20" s="664"/>
      <c r="DN20" s="664"/>
      <c r="DO20" s="664"/>
      <c r="DP20" s="665"/>
      <c r="DQ20" s="669">
        <v>18908640</v>
      </c>
      <c r="DR20" s="664"/>
      <c r="DS20" s="664"/>
      <c r="DT20" s="664"/>
      <c r="DU20" s="664"/>
      <c r="DV20" s="664"/>
      <c r="DW20" s="664"/>
      <c r="DX20" s="664"/>
      <c r="DY20" s="664"/>
      <c r="DZ20" s="664"/>
      <c r="EA20" s="664"/>
      <c r="EB20" s="664"/>
      <c r="EC20" s="704"/>
    </row>
    <row r="21" spans="2:133" ht="11.25" customHeight="1" x14ac:dyDescent="0.2">
      <c r="B21" s="658" t="s">
        <v>276</v>
      </c>
      <c r="C21" s="659"/>
      <c r="D21" s="659"/>
      <c r="E21" s="659"/>
      <c r="F21" s="659"/>
      <c r="G21" s="659"/>
      <c r="H21" s="659"/>
      <c r="I21" s="659"/>
      <c r="J21" s="659"/>
      <c r="K21" s="659"/>
      <c r="L21" s="659"/>
      <c r="M21" s="659"/>
      <c r="N21" s="659"/>
      <c r="O21" s="659"/>
      <c r="P21" s="659"/>
      <c r="Q21" s="660"/>
      <c r="R21" s="661">
        <v>7</v>
      </c>
      <c r="S21" s="664"/>
      <c r="T21" s="664"/>
      <c r="U21" s="664"/>
      <c r="V21" s="664"/>
      <c r="W21" s="664"/>
      <c r="X21" s="664"/>
      <c r="Y21" s="665"/>
      <c r="Z21" s="723">
        <v>0</v>
      </c>
      <c r="AA21" s="723"/>
      <c r="AB21" s="723"/>
      <c r="AC21" s="723"/>
      <c r="AD21" s="724" t="s">
        <v>137</v>
      </c>
      <c r="AE21" s="724"/>
      <c r="AF21" s="724"/>
      <c r="AG21" s="724"/>
      <c r="AH21" s="724"/>
      <c r="AI21" s="724"/>
      <c r="AJ21" s="724"/>
      <c r="AK21" s="724"/>
      <c r="AL21" s="666" t="s">
        <v>137</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137</v>
      </c>
      <c r="BH21" s="664"/>
      <c r="BI21" s="664"/>
      <c r="BJ21" s="664"/>
      <c r="BK21" s="664"/>
      <c r="BL21" s="664"/>
      <c r="BM21" s="664"/>
      <c r="BN21" s="665"/>
      <c r="BO21" s="723" t="s">
        <v>137</v>
      </c>
      <c r="BP21" s="723"/>
      <c r="BQ21" s="723"/>
      <c r="BR21" s="723"/>
      <c r="BS21" s="669" t="s">
        <v>137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278</v>
      </c>
      <c r="C22" s="659"/>
      <c r="D22" s="659"/>
      <c r="E22" s="659"/>
      <c r="F22" s="659"/>
      <c r="G22" s="659"/>
      <c r="H22" s="659"/>
      <c r="I22" s="659"/>
      <c r="J22" s="659"/>
      <c r="K22" s="659"/>
      <c r="L22" s="659"/>
      <c r="M22" s="659"/>
      <c r="N22" s="659"/>
      <c r="O22" s="659"/>
      <c r="P22" s="659"/>
      <c r="Q22" s="660"/>
      <c r="R22" s="661">
        <v>17140080</v>
      </c>
      <c r="S22" s="664"/>
      <c r="T22" s="664"/>
      <c r="U22" s="664"/>
      <c r="V22" s="664"/>
      <c r="W22" s="664"/>
      <c r="X22" s="664"/>
      <c r="Y22" s="665"/>
      <c r="Z22" s="723">
        <v>59.1</v>
      </c>
      <c r="AA22" s="723"/>
      <c r="AB22" s="723"/>
      <c r="AC22" s="723"/>
      <c r="AD22" s="724">
        <v>16250554</v>
      </c>
      <c r="AE22" s="724"/>
      <c r="AF22" s="724"/>
      <c r="AG22" s="724"/>
      <c r="AH22" s="724"/>
      <c r="AI22" s="724"/>
      <c r="AJ22" s="724"/>
      <c r="AK22" s="724"/>
      <c r="AL22" s="666">
        <v>98.6</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137</v>
      </c>
      <c r="BH22" s="664"/>
      <c r="BI22" s="664"/>
      <c r="BJ22" s="664"/>
      <c r="BK22" s="664"/>
      <c r="BL22" s="664"/>
      <c r="BM22" s="664"/>
      <c r="BN22" s="665"/>
      <c r="BO22" s="723" t="s">
        <v>241</v>
      </c>
      <c r="BP22" s="723"/>
      <c r="BQ22" s="723"/>
      <c r="BR22" s="723"/>
      <c r="BS22" s="669" t="s">
        <v>241</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281</v>
      </c>
      <c r="C23" s="659"/>
      <c r="D23" s="659"/>
      <c r="E23" s="659"/>
      <c r="F23" s="659"/>
      <c r="G23" s="659"/>
      <c r="H23" s="659"/>
      <c r="I23" s="659"/>
      <c r="J23" s="659"/>
      <c r="K23" s="659"/>
      <c r="L23" s="659"/>
      <c r="M23" s="659"/>
      <c r="N23" s="659"/>
      <c r="O23" s="659"/>
      <c r="P23" s="659"/>
      <c r="Q23" s="660"/>
      <c r="R23" s="661">
        <v>7005</v>
      </c>
      <c r="S23" s="664"/>
      <c r="T23" s="664"/>
      <c r="U23" s="664"/>
      <c r="V23" s="664"/>
      <c r="W23" s="664"/>
      <c r="X23" s="664"/>
      <c r="Y23" s="665"/>
      <c r="Z23" s="723">
        <v>0</v>
      </c>
      <c r="AA23" s="723"/>
      <c r="AB23" s="723"/>
      <c r="AC23" s="723"/>
      <c r="AD23" s="724">
        <v>7005</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419561</v>
      </c>
      <c r="BH23" s="664"/>
      <c r="BI23" s="664"/>
      <c r="BJ23" s="664"/>
      <c r="BK23" s="664"/>
      <c r="BL23" s="664"/>
      <c r="BM23" s="664"/>
      <c r="BN23" s="665"/>
      <c r="BO23" s="723">
        <v>4.3</v>
      </c>
      <c r="BP23" s="723"/>
      <c r="BQ23" s="723"/>
      <c r="BR23" s="723"/>
      <c r="BS23" s="669" t="s">
        <v>137</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2">
      <c r="B24" s="658" t="s">
        <v>288</v>
      </c>
      <c r="C24" s="659"/>
      <c r="D24" s="659"/>
      <c r="E24" s="659"/>
      <c r="F24" s="659"/>
      <c r="G24" s="659"/>
      <c r="H24" s="659"/>
      <c r="I24" s="659"/>
      <c r="J24" s="659"/>
      <c r="K24" s="659"/>
      <c r="L24" s="659"/>
      <c r="M24" s="659"/>
      <c r="N24" s="659"/>
      <c r="O24" s="659"/>
      <c r="P24" s="659"/>
      <c r="Q24" s="660"/>
      <c r="R24" s="661">
        <v>115821</v>
      </c>
      <c r="S24" s="664"/>
      <c r="T24" s="664"/>
      <c r="U24" s="664"/>
      <c r="V24" s="664"/>
      <c r="W24" s="664"/>
      <c r="X24" s="664"/>
      <c r="Y24" s="665"/>
      <c r="Z24" s="723">
        <v>0.4</v>
      </c>
      <c r="AA24" s="723"/>
      <c r="AB24" s="723"/>
      <c r="AC24" s="723"/>
      <c r="AD24" s="724" t="s">
        <v>137</v>
      </c>
      <c r="AE24" s="724"/>
      <c r="AF24" s="724"/>
      <c r="AG24" s="724"/>
      <c r="AH24" s="724"/>
      <c r="AI24" s="724"/>
      <c r="AJ24" s="724"/>
      <c r="AK24" s="724"/>
      <c r="AL24" s="666" t="s">
        <v>137</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137</v>
      </c>
      <c r="BH24" s="664"/>
      <c r="BI24" s="664"/>
      <c r="BJ24" s="664"/>
      <c r="BK24" s="664"/>
      <c r="BL24" s="664"/>
      <c r="BM24" s="664"/>
      <c r="BN24" s="665"/>
      <c r="BO24" s="723" t="s">
        <v>137</v>
      </c>
      <c r="BP24" s="723"/>
      <c r="BQ24" s="723"/>
      <c r="BR24" s="723"/>
      <c r="BS24" s="669" t="s">
        <v>137</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13067195</v>
      </c>
      <c r="CS24" s="727"/>
      <c r="CT24" s="727"/>
      <c r="CU24" s="727"/>
      <c r="CV24" s="727"/>
      <c r="CW24" s="727"/>
      <c r="CX24" s="727"/>
      <c r="CY24" s="773"/>
      <c r="CZ24" s="774">
        <v>45.8</v>
      </c>
      <c r="DA24" s="743"/>
      <c r="DB24" s="743"/>
      <c r="DC24" s="777"/>
      <c r="DD24" s="772">
        <v>8916352</v>
      </c>
      <c r="DE24" s="727"/>
      <c r="DF24" s="727"/>
      <c r="DG24" s="727"/>
      <c r="DH24" s="727"/>
      <c r="DI24" s="727"/>
      <c r="DJ24" s="727"/>
      <c r="DK24" s="773"/>
      <c r="DL24" s="772">
        <v>8363042</v>
      </c>
      <c r="DM24" s="727"/>
      <c r="DN24" s="727"/>
      <c r="DO24" s="727"/>
      <c r="DP24" s="727"/>
      <c r="DQ24" s="727"/>
      <c r="DR24" s="727"/>
      <c r="DS24" s="727"/>
      <c r="DT24" s="727"/>
      <c r="DU24" s="727"/>
      <c r="DV24" s="773"/>
      <c r="DW24" s="774">
        <v>47.7</v>
      </c>
      <c r="DX24" s="743"/>
      <c r="DY24" s="743"/>
      <c r="DZ24" s="743"/>
      <c r="EA24" s="743"/>
      <c r="EB24" s="743"/>
      <c r="EC24" s="775"/>
    </row>
    <row r="25" spans="2:133" ht="11.25" customHeight="1" x14ac:dyDescent="0.2">
      <c r="B25" s="658" t="s">
        <v>291</v>
      </c>
      <c r="C25" s="659"/>
      <c r="D25" s="659"/>
      <c r="E25" s="659"/>
      <c r="F25" s="659"/>
      <c r="G25" s="659"/>
      <c r="H25" s="659"/>
      <c r="I25" s="659"/>
      <c r="J25" s="659"/>
      <c r="K25" s="659"/>
      <c r="L25" s="659"/>
      <c r="M25" s="659"/>
      <c r="N25" s="659"/>
      <c r="O25" s="659"/>
      <c r="P25" s="659"/>
      <c r="Q25" s="660"/>
      <c r="R25" s="661">
        <v>605799</v>
      </c>
      <c r="S25" s="664"/>
      <c r="T25" s="664"/>
      <c r="U25" s="664"/>
      <c r="V25" s="664"/>
      <c r="W25" s="664"/>
      <c r="X25" s="664"/>
      <c r="Y25" s="665"/>
      <c r="Z25" s="723">
        <v>2.1</v>
      </c>
      <c r="AA25" s="723"/>
      <c r="AB25" s="723"/>
      <c r="AC25" s="723"/>
      <c r="AD25" s="724">
        <v>192761</v>
      </c>
      <c r="AE25" s="724"/>
      <c r="AF25" s="724"/>
      <c r="AG25" s="724"/>
      <c r="AH25" s="724"/>
      <c r="AI25" s="724"/>
      <c r="AJ25" s="724"/>
      <c r="AK25" s="724"/>
      <c r="AL25" s="666">
        <v>1.2</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241</v>
      </c>
      <c r="BH25" s="664"/>
      <c r="BI25" s="664"/>
      <c r="BJ25" s="664"/>
      <c r="BK25" s="664"/>
      <c r="BL25" s="664"/>
      <c r="BM25" s="664"/>
      <c r="BN25" s="665"/>
      <c r="BO25" s="723" t="s">
        <v>241</v>
      </c>
      <c r="BP25" s="723"/>
      <c r="BQ25" s="723"/>
      <c r="BR25" s="723"/>
      <c r="BS25" s="669" t="s">
        <v>137</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4078813</v>
      </c>
      <c r="CS25" s="662"/>
      <c r="CT25" s="662"/>
      <c r="CU25" s="662"/>
      <c r="CV25" s="662"/>
      <c r="CW25" s="662"/>
      <c r="CX25" s="662"/>
      <c r="CY25" s="663"/>
      <c r="CZ25" s="666">
        <v>14.3</v>
      </c>
      <c r="DA25" s="695"/>
      <c r="DB25" s="695"/>
      <c r="DC25" s="696"/>
      <c r="DD25" s="669">
        <v>3635520</v>
      </c>
      <c r="DE25" s="662"/>
      <c r="DF25" s="662"/>
      <c r="DG25" s="662"/>
      <c r="DH25" s="662"/>
      <c r="DI25" s="662"/>
      <c r="DJ25" s="662"/>
      <c r="DK25" s="663"/>
      <c r="DL25" s="669">
        <v>3603992</v>
      </c>
      <c r="DM25" s="662"/>
      <c r="DN25" s="662"/>
      <c r="DO25" s="662"/>
      <c r="DP25" s="662"/>
      <c r="DQ25" s="662"/>
      <c r="DR25" s="662"/>
      <c r="DS25" s="662"/>
      <c r="DT25" s="662"/>
      <c r="DU25" s="662"/>
      <c r="DV25" s="663"/>
      <c r="DW25" s="666">
        <v>20.6</v>
      </c>
      <c r="DX25" s="695"/>
      <c r="DY25" s="695"/>
      <c r="DZ25" s="695"/>
      <c r="EA25" s="695"/>
      <c r="EB25" s="695"/>
      <c r="EC25" s="697"/>
    </row>
    <row r="26" spans="2:133" ht="11.25" customHeight="1" x14ac:dyDescent="0.2">
      <c r="B26" s="658" t="s">
        <v>294</v>
      </c>
      <c r="C26" s="659"/>
      <c r="D26" s="659"/>
      <c r="E26" s="659"/>
      <c r="F26" s="659"/>
      <c r="G26" s="659"/>
      <c r="H26" s="659"/>
      <c r="I26" s="659"/>
      <c r="J26" s="659"/>
      <c r="K26" s="659"/>
      <c r="L26" s="659"/>
      <c r="M26" s="659"/>
      <c r="N26" s="659"/>
      <c r="O26" s="659"/>
      <c r="P26" s="659"/>
      <c r="Q26" s="660"/>
      <c r="R26" s="661">
        <v>172815</v>
      </c>
      <c r="S26" s="664"/>
      <c r="T26" s="664"/>
      <c r="U26" s="664"/>
      <c r="V26" s="664"/>
      <c r="W26" s="664"/>
      <c r="X26" s="664"/>
      <c r="Y26" s="665"/>
      <c r="Z26" s="723">
        <v>0.6</v>
      </c>
      <c r="AA26" s="723"/>
      <c r="AB26" s="723"/>
      <c r="AC26" s="723"/>
      <c r="AD26" s="724" t="s">
        <v>137</v>
      </c>
      <c r="AE26" s="724"/>
      <c r="AF26" s="724"/>
      <c r="AG26" s="724"/>
      <c r="AH26" s="724"/>
      <c r="AI26" s="724"/>
      <c r="AJ26" s="724"/>
      <c r="AK26" s="724"/>
      <c r="AL26" s="666" t="s">
        <v>241</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137</v>
      </c>
      <c r="BH26" s="664"/>
      <c r="BI26" s="664"/>
      <c r="BJ26" s="664"/>
      <c r="BK26" s="664"/>
      <c r="BL26" s="664"/>
      <c r="BM26" s="664"/>
      <c r="BN26" s="665"/>
      <c r="BO26" s="723" t="s">
        <v>137</v>
      </c>
      <c r="BP26" s="723"/>
      <c r="BQ26" s="723"/>
      <c r="BR26" s="723"/>
      <c r="BS26" s="669" t="s">
        <v>137</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2543599</v>
      </c>
      <c r="CS26" s="664"/>
      <c r="CT26" s="664"/>
      <c r="CU26" s="664"/>
      <c r="CV26" s="664"/>
      <c r="CW26" s="664"/>
      <c r="CX26" s="664"/>
      <c r="CY26" s="665"/>
      <c r="CZ26" s="666">
        <v>8.9</v>
      </c>
      <c r="DA26" s="695"/>
      <c r="DB26" s="695"/>
      <c r="DC26" s="696"/>
      <c r="DD26" s="669">
        <v>2262752</v>
      </c>
      <c r="DE26" s="664"/>
      <c r="DF26" s="664"/>
      <c r="DG26" s="664"/>
      <c r="DH26" s="664"/>
      <c r="DI26" s="664"/>
      <c r="DJ26" s="664"/>
      <c r="DK26" s="665"/>
      <c r="DL26" s="669" t="s">
        <v>137</v>
      </c>
      <c r="DM26" s="664"/>
      <c r="DN26" s="664"/>
      <c r="DO26" s="664"/>
      <c r="DP26" s="664"/>
      <c r="DQ26" s="664"/>
      <c r="DR26" s="664"/>
      <c r="DS26" s="664"/>
      <c r="DT26" s="664"/>
      <c r="DU26" s="664"/>
      <c r="DV26" s="665"/>
      <c r="DW26" s="666" t="s">
        <v>137</v>
      </c>
      <c r="DX26" s="695"/>
      <c r="DY26" s="695"/>
      <c r="DZ26" s="695"/>
      <c r="EA26" s="695"/>
      <c r="EB26" s="695"/>
      <c r="EC26" s="697"/>
    </row>
    <row r="27" spans="2:133" ht="11.25" customHeight="1" x14ac:dyDescent="0.2">
      <c r="B27" s="658" t="s">
        <v>297</v>
      </c>
      <c r="C27" s="659"/>
      <c r="D27" s="659"/>
      <c r="E27" s="659"/>
      <c r="F27" s="659"/>
      <c r="G27" s="659"/>
      <c r="H27" s="659"/>
      <c r="I27" s="659"/>
      <c r="J27" s="659"/>
      <c r="K27" s="659"/>
      <c r="L27" s="659"/>
      <c r="M27" s="659"/>
      <c r="N27" s="659"/>
      <c r="O27" s="659"/>
      <c r="P27" s="659"/>
      <c r="Q27" s="660"/>
      <c r="R27" s="661">
        <v>3756637</v>
      </c>
      <c r="S27" s="664"/>
      <c r="T27" s="664"/>
      <c r="U27" s="664"/>
      <c r="V27" s="664"/>
      <c r="W27" s="664"/>
      <c r="X27" s="664"/>
      <c r="Y27" s="665"/>
      <c r="Z27" s="723">
        <v>13</v>
      </c>
      <c r="AA27" s="723"/>
      <c r="AB27" s="723"/>
      <c r="AC27" s="723"/>
      <c r="AD27" s="724" t="s">
        <v>137</v>
      </c>
      <c r="AE27" s="724"/>
      <c r="AF27" s="724"/>
      <c r="AG27" s="724"/>
      <c r="AH27" s="724"/>
      <c r="AI27" s="724"/>
      <c r="AJ27" s="724"/>
      <c r="AK27" s="724"/>
      <c r="AL27" s="666" t="s">
        <v>137</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9830450</v>
      </c>
      <c r="BH27" s="664"/>
      <c r="BI27" s="664"/>
      <c r="BJ27" s="664"/>
      <c r="BK27" s="664"/>
      <c r="BL27" s="664"/>
      <c r="BM27" s="664"/>
      <c r="BN27" s="665"/>
      <c r="BO27" s="723">
        <v>100</v>
      </c>
      <c r="BP27" s="723"/>
      <c r="BQ27" s="723"/>
      <c r="BR27" s="723"/>
      <c r="BS27" s="669">
        <v>92902</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5722671</v>
      </c>
      <c r="CS27" s="662"/>
      <c r="CT27" s="662"/>
      <c r="CU27" s="662"/>
      <c r="CV27" s="662"/>
      <c r="CW27" s="662"/>
      <c r="CX27" s="662"/>
      <c r="CY27" s="663"/>
      <c r="CZ27" s="666">
        <v>20.100000000000001</v>
      </c>
      <c r="DA27" s="695"/>
      <c r="DB27" s="695"/>
      <c r="DC27" s="696"/>
      <c r="DD27" s="669">
        <v>2031969</v>
      </c>
      <c r="DE27" s="662"/>
      <c r="DF27" s="662"/>
      <c r="DG27" s="662"/>
      <c r="DH27" s="662"/>
      <c r="DI27" s="662"/>
      <c r="DJ27" s="662"/>
      <c r="DK27" s="663"/>
      <c r="DL27" s="669">
        <v>2031819</v>
      </c>
      <c r="DM27" s="662"/>
      <c r="DN27" s="662"/>
      <c r="DO27" s="662"/>
      <c r="DP27" s="662"/>
      <c r="DQ27" s="662"/>
      <c r="DR27" s="662"/>
      <c r="DS27" s="662"/>
      <c r="DT27" s="662"/>
      <c r="DU27" s="662"/>
      <c r="DV27" s="663"/>
      <c r="DW27" s="666">
        <v>11.6</v>
      </c>
      <c r="DX27" s="695"/>
      <c r="DY27" s="695"/>
      <c r="DZ27" s="695"/>
      <c r="EA27" s="695"/>
      <c r="EB27" s="695"/>
      <c r="EC27" s="697"/>
    </row>
    <row r="28" spans="2:133" ht="11.25" customHeight="1" x14ac:dyDescent="0.2">
      <c r="B28" s="766" t="s">
        <v>300</v>
      </c>
      <c r="C28" s="767"/>
      <c r="D28" s="767"/>
      <c r="E28" s="767"/>
      <c r="F28" s="767"/>
      <c r="G28" s="767"/>
      <c r="H28" s="767"/>
      <c r="I28" s="767"/>
      <c r="J28" s="767"/>
      <c r="K28" s="767"/>
      <c r="L28" s="767"/>
      <c r="M28" s="767"/>
      <c r="N28" s="767"/>
      <c r="O28" s="767"/>
      <c r="P28" s="767"/>
      <c r="Q28" s="768"/>
      <c r="R28" s="661" t="s">
        <v>137</v>
      </c>
      <c r="S28" s="664"/>
      <c r="T28" s="664"/>
      <c r="U28" s="664"/>
      <c r="V28" s="664"/>
      <c r="W28" s="664"/>
      <c r="X28" s="664"/>
      <c r="Y28" s="665"/>
      <c r="Z28" s="723" t="s">
        <v>137</v>
      </c>
      <c r="AA28" s="723"/>
      <c r="AB28" s="723"/>
      <c r="AC28" s="723"/>
      <c r="AD28" s="724" t="s">
        <v>137</v>
      </c>
      <c r="AE28" s="724"/>
      <c r="AF28" s="724"/>
      <c r="AG28" s="724"/>
      <c r="AH28" s="724"/>
      <c r="AI28" s="724"/>
      <c r="AJ28" s="724"/>
      <c r="AK28" s="724"/>
      <c r="AL28" s="666" t="s">
        <v>137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3265711</v>
      </c>
      <c r="CS28" s="664"/>
      <c r="CT28" s="664"/>
      <c r="CU28" s="664"/>
      <c r="CV28" s="664"/>
      <c r="CW28" s="664"/>
      <c r="CX28" s="664"/>
      <c r="CY28" s="665"/>
      <c r="CZ28" s="666">
        <v>11.4</v>
      </c>
      <c r="DA28" s="695"/>
      <c r="DB28" s="695"/>
      <c r="DC28" s="696"/>
      <c r="DD28" s="669">
        <v>3248863</v>
      </c>
      <c r="DE28" s="664"/>
      <c r="DF28" s="664"/>
      <c r="DG28" s="664"/>
      <c r="DH28" s="664"/>
      <c r="DI28" s="664"/>
      <c r="DJ28" s="664"/>
      <c r="DK28" s="665"/>
      <c r="DL28" s="669">
        <v>2727231</v>
      </c>
      <c r="DM28" s="664"/>
      <c r="DN28" s="664"/>
      <c r="DO28" s="664"/>
      <c r="DP28" s="664"/>
      <c r="DQ28" s="664"/>
      <c r="DR28" s="664"/>
      <c r="DS28" s="664"/>
      <c r="DT28" s="664"/>
      <c r="DU28" s="664"/>
      <c r="DV28" s="665"/>
      <c r="DW28" s="666">
        <v>15.6</v>
      </c>
      <c r="DX28" s="695"/>
      <c r="DY28" s="695"/>
      <c r="DZ28" s="695"/>
      <c r="EA28" s="695"/>
      <c r="EB28" s="695"/>
      <c r="EC28" s="697"/>
    </row>
    <row r="29" spans="2:133" ht="11.25" customHeight="1" x14ac:dyDescent="0.2">
      <c r="B29" s="658" t="s">
        <v>302</v>
      </c>
      <c r="C29" s="659"/>
      <c r="D29" s="659"/>
      <c r="E29" s="659"/>
      <c r="F29" s="659"/>
      <c r="G29" s="659"/>
      <c r="H29" s="659"/>
      <c r="I29" s="659"/>
      <c r="J29" s="659"/>
      <c r="K29" s="659"/>
      <c r="L29" s="659"/>
      <c r="M29" s="659"/>
      <c r="N29" s="659"/>
      <c r="O29" s="659"/>
      <c r="P29" s="659"/>
      <c r="Q29" s="660"/>
      <c r="R29" s="661">
        <v>1893155</v>
      </c>
      <c r="S29" s="664"/>
      <c r="T29" s="664"/>
      <c r="U29" s="664"/>
      <c r="V29" s="664"/>
      <c r="W29" s="664"/>
      <c r="X29" s="664"/>
      <c r="Y29" s="665"/>
      <c r="Z29" s="723">
        <v>6.5</v>
      </c>
      <c r="AA29" s="723"/>
      <c r="AB29" s="723"/>
      <c r="AC29" s="723"/>
      <c r="AD29" s="724" t="s">
        <v>137</v>
      </c>
      <c r="AE29" s="724"/>
      <c r="AF29" s="724"/>
      <c r="AG29" s="724"/>
      <c r="AH29" s="724"/>
      <c r="AI29" s="724"/>
      <c r="AJ29" s="724"/>
      <c r="AK29" s="724"/>
      <c r="AL29" s="666" t="s">
        <v>137</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3265711</v>
      </c>
      <c r="CS29" s="662"/>
      <c r="CT29" s="662"/>
      <c r="CU29" s="662"/>
      <c r="CV29" s="662"/>
      <c r="CW29" s="662"/>
      <c r="CX29" s="662"/>
      <c r="CY29" s="663"/>
      <c r="CZ29" s="666">
        <v>11.4</v>
      </c>
      <c r="DA29" s="695"/>
      <c r="DB29" s="695"/>
      <c r="DC29" s="696"/>
      <c r="DD29" s="669">
        <v>3248863</v>
      </c>
      <c r="DE29" s="662"/>
      <c r="DF29" s="662"/>
      <c r="DG29" s="662"/>
      <c r="DH29" s="662"/>
      <c r="DI29" s="662"/>
      <c r="DJ29" s="662"/>
      <c r="DK29" s="663"/>
      <c r="DL29" s="669">
        <v>2727231</v>
      </c>
      <c r="DM29" s="662"/>
      <c r="DN29" s="662"/>
      <c r="DO29" s="662"/>
      <c r="DP29" s="662"/>
      <c r="DQ29" s="662"/>
      <c r="DR29" s="662"/>
      <c r="DS29" s="662"/>
      <c r="DT29" s="662"/>
      <c r="DU29" s="662"/>
      <c r="DV29" s="663"/>
      <c r="DW29" s="666">
        <v>15.6</v>
      </c>
      <c r="DX29" s="695"/>
      <c r="DY29" s="695"/>
      <c r="DZ29" s="695"/>
      <c r="EA29" s="695"/>
      <c r="EB29" s="695"/>
      <c r="EC29" s="697"/>
    </row>
    <row r="30" spans="2:133" ht="11.25" customHeight="1" x14ac:dyDescent="0.2">
      <c r="B30" s="658" t="s">
        <v>307</v>
      </c>
      <c r="C30" s="659"/>
      <c r="D30" s="659"/>
      <c r="E30" s="659"/>
      <c r="F30" s="659"/>
      <c r="G30" s="659"/>
      <c r="H30" s="659"/>
      <c r="I30" s="659"/>
      <c r="J30" s="659"/>
      <c r="K30" s="659"/>
      <c r="L30" s="659"/>
      <c r="M30" s="659"/>
      <c r="N30" s="659"/>
      <c r="O30" s="659"/>
      <c r="P30" s="659"/>
      <c r="Q30" s="660"/>
      <c r="R30" s="661">
        <v>477838</v>
      </c>
      <c r="S30" s="664"/>
      <c r="T30" s="664"/>
      <c r="U30" s="664"/>
      <c r="V30" s="664"/>
      <c r="W30" s="664"/>
      <c r="X30" s="664"/>
      <c r="Y30" s="665"/>
      <c r="Z30" s="723">
        <v>1.6</v>
      </c>
      <c r="AA30" s="723"/>
      <c r="AB30" s="723"/>
      <c r="AC30" s="723"/>
      <c r="AD30" s="724">
        <v>33574</v>
      </c>
      <c r="AE30" s="724"/>
      <c r="AF30" s="724"/>
      <c r="AG30" s="724"/>
      <c r="AH30" s="724"/>
      <c r="AI30" s="724"/>
      <c r="AJ30" s="724"/>
      <c r="AK30" s="724"/>
      <c r="AL30" s="666">
        <v>0.2</v>
      </c>
      <c r="AM30" s="667"/>
      <c r="AN30" s="667"/>
      <c r="AO30" s="725"/>
      <c r="AP30" s="751" t="s">
        <v>308</v>
      </c>
      <c r="AQ30" s="752"/>
      <c r="AR30" s="752"/>
      <c r="AS30" s="752"/>
      <c r="AT30" s="757" t="s">
        <v>309</v>
      </c>
      <c r="AU30" s="230"/>
      <c r="AV30" s="230"/>
      <c r="AW30" s="230"/>
      <c r="AX30" s="760" t="s">
        <v>186</v>
      </c>
      <c r="AY30" s="761"/>
      <c r="AZ30" s="761"/>
      <c r="BA30" s="761"/>
      <c r="BB30" s="761"/>
      <c r="BC30" s="761"/>
      <c r="BD30" s="761"/>
      <c r="BE30" s="761"/>
      <c r="BF30" s="762"/>
      <c r="BG30" s="741">
        <v>99.6</v>
      </c>
      <c r="BH30" s="742"/>
      <c r="BI30" s="742"/>
      <c r="BJ30" s="742"/>
      <c r="BK30" s="742"/>
      <c r="BL30" s="742"/>
      <c r="BM30" s="743">
        <v>98.7</v>
      </c>
      <c r="BN30" s="742"/>
      <c r="BO30" s="742"/>
      <c r="BP30" s="742"/>
      <c r="BQ30" s="744"/>
      <c r="BR30" s="741">
        <v>99.5</v>
      </c>
      <c r="BS30" s="742"/>
      <c r="BT30" s="742"/>
      <c r="BU30" s="742"/>
      <c r="BV30" s="742"/>
      <c r="BW30" s="742"/>
      <c r="BX30" s="743">
        <v>98.2</v>
      </c>
      <c r="BY30" s="742"/>
      <c r="BZ30" s="742"/>
      <c r="CA30" s="742"/>
      <c r="CB30" s="744"/>
      <c r="CD30" s="747"/>
      <c r="CE30" s="748"/>
      <c r="CF30" s="705" t="s">
        <v>310</v>
      </c>
      <c r="CG30" s="702"/>
      <c r="CH30" s="702"/>
      <c r="CI30" s="702"/>
      <c r="CJ30" s="702"/>
      <c r="CK30" s="702"/>
      <c r="CL30" s="702"/>
      <c r="CM30" s="702"/>
      <c r="CN30" s="702"/>
      <c r="CO30" s="702"/>
      <c r="CP30" s="702"/>
      <c r="CQ30" s="703"/>
      <c r="CR30" s="661">
        <v>3026204</v>
      </c>
      <c r="CS30" s="664"/>
      <c r="CT30" s="664"/>
      <c r="CU30" s="664"/>
      <c r="CV30" s="664"/>
      <c r="CW30" s="664"/>
      <c r="CX30" s="664"/>
      <c r="CY30" s="665"/>
      <c r="CZ30" s="666">
        <v>10.6</v>
      </c>
      <c r="DA30" s="695"/>
      <c r="DB30" s="695"/>
      <c r="DC30" s="696"/>
      <c r="DD30" s="669">
        <v>3012090</v>
      </c>
      <c r="DE30" s="664"/>
      <c r="DF30" s="664"/>
      <c r="DG30" s="664"/>
      <c r="DH30" s="664"/>
      <c r="DI30" s="664"/>
      <c r="DJ30" s="664"/>
      <c r="DK30" s="665"/>
      <c r="DL30" s="669">
        <v>2490458</v>
      </c>
      <c r="DM30" s="664"/>
      <c r="DN30" s="664"/>
      <c r="DO30" s="664"/>
      <c r="DP30" s="664"/>
      <c r="DQ30" s="664"/>
      <c r="DR30" s="664"/>
      <c r="DS30" s="664"/>
      <c r="DT30" s="664"/>
      <c r="DU30" s="664"/>
      <c r="DV30" s="665"/>
      <c r="DW30" s="666">
        <v>14.2</v>
      </c>
      <c r="DX30" s="695"/>
      <c r="DY30" s="695"/>
      <c r="DZ30" s="695"/>
      <c r="EA30" s="695"/>
      <c r="EB30" s="695"/>
      <c r="EC30" s="697"/>
    </row>
    <row r="31" spans="2:133" ht="11.25" customHeight="1" x14ac:dyDescent="0.2">
      <c r="B31" s="658" t="s">
        <v>311</v>
      </c>
      <c r="C31" s="659"/>
      <c r="D31" s="659"/>
      <c r="E31" s="659"/>
      <c r="F31" s="659"/>
      <c r="G31" s="659"/>
      <c r="H31" s="659"/>
      <c r="I31" s="659"/>
      <c r="J31" s="659"/>
      <c r="K31" s="659"/>
      <c r="L31" s="659"/>
      <c r="M31" s="659"/>
      <c r="N31" s="659"/>
      <c r="O31" s="659"/>
      <c r="P31" s="659"/>
      <c r="Q31" s="660"/>
      <c r="R31" s="661">
        <v>23587</v>
      </c>
      <c r="S31" s="664"/>
      <c r="T31" s="664"/>
      <c r="U31" s="664"/>
      <c r="V31" s="664"/>
      <c r="W31" s="664"/>
      <c r="X31" s="664"/>
      <c r="Y31" s="665"/>
      <c r="Z31" s="723">
        <v>0.1</v>
      </c>
      <c r="AA31" s="723"/>
      <c r="AB31" s="723"/>
      <c r="AC31" s="723"/>
      <c r="AD31" s="724" t="s">
        <v>241</v>
      </c>
      <c r="AE31" s="724"/>
      <c r="AF31" s="724"/>
      <c r="AG31" s="724"/>
      <c r="AH31" s="724"/>
      <c r="AI31" s="724"/>
      <c r="AJ31" s="724"/>
      <c r="AK31" s="724"/>
      <c r="AL31" s="666" t="s">
        <v>137</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99.6</v>
      </c>
      <c r="BH31" s="662"/>
      <c r="BI31" s="662"/>
      <c r="BJ31" s="662"/>
      <c r="BK31" s="662"/>
      <c r="BL31" s="662"/>
      <c r="BM31" s="667">
        <v>98.6</v>
      </c>
      <c r="BN31" s="740"/>
      <c r="BO31" s="740"/>
      <c r="BP31" s="740"/>
      <c r="BQ31" s="701"/>
      <c r="BR31" s="739">
        <v>99.6</v>
      </c>
      <c r="BS31" s="662"/>
      <c r="BT31" s="662"/>
      <c r="BU31" s="662"/>
      <c r="BV31" s="662"/>
      <c r="BW31" s="662"/>
      <c r="BX31" s="667">
        <v>98.2</v>
      </c>
      <c r="BY31" s="740"/>
      <c r="BZ31" s="740"/>
      <c r="CA31" s="740"/>
      <c r="CB31" s="701"/>
      <c r="CD31" s="747"/>
      <c r="CE31" s="748"/>
      <c r="CF31" s="705" t="s">
        <v>314</v>
      </c>
      <c r="CG31" s="702"/>
      <c r="CH31" s="702"/>
      <c r="CI31" s="702"/>
      <c r="CJ31" s="702"/>
      <c r="CK31" s="702"/>
      <c r="CL31" s="702"/>
      <c r="CM31" s="702"/>
      <c r="CN31" s="702"/>
      <c r="CO31" s="702"/>
      <c r="CP31" s="702"/>
      <c r="CQ31" s="703"/>
      <c r="CR31" s="661">
        <v>239507</v>
      </c>
      <c r="CS31" s="662"/>
      <c r="CT31" s="662"/>
      <c r="CU31" s="662"/>
      <c r="CV31" s="662"/>
      <c r="CW31" s="662"/>
      <c r="CX31" s="662"/>
      <c r="CY31" s="663"/>
      <c r="CZ31" s="666">
        <v>0.8</v>
      </c>
      <c r="DA31" s="695"/>
      <c r="DB31" s="695"/>
      <c r="DC31" s="696"/>
      <c r="DD31" s="669">
        <v>236773</v>
      </c>
      <c r="DE31" s="662"/>
      <c r="DF31" s="662"/>
      <c r="DG31" s="662"/>
      <c r="DH31" s="662"/>
      <c r="DI31" s="662"/>
      <c r="DJ31" s="662"/>
      <c r="DK31" s="663"/>
      <c r="DL31" s="669">
        <v>236773</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2">
      <c r="B32" s="658" t="s">
        <v>315</v>
      </c>
      <c r="C32" s="659"/>
      <c r="D32" s="659"/>
      <c r="E32" s="659"/>
      <c r="F32" s="659"/>
      <c r="G32" s="659"/>
      <c r="H32" s="659"/>
      <c r="I32" s="659"/>
      <c r="J32" s="659"/>
      <c r="K32" s="659"/>
      <c r="L32" s="659"/>
      <c r="M32" s="659"/>
      <c r="N32" s="659"/>
      <c r="O32" s="659"/>
      <c r="P32" s="659"/>
      <c r="Q32" s="660"/>
      <c r="R32" s="661">
        <v>1158984</v>
      </c>
      <c r="S32" s="664"/>
      <c r="T32" s="664"/>
      <c r="U32" s="664"/>
      <c r="V32" s="664"/>
      <c r="W32" s="664"/>
      <c r="X32" s="664"/>
      <c r="Y32" s="665"/>
      <c r="Z32" s="723">
        <v>4</v>
      </c>
      <c r="AA32" s="723"/>
      <c r="AB32" s="723"/>
      <c r="AC32" s="723"/>
      <c r="AD32" s="724" t="s">
        <v>137</v>
      </c>
      <c r="AE32" s="724"/>
      <c r="AF32" s="724"/>
      <c r="AG32" s="724"/>
      <c r="AH32" s="724"/>
      <c r="AI32" s="724"/>
      <c r="AJ32" s="724"/>
      <c r="AK32" s="724"/>
      <c r="AL32" s="666" t="s">
        <v>241</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99.6</v>
      </c>
      <c r="BH32" s="677"/>
      <c r="BI32" s="677"/>
      <c r="BJ32" s="677"/>
      <c r="BK32" s="677"/>
      <c r="BL32" s="677"/>
      <c r="BM32" s="721">
        <v>98.8</v>
      </c>
      <c r="BN32" s="677"/>
      <c r="BO32" s="677"/>
      <c r="BP32" s="677"/>
      <c r="BQ32" s="714"/>
      <c r="BR32" s="738">
        <v>99.4</v>
      </c>
      <c r="BS32" s="677"/>
      <c r="BT32" s="677"/>
      <c r="BU32" s="677"/>
      <c r="BV32" s="677"/>
      <c r="BW32" s="677"/>
      <c r="BX32" s="721">
        <v>98.2</v>
      </c>
      <c r="BY32" s="677"/>
      <c r="BZ32" s="677"/>
      <c r="CA32" s="677"/>
      <c r="CB32" s="714"/>
      <c r="CD32" s="749"/>
      <c r="CE32" s="750"/>
      <c r="CF32" s="705" t="s">
        <v>317</v>
      </c>
      <c r="CG32" s="702"/>
      <c r="CH32" s="702"/>
      <c r="CI32" s="702"/>
      <c r="CJ32" s="702"/>
      <c r="CK32" s="702"/>
      <c r="CL32" s="702"/>
      <c r="CM32" s="702"/>
      <c r="CN32" s="702"/>
      <c r="CO32" s="702"/>
      <c r="CP32" s="702"/>
      <c r="CQ32" s="703"/>
      <c r="CR32" s="661" t="s">
        <v>241</v>
      </c>
      <c r="CS32" s="664"/>
      <c r="CT32" s="664"/>
      <c r="CU32" s="664"/>
      <c r="CV32" s="664"/>
      <c r="CW32" s="664"/>
      <c r="CX32" s="664"/>
      <c r="CY32" s="665"/>
      <c r="CZ32" s="666" t="s">
        <v>137</v>
      </c>
      <c r="DA32" s="695"/>
      <c r="DB32" s="695"/>
      <c r="DC32" s="696"/>
      <c r="DD32" s="669" t="s">
        <v>241</v>
      </c>
      <c r="DE32" s="664"/>
      <c r="DF32" s="664"/>
      <c r="DG32" s="664"/>
      <c r="DH32" s="664"/>
      <c r="DI32" s="664"/>
      <c r="DJ32" s="664"/>
      <c r="DK32" s="665"/>
      <c r="DL32" s="669" t="s">
        <v>137</v>
      </c>
      <c r="DM32" s="664"/>
      <c r="DN32" s="664"/>
      <c r="DO32" s="664"/>
      <c r="DP32" s="664"/>
      <c r="DQ32" s="664"/>
      <c r="DR32" s="664"/>
      <c r="DS32" s="664"/>
      <c r="DT32" s="664"/>
      <c r="DU32" s="664"/>
      <c r="DV32" s="665"/>
      <c r="DW32" s="666" t="s">
        <v>137</v>
      </c>
      <c r="DX32" s="695"/>
      <c r="DY32" s="695"/>
      <c r="DZ32" s="695"/>
      <c r="EA32" s="695"/>
      <c r="EB32" s="695"/>
      <c r="EC32" s="697"/>
    </row>
    <row r="33" spans="2:133" ht="11.25" customHeight="1" x14ac:dyDescent="0.2">
      <c r="B33" s="658" t="s">
        <v>318</v>
      </c>
      <c r="C33" s="659"/>
      <c r="D33" s="659"/>
      <c r="E33" s="659"/>
      <c r="F33" s="659"/>
      <c r="G33" s="659"/>
      <c r="H33" s="659"/>
      <c r="I33" s="659"/>
      <c r="J33" s="659"/>
      <c r="K33" s="659"/>
      <c r="L33" s="659"/>
      <c r="M33" s="659"/>
      <c r="N33" s="659"/>
      <c r="O33" s="659"/>
      <c r="P33" s="659"/>
      <c r="Q33" s="660"/>
      <c r="R33" s="661">
        <v>349740</v>
      </c>
      <c r="S33" s="664"/>
      <c r="T33" s="664"/>
      <c r="U33" s="664"/>
      <c r="V33" s="664"/>
      <c r="W33" s="664"/>
      <c r="X33" s="664"/>
      <c r="Y33" s="665"/>
      <c r="Z33" s="723">
        <v>1.2</v>
      </c>
      <c r="AA33" s="723"/>
      <c r="AB33" s="723"/>
      <c r="AC33" s="723"/>
      <c r="AD33" s="724" t="s">
        <v>137</v>
      </c>
      <c r="AE33" s="724"/>
      <c r="AF33" s="724"/>
      <c r="AG33" s="724"/>
      <c r="AH33" s="724"/>
      <c r="AI33" s="724"/>
      <c r="AJ33" s="724"/>
      <c r="AK33" s="724"/>
      <c r="AL33" s="666" t="s">
        <v>241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11338276</v>
      </c>
      <c r="CS33" s="662"/>
      <c r="CT33" s="662"/>
      <c r="CU33" s="662"/>
      <c r="CV33" s="662"/>
      <c r="CW33" s="662"/>
      <c r="CX33" s="662"/>
      <c r="CY33" s="663"/>
      <c r="CZ33" s="666">
        <v>39.799999999999997</v>
      </c>
      <c r="DA33" s="695"/>
      <c r="DB33" s="695"/>
      <c r="DC33" s="696"/>
      <c r="DD33" s="669">
        <v>9201359</v>
      </c>
      <c r="DE33" s="662"/>
      <c r="DF33" s="662"/>
      <c r="DG33" s="662"/>
      <c r="DH33" s="662"/>
      <c r="DI33" s="662"/>
      <c r="DJ33" s="662"/>
      <c r="DK33" s="663"/>
      <c r="DL33" s="669">
        <v>8049676</v>
      </c>
      <c r="DM33" s="662"/>
      <c r="DN33" s="662"/>
      <c r="DO33" s="662"/>
      <c r="DP33" s="662"/>
      <c r="DQ33" s="662"/>
      <c r="DR33" s="662"/>
      <c r="DS33" s="662"/>
      <c r="DT33" s="662"/>
      <c r="DU33" s="662"/>
      <c r="DV33" s="663"/>
      <c r="DW33" s="666">
        <v>45.9</v>
      </c>
      <c r="DX33" s="695"/>
      <c r="DY33" s="695"/>
      <c r="DZ33" s="695"/>
      <c r="EA33" s="695"/>
      <c r="EB33" s="695"/>
      <c r="EC33" s="697"/>
    </row>
    <row r="34" spans="2:133" ht="11.25" customHeight="1" x14ac:dyDescent="0.2">
      <c r="B34" s="658" t="s">
        <v>320</v>
      </c>
      <c r="C34" s="659"/>
      <c r="D34" s="659"/>
      <c r="E34" s="659"/>
      <c r="F34" s="659"/>
      <c r="G34" s="659"/>
      <c r="H34" s="659"/>
      <c r="I34" s="659"/>
      <c r="J34" s="659"/>
      <c r="K34" s="659"/>
      <c r="L34" s="659"/>
      <c r="M34" s="659"/>
      <c r="N34" s="659"/>
      <c r="O34" s="659"/>
      <c r="P34" s="659"/>
      <c r="Q34" s="660"/>
      <c r="R34" s="661">
        <v>144041</v>
      </c>
      <c r="S34" s="664"/>
      <c r="T34" s="664"/>
      <c r="U34" s="664"/>
      <c r="V34" s="664"/>
      <c r="W34" s="664"/>
      <c r="X34" s="664"/>
      <c r="Y34" s="665"/>
      <c r="Z34" s="723">
        <v>0.5</v>
      </c>
      <c r="AA34" s="723"/>
      <c r="AB34" s="723"/>
      <c r="AC34" s="723"/>
      <c r="AD34" s="724" t="s">
        <v>241</v>
      </c>
      <c r="AE34" s="724"/>
      <c r="AF34" s="724"/>
      <c r="AG34" s="724"/>
      <c r="AH34" s="724"/>
      <c r="AI34" s="724"/>
      <c r="AJ34" s="724"/>
      <c r="AK34" s="724"/>
      <c r="AL34" s="666" t="s">
        <v>137</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3646972</v>
      </c>
      <c r="CS34" s="664"/>
      <c r="CT34" s="664"/>
      <c r="CU34" s="664"/>
      <c r="CV34" s="664"/>
      <c r="CW34" s="664"/>
      <c r="CX34" s="664"/>
      <c r="CY34" s="665"/>
      <c r="CZ34" s="666">
        <v>12.8</v>
      </c>
      <c r="DA34" s="695"/>
      <c r="DB34" s="695"/>
      <c r="DC34" s="696"/>
      <c r="DD34" s="669">
        <v>3134072</v>
      </c>
      <c r="DE34" s="664"/>
      <c r="DF34" s="664"/>
      <c r="DG34" s="664"/>
      <c r="DH34" s="664"/>
      <c r="DI34" s="664"/>
      <c r="DJ34" s="664"/>
      <c r="DK34" s="665"/>
      <c r="DL34" s="669">
        <v>2883915</v>
      </c>
      <c r="DM34" s="664"/>
      <c r="DN34" s="664"/>
      <c r="DO34" s="664"/>
      <c r="DP34" s="664"/>
      <c r="DQ34" s="664"/>
      <c r="DR34" s="664"/>
      <c r="DS34" s="664"/>
      <c r="DT34" s="664"/>
      <c r="DU34" s="664"/>
      <c r="DV34" s="665"/>
      <c r="DW34" s="666">
        <v>16.5</v>
      </c>
      <c r="DX34" s="695"/>
      <c r="DY34" s="695"/>
      <c r="DZ34" s="695"/>
      <c r="EA34" s="695"/>
      <c r="EB34" s="695"/>
      <c r="EC34" s="697"/>
    </row>
    <row r="35" spans="2:133" ht="11.25" customHeight="1" x14ac:dyDescent="0.2">
      <c r="B35" s="658" t="s">
        <v>324</v>
      </c>
      <c r="C35" s="659"/>
      <c r="D35" s="659"/>
      <c r="E35" s="659"/>
      <c r="F35" s="659"/>
      <c r="G35" s="659"/>
      <c r="H35" s="659"/>
      <c r="I35" s="659"/>
      <c r="J35" s="659"/>
      <c r="K35" s="659"/>
      <c r="L35" s="659"/>
      <c r="M35" s="659"/>
      <c r="N35" s="659"/>
      <c r="O35" s="659"/>
      <c r="P35" s="659"/>
      <c r="Q35" s="660"/>
      <c r="R35" s="661">
        <v>3141073</v>
      </c>
      <c r="S35" s="664"/>
      <c r="T35" s="664"/>
      <c r="U35" s="664"/>
      <c r="V35" s="664"/>
      <c r="W35" s="664"/>
      <c r="X35" s="664"/>
      <c r="Y35" s="665"/>
      <c r="Z35" s="723">
        <v>10.8</v>
      </c>
      <c r="AA35" s="723"/>
      <c r="AB35" s="723"/>
      <c r="AC35" s="723"/>
      <c r="AD35" s="724" t="s">
        <v>137</v>
      </c>
      <c r="AE35" s="724"/>
      <c r="AF35" s="724"/>
      <c r="AG35" s="724"/>
      <c r="AH35" s="724"/>
      <c r="AI35" s="724"/>
      <c r="AJ35" s="724"/>
      <c r="AK35" s="724"/>
      <c r="AL35" s="666" t="s">
        <v>241</v>
      </c>
      <c r="AM35" s="667"/>
      <c r="AN35" s="667"/>
      <c r="AO35" s="725"/>
      <c r="AP35" s="234"/>
      <c r="AQ35" s="729" t="s">
        <v>325</v>
      </c>
      <c r="AR35" s="730"/>
      <c r="AS35" s="730"/>
      <c r="AT35" s="730"/>
      <c r="AU35" s="730"/>
      <c r="AV35" s="730"/>
      <c r="AW35" s="730"/>
      <c r="AX35" s="730"/>
      <c r="AY35" s="731"/>
      <c r="AZ35" s="726">
        <v>3646728</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156789</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329066</v>
      </c>
      <c r="CS35" s="662"/>
      <c r="CT35" s="662"/>
      <c r="CU35" s="662"/>
      <c r="CV35" s="662"/>
      <c r="CW35" s="662"/>
      <c r="CX35" s="662"/>
      <c r="CY35" s="663"/>
      <c r="CZ35" s="666">
        <v>1.2</v>
      </c>
      <c r="DA35" s="695"/>
      <c r="DB35" s="695"/>
      <c r="DC35" s="696"/>
      <c r="DD35" s="669">
        <v>321032</v>
      </c>
      <c r="DE35" s="662"/>
      <c r="DF35" s="662"/>
      <c r="DG35" s="662"/>
      <c r="DH35" s="662"/>
      <c r="DI35" s="662"/>
      <c r="DJ35" s="662"/>
      <c r="DK35" s="663"/>
      <c r="DL35" s="669">
        <v>321032</v>
      </c>
      <c r="DM35" s="662"/>
      <c r="DN35" s="662"/>
      <c r="DO35" s="662"/>
      <c r="DP35" s="662"/>
      <c r="DQ35" s="662"/>
      <c r="DR35" s="662"/>
      <c r="DS35" s="662"/>
      <c r="DT35" s="662"/>
      <c r="DU35" s="662"/>
      <c r="DV35" s="663"/>
      <c r="DW35" s="666">
        <v>1.8</v>
      </c>
      <c r="DX35" s="695"/>
      <c r="DY35" s="695"/>
      <c r="DZ35" s="695"/>
      <c r="EA35" s="695"/>
      <c r="EB35" s="695"/>
      <c r="EC35" s="697"/>
    </row>
    <row r="36" spans="2:133" ht="11.25" customHeight="1" x14ac:dyDescent="0.2">
      <c r="B36" s="658" t="s">
        <v>328</v>
      </c>
      <c r="C36" s="659"/>
      <c r="D36" s="659"/>
      <c r="E36" s="659"/>
      <c r="F36" s="659"/>
      <c r="G36" s="659"/>
      <c r="H36" s="659"/>
      <c r="I36" s="659"/>
      <c r="J36" s="659"/>
      <c r="K36" s="659"/>
      <c r="L36" s="659"/>
      <c r="M36" s="659"/>
      <c r="N36" s="659"/>
      <c r="O36" s="659"/>
      <c r="P36" s="659"/>
      <c r="Q36" s="660"/>
      <c r="R36" s="661" t="s">
        <v>137</v>
      </c>
      <c r="S36" s="664"/>
      <c r="T36" s="664"/>
      <c r="U36" s="664"/>
      <c r="V36" s="664"/>
      <c r="W36" s="664"/>
      <c r="X36" s="664"/>
      <c r="Y36" s="665"/>
      <c r="Z36" s="723" t="s">
        <v>137</v>
      </c>
      <c r="AA36" s="723"/>
      <c r="AB36" s="723"/>
      <c r="AC36" s="723"/>
      <c r="AD36" s="724" t="s">
        <v>137</v>
      </c>
      <c r="AE36" s="724"/>
      <c r="AF36" s="724"/>
      <c r="AG36" s="724"/>
      <c r="AH36" s="724"/>
      <c r="AI36" s="724"/>
      <c r="AJ36" s="724"/>
      <c r="AK36" s="724"/>
      <c r="AL36" s="666" t="s">
        <v>137</v>
      </c>
      <c r="AM36" s="667"/>
      <c r="AN36" s="667"/>
      <c r="AO36" s="725"/>
      <c r="AQ36" s="698" t="s">
        <v>329</v>
      </c>
      <c r="AR36" s="699"/>
      <c r="AS36" s="699"/>
      <c r="AT36" s="699"/>
      <c r="AU36" s="699"/>
      <c r="AV36" s="699"/>
      <c r="AW36" s="699"/>
      <c r="AX36" s="699"/>
      <c r="AY36" s="700"/>
      <c r="AZ36" s="661">
        <v>886983</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191687</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4663122</v>
      </c>
      <c r="CS36" s="664"/>
      <c r="CT36" s="664"/>
      <c r="CU36" s="664"/>
      <c r="CV36" s="664"/>
      <c r="CW36" s="664"/>
      <c r="CX36" s="664"/>
      <c r="CY36" s="665"/>
      <c r="CZ36" s="666">
        <v>16.3</v>
      </c>
      <c r="DA36" s="695"/>
      <c r="DB36" s="695"/>
      <c r="DC36" s="696"/>
      <c r="DD36" s="669">
        <v>3917889</v>
      </c>
      <c r="DE36" s="664"/>
      <c r="DF36" s="664"/>
      <c r="DG36" s="664"/>
      <c r="DH36" s="664"/>
      <c r="DI36" s="664"/>
      <c r="DJ36" s="664"/>
      <c r="DK36" s="665"/>
      <c r="DL36" s="669">
        <v>3286342</v>
      </c>
      <c r="DM36" s="664"/>
      <c r="DN36" s="664"/>
      <c r="DO36" s="664"/>
      <c r="DP36" s="664"/>
      <c r="DQ36" s="664"/>
      <c r="DR36" s="664"/>
      <c r="DS36" s="664"/>
      <c r="DT36" s="664"/>
      <c r="DU36" s="664"/>
      <c r="DV36" s="665"/>
      <c r="DW36" s="666">
        <v>18.7</v>
      </c>
      <c r="DX36" s="695"/>
      <c r="DY36" s="695"/>
      <c r="DZ36" s="695"/>
      <c r="EA36" s="695"/>
      <c r="EB36" s="695"/>
      <c r="EC36" s="697"/>
    </row>
    <row r="37" spans="2:133" ht="11.25" customHeight="1" x14ac:dyDescent="0.2">
      <c r="B37" s="658" t="s">
        <v>332</v>
      </c>
      <c r="C37" s="659"/>
      <c r="D37" s="659"/>
      <c r="E37" s="659"/>
      <c r="F37" s="659"/>
      <c r="G37" s="659"/>
      <c r="H37" s="659"/>
      <c r="I37" s="659"/>
      <c r="J37" s="659"/>
      <c r="K37" s="659"/>
      <c r="L37" s="659"/>
      <c r="M37" s="659"/>
      <c r="N37" s="659"/>
      <c r="O37" s="659"/>
      <c r="P37" s="659"/>
      <c r="Q37" s="660"/>
      <c r="R37" s="661">
        <v>1046273</v>
      </c>
      <c r="S37" s="664"/>
      <c r="T37" s="664"/>
      <c r="U37" s="664"/>
      <c r="V37" s="664"/>
      <c r="W37" s="664"/>
      <c r="X37" s="664"/>
      <c r="Y37" s="665"/>
      <c r="Z37" s="723">
        <v>3.6</v>
      </c>
      <c r="AA37" s="723"/>
      <c r="AB37" s="723"/>
      <c r="AC37" s="723"/>
      <c r="AD37" s="724" t="s">
        <v>241</v>
      </c>
      <c r="AE37" s="724"/>
      <c r="AF37" s="724"/>
      <c r="AG37" s="724"/>
      <c r="AH37" s="724"/>
      <c r="AI37" s="724"/>
      <c r="AJ37" s="724"/>
      <c r="AK37" s="724"/>
      <c r="AL37" s="666" t="s">
        <v>137</v>
      </c>
      <c r="AM37" s="667"/>
      <c r="AN37" s="667"/>
      <c r="AO37" s="725"/>
      <c r="AQ37" s="698" t="s">
        <v>333</v>
      </c>
      <c r="AR37" s="699"/>
      <c r="AS37" s="699"/>
      <c r="AT37" s="699"/>
      <c r="AU37" s="699"/>
      <c r="AV37" s="699"/>
      <c r="AW37" s="699"/>
      <c r="AX37" s="699"/>
      <c r="AY37" s="700"/>
      <c r="AZ37" s="661">
        <v>549128</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8986</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1558502</v>
      </c>
      <c r="CS37" s="662"/>
      <c r="CT37" s="662"/>
      <c r="CU37" s="662"/>
      <c r="CV37" s="662"/>
      <c r="CW37" s="662"/>
      <c r="CX37" s="662"/>
      <c r="CY37" s="663"/>
      <c r="CZ37" s="666">
        <v>5.5</v>
      </c>
      <c r="DA37" s="695"/>
      <c r="DB37" s="695"/>
      <c r="DC37" s="696"/>
      <c r="DD37" s="669">
        <v>1475335</v>
      </c>
      <c r="DE37" s="662"/>
      <c r="DF37" s="662"/>
      <c r="DG37" s="662"/>
      <c r="DH37" s="662"/>
      <c r="DI37" s="662"/>
      <c r="DJ37" s="662"/>
      <c r="DK37" s="663"/>
      <c r="DL37" s="669">
        <v>1432968</v>
      </c>
      <c r="DM37" s="662"/>
      <c r="DN37" s="662"/>
      <c r="DO37" s="662"/>
      <c r="DP37" s="662"/>
      <c r="DQ37" s="662"/>
      <c r="DR37" s="662"/>
      <c r="DS37" s="662"/>
      <c r="DT37" s="662"/>
      <c r="DU37" s="662"/>
      <c r="DV37" s="663"/>
      <c r="DW37" s="666">
        <v>8.1999999999999993</v>
      </c>
      <c r="DX37" s="695"/>
      <c r="DY37" s="695"/>
      <c r="DZ37" s="695"/>
      <c r="EA37" s="695"/>
      <c r="EB37" s="695"/>
      <c r="EC37" s="697"/>
    </row>
    <row r="38" spans="2:133" ht="11.25" customHeight="1" x14ac:dyDescent="0.2">
      <c r="B38" s="673" t="s">
        <v>336</v>
      </c>
      <c r="C38" s="674"/>
      <c r="D38" s="674"/>
      <c r="E38" s="674"/>
      <c r="F38" s="674"/>
      <c r="G38" s="674"/>
      <c r="H38" s="674"/>
      <c r="I38" s="674"/>
      <c r="J38" s="674"/>
      <c r="K38" s="674"/>
      <c r="L38" s="674"/>
      <c r="M38" s="674"/>
      <c r="N38" s="674"/>
      <c r="O38" s="674"/>
      <c r="P38" s="674"/>
      <c r="Q38" s="675"/>
      <c r="R38" s="676">
        <v>28986575</v>
      </c>
      <c r="S38" s="713"/>
      <c r="T38" s="713"/>
      <c r="U38" s="713"/>
      <c r="V38" s="713"/>
      <c r="W38" s="713"/>
      <c r="X38" s="713"/>
      <c r="Y38" s="718"/>
      <c r="Z38" s="719">
        <v>100</v>
      </c>
      <c r="AA38" s="719"/>
      <c r="AB38" s="719"/>
      <c r="AC38" s="719"/>
      <c r="AD38" s="720">
        <v>16483894</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63930</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15388</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2093461</v>
      </c>
      <c r="CS38" s="664"/>
      <c r="CT38" s="664"/>
      <c r="CU38" s="664"/>
      <c r="CV38" s="664"/>
      <c r="CW38" s="664"/>
      <c r="CX38" s="664"/>
      <c r="CY38" s="665"/>
      <c r="CZ38" s="666">
        <v>7.3</v>
      </c>
      <c r="DA38" s="695"/>
      <c r="DB38" s="695"/>
      <c r="DC38" s="696"/>
      <c r="DD38" s="669">
        <v>1726131</v>
      </c>
      <c r="DE38" s="664"/>
      <c r="DF38" s="664"/>
      <c r="DG38" s="664"/>
      <c r="DH38" s="664"/>
      <c r="DI38" s="664"/>
      <c r="DJ38" s="664"/>
      <c r="DK38" s="665"/>
      <c r="DL38" s="669">
        <v>1542347</v>
      </c>
      <c r="DM38" s="664"/>
      <c r="DN38" s="664"/>
      <c r="DO38" s="664"/>
      <c r="DP38" s="664"/>
      <c r="DQ38" s="664"/>
      <c r="DR38" s="664"/>
      <c r="DS38" s="664"/>
      <c r="DT38" s="664"/>
      <c r="DU38" s="664"/>
      <c r="DV38" s="665"/>
      <c r="DW38" s="666">
        <v>8.8000000000000007</v>
      </c>
      <c r="DX38" s="695"/>
      <c r="DY38" s="695"/>
      <c r="DZ38" s="695"/>
      <c r="EA38" s="695"/>
      <c r="EB38" s="695"/>
      <c r="EC38" s="697"/>
    </row>
    <row r="39" spans="2:133" ht="11.25" customHeight="1" x14ac:dyDescent="0.2">
      <c r="AQ39" s="698" t="s">
        <v>340</v>
      </c>
      <c r="AR39" s="699"/>
      <c r="AS39" s="699"/>
      <c r="AT39" s="699"/>
      <c r="AU39" s="699"/>
      <c r="AV39" s="699"/>
      <c r="AW39" s="699"/>
      <c r="AX39" s="699"/>
      <c r="AY39" s="700"/>
      <c r="AZ39" s="661">
        <v>53226</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101</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558884</v>
      </c>
      <c r="CS39" s="662"/>
      <c r="CT39" s="662"/>
      <c r="CU39" s="662"/>
      <c r="CV39" s="662"/>
      <c r="CW39" s="662"/>
      <c r="CX39" s="662"/>
      <c r="CY39" s="663"/>
      <c r="CZ39" s="666">
        <v>2</v>
      </c>
      <c r="DA39" s="695"/>
      <c r="DB39" s="695"/>
      <c r="DC39" s="696"/>
      <c r="DD39" s="669">
        <v>81164</v>
      </c>
      <c r="DE39" s="662"/>
      <c r="DF39" s="662"/>
      <c r="DG39" s="662"/>
      <c r="DH39" s="662"/>
      <c r="DI39" s="662"/>
      <c r="DJ39" s="662"/>
      <c r="DK39" s="663"/>
      <c r="DL39" s="669" t="s">
        <v>137</v>
      </c>
      <c r="DM39" s="662"/>
      <c r="DN39" s="662"/>
      <c r="DO39" s="662"/>
      <c r="DP39" s="662"/>
      <c r="DQ39" s="662"/>
      <c r="DR39" s="662"/>
      <c r="DS39" s="662"/>
      <c r="DT39" s="662"/>
      <c r="DU39" s="662"/>
      <c r="DV39" s="663"/>
      <c r="DW39" s="666" t="s">
        <v>241</v>
      </c>
      <c r="DX39" s="695"/>
      <c r="DY39" s="695"/>
      <c r="DZ39" s="695"/>
      <c r="EA39" s="695"/>
      <c r="EB39" s="695"/>
      <c r="EC39" s="697"/>
    </row>
    <row r="40" spans="2:133" ht="11.25" customHeight="1" x14ac:dyDescent="0.2">
      <c r="AQ40" s="698" t="s">
        <v>344</v>
      </c>
      <c r="AR40" s="699"/>
      <c r="AS40" s="699"/>
      <c r="AT40" s="699"/>
      <c r="AU40" s="699"/>
      <c r="AV40" s="699"/>
      <c r="AW40" s="699"/>
      <c r="AX40" s="699"/>
      <c r="AY40" s="700"/>
      <c r="AZ40" s="661">
        <v>598730</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241</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46771</v>
      </c>
      <c r="CS40" s="664"/>
      <c r="CT40" s="664"/>
      <c r="CU40" s="664"/>
      <c r="CV40" s="664"/>
      <c r="CW40" s="664"/>
      <c r="CX40" s="664"/>
      <c r="CY40" s="665"/>
      <c r="CZ40" s="666">
        <v>0.2</v>
      </c>
      <c r="DA40" s="695"/>
      <c r="DB40" s="695"/>
      <c r="DC40" s="696"/>
      <c r="DD40" s="669">
        <v>21071</v>
      </c>
      <c r="DE40" s="664"/>
      <c r="DF40" s="664"/>
      <c r="DG40" s="664"/>
      <c r="DH40" s="664"/>
      <c r="DI40" s="664"/>
      <c r="DJ40" s="664"/>
      <c r="DK40" s="665"/>
      <c r="DL40" s="669">
        <v>16040</v>
      </c>
      <c r="DM40" s="664"/>
      <c r="DN40" s="664"/>
      <c r="DO40" s="664"/>
      <c r="DP40" s="664"/>
      <c r="DQ40" s="664"/>
      <c r="DR40" s="664"/>
      <c r="DS40" s="664"/>
      <c r="DT40" s="664"/>
      <c r="DU40" s="664"/>
      <c r="DV40" s="665"/>
      <c r="DW40" s="666">
        <v>0.1</v>
      </c>
      <c r="DX40" s="695"/>
      <c r="DY40" s="695"/>
      <c r="DZ40" s="695"/>
      <c r="EA40" s="695"/>
      <c r="EB40" s="695"/>
      <c r="EC40" s="697"/>
    </row>
    <row r="41" spans="2:133" ht="11.25" customHeight="1" x14ac:dyDescent="0.2">
      <c r="AQ41" s="710" t="s">
        <v>347</v>
      </c>
      <c r="AR41" s="711"/>
      <c r="AS41" s="711"/>
      <c r="AT41" s="711"/>
      <c r="AU41" s="711"/>
      <c r="AV41" s="711"/>
      <c r="AW41" s="711"/>
      <c r="AX41" s="711"/>
      <c r="AY41" s="712"/>
      <c r="AZ41" s="676">
        <v>1494731</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317</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137</v>
      </c>
      <c r="CS41" s="662"/>
      <c r="CT41" s="662"/>
      <c r="CU41" s="662"/>
      <c r="CV41" s="662"/>
      <c r="CW41" s="662"/>
      <c r="CX41" s="662"/>
      <c r="CY41" s="663"/>
      <c r="CZ41" s="666" t="s">
        <v>241</v>
      </c>
      <c r="DA41" s="695"/>
      <c r="DB41" s="695"/>
      <c r="DC41" s="696"/>
      <c r="DD41" s="669" t="s">
        <v>241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4117277</v>
      </c>
      <c r="CS42" s="664"/>
      <c r="CT42" s="664"/>
      <c r="CU42" s="664"/>
      <c r="CV42" s="664"/>
      <c r="CW42" s="664"/>
      <c r="CX42" s="664"/>
      <c r="CY42" s="665"/>
      <c r="CZ42" s="666">
        <v>14.4</v>
      </c>
      <c r="DA42" s="667"/>
      <c r="DB42" s="667"/>
      <c r="DC42" s="668"/>
      <c r="DD42" s="669">
        <v>790929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32303</v>
      </c>
      <c r="CS43" s="662"/>
      <c r="CT43" s="662"/>
      <c r="CU43" s="662"/>
      <c r="CV43" s="662"/>
      <c r="CW43" s="662"/>
      <c r="CX43" s="662"/>
      <c r="CY43" s="663"/>
      <c r="CZ43" s="666">
        <v>0.1</v>
      </c>
      <c r="DA43" s="695"/>
      <c r="DB43" s="695"/>
      <c r="DC43" s="696"/>
      <c r="DD43" s="669">
        <v>6492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354</v>
      </c>
      <c r="CD44" s="689" t="s">
        <v>305</v>
      </c>
      <c r="CE44" s="690"/>
      <c r="CF44" s="658" t="s">
        <v>355</v>
      </c>
      <c r="CG44" s="659"/>
      <c r="CH44" s="659"/>
      <c r="CI44" s="659"/>
      <c r="CJ44" s="659"/>
      <c r="CK44" s="659"/>
      <c r="CL44" s="659"/>
      <c r="CM44" s="659"/>
      <c r="CN44" s="659"/>
      <c r="CO44" s="659"/>
      <c r="CP44" s="659"/>
      <c r="CQ44" s="660"/>
      <c r="CR44" s="661">
        <v>3993936</v>
      </c>
      <c r="CS44" s="664"/>
      <c r="CT44" s="664"/>
      <c r="CU44" s="664"/>
      <c r="CV44" s="664"/>
      <c r="CW44" s="664"/>
      <c r="CX44" s="664"/>
      <c r="CY44" s="665"/>
      <c r="CZ44" s="666">
        <v>14</v>
      </c>
      <c r="DA44" s="667"/>
      <c r="DB44" s="667"/>
      <c r="DC44" s="668"/>
      <c r="DD44" s="669">
        <v>753938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356</v>
      </c>
      <c r="CG45" s="659"/>
      <c r="CH45" s="659"/>
      <c r="CI45" s="659"/>
      <c r="CJ45" s="659"/>
      <c r="CK45" s="659"/>
      <c r="CL45" s="659"/>
      <c r="CM45" s="659"/>
      <c r="CN45" s="659"/>
      <c r="CO45" s="659"/>
      <c r="CP45" s="659"/>
      <c r="CQ45" s="660"/>
      <c r="CR45" s="661">
        <v>1057223</v>
      </c>
      <c r="CS45" s="662"/>
      <c r="CT45" s="662"/>
      <c r="CU45" s="662"/>
      <c r="CV45" s="662"/>
      <c r="CW45" s="662"/>
      <c r="CX45" s="662"/>
      <c r="CY45" s="663"/>
      <c r="CZ45" s="666">
        <v>3.7</v>
      </c>
      <c r="DA45" s="695"/>
      <c r="DB45" s="695"/>
      <c r="DC45" s="696"/>
      <c r="DD45" s="669">
        <v>19097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357</v>
      </c>
      <c r="CG46" s="659"/>
      <c r="CH46" s="659"/>
      <c r="CI46" s="659"/>
      <c r="CJ46" s="659"/>
      <c r="CK46" s="659"/>
      <c r="CL46" s="659"/>
      <c r="CM46" s="659"/>
      <c r="CN46" s="659"/>
      <c r="CO46" s="659"/>
      <c r="CP46" s="659"/>
      <c r="CQ46" s="660"/>
      <c r="CR46" s="661">
        <v>2701687</v>
      </c>
      <c r="CS46" s="664"/>
      <c r="CT46" s="664"/>
      <c r="CU46" s="664"/>
      <c r="CV46" s="664"/>
      <c r="CW46" s="664"/>
      <c r="CX46" s="664"/>
      <c r="CY46" s="665"/>
      <c r="CZ46" s="666">
        <v>9.5</v>
      </c>
      <c r="DA46" s="667"/>
      <c r="DB46" s="667"/>
      <c r="DC46" s="668"/>
      <c r="DD46" s="669">
        <v>732215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358</v>
      </c>
      <c r="CG47" s="659"/>
      <c r="CH47" s="659"/>
      <c r="CI47" s="659"/>
      <c r="CJ47" s="659"/>
      <c r="CK47" s="659"/>
      <c r="CL47" s="659"/>
      <c r="CM47" s="659"/>
      <c r="CN47" s="659"/>
      <c r="CO47" s="659"/>
      <c r="CP47" s="659"/>
      <c r="CQ47" s="660"/>
      <c r="CR47" s="661">
        <v>123341</v>
      </c>
      <c r="CS47" s="662"/>
      <c r="CT47" s="662"/>
      <c r="CU47" s="662"/>
      <c r="CV47" s="662"/>
      <c r="CW47" s="662"/>
      <c r="CX47" s="662"/>
      <c r="CY47" s="663"/>
      <c r="CZ47" s="666">
        <v>0.4</v>
      </c>
      <c r="DA47" s="695"/>
      <c r="DB47" s="695"/>
      <c r="DC47" s="696"/>
      <c r="DD47" s="669">
        <v>36991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1" x14ac:dyDescent="0.2">
      <c r="CD48" s="693"/>
      <c r="CE48" s="694"/>
      <c r="CF48" s="658" t="s">
        <v>359</v>
      </c>
      <c r="CG48" s="659"/>
      <c r="CH48" s="659"/>
      <c r="CI48" s="659"/>
      <c r="CJ48" s="659"/>
      <c r="CK48" s="659"/>
      <c r="CL48" s="659"/>
      <c r="CM48" s="659"/>
      <c r="CN48" s="659"/>
      <c r="CO48" s="659"/>
      <c r="CP48" s="659"/>
      <c r="CQ48" s="660"/>
      <c r="CR48" s="661" t="s">
        <v>241</v>
      </c>
      <c r="CS48" s="664"/>
      <c r="CT48" s="664"/>
      <c r="CU48" s="664"/>
      <c r="CV48" s="664"/>
      <c r="CW48" s="664"/>
      <c r="CX48" s="664"/>
      <c r="CY48" s="665"/>
      <c r="CZ48" s="666" t="s">
        <v>241</v>
      </c>
      <c r="DA48" s="667"/>
      <c r="DB48" s="667"/>
      <c r="DC48" s="668"/>
      <c r="DD48" s="669" t="s">
        <v>241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360</v>
      </c>
      <c r="CE49" s="674"/>
      <c r="CF49" s="674"/>
      <c r="CG49" s="674"/>
      <c r="CH49" s="674"/>
      <c r="CI49" s="674"/>
      <c r="CJ49" s="674"/>
      <c r="CK49" s="674"/>
      <c r="CL49" s="674"/>
      <c r="CM49" s="674"/>
      <c r="CN49" s="674"/>
      <c r="CO49" s="674"/>
      <c r="CP49" s="674"/>
      <c r="CQ49" s="675"/>
      <c r="CR49" s="676">
        <v>28522748</v>
      </c>
      <c r="CS49" s="677"/>
      <c r="CT49" s="677"/>
      <c r="CU49" s="677"/>
      <c r="CV49" s="677"/>
      <c r="CW49" s="677"/>
      <c r="CX49" s="677"/>
      <c r="CY49" s="678"/>
      <c r="CZ49" s="679">
        <v>100</v>
      </c>
      <c r="DA49" s="680"/>
      <c r="DB49" s="680"/>
      <c r="DC49" s="681"/>
      <c r="DD49" s="682">
        <v>18908640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1" hidden="1" x14ac:dyDescent="0.2"/>
    <row r="51" spans="82:133" ht="11" hidden="1" x14ac:dyDescent="0.2"/>
    <row r="52" spans="82:133" ht="11" hidden="1" x14ac:dyDescent="0.2"/>
    <row r="53" spans="82:133" ht="11" hidden="1" x14ac:dyDescent="0.2"/>
  </sheetData>
  <sheetProtection algorithmName="SHA-512" hashValue="itg4tti7TYAuxqTFHg4FAzUDohBMfTLQQiAvqstArfPd5Eq3/y8uYF/QKXoeDKOjc0nYiyDB1F9Oi7lIIPr5yg==" saltValue="Q3OcTcwRPupBKrUQ6UsDv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383</v>
      </c>
      <c r="C7" s="1140"/>
      <c r="D7" s="1140"/>
      <c r="E7" s="1140"/>
      <c r="F7" s="1140"/>
      <c r="G7" s="1140"/>
      <c r="H7" s="1140"/>
      <c r="I7" s="1140"/>
      <c r="J7" s="1140"/>
      <c r="K7" s="1140"/>
      <c r="L7" s="1140"/>
      <c r="M7" s="1140"/>
      <c r="N7" s="1140"/>
      <c r="O7" s="1140"/>
      <c r="P7" s="1141"/>
      <c r="Q7" s="1193">
        <v>29006</v>
      </c>
      <c r="R7" s="1194"/>
      <c r="S7" s="1194"/>
      <c r="T7" s="1194"/>
      <c r="U7" s="1194"/>
      <c r="V7" s="1194">
        <v>28542</v>
      </c>
      <c r="W7" s="1194"/>
      <c r="X7" s="1194"/>
      <c r="Y7" s="1194"/>
      <c r="Z7" s="1194"/>
      <c r="AA7" s="1194">
        <v>464</v>
      </c>
      <c r="AB7" s="1194"/>
      <c r="AC7" s="1194"/>
      <c r="AD7" s="1194"/>
      <c r="AE7" s="1195"/>
      <c r="AF7" s="1196">
        <v>313</v>
      </c>
      <c r="AG7" s="1197"/>
      <c r="AH7" s="1197"/>
      <c r="AI7" s="1197"/>
      <c r="AJ7" s="1198"/>
      <c r="AK7" s="1180">
        <v>74</v>
      </c>
      <c r="AL7" s="1181"/>
      <c r="AM7" s="1181"/>
      <c r="AN7" s="1181"/>
      <c r="AO7" s="1181"/>
      <c r="AP7" s="1181">
        <v>32824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583</v>
      </c>
      <c r="BT7" s="1185"/>
      <c r="BU7" s="1185"/>
      <c r="BV7" s="1185"/>
      <c r="BW7" s="1185"/>
      <c r="BX7" s="1185"/>
      <c r="BY7" s="1185"/>
      <c r="BZ7" s="1185"/>
      <c r="CA7" s="1185"/>
      <c r="CB7" s="1185"/>
      <c r="CC7" s="1185"/>
      <c r="CD7" s="1185"/>
      <c r="CE7" s="1185"/>
      <c r="CF7" s="1185"/>
      <c r="CG7" s="1186"/>
      <c r="CH7" s="1177">
        <v>4</v>
      </c>
      <c r="CI7" s="1178"/>
      <c r="CJ7" s="1178"/>
      <c r="CK7" s="1178"/>
      <c r="CL7" s="1179"/>
      <c r="CM7" s="1177">
        <v>338</v>
      </c>
      <c r="CN7" s="1178"/>
      <c r="CO7" s="1178"/>
      <c r="CP7" s="1178"/>
      <c r="CQ7" s="1179"/>
      <c r="CR7" s="1177">
        <v>300</v>
      </c>
      <c r="CS7" s="1178"/>
      <c r="CT7" s="1178"/>
      <c r="CU7" s="1178"/>
      <c r="CV7" s="1179"/>
      <c r="CW7" s="1177" t="s">
        <v>585</v>
      </c>
      <c r="CX7" s="1178"/>
      <c r="CY7" s="1178"/>
      <c r="CZ7" s="1178"/>
      <c r="DA7" s="1179"/>
      <c r="DB7" s="1177" t="s">
        <v>585</v>
      </c>
      <c r="DC7" s="1178"/>
      <c r="DD7" s="1178"/>
      <c r="DE7" s="1178"/>
      <c r="DF7" s="1179"/>
      <c r="DG7" s="1177" t="s">
        <v>585</v>
      </c>
      <c r="DH7" s="1178"/>
      <c r="DI7" s="1178"/>
      <c r="DJ7" s="1178"/>
      <c r="DK7" s="1179"/>
      <c r="DL7" s="1177" t="s">
        <v>585</v>
      </c>
      <c r="DM7" s="1178"/>
      <c r="DN7" s="1178"/>
      <c r="DO7" s="1178"/>
      <c r="DP7" s="1179"/>
      <c r="DQ7" s="1177" t="s">
        <v>585</v>
      </c>
      <c r="DR7" s="1178"/>
      <c r="DS7" s="1178"/>
      <c r="DT7" s="1178"/>
      <c r="DU7" s="1179"/>
      <c r="DV7" s="1204"/>
      <c r="DW7" s="1205"/>
      <c r="DX7" s="1205"/>
      <c r="DY7" s="1205"/>
      <c r="DZ7" s="1206"/>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584</v>
      </c>
      <c r="BT8" s="1104"/>
      <c r="BU8" s="1104"/>
      <c r="BV8" s="1104"/>
      <c r="BW8" s="1104"/>
      <c r="BX8" s="1104"/>
      <c r="BY8" s="1104"/>
      <c r="BZ8" s="1104"/>
      <c r="CA8" s="1104"/>
      <c r="CB8" s="1104"/>
      <c r="CC8" s="1104"/>
      <c r="CD8" s="1104"/>
      <c r="CE8" s="1104"/>
      <c r="CF8" s="1104"/>
      <c r="CG8" s="1105"/>
      <c r="CH8" s="1078">
        <v>-7</v>
      </c>
      <c r="CI8" s="1079"/>
      <c r="CJ8" s="1079"/>
      <c r="CK8" s="1079"/>
      <c r="CL8" s="1080"/>
      <c r="CM8" s="1078">
        <v>32</v>
      </c>
      <c r="CN8" s="1079"/>
      <c r="CO8" s="1079"/>
      <c r="CP8" s="1079"/>
      <c r="CQ8" s="1080"/>
      <c r="CR8" s="1078">
        <v>30</v>
      </c>
      <c r="CS8" s="1079"/>
      <c r="CT8" s="1079"/>
      <c r="CU8" s="1079"/>
      <c r="CV8" s="1080"/>
      <c r="CW8" s="1078" t="s">
        <v>585</v>
      </c>
      <c r="CX8" s="1079"/>
      <c r="CY8" s="1079"/>
      <c r="CZ8" s="1079"/>
      <c r="DA8" s="1080"/>
      <c r="DB8" s="1078" t="s">
        <v>586</v>
      </c>
      <c r="DC8" s="1079"/>
      <c r="DD8" s="1079"/>
      <c r="DE8" s="1079"/>
      <c r="DF8" s="1080"/>
      <c r="DG8" s="1078" t="s">
        <v>587</v>
      </c>
      <c r="DH8" s="1079"/>
      <c r="DI8" s="1079"/>
      <c r="DJ8" s="1079"/>
      <c r="DK8" s="1080"/>
      <c r="DL8" s="1078" t="s">
        <v>585</v>
      </c>
      <c r="DM8" s="1079"/>
      <c r="DN8" s="1079"/>
      <c r="DO8" s="1079"/>
      <c r="DP8" s="1080"/>
      <c r="DQ8" s="1078" t="s">
        <v>585</v>
      </c>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385</v>
      </c>
      <c r="B23" s="1033" t="s">
        <v>386</v>
      </c>
      <c r="C23" s="1034"/>
      <c r="D23" s="1034"/>
      <c r="E23" s="1034"/>
      <c r="F23" s="1034"/>
      <c r="G23" s="1034"/>
      <c r="H23" s="1034"/>
      <c r="I23" s="1034"/>
      <c r="J23" s="1034"/>
      <c r="K23" s="1034"/>
      <c r="L23" s="1034"/>
      <c r="M23" s="1034"/>
      <c r="N23" s="1034"/>
      <c r="O23" s="1034"/>
      <c r="P23" s="1035"/>
      <c r="Q23" s="1157">
        <v>28987</v>
      </c>
      <c r="R23" s="1158"/>
      <c r="S23" s="1158"/>
      <c r="T23" s="1158"/>
      <c r="U23" s="1158"/>
      <c r="V23" s="1158">
        <v>28523</v>
      </c>
      <c r="W23" s="1158"/>
      <c r="X23" s="1158"/>
      <c r="Y23" s="1158"/>
      <c r="Z23" s="1158"/>
      <c r="AA23" s="1158">
        <v>464</v>
      </c>
      <c r="AB23" s="1158"/>
      <c r="AC23" s="1158"/>
      <c r="AD23" s="1158"/>
      <c r="AE23" s="1159"/>
      <c r="AF23" s="1160">
        <v>313</v>
      </c>
      <c r="AG23" s="1158"/>
      <c r="AH23" s="1158"/>
      <c r="AI23" s="1158"/>
      <c r="AJ23" s="1161"/>
      <c r="AK23" s="1162"/>
      <c r="AL23" s="1163"/>
      <c r="AM23" s="1163"/>
      <c r="AN23" s="1163"/>
      <c r="AO23" s="1163"/>
      <c r="AP23" s="1158">
        <v>32824</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366</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398</v>
      </c>
      <c r="C28" s="1140"/>
      <c r="D28" s="1140"/>
      <c r="E28" s="1140"/>
      <c r="F28" s="1140"/>
      <c r="G28" s="1140"/>
      <c r="H28" s="1140"/>
      <c r="I28" s="1140"/>
      <c r="J28" s="1140"/>
      <c r="K28" s="1140"/>
      <c r="L28" s="1140"/>
      <c r="M28" s="1140"/>
      <c r="N28" s="1140"/>
      <c r="O28" s="1140"/>
      <c r="P28" s="1141"/>
      <c r="Q28" s="1142">
        <v>7428</v>
      </c>
      <c r="R28" s="1143"/>
      <c r="S28" s="1143"/>
      <c r="T28" s="1143"/>
      <c r="U28" s="1143"/>
      <c r="V28" s="1143">
        <v>7271</v>
      </c>
      <c r="W28" s="1143"/>
      <c r="X28" s="1143"/>
      <c r="Y28" s="1143"/>
      <c r="Z28" s="1143"/>
      <c r="AA28" s="1143">
        <v>157</v>
      </c>
      <c r="AB28" s="1143"/>
      <c r="AC28" s="1143"/>
      <c r="AD28" s="1143"/>
      <c r="AE28" s="1144"/>
      <c r="AF28" s="1145">
        <v>157</v>
      </c>
      <c r="AG28" s="1143"/>
      <c r="AH28" s="1143"/>
      <c r="AI28" s="1143"/>
      <c r="AJ28" s="1146"/>
      <c r="AK28" s="1147">
        <v>599</v>
      </c>
      <c r="AL28" s="1135"/>
      <c r="AM28" s="1135"/>
      <c r="AN28" s="1135"/>
      <c r="AO28" s="1135"/>
      <c r="AP28" s="1135">
        <v>0</v>
      </c>
      <c r="AQ28" s="1135"/>
      <c r="AR28" s="1135"/>
      <c r="AS28" s="1135"/>
      <c r="AT28" s="1135"/>
      <c r="AU28" s="1135">
        <v>0</v>
      </c>
      <c r="AV28" s="1135"/>
      <c r="AW28" s="1135"/>
      <c r="AX28" s="1135"/>
      <c r="AY28" s="1135"/>
      <c r="AZ28" s="1136" t="s">
        <v>589</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399</v>
      </c>
      <c r="C29" s="1127"/>
      <c r="D29" s="1127"/>
      <c r="E29" s="1127"/>
      <c r="F29" s="1127"/>
      <c r="G29" s="1127"/>
      <c r="H29" s="1127"/>
      <c r="I29" s="1127"/>
      <c r="J29" s="1127"/>
      <c r="K29" s="1127"/>
      <c r="L29" s="1127"/>
      <c r="M29" s="1127"/>
      <c r="N29" s="1127"/>
      <c r="O29" s="1127"/>
      <c r="P29" s="1128"/>
      <c r="Q29" s="1132">
        <v>4967</v>
      </c>
      <c r="R29" s="1133"/>
      <c r="S29" s="1133"/>
      <c r="T29" s="1133"/>
      <c r="U29" s="1133"/>
      <c r="V29" s="1133">
        <v>4835</v>
      </c>
      <c r="W29" s="1133"/>
      <c r="X29" s="1133"/>
      <c r="Y29" s="1133"/>
      <c r="Z29" s="1133"/>
      <c r="AA29" s="1133">
        <v>132</v>
      </c>
      <c r="AB29" s="1133"/>
      <c r="AC29" s="1133"/>
      <c r="AD29" s="1133"/>
      <c r="AE29" s="1134"/>
      <c r="AF29" s="1108">
        <v>132</v>
      </c>
      <c r="AG29" s="1109"/>
      <c r="AH29" s="1109"/>
      <c r="AI29" s="1109"/>
      <c r="AJ29" s="1110"/>
      <c r="AK29" s="1069">
        <v>763</v>
      </c>
      <c r="AL29" s="1060"/>
      <c r="AM29" s="1060"/>
      <c r="AN29" s="1060"/>
      <c r="AO29" s="1060"/>
      <c r="AP29" s="1060">
        <v>0</v>
      </c>
      <c r="AQ29" s="1060"/>
      <c r="AR29" s="1060"/>
      <c r="AS29" s="1060"/>
      <c r="AT29" s="1060"/>
      <c r="AU29" s="1060">
        <v>0</v>
      </c>
      <c r="AV29" s="1060"/>
      <c r="AW29" s="1060"/>
      <c r="AX29" s="1060"/>
      <c r="AY29" s="1060"/>
      <c r="AZ29" s="1131" t="s">
        <v>590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400</v>
      </c>
      <c r="C30" s="1127"/>
      <c r="D30" s="1127"/>
      <c r="E30" s="1127"/>
      <c r="F30" s="1127"/>
      <c r="G30" s="1127"/>
      <c r="H30" s="1127"/>
      <c r="I30" s="1127"/>
      <c r="J30" s="1127"/>
      <c r="K30" s="1127"/>
      <c r="L30" s="1127"/>
      <c r="M30" s="1127"/>
      <c r="N30" s="1127"/>
      <c r="O30" s="1127"/>
      <c r="P30" s="1128"/>
      <c r="Q30" s="1132">
        <v>905</v>
      </c>
      <c r="R30" s="1133"/>
      <c r="S30" s="1133"/>
      <c r="T30" s="1133"/>
      <c r="U30" s="1133"/>
      <c r="V30" s="1133">
        <v>887</v>
      </c>
      <c r="W30" s="1133"/>
      <c r="X30" s="1133"/>
      <c r="Y30" s="1133"/>
      <c r="Z30" s="1133"/>
      <c r="AA30" s="1133">
        <v>18</v>
      </c>
      <c r="AB30" s="1133"/>
      <c r="AC30" s="1133"/>
      <c r="AD30" s="1133"/>
      <c r="AE30" s="1134"/>
      <c r="AF30" s="1108">
        <v>18</v>
      </c>
      <c r="AG30" s="1109"/>
      <c r="AH30" s="1109"/>
      <c r="AI30" s="1109"/>
      <c r="AJ30" s="1110"/>
      <c r="AK30" s="1069">
        <v>191</v>
      </c>
      <c r="AL30" s="1060"/>
      <c r="AM30" s="1060"/>
      <c r="AN30" s="1060"/>
      <c r="AO30" s="1060"/>
      <c r="AP30" s="1060">
        <v>0</v>
      </c>
      <c r="AQ30" s="1060"/>
      <c r="AR30" s="1060"/>
      <c r="AS30" s="1060"/>
      <c r="AT30" s="1060"/>
      <c r="AU30" s="1060">
        <v>0</v>
      </c>
      <c r="AV30" s="1060"/>
      <c r="AW30" s="1060"/>
      <c r="AX30" s="1060"/>
      <c r="AY30" s="1060"/>
      <c r="AZ30" s="1131" t="s">
        <v>591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401</v>
      </c>
      <c r="C31" s="1127"/>
      <c r="D31" s="1127"/>
      <c r="E31" s="1127"/>
      <c r="F31" s="1127"/>
      <c r="G31" s="1127"/>
      <c r="H31" s="1127"/>
      <c r="I31" s="1127"/>
      <c r="J31" s="1127"/>
      <c r="K31" s="1127"/>
      <c r="L31" s="1127"/>
      <c r="M31" s="1127"/>
      <c r="N31" s="1127"/>
      <c r="O31" s="1127"/>
      <c r="P31" s="1128"/>
      <c r="Q31" s="1132">
        <v>19</v>
      </c>
      <c r="R31" s="1133"/>
      <c r="S31" s="1133"/>
      <c r="T31" s="1133"/>
      <c r="U31" s="1133"/>
      <c r="V31" s="1133">
        <v>19</v>
      </c>
      <c r="W31" s="1133"/>
      <c r="X31" s="1133"/>
      <c r="Y31" s="1133"/>
      <c r="Z31" s="1133"/>
      <c r="AA31" s="1133">
        <v>0</v>
      </c>
      <c r="AB31" s="1133"/>
      <c r="AC31" s="1133"/>
      <c r="AD31" s="1133"/>
      <c r="AE31" s="1134"/>
      <c r="AF31" s="1108" t="s">
        <v>402</v>
      </c>
      <c r="AG31" s="1109"/>
      <c r="AH31" s="1109"/>
      <c r="AI31" s="1109"/>
      <c r="AJ31" s="1110"/>
      <c r="AK31" s="1069">
        <v>7</v>
      </c>
      <c r="AL31" s="1060"/>
      <c r="AM31" s="1060"/>
      <c r="AN31" s="1060"/>
      <c r="AO31" s="1060"/>
      <c r="AP31" s="1060">
        <v>7</v>
      </c>
      <c r="AQ31" s="1060"/>
      <c r="AR31" s="1060"/>
      <c r="AS31" s="1060"/>
      <c r="AT31" s="1060"/>
      <c r="AU31" s="1060">
        <v>2</v>
      </c>
      <c r="AV31" s="1060"/>
      <c r="AW31" s="1060"/>
      <c r="AX31" s="1060"/>
      <c r="AY31" s="1060"/>
      <c r="AZ31" s="1131" t="s">
        <v>591</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403</v>
      </c>
      <c r="C32" s="1127"/>
      <c r="D32" s="1127"/>
      <c r="E32" s="1127"/>
      <c r="F32" s="1127"/>
      <c r="G32" s="1127"/>
      <c r="H32" s="1127"/>
      <c r="I32" s="1127"/>
      <c r="J32" s="1127"/>
      <c r="K32" s="1127"/>
      <c r="L32" s="1127"/>
      <c r="M32" s="1127"/>
      <c r="N32" s="1127"/>
      <c r="O32" s="1127"/>
      <c r="P32" s="1128"/>
      <c r="Q32" s="1132">
        <v>1569</v>
      </c>
      <c r="R32" s="1133"/>
      <c r="S32" s="1133"/>
      <c r="T32" s="1133"/>
      <c r="U32" s="1133"/>
      <c r="V32" s="1133">
        <v>1635</v>
      </c>
      <c r="W32" s="1133"/>
      <c r="X32" s="1133"/>
      <c r="Y32" s="1133"/>
      <c r="Z32" s="1133"/>
      <c r="AA32" s="1133">
        <v>-66</v>
      </c>
      <c r="AB32" s="1133"/>
      <c r="AC32" s="1133"/>
      <c r="AD32" s="1133"/>
      <c r="AE32" s="1134"/>
      <c r="AF32" s="1108">
        <v>2728</v>
      </c>
      <c r="AG32" s="1109"/>
      <c r="AH32" s="1109"/>
      <c r="AI32" s="1109"/>
      <c r="AJ32" s="1110"/>
      <c r="AK32" s="1069">
        <v>11</v>
      </c>
      <c r="AL32" s="1060"/>
      <c r="AM32" s="1060"/>
      <c r="AN32" s="1060"/>
      <c r="AO32" s="1060"/>
      <c r="AP32" s="1060">
        <v>1906</v>
      </c>
      <c r="AQ32" s="1060"/>
      <c r="AR32" s="1060"/>
      <c r="AS32" s="1060"/>
      <c r="AT32" s="1060"/>
      <c r="AU32" s="1060">
        <v>475</v>
      </c>
      <c r="AV32" s="1060"/>
      <c r="AW32" s="1060"/>
      <c r="AX32" s="1060"/>
      <c r="AY32" s="1060"/>
      <c r="AZ32" s="1131" t="s">
        <v>591</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405</v>
      </c>
      <c r="C33" s="1127"/>
      <c r="D33" s="1127"/>
      <c r="E33" s="1127"/>
      <c r="F33" s="1127"/>
      <c r="G33" s="1127"/>
      <c r="H33" s="1127"/>
      <c r="I33" s="1127"/>
      <c r="J33" s="1127"/>
      <c r="K33" s="1127"/>
      <c r="L33" s="1127"/>
      <c r="M33" s="1127"/>
      <c r="N33" s="1127"/>
      <c r="O33" s="1127"/>
      <c r="P33" s="1128"/>
      <c r="Q33" s="1132">
        <v>2247</v>
      </c>
      <c r="R33" s="1133"/>
      <c r="S33" s="1133"/>
      <c r="T33" s="1133"/>
      <c r="U33" s="1133"/>
      <c r="V33" s="1133">
        <v>2277</v>
      </c>
      <c r="W33" s="1133"/>
      <c r="X33" s="1133"/>
      <c r="Y33" s="1133"/>
      <c r="Z33" s="1133"/>
      <c r="AA33" s="1133">
        <v>-30</v>
      </c>
      <c r="AB33" s="1133"/>
      <c r="AC33" s="1133"/>
      <c r="AD33" s="1133"/>
      <c r="AE33" s="1134"/>
      <c r="AF33" s="1108">
        <v>31</v>
      </c>
      <c r="AG33" s="1109"/>
      <c r="AH33" s="1109"/>
      <c r="AI33" s="1109"/>
      <c r="AJ33" s="1110"/>
      <c r="AK33" s="1069">
        <v>660</v>
      </c>
      <c r="AL33" s="1060"/>
      <c r="AM33" s="1060"/>
      <c r="AN33" s="1060"/>
      <c r="AO33" s="1060"/>
      <c r="AP33" s="1060">
        <v>8874</v>
      </c>
      <c r="AQ33" s="1060"/>
      <c r="AR33" s="1060"/>
      <c r="AS33" s="1060"/>
      <c r="AT33" s="1060"/>
      <c r="AU33" s="1060">
        <v>6292</v>
      </c>
      <c r="AV33" s="1060"/>
      <c r="AW33" s="1060"/>
      <c r="AX33" s="1060"/>
      <c r="AY33" s="1060"/>
      <c r="AZ33" s="1131" t="s">
        <v>592</v>
      </c>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385</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3065</v>
      </c>
      <c r="AG63" s="1048"/>
      <c r="AH63" s="1048"/>
      <c r="AI63" s="1048"/>
      <c r="AJ63" s="1119"/>
      <c r="AK63" s="1120"/>
      <c r="AL63" s="1052"/>
      <c r="AM63" s="1052"/>
      <c r="AN63" s="1052"/>
      <c r="AO63" s="1052"/>
      <c r="AP63" s="1048">
        <v>10840</v>
      </c>
      <c r="AQ63" s="1048"/>
      <c r="AR63" s="1048"/>
      <c r="AS63" s="1048"/>
      <c r="AT63" s="1048"/>
      <c r="AU63" s="1048">
        <v>8322</v>
      </c>
      <c r="AV63" s="1048"/>
      <c r="AW63" s="1048"/>
      <c r="AX63" s="1048"/>
      <c r="AY63" s="1048"/>
      <c r="AZ63" s="1114"/>
      <c r="BA63" s="1114"/>
      <c r="BB63" s="1114"/>
      <c r="BC63" s="1114"/>
      <c r="BD63" s="1114"/>
      <c r="BE63" s="1049"/>
      <c r="BF63" s="1049"/>
      <c r="BG63" s="1049"/>
      <c r="BH63" s="1049"/>
      <c r="BI63" s="1050"/>
      <c r="BJ63" s="1115" t="s">
        <v>402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409</v>
      </c>
      <c r="B66" s="1085"/>
      <c r="C66" s="1085"/>
      <c r="D66" s="1085"/>
      <c r="E66" s="1085"/>
      <c r="F66" s="1085"/>
      <c r="G66" s="1085"/>
      <c r="H66" s="1085"/>
      <c r="I66" s="1085"/>
      <c r="J66" s="1085"/>
      <c r="K66" s="1085"/>
      <c r="L66" s="1085"/>
      <c r="M66" s="1085"/>
      <c r="N66" s="1085"/>
      <c r="O66" s="1085"/>
      <c r="P66" s="1086"/>
      <c r="Q66" s="1090" t="s">
        <v>390</v>
      </c>
      <c r="R66" s="1091"/>
      <c r="S66" s="1091"/>
      <c r="T66" s="1091"/>
      <c r="U66" s="1092"/>
      <c r="V66" s="1090" t="s">
        <v>410</v>
      </c>
      <c r="W66" s="1091"/>
      <c r="X66" s="1091"/>
      <c r="Y66" s="1091"/>
      <c r="Z66" s="1092"/>
      <c r="AA66" s="1090" t="s">
        <v>411</v>
      </c>
      <c r="AB66" s="1091"/>
      <c r="AC66" s="1091"/>
      <c r="AD66" s="1091"/>
      <c r="AE66" s="1092"/>
      <c r="AF66" s="1096" t="s">
        <v>412</v>
      </c>
      <c r="AG66" s="1097"/>
      <c r="AH66" s="1097"/>
      <c r="AI66" s="1097"/>
      <c r="AJ66" s="1098"/>
      <c r="AK66" s="1090" t="s">
        <v>413</v>
      </c>
      <c r="AL66" s="1085"/>
      <c r="AM66" s="1085"/>
      <c r="AN66" s="1085"/>
      <c r="AO66" s="1086"/>
      <c r="AP66" s="1090" t="s">
        <v>414</v>
      </c>
      <c r="AQ66" s="1091"/>
      <c r="AR66" s="1091"/>
      <c r="AS66" s="1091"/>
      <c r="AT66" s="1092"/>
      <c r="AU66" s="1090" t="s">
        <v>415</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593</v>
      </c>
      <c r="C68" s="1075"/>
      <c r="D68" s="1075"/>
      <c r="E68" s="1075"/>
      <c r="F68" s="1075"/>
      <c r="G68" s="1075"/>
      <c r="H68" s="1075"/>
      <c r="I68" s="1075"/>
      <c r="J68" s="1075"/>
      <c r="K68" s="1075"/>
      <c r="L68" s="1075"/>
      <c r="M68" s="1075"/>
      <c r="N68" s="1075"/>
      <c r="O68" s="1075"/>
      <c r="P68" s="1076"/>
      <c r="Q68" s="1077">
        <v>7361</v>
      </c>
      <c r="R68" s="1071"/>
      <c r="S68" s="1071"/>
      <c r="T68" s="1071"/>
      <c r="U68" s="1071"/>
      <c r="V68" s="1071">
        <v>7357</v>
      </c>
      <c r="W68" s="1071"/>
      <c r="X68" s="1071"/>
      <c r="Y68" s="1071"/>
      <c r="Z68" s="1071"/>
      <c r="AA68" s="1071">
        <v>4</v>
      </c>
      <c r="AB68" s="1071"/>
      <c r="AC68" s="1071"/>
      <c r="AD68" s="1071"/>
      <c r="AE68" s="1071"/>
      <c r="AF68" s="1071">
        <v>2011</v>
      </c>
      <c r="AG68" s="1071"/>
      <c r="AH68" s="1071"/>
      <c r="AI68" s="1071"/>
      <c r="AJ68" s="1071"/>
      <c r="AK68" s="1071" t="s">
        <v>592</v>
      </c>
      <c r="AL68" s="1071"/>
      <c r="AM68" s="1071"/>
      <c r="AN68" s="1071"/>
      <c r="AO68" s="1071"/>
      <c r="AP68" s="1071">
        <v>4643</v>
      </c>
      <c r="AQ68" s="1071"/>
      <c r="AR68" s="1071"/>
      <c r="AS68" s="1071"/>
      <c r="AT68" s="1071"/>
      <c r="AU68" s="1071">
        <v>1707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594</v>
      </c>
      <c r="C69" s="1064"/>
      <c r="D69" s="1064"/>
      <c r="E69" s="1064"/>
      <c r="F69" s="1064"/>
      <c r="G69" s="1064"/>
      <c r="H69" s="1064"/>
      <c r="I69" s="1064"/>
      <c r="J69" s="1064"/>
      <c r="K69" s="1064"/>
      <c r="L69" s="1064"/>
      <c r="M69" s="1064"/>
      <c r="N69" s="1064"/>
      <c r="O69" s="1064"/>
      <c r="P69" s="1065"/>
      <c r="Q69" s="1066">
        <v>516</v>
      </c>
      <c r="R69" s="1060"/>
      <c r="S69" s="1060"/>
      <c r="T69" s="1060"/>
      <c r="U69" s="1060"/>
      <c r="V69" s="1060">
        <v>523</v>
      </c>
      <c r="W69" s="1060"/>
      <c r="X69" s="1060"/>
      <c r="Y69" s="1060"/>
      <c r="Z69" s="1060"/>
      <c r="AA69" s="1060">
        <v>-7</v>
      </c>
      <c r="AB69" s="1060"/>
      <c r="AC69" s="1060"/>
      <c r="AD69" s="1060"/>
      <c r="AE69" s="1060"/>
      <c r="AF69" s="1060">
        <v>129</v>
      </c>
      <c r="AG69" s="1060"/>
      <c r="AH69" s="1060"/>
      <c r="AI69" s="1060"/>
      <c r="AJ69" s="1060"/>
      <c r="AK69" s="1060" t="s">
        <v>592</v>
      </c>
      <c r="AL69" s="1060"/>
      <c r="AM69" s="1060"/>
      <c r="AN69" s="1060"/>
      <c r="AO69" s="1060"/>
      <c r="AP69" s="1060">
        <v>781</v>
      </c>
      <c r="AQ69" s="1060"/>
      <c r="AR69" s="1060"/>
      <c r="AS69" s="1060"/>
      <c r="AT69" s="1060"/>
      <c r="AU69" s="1060">
        <v>672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607</v>
      </c>
      <c r="C70" s="1064"/>
      <c r="D70" s="1064"/>
      <c r="E70" s="1064"/>
      <c r="F70" s="1064"/>
      <c r="G70" s="1064"/>
      <c r="H70" s="1064"/>
      <c r="I70" s="1064"/>
      <c r="J70" s="1064"/>
      <c r="K70" s="1064"/>
      <c r="L70" s="1064"/>
      <c r="M70" s="1064"/>
      <c r="N70" s="1064"/>
      <c r="O70" s="1064"/>
      <c r="P70" s="1065"/>
      <c r="Q70" s="1066">
        <v>546</v>
      </c>
      <c r="R70" s="1060"/>
      <c r="S70" s="1060"/>
      <c r="T70" s="1060"/>
      <c r="U70" s="1060"/>
      <c r="V70" s="1060">
        <v>491</v>
      </c>
      <c r="W70" s="1060"/>
      <c r="X70" s="1060"/>
      <c r="Y70" s="1060"/>
      <c r="Z70" s="1060"/>
      <c r="AA70" s="1060">
        <v>55</v>
      </c>
      <c r="AB70" s="1060"/>
      <c r="AC70" s="1060"/>
      <c r="AD70" s="1060"/>
      <c r="AE70" s="1060"/>
      <c r="AF70" s="1060">
        <v>55</v>
      </c>
      <c r="AG70" s="1060"/>
      <c r="AH70" s="1060"/>
      <c r="AI70" s="1060"/>
      <c r="AJ70" s="1060"/>
      <c r="AK70" s="1060" t="s">
        <v>592</v>
      </c>
      <c r="AL70" s="1060"/>
      <c r="AM70" s="1060"/>
      <c r="AN70" s="1060"/>
      <c r="AO70" s="1060"/>
      <c r="AP70" s="1060" t="s">
        <v>592</v>
      </c>
      <c r="AQ70" s="1060"/>
      <c r="AR70" s="1060"/>
      <c r="AS70" s="1060"/>
      <c r="AT70" s="1060"/>
      <c r="AU70" s="1060" t="s">
        <v>592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595</v>
      </c>
      <c r="C71" s="1064"/>
      <c r="D71" s="1064"/>
      <c r="E71" s="1064"/>
      <c r="F71" s="1064"/>
      <c r="G71" s="1064"/>
      <c r="H71" s="1064"/>
      <c r="I71" s="1064"/>
      <c r="J71" s="1064"/>
      <c r="K71" s="1064"/>
      <c r="L71" s="1064"/>
      <c r="M71" s="1064"/>
      <c r="N71" s="1064"/>
      <c r="O71" s="1064"/>
      <c r="P71" s="1065"/>
      <c r="Q71" s="1066">
        <v>4799</v>
      </c>
      <c r="R71" s="1060"/>
      <c r="S71" s="1060"/>
      <c r="T71" s="1060"/>
      <c r="U71" s="1060"/>
      <c r="V71" s="1060">
        <v>3871</v>
      </c>
      <c r="W71" s="1060"/>
      <c r="X71" s="1060"/>
      <c r="Y71" s="1060"/>
      <c r="Z71" s="1060"/>
      <c r="AA71" s="1060">
        <v>927</v>
      </c>
      <c r="AB71" s="1060"/>
      <c r="AC71" s="1060"/>
      <c r="AD71" s="1060"/>
      <c r="AE71" s="1060"/>
      <c r="AF71" s="1060">
        <v>927</v>
      </c>
      <c r="AG71" s="1060"/>
      <c r="AH71" s="1060"/>
      <c r="AI71" s="1060"/>
      <c r="AJ71" s="1060"/>
      <c r="AK71" s="1060" t="s">
        <v>592</v>
      </c>
      <c r="AL71" s="1060"/>
      <c r="AM71" s="1060"/>
      <c r="AN71" s="1060"/>
      <c r="AO71" s="1060"/>
      <c r="AP71" s="1060" t="s">
        <v>589</v>
      </c>
      <c r="AQ71" s="1060"/>
      <c r="AR71" s="1060"/>
      <c r="AS71" s="1060"/>
      <c r="AT71" s="1060"/>
      <c r="AU71" s="1060" t="s">
        <v>592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596</v>
      </c>
      <c r="C72" s="1064"/>
      <c r="D72" s="1064"/>
      <c r="E72" s="1064"/>
      <c r="F72" s="1064"/>
      <c r="G72" s="1064"/>
      <c r="H72" s="1064"/>
      <c r="I72" s="1064"/>
      <c r="J72" s="1064"/>
      <c r="K72" s="1064"/>
      <c r="L72" s="1064"/>
      <c r="M72" s="1064"/>
      <c r="N72" s="1064"/>
      <c r="O72" s="1064"/>
      <c r="P72" s="1065"/>
      <c r="Q72" s="1066">
        <v>3</v>
      </c>
      <c r="R72" s="1060"/>
      <c r="S72" s="1060"/>
      <c r="T72" s="1060"/>
      <c r="U72" s="1060"/>
      <c r="V72" s="1060">
        <v>1</v>
      </c>
      <c r="W72" s="1060"/>
      <c r="X72" s="1060"/>
      <c r="Y72" s="1060"/>
      <c r="Z72" s="1060"/>
      <c r="AA72" s="1060">
        <v>2</v>
      </c>
      <c r="AB72" s="1060"/>
      <c r="AC72" s="1060"/>
      <c r="AD72" s="1060"/>
      <c r="AE72" s="1060"/>
      <c r="AF72" s="1060">
        <v>2</v>
      </c>
      <c r="AG72" s="1060"/>
      <c r="AH72" s="1060"/>
      <c r="AI72" s="1060"/>
      <c r="AJ72" s="1060"/>
      <c r="AK72" s="1060" t="s">
        <v>592</v>
      </c>
      <c r="AL72" s="1060"/>
      <c r="AM72" s="1060"/>
      <c r="AN72" s="1060"/>
      <c r="AO72" s="1060"/>
      <c r="AP72" s="1060" t="s">
        <v>592</v>
      </c>
      <c r="AQ72" s="1060"/>
      <c r="AR72" s="1060"/>
      <c r="AS72" s="1060"/>
      <c r="AT72" s="1060"/>
      <c r="AU72" s="1060" t="s">
        <v>592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597</v>
      </c>
      <c r="C73" s="1064"/>
      <c r="D73" s="1064"/>
      <c r="E73" s="1064"/>
      <c r="F73" s="1064"/>
      <c r="G73" s="1064"/>
      <c r="H73" s="1064"/>
      <c r="I73" s="1064"/>
      <c r="J73" s="1064"/>
      <c r="K73" s="1064"/>
      <c r="L73" s="1064"/>
      <c r="M73" s="1064"/>
      <c r="N73" s="1064"/>
      <c r="O73" s="1064"/>
      <c r="P73" s="1065"/>
      <c r="Q73" s="1066">
        <v>1436</v>
      </c>
      <c r="R73" s="1060"/>
      <c r="S73" s="1060"/>
      <c r="T73" s="1060"/>
      <c r="U73" s="1060"/>
      <c r="V73" s="1060">
        <v>1402</v>
      </c>
      <c r="W73" s="1060"/>
      <c r="X73" s="1060"/>
      <c r="Y73" s="1060"/>
      <c r="Z73" s="1060"/>
      <c r="AA73" s="1060">
        <v>33</v>
      </c>
      <c r="AB73" s="1060"/>
      <c r="AC73" s="1060"/>
      <c r="AD73" s="1060"/>
      <c r="AE73" s="1060"/>
      <c r="AF73" s="1060">
        <v>33</v>
      </c>
      <c r="AG73" s="1060"/>
      <c r="AH73" s="1060"/>
      <c r="AI73" s="1060"/>
      <c r="AJ73" s="1060"/>
      <c r="AK73" s="1060" t="s">
        <v>592</v>
      </c>
      <c r="AL73" s="1060"/>
      <c r="AM73" s="1060"/>
      <c r="AN73" s="1060"/>
      <c r="AO73" s="1060"/>
      <c r="AP73" s="1060">
        <v>447</v>
      </c>
      <c r="AQ73" s="1060"/>
      <c r="AR73" s="1060"/>
      <c r="AS73" s="1060"/>
      <c r="AT73" s="1060"/>
      <c r="AU73" s="1060">
        <v>470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598</v>
      </c>
      <c r="C74" s="1064"/>
      <c r="D74" s="1064"/>
      <c r="E74" s="1064"/>
      <c r="F74" s="1064"/>
      <c r="G74" s="1064"/>
      <c r="H74" s="1064"/>
      <c r="I74" s="1064"/>
      <c r="J74" s="1064"/>
      <c r="K74" s="1064"/>
      <c r="L74" s="1064"/>
      <c r="M74" s="1064"/>
      <c r="N74" s="1064"/>
      <c r="O74" s="1064"/>
      <c r="P74" s="1065"/>
      <c r="Q74" s="1066">
        <v>295</v>
      </c>
      <c r="R74" s="1060"/>
      <c r="S74" s="1060"/>
      <c r="T74" s="1060"/>
      <c r="U74" s="1060"/>
      <c r="V74" s="1060">
        <v>293</v>
      </c>
      <c r="W74" s="1060"/>
      <c r="X74" s="1060"/>
      <c r="Y74" s="1060"/>
      <c r="Z74" s="1060"/>
      <c r="AA74" s="1060">
        <v>2</v>
      </c>
      <c r="AB74" s="1060"/>
      <c r="AC74" s="1060"/>
      <c r="AD74" s="1060"/>
      <c r="AE74" s="1060"/>
      <c r="AF74" s="1060">
        <v>2</v>
      </c>
      <c r="AG74" s="1060"/>
      <c r="AH74" s="1060"/>
      <c r="AI74" s="1060"/>
      <c r="AJ74" s="1060"/>
      <c r="AK74" s="1060" t="s">
        <v>592</v>
      </c>
      <c r="AL74" s="1060"/>
      <c r="AM74" s="1060"/>
      <c r="AN74" s="1060"/>
      <c r="AO74" s="1060"/>
      <c r="AP74" s="1060" t="s">
        <v>592</v>
      </c>
      <c r="AQ74" s="1060"/>
      <c r="AR74" s="1060"/>
      <c r="AS74" s="1060"/>
      <c r="AT74" s="1060"/>
      <c r="AU74" s="1060" t="s">
        <v>592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599</v>
      </c>
      <c r="C75" s="1064"/>
      <c r="D75" s="1064"/>
      <c r="E75" s="1064"/>
      <c r="F75" s="1064"/>
      <c r="G75" s="1064"/>
      <c r="H75" s="1064"/>
      <c r="I75" s="1064"/>
      <c r="J75" s="1064"/>
      <c r="K75" s="1064"/>
      <c r="L75" s="1064"/>
      <c r="M75" s="1064"/>
      <c r="N75" s="1064"/>
      <c r="O75" s="1064"/>
      <c r="P75" s="1065"/>
      <c r="Q75" s="1067">
        <v>27</v>
      </c>
      <c r="R75" s="1068"/>
      <c r="S75" s="1068"/>
      <c r="T75" s="1068"/>
      <c r="U75" s="1069"/>
      <c r="V75" s="1070">
        <v>22</v>
      </c>
      <c r="W75" s="1068"/>
      <c r="X75" s="1068"/>
      <c r="Y75" s="1068"/>
      <c r="Z75" s="1069"/>
      <c r="AA75" s="1070">
        <v>5</v>
      </c>
      <c r="AB75" s="1068"/>
      <c r="AC75" s="1068"/>
      <c r="AD75" s="1068"/>
      <c r="AE75" s="1069"/>
      <c r="AF75" s="1070">
        <v>5</v>
      </c>
      <c r="AG75" s="1068"/>
      <c r="AH75" s="1068"/>
      <c r="AI75" s="1068"/>
      <c r="AJ75" s="1069"/>
      <c r="AK75" s="1070">
        <v>2</v>
      </c>
      <c r="AL75" s="1068"/>
      <c r="AM75" s="1068"/>
      <c r="AN75" s="1068"/>
      <c r="AO75" s="1069"/>
      <c r="AP75" s="1070" t="s">
        <v>592</v>
      </c>
      <c r="AQ75" s="1068"/>
      <c r="AR75" s="1068"/>
      <c r="AS75" s="1068"/>
      <c r="AT75" s="1069"/>
      <c r="AU75" s="1070" t="s">
        <v>592</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600</v>
      </c>
      <c r="C76" s="1064"/>
      <c r="D76" s="1064"/>
      <c r="E76" s="1064"/>
      <c r="F76" s="1064"/>
      <c r="G76" s="1064"/>
      <c r="H76" s="1064"/>
      <c r="I76" s="1064"/>
      <c r="J76" s="1064"/>
      <c r="K76" s="1064"/>
      <c r="L76" s="1064"/>
      <c r="M76" s="1064"/>
      <c r="N76" s="1064"/>
      <c r="O76" s="1064"/>
      <c r="P76" s="1065"/>
      <c r="Q76" s="1067">
        <v>111</v>
      </c>
      <c r="R76" s="1068"/>
      <c r="S76" s="1068"/>
      <c r="T76" s="1068"/>
      <c r="U76" s="1069"/>
      <c r="V76" s="1070">
        <v>103</v>
      </c>
      <c r="W76" s="1068"/>
      <c r="X76" s="1068"/>
      <c r="Y76" s="1068"/>
      <c r="Z76" s="1069"/>
      <c r="AA76" s="1070">
        <v>8</v>
      </c>
      <c r="AB76" s="1068"/>
      <c r="AC76" s="1068"/>
      <c r="AD76" s="1068"/>
      <c r="AE76" s="1069"/>
      <c r="AF76" s="1070">
        <v>8</v>
      </c>
      <c r="AG76" s="1068"/>
      <c r="AH76" s="1068"/>
      <c r="AI76" s="1068"/>
      <c r="AJ76" s="1069"/>
      <c r="AK76" s="1070" t="s">
        <v>592</v>
      </c>
      <c r="AL76" s="1068"/>
      <c r="AM76" s="1068"/>
      <c r="AN76" s="1068"/>
      <c r="AO76" s="1069"/>
      <c r="AP76" s="1070" t="s">
        <v>592</v>
      </c>
      <c r="AQ76" s="1068"/>
      <c r="AR76" s="1068"/>
      <c r="AS76" s="1068"/>
      <c r="AT76" s="1069"/>
      <c r="AU76" s="1070" t="s">
        <v>589</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t="s">
        <v>601</v>
      </c>
      <c r="C77" s="1064"/>
      <c r="D77" s="1064"/>
      <c r="E77" s="1064"/>
      <c r="F77" s="1064"/>
      <c r="G77" s="1064"/>
      <c r="H77" s="1064"/>
      <c r="I77" s="1064"/>
      <c r="J77" s="1064"/>
      <c r="K77" s="1064"/>
      <c r="L77" s="1064"/>
      <c r="M77" s="1064"/>
      <c r="N77" s="1064"/>
      <c r="O77" s="1064"/>
      <c r="P77" s="1065"/>
      <c r="Q77" s="1067">
        <v>9</v>
      </c>
      <c r="R77" s="1068"/>
      <c r="S77" s="1068"/>
      <c r="T77" s="1068"/>
      <c r="U77" s="1069"/>
      <c r="V77" s="1070">
        <v>50</v>
      </c>
      <c r="W77" s="1068"/>
      <c r="X77" s="1068"/>
      <c r="Y77" s="1068"/>
      <c r="Z77" s="1069"/>
      <c r="AA77" s="1070">
        <v>-41</v>
      </c>
      <c r="AB77" s="1068"/>
      <c r="AC77" s="1068"/>
      <c r="AD77" s="1068"/>
      <c r="AE77" s="1069"/>
      <c r="AF77" s="1070">
        <v>1</v>
      </c>
      <c r="AG77" s="1068"/>
      <c r="AH77" s="1068"/>
      <c r="AI77" s="1068"/>
      <c r="AJ77" s="1069"/>
      <c r="AK77" s="1070" t="s">
        <v>592</v>
      </c>
      <c r="AL77" s="1068"/>
      <c r="AM77" s="1068"/>
      <c r="AN77" s="1068"/>
      <c r="AO77" s="1069"/>
      <c r="AP77" s="1070" t="s">
        <v>592</v>
      </c>
      <c r="AQ77" s="1068"/>
      <c r="AR77" s="1068"/>
      <c r="AS77" s="1068"/>
      <c r="AT77" s="1069"/>
      <c r="AU77" s="1070" t="s">
        <v>592</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t="s">
        <v>602</v>
      </c>
      <c r="C78" s="1064"/>
      <c r="D78" s="1064"/>
      <c r="E78" s="1064"/>
      <c r="F78" s="1064"/>
      <c r="G78" s="1064"/>
      <c r="H78" s="1064"/>
      <c r="I78" s="1064"/>
      <c r="J78" s="1064"/>
      <c r="K78" s="1064"/>
      <c r="L78" s="1064"/>
      <c r="M78" s="1064"/>
      <c r="N78" s="1064"/>
      <c r="O78" s="1064"/>
      <c r="P78" s="1065"/>
      <c r="Q78" s="1066">
        <v>1100</v>
      </c>
      <c r="R78" s="1060"/>
      <c r="S78" s="1060"/>
      <c r="T78" s="1060"/>
      <c r="U78" s="1060"/>
      <c r="V78" s="1060">
        <v>96</v>
      </c>
      <c r="W78" s="1060"/>
      <c r="X78" s="1060"/>
      <c r="Y78" s="1060"/>
      <c r="Z78" s="1060"/>
      <c r="AA78" s="1060">
        <v>1004</v>
      </c>
      <c r="AB78" s="1060"/>
      <c r="AC78" s="1060"/>
      <c r="AD78" s="1060"/>
      <c r="AE78" s="1060"/>
      <c r="AF78" s="1060">
        <v>961</v>
      </c>
      <c r="AG78" s="1060"/>
      <c r="AH78" s="1060"/>
      <c r="AI78" s="1060"/>
      <c r="AJ78" s="1060"/>
      <c r="AK78" s="1060">
        <v>26</v>
      </c>
      <c r="AL78" s="1060"/>
      <c r="AM78" s="1060"/>
      <c r="AN78" s="1060"/>
      <c r="AO78" s="1060"/>
      <c r="AP78" s="1060">
        <v>44</v>
      </c>
      <c r="AQ78" s="1060"/>
      <c r="AR78" s="1060"/>
      <c r="AS78" s="1060"/>
      <c r="AT78" s="1060"/>
      <c r="AU78" s="1060">
        <v>0</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t="s">
        <v>603</v>
      </c>
      <c r="C79" s="1064"/>
      <c r="D79" s="1064"/>
      <c r="E79" s="1064"/>
      <c r="F79" s="1064"/>
      <c r="G79" s="1064"/>
      <c r="H79" s="1064"/>
      <c r="I79" s="1064"/>
      <c r="J79" s="1064"/>
      <c r="K79" s="1064"/>
      <c r="L79" s="1064"/>
      <c r="M79" s="1064"/>
      <c r="N79" s="1064"/>
      <c r="O79" s="1064"/>
      <c r="P79" s="1065"/>
      <c r="Q79" s="1066">
        <v>1074</v>
      </c>
      <c r="R79" s="1060"/>
      <c r="S79" s="1060"/>
      <c r="T79" s="1060"/>
      <c r="U79" s="1060"/>
      <c r="V79" s="1060">
        <v>826</v>
      </c>
      <c r="W79" s="1060"/>
      <c r="X79" s="1060"/>
      <c r="Y79" s="1060"/>
      <c r="Z79" s="1060"/>
      <c r="AA79" s="1060">
        <v>249</v>
      </c>
      <c r="AB79" s="1060"/>
      <c r="AC79" s="1060"/>
      <c r="AD79" s="1060"/>
      <c r="AE79" s="1060"/>
      <c r="AF79" s="1060">
        <v>249</v>
      </c>
      <c r="AG79" s="1060"/>
      <c r="AH79" s="1060"/>
      <c r="AI79" s="1060"/>
      <c r="AJ79" s="1060"/>
      <c r="AK79" s="1060">
        <v>183</v>
      </c>
      <c r="AL79" s="1060"/>
      <c r="AM79" s="1060"/>
      <c r="AN79" s="1060"/>
      <c r="AO79" s="1060"/>
      <c r="AP79" s="1060" t="s">
        <v>592</v>
      </c>
      <c r="AQ79" s="1060"/>
      <c r="AR79" s="1060"/>
      <c r="AS79" s="1060"/>
      <c r="AT79" s="1060"/>
      <c r="AU79" s="1060" t="s">
        <v>592</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t="s">
        <v>604</v>
      </c>
      <c r="C80" s="1064"/>
      <c r="D80" s="1064"/>
      <c r="E80" s="1064"/>
      <c r="F80" s="1064"/>
      <c r="G80" s="1064"/>
      <c r="H80" s="1064"/>
      <c r="I80" s="1064"/>
      <c r="J80" s="1064"/>
      <c r="K80" s="1064"/>
      <c r="L80" s="1064"/>
      <c r="M80" s="1064"/>
      <c r="N80" s="1064"/>
      <c r="O80" s="1064"/>
      <c r="P80" s="1065"/>
      <c r="Q80" s="1066">
        <v>357945</v>
      </c>
      <c r="R80" s="1060"/>
      <c r="S80" s="1060"/>
      <c r="T80" s="1060"/>
      <c r="U80" s="1060"/>
      <c r="V80" s="1060">
        <v>348354</v>
      </c>
      <c r="W80" s="1060"/>
      <c r="X80" s="1060"/>
      <c r="Y80" s="1060"/>
      <c r="Z80" s="1060"/>
      <c r="AA80" s="1060">
        <v>9591</v>
      </c>
      <c r="AB80" s="1060"/>
      <c r="AC80" s="1060"/>
      <c r="AD80" s="1060"/>
      <c r="AE80" s="1060"/>
      <c r="AF80" s="1060">
        <v>9591</v>
      </c>
      <c r="AG80" s="1060"/>
      <c r="AH80" s="1060"/>
      <c r="AI80" s="1060"/>
      <c r="AJ80" s="1060"/>
      <c r="AK80" s="1060" t="s">
        <v>592</v>
      </c>
      <c r="AL80" s="1060"/>
      <c r="AM80" s="1060"/>
      <c r="AN80" s="1060"/>
      <c r="AO80" s="1060"/>
      <c r="AP80" s="1060" t="s">
        <v>589</v>
      </c>
      <c r="AQ80" s="1060"/>
      <c r="AR80" s="1060"/>
      <c r="AS80" s="1060"/>
      <c r="AT80" s="1060"/>
      <c r="AU80" s="1060" t="s">
        <v>589</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t="s">
        <v>605</v>
      </c>
      <c r="C81" s="1064"/>
      <c r="D81" s="1064"/>
      <c r="E81" s="1064"/>
      <c r="F81" s="1064"/>
      <c r="G81" s="1064"/>
      <c r="H81" s="1064"/>
      <c r="I81" s="1064"/>
      <c r="J81" s="1064"/>
      <c r="K81" s="1064"/>
      <c r="L81" s="1064"/>
      <c r="M81" s="1064"/>
      <c r="N81" s="1064"/>
      <c r="O81" s="1064"/>
      <c r="P81" s="1065"/>
      <c r="Q81" s="1066">
        <v>2490</v>
      </c>
      <c r="R81" s="1060"/>
      <c r="S81" s="1060"/>
      <c r="T81" s="1060"/>
      <c r="U81" s="1060"/>
      <c r="V81" s="1060">
        <v>2489</v>
      </c>
      <c r="W81" s="1060"/>
      <c r="X81" s="1060"/>
      <c r="Y81" s="1060"/>
      <c r="Z81" s="1060"/>
      <c r="AA81" s="1060">
        <v>2</v>
      </c>
      <c r="AB81" s="1060"/>
      <c r="AC81" s="1060"/>
      <c r="AD81" s="1060"/>
      <c r="AE81" s="1060"/>
      <c r="AF81" s="1060">
        <v>2</v>
      </c>
      <c r="AG81" s="1060"/>
      <c r="AH81" s="1060"/>
      <c r="AI81" s="1060"/>
      <c r="AJ81" s="1060"/>
      <c r="AK81" s="1060" t="s">
        <v>592</v>
      </c>
      <c r="AL81" s="1060"/>
      <c r="AM81" s="1060"/>
      <c r="AN81" s="1060"/>
      <c r="AO81" s="1060"/>
      <c r="AP81" s="1060" t="s">
        <v>592</v>
      </c>
      <c r="AQ81" s="1060"/>
      <c r="AR81" s="1060"/>
      <c r="AS81" s="1060"/>
      <c r="AT81" s="1060"/>
      <c r="AU81" s="1060" t="s">
        <v>606</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385</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13977</v>
      </c>
      <c r="AG88" s="1048"/>
      <c r="AH88" s="1048"/>
      <c r="AI88" s="1048"/>
      <c r="AJ88" s="1048"/>
      <c r="AK88" s="1052"/>
      <c r="AL88" s="1052"/>
      <c r="AM88" s="1052"/>
      <c r="AN88" s="1052"/>
      <c r="AO88" s="1052"/>
      <c r="AP88" s="1048">
        <v>5914</v>
      </c>
      <c r="AQ88" s="1048"/>
      <c r="AR88" s="1048"/>
      <c r="AS88" s="1048"/>
      <c r="AT88" s="1048"/>
      <c r="AU88" s="1048">
        <v>2849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330</v>
      </c>
      <c r="CS102" s="1040"/>
      <c r="CT102" s="1040"/>
      <c r="CU102" s="1040"/>
      <c r="CV102" s="1041"/>
      <c r="CW102" s="1039" t="s">
        <v>585</v>
      </c>
      <c r="CX102" s="1040"/>
      <c r="CY102" s="1040"/>
      <c r="CZ102" s="1040"/>
      <c r="DA102" s="1041"/>
      <c r="DB102" s="1039" t="s">
        <v>585</v>
      </c>
      <c r="DC102" s="1040"/>
      <c r="DD102" s="1040"/>
      <c r="DE102" s="1040"/>
      <c r="DF102" s="1041"/>
      <c r="DG102" s="1039" t="s">
        <v>588</v>
      </c>
      <c r="DH102" s="1040"/>
      <c r="DI102" s="1040"/>
      <c r="DJ102" s="1040"/>
      <c r="DK102" s="1041"/>
      <c r="DL102" s="1039" t="s">
        <v>585</v>
      </c>
      <c r="DM102" s="1040"/>
      <c r="DN102" s="1040"/>
      <c r="DO102" s="1040"/>
      <c r="DP102" s="1041"/>
      <c r="DQ102" s="1039" t="s">
        <v>587</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304</v>
      </c>
      <c r="AG109" s="983"/>
      <c r="AH109" s="983"/>
      <c r="AI109" s="983"/>
      <c r="AJ109" s="984"/>
      <c r="AK109" s="985" t="s">
        <v>303</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304</v>
      </c>
      <c r="BW109" s="983"/>
      <c r="BX109" s="983"/>
      <c r="BY109" s="983"/>
      <c r="BZ109" s="984"/>
      <c r="CA109" s="985" t="s">
        <v>303</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304</v>
      </c>
      <c r="DM109" s="983"/>
      <c r="DN109" s="983"/>
      <c r="DO109" s="983"/>
      <c r="DP109" s="984"/>
      <c r="DQ109" s="985" t="s">
        <v>303</v>
      </c>
      <c r="DR109" s="983"/>
      <c r="DS109" s="983"/>
      <c r="DT109" s="983"/>
      <c r="DU109" s="984"/>
      <c r="DV109" s="985" t="s">
        <v>426</v>
      </c>
      <c r="DW109" s="983"/>
      <c r="DX109" s="983"/>
      <c r="DY109" s="983"/>
      <c r="DZ109" s="1014"/>
    </row>
    <row r="110" spans="1:131" s="246" customFormat="1" ht="26.25" customHeight="1" x14ac:dyDescent="0.2">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2828322</v>
      </c>
      <c r="AB110" s="976"/>
      <c r="AC110" s="976"/>
      <c r="AD110" s="976"/>
      <c r="AE110" s="977"/>
      <c r="AF110" s="978">
        <v>2716011</v>
      </c>
      <c r="AG110" s="976"/>
      <c r="AH110" s="976"/>
      <c r="AI110" s="976"/>
      <c r="AJ110" s="977"/>
      <c r="AK110" s="978">
        <v>2744079</v>
      </c>
      <c r="AL110" s="976"/>
      <c r="AM110" s="976"/>
      <c r="AN110" s="976"/>
      <c r="AO110" s="977"/>
      <c r="AP110" s="979">
        <v>18.7</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31496233</v>
      </c>
      <c r="BR110" s="923"/>
      <c r="BS110" s="923"/>
      <c r="BT110" s="923"/>
      <c r="BU110" s="923"/>
      <c r="BV110" s="923">
        <v>32709343</v>
      </c>
      <c r="BW110" s="923"/>
      <c r="BX110" s="923"/>
      <c r="BY110" s="923"/>
      <c r="BZ110" s="923"/>
      <c r="CA110" s="923">
        <v>32824212</v>
      </c>
      <c r="CB110" s="923"/>
      <c r="CC110" s="923"/>
      <c r="CD110" s="923"/>
      <c r="CE110" s="923"/>
      <c r="CF110" s="947">
        <v>223.4</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137</v>
      </c>
      <c r="DH110" s="923"/>
      <c r="DI110" s="923"/>
      <c r="DJ110" s="923"/>
      <c r="DK110" s="923"/>
      <c r="DL110" s="923" t="s">
        <v>402</v>
      </c>
      <c r="DM110" s="923"/>
      <c r="DN110" s="923"/>
      <c r="DO110" s="923"/>
      <c r="DP110" s="923"/>
      <c r="DQ110" s="923">
        <v>682190</v>
      </c>
      <c r="DR110" s="923"/>
      <c r="DS110" s="923"/>
      <c r="DT110" s="923"/>
      <c r="DU110" s="923"/>
      <c r="DV110" s="924">
        <v>4.5999999999999996</v>
      </c>
      <c r="DW110" s="924"/>
      <c r="DX110" s="924"/>
      <c r="DY110" s="924"/>
      <c r="DZ110" s="925"/>
    </row>
    <row r="111" spans="1:131" s="246" customFormat="1" ht="26.25" customHeight="1" x14ac:dyDescent="0.2">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433</v>
      </c>
      <c r="AB111" s="1004"/>
      <c r="AC111" s="1004"/>
      <c r="AD111" s="1004"/>
      <c r="AE111" s="1005"/>
      <c r="AF111" s="1006" t="s">
        <v>434</v>
      </c>
      <c r="AG111" s="1004"/>
      <c r="AH111" s="1004"/>
      <c r="AI111" s="1004"/>
      <c r="AJ111" s="1005"/>
      <c r="AK111" s="1006" t="s">
        <v>435</v>
      </c>
      <c r="AL111" s="1004"/>
      <c r="AM111" s="1004"/>
      <c r="AN111" s="1004"/>
      <c r="AO111" s="1005"/>
      <c r="AP111" s="1007" t="s">
        <v>436</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v>2839496</v>
      </c>
      <c r="BR111" s="895"/>
      <c r="BS111" s="895"/>
      <c r="BT111" s="895"/>
      <c r="BU111" s="895"/>
      <c r="BV111" s="895">
        <v>2326642</v>
      </c>
      <c r="BW111" s="895"/>
      <c r="BX111" s="895"/>
      <c r="BY111" s="895"/>
      <c r="BZ111" s="895"/>
      <c r="CA111" s="895">
        <v>2716095</v>
      </c>
      <c r="CB111" s="895"/>
      <c r="CC111" s="895"/>
      <c r="CD111" s="895"/>
      <c r="CE111" s="895"/>
      <c r="CF111" s="956">
        <v>18.5</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2772604</v>
      </c>
      <c r="DH111" s="895"/>
      <c r="DI111" s="895"/>
      <c r="DJ111" s="895"/>
      <c r="DK111" s="895"/>
      <c r="DL111" s="895">
        <v>2259923</v>
      </c>
      <c r="DM111" s="895"/>
      <c r="DN111" s="895"/>
      <c r="DO111" s="895"/>
      <c r="DP111" s="895"/>
      <c r="DQ111" s="895">
        <v>2003505</v>
      </c>
      <c r="DR111" s="895"/>
      <c r="DS111" s="895"/>
      <c r="DT111" s="895"/>
      <c r="DU111" s="895"/>
      <c r="DV111" s="872">
        <v>13.6</v>
      </c>
      <c r="DW111" s="872"/>
      <c r="DX111" s="872"/>
      <c r="DY111" s="872"/>
      <c r="DZ111" s="873"/>
    </row>
    <row r="112" spans="1:131" s="246" customFormat="1" ht="26.25" customHeight="1" x14ac:dyDescent="0.2">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433</v>
      </c>
      <c r="AB112" s="858"/>
      <c r="AC112" s="858"/>
      <c r="AD112" s="858"/>
      <c r="AE112" s="859"/>
      <c r="AF112" s="860" t="s">
        <v>441</v>
      </c>
      <c r="AG112" s="858"/>
      <c r="AH112" s="858"/>
      <c r="AI112" s="858"/>
      <c r="AJ112" s="859"/>
      <c r="AK112" s="860" t="s">
        <v>441</v>
      </c>
      <c r="AL112" s="858"/>
      <c r="AM112" s="858"/>
      <c r="AN112" s="858"/>
      <c r="AO112" s="859"/>
      <c r="AP112" s="905" t="s">
        <v>435</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8800456</v>
      </c>
      <c r="BR112" s="895"/>
      <c r="BS112" s="895"/>
      <c r="BT112" s="895"/>
      <c r="BU112" s="895"/>
      <c r="BV112" s="895">
        <v>7176755</v>
      </c>
      <c r="BW112" s="895"/>
      <c r="BX112" s="895"/>
      <c r="BY112" s="895"/>
      <c r="BZ112" s="895"/>
      <c r="CA112" s="895">
        <v>6769264</v>
      </c>
      <c r="CB112" s="895"/>
      <c r="CC112" s="895"/>
      <c r="CD112" s="895"/>
      <c r="CE112" s="895"/>
      <c r="CF112" s="956">
        <v>46.1</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433</v>
      </c>
      <c r="DH112" s="895"/>
      <c r="DI112" s="895"/>
      <c r="DJ112" s="895"/>
      <c r="DK112" s="895"/>
      <c r="DL112" s="895" t="s">
        <v>433</v>
      </c>
      <c r="DM112" s="895"/>
      <c r="DN112" s="895"/>
      <c r="DO112" s="895"/>
      <c r="DP112" s="895"/>
      <c r="DQ112" s="895" t="s">
        <v>435</v>
      </c>
      <c r="DR112" s="895"/>
      <c r="DS112" s="895"/>
      <c r="DT112" s="895"/>
      <c r="DU112" s="895"/>
      <c r="DV112" s="872" t="s">
        <v>444</v>
      </c>
      <c r="DW112" s="872"/>
      <c r="DX112" s="872"/>
      <c r="DY112" s="872"/>
      <c r="DZ112" s="873"/>
    </row>
    <row r="113" spans="1:130" s="246" customFormat="1" ht="26.25" customHeight="1" x14ac:dyDescent="0.2">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653199</v>
      </c>
      <c r="AB113" s="1004"/>
      <c r="AC113" s="1004"/>
      <c r="AD113" s="1004"/>
      <c r="AE113" s="1005"/>
      <c r="AF113" s="1006">
        <v>572334</v>
      </c>
      <c r="AG113" s="1004"/>
      <c r="AH113" s="1004"/>
      <c r="AI113" s="1004"/>
      <c r="AJ113" s="1005"/>
      <c r="AK113" s="1006">
        <v>603673</v>
      </c>
      <c r="AL113" s="1004"/>
      <c r="AM113" s="1004"/>
      <c r="AN113" s="1004"/>
      <c r="AO113" s="1005"/>
      <c r="AP113" s="1007">
        <v>4.0999999999999996</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3771826</v>
      </c>
      <c r="BR113" s="895"/>
      <c r="BS113" s="895"/>
      <c r="BT113" s="895"/>
      <c r="BU113" s="895"/>
      <c r="BV113" s="895">
        <v>3065784</v>
      </c>
      <c r="BW113" s="895"/>
      <c r="BX113" s="895"/>
      <c r="BY113" s="895"/>
      <c r="BZ113" s="895"/>
      <c r="CA113" s="895">
        <v>2848839</v>
      </c>
      <c r="CB113" s="895"/>
      <c r="CC113" s="895"/>
      <c r="CD113" s="895"/>
      <c r="CE113" s="895"/>
      <c r="CF113" s="956">
        <v>19.399999999999999</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436</v>
      </c>
      <c r="DH113" s="858"/>
      <c r="DI113" s="858"/>
      <c r="DJ113" s="858"/>
      <c r="DK113" s="859"/>
      <c r="DL113" s="860" t="s">
        <v>448</v>
      </c>
      <c r="DM113" s="858"/>
      <c r="DN113" s="858"/>
      <c r="DO113" s="858"/>
      <c r="DP113" s="859"/>
      <c r="DQ113" s="860" t="s">
        <v>402</v>
      </c>
      <c r="DR113" s="858"/>
      <c r="DS113" s="858"/>
      <c r="DT113" s="858"/>
      <c r="DU113" s="859"/>
      <c r="DV113" s="905" t="s">
        <v>449</v>
      </c>
      <c r="DW113" s="906"/>
      <c r="DX113" s="906"/>
      <c r="DY113" s="906"/>
      <c r="DZ113" s="907"/>
    </row>
    <row r="114" spans="1:130" s="246" customFormat="1" ht="26.25" customHeight="1" x14ac:dyDescent="0.2">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564523</v>
      </c>
      <c r="AB114" s="858"/>
      <c r="AC114" s="858"/>
      <c r="AD114" s="858"/>
      <c r="AE114" s="859"/>
      <c r="AF114" s="860">
        <v>504066</v>
      </c>
      <c r="AG114" s="858"/>
      <c r="AH114" s="858"/>
      <c r="AI114" s="858"/>
      <c r="AJ114" s="859"/>
      <c r="AK114" s="860">
        <v>498556</v>
      </c>
      <c r="AL114" s="858"/>
      <c r="AM114" s="858"/>
      <c r="AN114" s="858"/>
      <c r="AO114" s="859"/>
      <c r="AP114" s="905">
        <v>3.4</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3259330</v>
      </c>
      <c r="BR114" s="895"/>
      <c r="BS114" s="895"/>
      <c r="BT114" s="895"/>
      <c r="BU114" s="895"/>
      <c r="BV114" s="895">
        <v>3264335</v>
      </c>
      <c r="BW114" s="895"/>
      <c r="BX114" s="895"/>
      <c r="BY114" s="895"/>
      <c r="BZ114" s="895"/>
      <c r="CA114" s="895">
        <v>3076410</v>
      </c>
      <c r="CB114" s="895"/>
      <c r="CC114" s="895"/>
      <c r="CD114" s="895"/>
      <c r="CE114" s="895"/>
      <c r="CF114" s="956">
        <v>20.9</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449</v>
      </c>
      <c r="DH114" s="858"/>
      <c r="DI114" s="858"/>
      <c r="DJ114" s="858"/>
      <c r="DK114" s="859"/>
      <c r="DL114" s="860" t="s">
        <v>453</v>
      </c>
      <c r="DM114" s="858"/>
      <c r="DN114" s="858"/>
      <c r="DO114" s="858"/>
      <c r="DP114" s="859"/>
      <c r="DQ114" s="860" t="s">
        <v>433</v>
      </c>
      <c r="DR114" s="858"/>
      <c r="DS114" s="858"/>
      <c r="DT114" s="858"/>
      <c r="DU114" s="859"/>
      <c r="DV114" s="905" t="s">
        <v>441</v>
      </c>
      <c r="DW114" s="906"/>
      <c r="DX114" s="906"/>
      <c r="DY114" s="906"/>
      <c r="DZ114" s="907"/>
    </row>
    <row r="115" spans="1:130" s="246" customFormat="1" ht="26.25" customHeight="1" x14ac:dyDescent="0.2">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333673</v>
      </c>
      <c r="AB115" s="1004"/>
      <c r="AC115" s="1004"/>
      <c r="AD115" s="1004"/>
      <c r="AE115" s="1005"/>
      <c r="AF115" s="1006">
        <v>569850</v>
      </c>
      <c r="AG115" s="1004"/>
      <c r="AH115" s="1004"/>
      <c r="AI115" s="1004"/>
      <c r="AJ115" s="1005"/>
      <c r="AK115" s="1006">
        <v>1246756</v>
      </c>
      <c r="AL115" s="1004"/>
      <c r="AM115" s="1004"/>
      <c r="AN115" s="1004"/>
      <c r="AO115" s="1005"/>
      <c r="AP115" s="1007">
        <v>8.5</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t="s">
        <v>433</v>
      </c>
      <c r="BR115" s="895"/>
      <c r="BS115" s="895"/>
      <c r="BT115" s="895"/>
      <c r="BU115" s="895"/>
      <c r="BV115" s="895" t="s">
        <v>456</v>
      </c>
      <c r="BW115" s="895"/>
      <c r="BX115" s="895"/>
      <c r="BY115" s="895"/>
      <c r="BZ115" s="895"/>
      <c r="CA115" s="895" t="s">
        <v>433</v>
      </c>
      <c r="CB115" s="895"/>
      <c r="CC115" s="895"/>
      <c r="CD115" s="895"/>
      <c r="CE115" s="895"/>
      <c r="CF115" s="956" t="s">
        <v>457</v>
      </c>
      <c r="CG115" s="957"/>
      <c r="CH115" s="957"/>
      <c r="CI115" s="957"/>
      <c r="CJ115" s="957"/>
      <c r="CK115" s="1012"/>
      <c r="CL115" s="899"/>
      <c r="CM115" s="893" t="s">
        <v>458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436</v>
      </c>
      <c r="DH115" s="858"/>
      <c r="DI115" s="858"/>
      <c r="DJ115" s="858"/>
      <c r="DK115" s="859"/>
      <c r="DL115" s="860">
        <v>18073</v>
      </c>
      <c r="DM115" s="858"/>
      <c r="DN115" s="858"/>
      <c r="DO115" s="858"/>
      <c r="DP115" s="859"/>
      <c r="DQ115" s="860" t="s">
        <v>441</v>
      </c>
      <c r="DR115" s="858"/>
      <c r="DS115" s="858"/>
      <c r="DT115" s="858"/>
      <c r="DU115" s="859"/>
      <c r="DV115" s="905" t="s">
        <v>435</v>
      </c>
      <c r="DW115" s="906"/>
      <c r="DX115" s="906"/>
      <c r="DY115" s="906"/>
      <c r="DZ115" s="907"/>
    </row>
    <row r="116" spans="1:130" s="246" customFormat="1" ht="26.25" customHeight="1" x14ac:dyDescent="0.2">
      <c r="A116" s="1001"/>
      <c r="B116" s="1002"/>
      <c r="C116" s="961" t="s">
        <v>459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453</v>
      </c>
      <c r="AB116" s="858"/>
      <c r="AC116" s="858"/>
      <c r="AD116" s="858"/>
      <c r="AE116" s="859"/>
      <c r="AF116" s="860" t="s">
        <v>402</v>
      </c>
      <c r="AG116" s="858"/>
      <c r="AH116" s="858"/>
      <c r="AI116" s="858"/>
      <c r="AJ116" s="859"/>
      <c r="AK116" s="860" t="s">
        <v>449</v>
      </c>
      <c r="AL116" s="858"/>
      <c r="AM116" s="858"/>
      <c r="AN116" s="858"/>
      <c r="AO116" s="859"/>
      <c r="AP116" s="905" t="s">
        <v>433</v>
      </c>
      <c r="AQ116" s="906"/>
      <c r="AR116" s="906"/>
      <c r="AS116" s="906"/>
      <c r="AT116" s="907"/>
      <c r="AU116" s="1017"/>
      <c r="AV116" s="1018"/>
      <c r="AW116" s="1018"/>
      <c r="AX116" s="1018"/>
      <c r="AY116" s="1018"/>
      <c r="AZ116" s="944" t="s">
        <v>460</v>
      </c>
      <c r="BA116" s="945"/>
      <c r="BB116" s="945"/>
      <c r="BC116" s="945"/>
      <c r="BD116" s="945"/>
      <c r="BE116" s="945"/>
      <c r="BF116" s="945"/>
      <c r="BG116" s="945"/>
      <c r="BH116" s="945"/>
      <c r="BI116" s="945"/>
      <c r="BJ116" s="945"/>
      <c r="BK116" s="945"/>
      <c r="BL116" s="945"/>
      <c r="BM116" s="945"/>
      <c r="BN116" s="945"/>
      <c r="BO116" s="945"/>
      <c r="BP116" s="946"/>
      <c r="BQ116" s="894" t="s">
        <v>402</v>
      </c>
      <c r="BR116" s="895"/>
      <c r="BS116" s="895"/>
      <c r="BT116" s="895"/>
      <c r="BU116" s="895"/>
      <c r="BV116" s="895" t="s">
        <v>441</v>
      </c>
      <c r="BW116" s="895"/>
      <c r="BX116" s="895"/>
      <c r="BY116" s="895"/>
      <c r="BZ116" s="895"/>
      <c r="CA116" s="895" t="s">
        <v>449</v>
      </c>
      <c r="CB116" s="895"/>
      <c r="CC116" s="895"/>
      <c r="CD116" s="895"/>
      <c r="CE116" s="895"/>
      <c r="CF116" s="956" t="s">
        <v>453</v>
      </c>
      <c r="CG116" s="957"/>
      <c r="CH116" s="957"/>
      <c r="CI116" s="957"/>
      <c r="CJ116" s="957"/>
      <c r="CK116" s="1012"/>
      <c r="CL116" s="899"/>
      <c r="CM116" s="902" t="s">
        <v>461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66892</v>
      </c>
      <c r="DH116" s="858"/>
      <c r="DI116" s="858"/>
      <c r="DJ116" s="858"/>
      <c r="DK116" s="859"/>
      <c r="DL116" s="860">
        <v>48646</v>
      </c>
      <c r="DM116" s="858"/>
      <c r="DN116" s="858"/>
      <c r="DO116" s="858"/>
      <c r="DP116" s="859"/>
      <c r="DQ116" s="860">
        <v>30400</v>
      </c>
      <c r="DR116" s="858"/>
      <c r="DS116" s="858"/>
      <c r="DT116" s="858"/>
      <c r="DU116" s="859"/>
      <c r="DV116" s="905">
        <v>0.2</v>
      </c>
      <c r="DW116" s="906"/>
      <c r="DX116" s="906"/>
      <c r="DY116" s="906"/>
      <c r="DZ116" s="907"/>
    </row>
    <row r="117" spans="1:130" s="246" customFormat="1" ht="26.25" customHeight="1" x14ac:dyDescent="0.2">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462</v>
      </c>
      <c r="Z117" s="984"/>
      <c r="AA117" s="989">
        <v>4379717</v>
      </c>
      <c r="AB117" s="990"/>
      <c r="AC117" s="990"/>
      <c r="AD117" s="990"/>
      <c r="AE117" s="991"/>
      <c r="AF117" s="992">
        <v>4362261</v>
      </c>
      <c r="AG117" s="990"/>
      <c r="AH117" s="990"/>
      <c r="AI117" s="990"/>
      <c r="AJ117" s="991"/>
      <c r="AK117" s="992">
        <v>5093064</v>
      </c>
      <c r="AL117" s="990"/>
      <c r="AM117" s="990"/>
      <c r="AN117" s="990"/>
      <c r="AO117" s="991"/>
      <c r="AP117" s="993"/>
      <c r="AQ117" s="994"/>
      <c r="AR117" s="994"/>
      <c r="AS117" s="994"/>
      <c r="AT117" s="995"/>
      <c r="AU117" s="1017"/>
      <c r="AV117" s="1018"/>
      <c r="AW117" s="1018"/>
      <c r="AX117" s="1018"/>
      <c r="AY117" s="1018"/>
      <c r="AZ117" s="944" t="s">
        <v>463</v>
      </c>
      <c r="BA117" s="945"/>
      <c r="BB117" s="945"/>
      <c r="BC117" s="945"/>
      <c r="BD117" s="945"/>
      <c r="BE117" s="945"/>
      <c r="BF117" s="945"/>
      <c r="BG117" s="945"/>
      <c r="BH117" s="945"/>
      <c r="BI117" s="945"/>
      <c r="BJ117" s="945"/>
      <c r="BK117" s="945"/>
      <c r="BL117" s="945"/>
      <c r="BM117" s="945"/>
      <c r="BN117" s="945"/>
      <c r="BO117" s="945"/>
      <c r="BP117" s="946"/>
      <c r="BQ117" s="894" t="s">
        <v>402</v>
      </c>
      <c r="BR117" s="895"/>
      <c r="BS117" s="895"/>
      <c r="BT117" s="895"/>
      <c r="BU117" s="895"/>
      <c r="BV117" s="895" t="s">
        <v>402</v>
      </c>
      <c r="BW117" s="895"/>
      <c r="BX117" s="895"/>
      <c r="BY117" s="895"/>
      <c r="BZ117" s="895"/>
      <c r="CA117" s="895" t="s">
        <v>456</v>
      </c>
      <c r="CB117" s="895"/>
      <c r="CC117" s="895"/>
      <c r="CD117" s="895"/>
      <c r="CE117" s="895"/>
      <c r="CF117" s="956" t="s">
        <v>456</v>
      </c>
      <c r="CG117" s="957"/>
      <c r="CH117" s="957"/>
      <c r="CI117" s="957"/>
      <c r="CJ117" s="957"/>
      <c r="CK117" s="1012"/>
      <c r="CL117" s="899"/>
      <c r="CM117" s="902" t="s">
        <v>464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441</v>
      </c>
      <c r="DH117" s="858"/>
      <c r="DI117" s="858"/>
      <c r="DJ117" s="858"/>
      <c r="DK117" s="859"/>
      <c r="DL117" s="860" t="s">
        <v>449</v>
      </c>
      <c r="DM117" s="858"/>
      <c r="DN117" s="858"/>
      <c r="DO117" s="858"/>
      <c r="DP117" s="859"/>
      <c r="DQ117" s="860" t="s">
        <v>456</v>
      </c>
      <c r="DR117" s="858"/>
      <c r="DS117" s="858"/>
      <c r="DT117" s="858"/>
      <c r="DU117" s="859"/>
      <c r="DV117" s="905" t="s">
        <v>434</v>
      </c>
      <c r="DW117" s="906"/>
      <c r="DX117" s="906"/>
      <c r="DY117" s="906"/>
      <c r="DZ117" s="907"/>
    </row>
    <row r="118" spans="1:130" s="246" customFormat="1" ht="26.25" customHeight="1" x14ac:dyDescent="0.2">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304</v>
      </c>
      <c r="AG118" s="983"/>
      <c r="AH118" s="983"/>
      <c r="AI118" s="983"/>
      <c r="AJ118" s="984"/>
      <c r="AK118" s="985" t="s">
        <v>303</v>
      </c>
      <c r="AL118" s="983"/>
      <c r="AM118" s="983"/>
      <c r="AN118" s="983"/>
      <c r="AO118" s="984"/>
      <c r="AP118" s="986" t="s">
        <v>426</v>
      </c>
      <c r="AQ118" s="987"/>
      <c r="AR118" s="987"/>
      <c r="AS118" s="987"/>
      <c r="AT118" s="988"/>
      <c r="AU118" s="1017"/>
      <c r="AV118" s="1018"/>
      <c r="AW118" s="1018"/>
      <c r="AX118" s="1018"/>
      <c r="AY118" s="1018"/>
      <c r="AZ118" s="960" t="s">
        <v>465</v>
      </c>
      <c r="BA118" s="961"/>
      <c r="BB118" s="961"/>
      <c r="BC118" s="961"/>
      <c r="BD118" s="961"/>
      <c r="BE118" s="961"/>
      <c r="BF118" s="961"/>
      <c r="BG118" s="961"/>
      <c r="BH118" s="961"/>
      <c r="BI118" s="961"/>
      <c r="BJ118" s="961"/>
      <c r="BK118" s="961"/>
      <c r="BL118" s="961"/>
      <c r="BM118" s="961"/>
      <c r="BN118" s="961"/>
      <c r="BO118" s="961"/>
      <c r="BP118" s="962"/>
      <c r="BQ118" s="963" t="s">
        <v>456</v>
      </c>
      <c r="BR118" s="926"/>
      <c r="BS118" s="926"/>
      <c r="BT118" s="926"/>
      <c r="BU118" s="926"/>
      <c r="BV118" s="926" t="s">
        <v>448</v>
      </c>
      <c r="BW118" s="926"/>
      <c r="BX118" s="926"/>
      <c r="BY118" s="926"/>
      <c r="BZ118" s="926"/>
      <c r="CA118" s="926" t="s">
        <v>402</v>
      </c>
      <c r="CB118" s="926"/>
      <c r="CC118" s="926"/>
      <c r="CD118" s="926"/>
      <c r="CE118" s="926"/>
      <c r="CF118" s="956" t="s">
        <v>441</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435</v>
      </c>
      <c r="DH118" s="858"/>
      <c r="DI118" s="858"/>
      <c r="DJ118" s="858"/>
      <c r="DK118" s="859"/>
      <c r="DL118" s="860" t="s">
        <v>441</v>
      </c>
      <c r="DM118" s="858"/>
      <c r="DN118" s="858"/>
      <c r="DO118" s="858"/>
      <c r="DP118" s="859"/>
      <c r="DQ118" s="860" t="s">
        <v>137</v>
      </c>
      <c r="DR118" s="858"/>
      <c r="DS118" s="858"/>
      <c r="DT118" s="858"/>
      <c r="DU118" s="859"/>
      <c r="DV118" s="905" t="s">
        <v>456</v>
      </c>
      <c r="DW118" s="906"/>
      <c r="DX118" s="906"/>
      <c r="DY118" s="906"/>
      <c r="DZ118" s="907"/>
    </row>
    <row r="119" spans="1:130" s="246" customFormat="1" ht="26.25" customHeight="1" x14ac:dyDescent="0.2">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402</v>
      </c>
      <c r="AB119" s="976"/>
      <c r="AC119" s="976"/>
      <c r="AD119" s="976"/>
      <c r="AE119" s="977"/>
      <c r="AF119" s="978" t="s">
        <v>441</v>
      </c>
      <c r="AG119" s="976"/>
      <c r="AH119" s="976"/>
      <c r="AI119" s="976"/>
      <c r="AJ119" s="977"/>
      <c r="AK119" s="978">
        <v>821397</v>
      </c>
      <c r="AL119" s="976"/>
      <c r="AM119" s="976"/>
      <c r="AN119" s="976"/>
      <c r="AO119" s="977"/>
      <c r="AP119" s="979">
        <v>5.6</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467</v>
      </c>
      <c r="BP119" s="959"/>
      <c r="BQ119" s="963">
        <v>50167341</v>
      </c>
      <c r="BR119" s="926"/>
      <c r="BS119" s="926"/>
      <c r="BT119" s="926"/>
      <c r="BU119" s="926"/>
      <c r="BV119" s="926">
        <v>48542859</v>
      </c>
      <c r="BW119" s="926"/>
      <c r="BX119" s="926"/>
      <c r="BY119" s="926"/>
      <c r="BZ119" s="926"/>
      <c r="CA119" s="926">
        <v>48234820</v>
      </c>
      <c r="CB119" s="926"/>
      <c r="CC119" s="926"/>
      <c r="CD119" s="926"/>
      <c r="CE119" s="926"/>
      <c r="CF119" s="824"/>
      <c r="CG119" s="825"/>
      <c r="CH119" s="825"/>
      <c r="CI119" s="825"/>
      <c r="CJ119" s="915"/>
      <c r="CK119" s="1013"/>
      <c r="CL119" s="901"/>
      <c r="CM119" s="919" t="s">
        <v>468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457</v>
      </c>
      <c r="DH119" s="841"/>
      <c r="DI119" s="841"/>
      <c r="DJ119" s="841"/>
      <c r="DK119" s="842"/>
      <c r="DL119" s="843" t="s">
        <v>456</v>
      </c>
      <c r="DM119" s="841"/>
      <c r="DN119" s="841"/>
      <c r="DO119" s="841"/>
      <c r="DP119" s="842"/>
      <c r="DQ119" s="843" t="s">
        <v>456</v>
      </c>
      <c r="DR119" s="841"/>
      <c r="DS119" s="841"/>
      <c r="DT119" s="841"/>
      <c r="DU119" s="842"/>
      <c r="DV119" s="929" t="s">
        <v>457</v>
      </c>
      <c r="DW119" s="930"/>
      <c r="DX119" s="930"/>
      <c r="DY119" s="930"/>
      <c r="DZ119" s="931"/>
    </row>
    <row r="120" spans="1:130" s="246" customFormat="1" ht="26.25" customHeight="1" x14ac:dyDescent="0.2">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v>312912</v>
      </c>
      <c r="AB120" s="858"/>
      <c r="AC120" s="858"/>
      <c r="AD120" s="858"/>
      <c r="AE120" s="859"/>
      <c r="AF120" s="860">
        <v>551604</v>
      </c>
      <c r="AG120" s="858"/>
      <c r="AH120" s="858"/>
      <c r="AI120" s="858"/>
      <c r="AJ120" s="859"/>
      <c r="AK120" s="860">
        <v>407113</v>
      </c>
      <c r="AL120" s="858"/>
      <c r="AM120" s="858"/>
      <c r="AN120" s="858"/>
      <c r="AO120" s="859"/>
      <c r="AP120" s="905">
        <v>2.8</v>
      </c>
      <c r="AQ120" s="906"/>
      <c r="AR120" s="906"/>
      <c r="AS120" s="906"/>
      <c r="AT120" s="907"/>
      <c r="AU120" s="964" t="s">
        <v>469</v>
      </c>
      <c r="AV120" s="965"/>
      <c r="AW120" s="965"/>
      <c r="AX120" s="965"/>
      <c r="AY120" s="966"/>
      <c r="AZ120" s="941" t="s">
        <v>470</v>
      </c>
      <c r="BA120" s="886"/>
      <c r="BB120" s="886"/>
      <c r="BC120" s="886"/>
      <c r="BD120" s="886"/>
      <c r="BE120" s="886"/>
      <c r="BF120" s="886"/>
      <c r="BG120" s="886"/>
      <c r="BH120" s="886"/>
      <c r="BI120" s="886"/>
      <c r="BJ120" s="886"/>
      <c r="BK120" s="886"/>
      <c r="BL120" s="886"/>
      <c r="BM120" s="886"/>
      <c r="BN120" s="886"/>
      <c r="BO120" s="886"/>
      <c r="BP120" s="887"/>
      <c r="BQ120" s="942">
        <v>11585900</v>
      </c>
      <c r="BR120" s="923"/>
      <c r="BS120" s="923"/>
      <c r="BT120" s="923"/>
      <c r="BU120" s="923"/>
      <c r="BV120" s="923">
        <v>12037696</v>
      </c>
      <c r="BW120" s="923"/>
      <c r="BX120" s="923"/>
      <c r="BY120" s="923"/>
      <c r="BZ120" s="923"/>
      <c r="CA120" s="923">
        <v>11839889</v>
      </c>
      <c r="CB120" s="923"/>
      <c r="CC120" s="923"/>
      <c r="CD120" s="923"/>
      <c r="CE120" s="923"/>
      <c r="CF120" s="947">
        <v>80.599999999999994</v>
      </c>
      <c r="CG120" s="948"/>
      <c r="CH120" s="948"/>
      <c r="CI120" s="948"/>
      <c r="CJ120" s="948"/>
      <c r="CK120" s="949" t="s">
        <v>471</v>
      </c>
      <c r="CL120" s="933"/>
      <c r="CM120" s="933"/>
      <c r="CN120" s="933"/>
      <c r="CO120" s="934"/>
      <c r="CP120" s="953" t="s">
        <v>472</v>
      </c>
      <c r="CQ120" s="954"/>
      <c r="CR120" s="954"/>
      <c r="CS120" s="954"/>
      <c r="CT120" s="954"/>
      <c r="CU120" s="954"/>
      <c r="CV120" s="954"/>
      <c r="CW120" s="954"/>
      <c r="CX120" s="954"/>
      <c r="CY120" s="954"/>
      <c r="CZ120" s="954"/>
      <c r="DA120" s="954"/>
      <c r="DB120" s="954"/>
      <c r="DC120" s="954"/>
      <c r="DD120" s="954"/>
      <c r="DE120" s="954"/>
      <c r="DF120" s="955"/>
      <c r="DG120" s="942" t="s">
        <v>441</v>
      </c>
      <c r="DH120" s="923"/>
      <c r="DI120" s="923"/>
      <c r="DJ120" s="923"/>
      <c r="DK120" s="923"/>
      <c r="DL120" s="923">
        <v>7159505</v>
      </c>
      <c r="DM120" s="923"/>
      <c r="DN120" s="923"/>
      <c r="DO120" s="923"/>
      <c r="DP120" s="923"/>
      <c r="DQ120" s="923">
        <v>6291751</v>
      </c>
      <c r="DR120" s="923"/>
      <c r="DS120" s="923"/>
      <c r="DT120" s="923"/>
      <c r="DU120" s="923"/>
      <c r="DV120" s="924">
        <v>42.8</v>
      </c>
      <c r="DW120" s="924"/>
      <c r="DX120" s="924"/>
      <c r="DY120" s="924"/>
      <c r="DZ120" s="925"/>
    </row>
    <row r="121" spans="1:130" s="246" customFormat="1" ht="26.25" customHeight="1" x14ac:dyDescent="0.2">
      <c r="A121" s="898"/>
      <c r="B121" s="899"/>
      <c r="C121" s="944" t="s">
        <v>473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456</v>
      </c>
      <c r="AB121" s="858"/>
      <c r="AC121" s="858"/>
      <c r="AD121" s="858"/>
      <c r="AE121" s="859"/>
      <c r="AF121" s="860" t="s">
        <v>441</v>
      </c>
      <c r="AG121" s="858"/>
      <c r="AH121" s="858"/>
      <c r="AI121" s="858"/>
      <c r="AJ121" s="859"/>
      <c r="AK121" s="860" t="s">
        <v>441</v>
      </c>
      <c r="AL121" s="858"/>
      <c r="AM121" s="858"/>
      <c r="AN121" s="858"/>
      <c r="AO121" s="859"/>
      <c r="AP121" s="905" t="s">
        <v>441</v>
      </c>
      <c r="AQ121" s="906"/>
      <c r="AR121" s="906"/>
      <c r="AS121" s="906"/>
      <c r="AT121" s="907"/>
      <c r="AU121" s="967"/>
      <c r="AV121" s="968"/>
      <c r="AW121" s="968"/>
      <c r="AX121" s="968"/>
      <c r="AY121" s="969"/>
      <c r="AZ121" s="893" t="s">
        <v>474</v>
      </c>
      <c r="BA121" s="828"/>
      <c r="BB121" s="828"/>
      <c r="BC121" s="828"/>
      <c r="BD121" s="828"/>
      <c r="BE121" s="828"/>
      <c r="BF121" s="828"/>
      <c r="BG121" s="828"/>
      <c r="BH121" s="828"/>
      <c r="BI121" s="828"/>
      <c r="BJ121" s="828"/>
      <c r="BK121" s="828"/>
      <c r="BL121" s="828"/>
      <c r="BM121" s="828"/>
      <c r="BN121" s="828"/>
      <c r="BO121" s="828"/>
      <c r="BP121" s="829"/>
      <c r="BQ121" s="894">
        <v>3486458</v>
      </c>
      <c r="BR121" s="895"/>
      <c r="BS121" s="895"/>
      <c r="BT121" s="895"/>
      <c r="BU121" s="895"/>
      <c r="BV121" s="895">
        <v>3490430</v>
      </c>
      <c r="BW121" s="895"/>
      <c r="BX121" s="895"/>
      <c r="BY121" s="895"/>
      <c r="BZ121" s="895"/>
      <c r="CA121" s="895">
        <v>3079218</v>
      </c>
      <c r="CB121" s="895"/>
      <c r="CC121" s="895"/>
      <c r="CD121" s="895"/>
      <c r="CE121" s="895"/>
      <c r="CF121" s="956">
        <v>21</v>
      </c>
      <c r="CG121" s="957"/>
      <c r="CH121" s="957"/>
      <c r="CI121" s="957"/>
      <c r="CJ121" s="957"/>
      <c r="CK121" s="950"/>
      <c r="CL121" s="936"/>
      <c r="CM121" s="936"/>
      <c r="CN121" s="936"/>
      <c r="CO121" s="937"/>
      <c r="CP121" s="916" t="s">
        <v>475</v>
      </c>
      <c r="CQ121" s="917"/>
      <c r="CR121" s="917"/>
      <c r="CS121" s="917"/>
      <c r="CT121" s="917"/>
      <c r="CU121" s="917"/>
      <c r="CV121" s="917"/>
      <c r="CW121" s="917"/>
      <c r="CX121" s="917"/>
      <c r="CY121" s="917"/>
      <c r="CZ121" s="917"/>
      <c r="DA121" s="917"/>
      <c r="DB121" s="917"/>
      <c r="DC121" s="917"/>
      <c r="DD121" s="917"/>
      <c r="DE121" s="917"/>
      <c r="DF121" s="918"/>
      <c r="DG121" s="894" t="s">
        <v>137</v>
      </c>
      <c r="DH121" s="895"/>
      <c r="DI121" s="895"/>
      <c r="DJ121" s="895"/>
      <c r="DK121" s="895"/>
      <c r="DL121" s="895">
        <v>13982</v>
      </c>
      <c r="DM121" s="895"/>
      <c r="DN121" s="895"/>
      <c r="DO121" s="895"/>
      <c r="DP121" s="895"/>
      <c r="DQ121" s="895">
        <v>475438</v>
      </c>
      <c r="DR121" s="895"/>
      <c r="DS121" s="895"/>
      <c r="DT121" s="895"/>
      <c r="DU121" s="895"/>
      <c r="DV121" s="872">
        <v>3.2</v>
      </c>
      <c r="DW121" s="872"/>
      <c r="DX121" s="872"/>
      <c r="DY121" s="872"/>
      <c r="DZ121" s="873"/>
    </row>
    <row r="122" spans="1:130" s="246" customFormat="1" ht="26.25" customHeight="1" x14ac:dyDescent="0.2">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434</v>
      </c>
      <c r="AB122" s="858"/>
      <c r="AC122" s="858"/>
      <c r="AD122" s="858"/>
      <c r="AE122" s="859"/>
      <c r="AF122" s="860" t="s">
        <v>456</v>
      </c>
      <c r="AG122" s="858"/>
      <c r="AH122" s="858"/>
      <c r="AI122" s="858"/>
      <c r="AJ122" s="859"/>
      <c r="AK122" s="860" t="s">
        <v>433</v>
      </c>
      <c r="AL122" s="858"/>
      <c r="AM122" s="858"/>
      <c r="AN122" s="858"/>
      <c r="AO122" s="859"/>
      <c r="AP122" s="905" t="s">
        <v>456</v>
      </c>
      <c r="AQ122" s="906"/>
      <c r="AR122" s="906"/>
      <c r="AS122" s="906"/>
      <c r="AT122" s="907"/>
      <c r="AU122" s="967"/>
      <c r="AV122" s="968"/>
      <c r="AW122" s="968"/>
      <c r="AX122" s="968"/>
      <c r="AY122" s="969"/>
      <c r="AZ122" s="960" t="s">
        <v>476</v>
      </c>
      <c r="BA122" s="961"/>
      <c r="BB122" s="961"/>
      <c r="BC122" s="961"/>
      <c r="BD122" s="961"/>
      <c r="BE122" s="961"/>
      <c r="BF122" s="961"/>
      <c r="BG122" s="961"/>
      <c r="BH122" s="961"/>
      <c r="BI122" s="961"/>
      <c r="BJ122" s="961"/>
      <c r="BK122" s="961"/>
      <c r="BL122" s="961"/>
      <c r="BM122" s="961"/>
      <c r="BN122" s="961"/>
      <c r="BO122" s="961"/>
      <c r="BP122" s="962"/>
      <c r="BQ122" s="963">
        <v>28028700</v>
      </c>
      <c r="BR122" s="926"/>
      <c r="BS122" s="926"/>
      <c r="BT122" s="926"/>
      <c r="BU122" s="926"/>
      <c r="BV122" s="926">
        <v>28182745</v>
      </c>
      <c r="BW122" s="926"/>
      <c r="BX122" s="926"/>
      <c r="BY122" s="926"/>
      <c r="BZ122" s="926"/>
      <c r="CA122" s="926">
        <v>28146044</v>
      </c>
      <c r="CB122" s="926"/>
      <c r="CC122" s="926"/>
      <c r="CD122" s="926"/>
      <c r="CE122" s="926"/>
      <c r="CF122" s="927">
        <v>191.6</v>
      </c>
      <c r="CG122" s="928"/>
      <c r="CH122" s="928"/>
      <c r="CI122" s="928"/>
      <c r="CJ122" s="928"/>
      <c r="CK122" s="950"/>
      <c r="CL122" s="936"/>
      <c r="CM122" s="936"/>
      <c r="CN122" s="936"/>
      <c r="CO122" s="937"/>
      <c r="CP122" s="916" t="s">
        <v>477</v>
      </c>
      <c r="CQ122" s="917"/>
      <c r="CR122" s="917"/>
      <c r="CS122" s="917"/>
      <c r="CT122" s="917"/>
      <c r="CU122" s="917"/>
      <c r="CV122" s="917"/>
      <c r="CW122" s="917"/>
      <c r="CX122" s="917"/>
      <c r="CY122" s="917"/>
      <c r="CZ122" s="917"/>
      <c r="DA122" s="917"/>
      <c r="DB122" s="917"/>
      <c r="DC122" s="917"/>
      <c r="DD122" s="917"/>
      <c r="DE122" s="917"/>
      <c r="DF122" s="918"/>
      <c r="DG122" s="894">
        <v>4014</v>
      </c>
      <c r="DH122" s="895"/>
      <c r="DI122" s="895"/>
      <c r="DJ122" s="895"/>
      <c r="DK122" s="895"/>
      <c r="DL122" s="895">
        <v>3268</v>
      </c>
      <c r="DM122" s="895"/>
      <c r="DN122" s="895"/>
      <c r="DO122" s="895"/>
      <c r="DP122" s="895"/>
      <c r="DQ122" s="895">
        <v>2075</v>
      </c>
      <c r="DR122" s="895"/>
      <c r="DS122" s="895"/>
      <c r="DT122" s="895"/>
      <c r="DU122" s="895"/>
      <c r="DV122" s="872">
        <v>0</v>
      </c>
      <c r="DW122" s="872"/>
      <c r="DX122" s="872"/>
      <c r="DY122" s="872"/>
      <c r="DZ122" s="873"/>
    </row>
    <row r="123" spans="1:130" s="246" customFormat="1" ht="26.25" customHeight="1" x14ac:dyDescent="0.2">
      <c r="A123" s="898"/>
      <c r="B123" s="899"/>
      <c r="C123" s="902" t="s">
        <v>461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18246</v>
      </c>
      <c r="AB123" s="858"/>
      <c r="AC123" s="858"/>
      <c r="AD123" s="858"/>
      <c r="AE123" s="859"/>
      <c r="AF123" s="860">
        <v>18246</v>
      </c>
      <c r="AG123" s="858"/>
      <c r="AH123" s="858"/>
      <c r="AI123" s="858"/>
      <c r="AJ123" s="859"/>
      <c r="AK123" s="860">
        <v>18246</v>
      </c>
      <c r="AL123" s="858"/>
      <c r="AM123" s="858"/>
      <c r="AN123" s="858"/>
      <c r="AO123" s="859"/>
      <c r="AP123" s="905">
        <v>0.1</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478</v>
      </c>
      <c r="BP123" s="959"/>
      <c r="BQ123" s="913">
        <v>43101058</v>
      </c>
      <c r="BR123" s="914"/>
      <c r="BS123" s="914"/>
      <c r="BT123" s="914"/>
      <c r="BU123" s="914"/>
      <c r="BV123" s="914">
        <v>43710871</v>
      </c>
      <c r="BW123" s="914"/>
      <c r="BX123" s="914"/>
      <c r="BY123" s="914"/>
      <c r="BZ123" s="914"/>
      <c r="CA123" s="914">
        <v>43065151</v>
      </c>
      <c r="CB123" s="914"/>
      <c r="CC123" s="914"/>
      <c r="CD123" s="914"/>
      <c r="CE123" s="914"/>
      <c r="CF123" s="824"/>
      <c r="CG123" s="825"/>
      <c r="CH123" s="825"/>
      <c r="CI123" s="825"/>
      <c r="CJ123" s="915"/>
      <c r="CK123" s="950"/>
      <c r="CL123" s="936"/>
      <c r="CM123" s="936"/>
      <c r="CN123" s="936"/>
      <c r="CO123" s="937"/>
      <c r="CP123" s="916" t="s">
        <v>479</v>
      </c>
      <c r="CQ123" s="917"/>
      <c r="CR123" s="917"/>
      <c r="CS123" s="917"/>
      <c r="CT123" s="917"/>
      <c r="CU123" s="917"/>
      <c r="CV123" s="917"/>
      <c r="CW123" s="917"/>
      <c r="CX123" s="917"/>
      <c r="CY123" s="917"/>
      <c r="CZ123" s="917"/>
      <c r="DA123" s="917"/>
      <c r="DB123" s="917"/>
      <c r="DC123" s="917"/>
      <c r="DD123" s="917"/>
      <c r="DE123" s="917"/>
      <c r="DF123" s="918"/>
      <c r="DG123" s="857" t="s">
        <v>457</v>
      </c>
      <c r="DH123" s="858"/>
      <c r="DI123" s="858"/>
      <c r="DJ123" s="858"/>
      <c r="DK123" s="859"/>
      <c r="DL123" s="860" t="s">
        <v>457</v>
      </c>
      <c r="DM123" s="858"/>
      <c r="DN123" s="858"/>
      <c r="DO123" s="858"/>
      <c r="DP123" s="859"/>
      <c r="DQ123" s="860" t="s">
        <v>441</v>
      </c>
      <c r="DR123" s="858"/>
      <c r="DS123" s="858"/>
      <c r="DT123" s="858"/>
      <c r="DU123" s="859"/>
      <c r="DV123" s="905" t="s">
        <v>441</v>
      </c>
      <c r="DW123" s="906"/>
      <c r="DX123" s="906"/>
      <c r="DY123" s="906"/>
      <c r="DZ123" s="907"/>
    </row>
    <row r="124" spans="1:130" s="246" customFormat="1" ht="26.25" customHeight="1" thickBot="1" x14ac:dyDescent="0.25">
      <c r="A124" s="898"/>
      <c r="B124" s="899"/>
      <c r="C124" s="902" t="s">
        <v>464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457</v>
      </c>
      <c r="AB124" s="858"/>
      <c r="AC124" s="858"/>
      <c r="AD124" s="858"/>
      <c r="AE124" s="859"/>
      <c r="AF124" s="860" t="s">
        <v>457</v>
      </c>
      <c r="AG124" s="858"/>
      <c r="AH124" s="858"/>
      <c r="AI124" s="858"/>
      <c r="AJ124" s="859"/>
      <c r="AK124" s="860" t="s">
        <v>441</v>
      </c>
      <c r="AL124" s="858"/>
      <c r="AM124" s="858"/>
      <c r="AN124" s="858"/>
      <c r="AO124" s="859"/>
      <c r="AP124" s="905" t="s">
        <v>457</v>
      </c>
      <c r="AQ124" s="906"/>
      <c r="AR124" s="906"/>
      <c r="AS124" s="906"/>
      <c r="AT124" s="907"/>
      <c r="AU124" s="908" t="s">
        <v>480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48.9</v>
      </c>
      <c r="BR124" s="912"/>
      <c r="BS124" s="912"/>
      <c r="BT124" s="912"/>
      <c r="BU124" s="912"/>
      <c r="BV124" s="912">
        <v>33.200000000000003</v>
      </c>
      <c r="BW124" s="912"/>
      <c r="BX124" s="912"/>
      <c r="BY124" s="912"/>
      <c r="BZ124" s="912"/>
      <c r="CA124" s="912">
        <v>35.1</v>
      </c>
      <c r="CB124" s="912"/>
      <c r="CC124" s="912"/>
      <c r="CD124" s="912"/>
      <c r="CE124" s="912"/>
      <c r="CF124" s="802"/>
      <c r="CG124" s="803"/>
      <c r="CH124" s="803"/>
      <c r="CI124" s="803"/>
      <c r="CJ124" s="943"/>
      <c r="CK124" s="951"/>
      <c r="CL124" s="951"/>
      <c r="CM124" s="951"/>
      <c r="CN124" s="951"/>
      <c r="CO124" s="952"/>
      <c r="CP124" s="916" t="s">
        <v>481</v>
      </c>
      <c r="CQ124" s="917"/>
      <c r="CR124" s="917"/>
      <c r="CS124" s="917"/>
      <c r="CT124" s="917"/>
      <c r="CU124" s="917"/>
      <c r="CV124" s="917"/>
      <c r="CW124" s="917"/>
      <c r="CX124" s="917"/>
      <c r="CY124" s="917"/>
      <c r="CZ124" s="917"/>
      <c r="DA124" s="917"/>
      <c r="DB124" s="917"/>
      <c r="DC124" s="917"/>
      <c r="DD124" s="917"/>
      <c r="DE124" s="917"/>
      <c r="DF124" s="918"/>
      <c r="DG124" s="840">
        <v>8796442</v>
      </c>
      <c r="DH124" s="841"/>
      <c r="DI124" s="841"/>
      <c r="DJ124" s="841"/>
      <c r="DK124" s="842"/>
      <c r="DL124" s="843" t="s">
        <v>482</v>
      </c>
      <c r="DM124" s="841"/>
      <c r="DN124" s="841"/>
      <c r="DO124" s="841"/>
      <c r="DP124" s="842"/>
      <c r="DQ124" s="843" t="s">
        <v>137</v>
      </c>
      <c r="DR124" s="841"/>
      <c r="DS124" s="841"/>
      <c r="DT124" s="841"/>
      <c r="DU124" s="842"/>
      <c r="DV124" s="929" t="s">
        <v>482</v>
      </c>
      <c r="DW124" s="930"/>
      <c r="DX124" s="930"/>
      <c r="DY124" s="930"/>
      <c r="DZ124" s="931"/>
    </row>
    <row r="125" spans="1:130" s="246" customFormat="1" ht="26.25" customHeight="1" x14ac:dyDescent="0.2">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435</v>
      </c>
      <c r="AB125" s="858"/>
      <c r="AC125" s="858"/>
      <c r="AD125" s="858"/>
      <c r="AE125" s="859"/>
      <c r="AF125" s="860" t="s">
        <v>482</v>
      </c>
      <c r="AG125" s="858"/>
      <c r="AH125" s="858"/>
      <c r="AI125" s="858"/>
      <c r="AJ125" s="859"/>
      <c r="AK125" s="860" t="s">
        <v>482</v>
      </c>
      <c r="AL125" s="858"/>
      <c r="AM125" s="858"/>
      <c r="AN125" s="858"/>
      <c r="AO125" s="859"/>
      <c r="AP125" s="905" t="s">
        <v>482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483</v>
      </c>
      <c r="CL125" s="933"/>
      <c r="CM125" s="933"/>
      <c r="CN125" s="933"/>
      <c r="CO125" s="934"/>
      <c r="CP125" s="941" t="s">
        <v>484</v>
      </c>
      <c r="CQ125" s="886"/>
      <c r="CR125" s="886"/>
      <c r="CS125" s="886"/>
      <c r="CT125" s="886"/>
      <c r="CU125" s="886"/>
      <c r="CV125" s="886"/>
      <c r="CW125" s="886"/>
      <c r="CX125" s="886"/>
      <c r="CY125" s="886"/>
      <c r="CZ125" s="886"/>
      <c r="DA125" s="886"/>
      <c r="DB125" s="886"/>
      <c r="DC125" s="886"/>
      <c r="DD125" s="886"/>
      <c r="DE125" s="886"/>
      <c r="DF125" s="887"/>
      <c r="DG125" s="942" t="s">
        <v>435</v>
      </c>
      <c r="DH125" s="923"/>
      <c r="DI125" s="923"/>
      <c r="DJ125" s="923"/>
      <c r="DK125" s="923"/>
      <c r="DL125" s="923" t="s">
        <v>482</v>
      </c>
      <c r="DM125" s="923"/>
      <c r="DN125" s="923"/>
      <c r="DO125" s="923"/>
      <c r="DP125" s="923"/>
      <c r="DQ125" s="923" t="s">
        <v>453</v>
      </c>
      <c r="DR125" s="923"/>
      <c r="DS125" s="923"/>
      <c r="DT125" s="923"/>
      <c r="DU125" s="923"/>
      <c r="DV125" s="924" t="s">
        <v>137</v>
      </c>
      <c r="DW125" s="924"/>
      <c r="DX125" s="924"/>
      <c r="DY125" s="924"/>
      <c r="DZ125" s="925"/>
    </row>
    <row r="126" spans="1:130" s="246" customFormat="1" ht="26.25" customHeight="1" thickBot="1" x14ac:dyDescent="0.25">
      <c r="A126" s="898"/>
      <c r="B126" s="899"/>
      <c r="C126" s="902" t="s">
        <v>468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2515</v>
      </c>
      <c r="AB126" s="858"/>
      <c r="AC126" s="858"/>
      <c r="AD126" s="858"/>
      <c r="AE126" s="859"/>
      <c r="AF126" s="860" t="s">
        <v>482</v>
      </c>
      <c r="AG126" s="858"/>
      <c r="AH126" s="858"/>
      <c r="AI126" s="858"/>
      <c r="AJ126" s="859"/>
      <c r="AK126" s="860" t="s">
        <v>482</v>
      </c>
      <c r="AL126" s="858"/>
      <c r="AM126" s="858"/>
      <c r="AN126" s="858"/>
      <c r="AO126" s="859"/>
      <c r="AP126" s="905" t="s">
        <v>435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485</v>
      </c>
      <c r="CQ126" s="828"/>
      <c r="CR126" s="828"/>
      <c r="CS126" s="828"/>
      <c r="CT126" s="828"/>
      <c r="CU126" s="828"/>
      <c r="CV126" s="828"/>
      <c r="CW126" s="828"/>
      <c r="CX126" s="828"/>
      <c r="CY126" s="828"/>
      <c r="CZ126" s="828"/>
      <c r="DA126" s="828"/>
      <c r="DB126" s="828"/>
      <c r="DC126" s="828"/>
      <c r="DD126" s="828"/>
      <c r="DE126" s="828"/>
      <c r="DF126" s="829"/>
      <c r="DG126" s="894" t="s">
        <v>482</v>
      </c>
      <c r="DH126" s="895"/>
      <c r="DI126" s="895"/>
      <c r="DJ126" s="895"/>
      <c r="DK126" s="895"/>
      <c r="DL126" s="895" t="s">
        <v>482</v>
      </c>
      <c r="DM126" s="895"/>
      <c r="DN126" s="895"/>
      <c r="DO126" s="895"/>
      <c r="DP126" s="895"/>
      <c r="DQ126" s="895" t="s">
        <v>482</v>
      </c>
      <c r="DR126" s="895"/>
      <c r="DS126" s="895"/>
      <c r="DT126" s="895"/>
      <c r="DU126" s="895"/>
      <c r="DV126" s="872" t="s">
        <v>435</v>
      </c>
      <c r="DW126" s="872"/>
      <c r="DX126" s="872"/>
      <c r="DY126" s="872"/>
      <c r="DZ126" s="873"/>
    </row>
    <row r="127" spans="1:130" s="246" customFormat="1" ht="26.25" customHeight="1" x14ac:dyDescent="0.2">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453</v>
      </c>
      <c r="AB127" s="858"/>
      <c r="AC127" s="858"/>
      <c r="AD127" s="858"/>
      <c r="AE127" s="859"/>
      <c r="AF127" s="860" t="s">
        <v>137</v>
      </c>
      <c r="AG127" s="858"/>
      <c r="AH127" s="858"/>
      <c r="AI127" s="858"/>
      <c r="AJ127" s="859"/>
      <c r="AK127" s="860" t="s">
        <v>482</v>
      </c>
      <c r="AL127" s="858"/>
      <c r="AM127" s="858"/>
      <c r="AN127" s="858"/>
      <c r="AO127" s="859"/>
      <c r="AP127" s="905" t="s">
        <v>482</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482</v>
      </c>
      <c r="DH127" s="895"/>
      <c r="DI127" s="895"/>
      <c r="DJ127" s="895"/>
      <c r="DK127" s="895"/>
      <c r="DL127" s="895" t="s">
        <v>435</v>
      </c>
      <c r="DM127" s="895"/>
      <c r="DN127" s="895"/>
      <c r="DO127" s="895"/>
      <c r="DP127" s="895"/>
      <c r="DQ127" s="895" t="s">
        <v>482</v>
      </c>
      <c r="DR127" s="895"/>
      <c r="DS127" s="895"/>
      <c r="DT127" s="895"/>
      <c r="DU127" s="895"/>
      <c r="DV127" s="872" t="s">
        <v>482</v>
      </c>
      <c r="DW127" s="872"/>
      <c r="DX127" s="872"/>
      <c r="DY127" s="872"/>
      <c r="DZ127" s="873"/>
    </row>
    <row r="128" spans="1:130" s="246" customFormat="1" ht="26.25" customHeight="1" thickBot="1" x14ac:dyDescent="0.25">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v>451000</v>
      </c>
      <c r="AB128" s="879"/>
      <c r="AC128" s="879"/>
      <c r="AD128" s="879"/>
      <c r="AE128" s="880"/>
      <c r="AF128" s="881">
        <v>606582</v>
      </c>
      <c r="AG128" s="879"/>
      <c r="AH128" s="879"/>
      <c r="AI128" s="879"/>
      <c r="AJ128" s="880"/>
      <c r="AK128" s="881">
        <v>1359224</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453</v>
      </c>
      <c r="BG128" s="865"/>
      <c r="BH128" s="865"/>
      <c r="BI128" s="865"/>
      <c r="BJ128" s="865"/>
      <c r="BK128" s="865"/>
      <c r="BL128" s="888"/>
      <c r="BM128" s="864">
        <v>12.64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t="s">
        <v>137</v>
      </c>
      <c r="DH128" s="869"/>
      <c r="DI128" s="869"/>
      <c r="DJ128" s="869"/>
      <c r="DK128" s="869"/>
      <c r="DL128" s="869" t="s">
        <v>448</v>
      </c>
      <c r="DM128" s="869"/>
      <c r="DN128" s="869"/>
      <c r="DO128" s="869"/>
      <c r="DP128" s="869"/>
      <c r="DQ128" s="869" t="s">
        <v>448</v>
      </c>
      <c r="DR128" s="869"/>
      <c r="DS128" s="869"/>
      <c r="DT128" s="869"/>
      <c r="DU128" s="869"/>
      <c r="DV128" s="870" t="s">
        <v>448</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496</v>
      </c>
      <c r="X129" s="855"/>
      <c r="Y129" s="855"/>
      <c r="Z129" s="856"/>
      <c r="AA129" s="857">
        <v>16805632</v>
      </c>
      <c r="AB129" s="858"/>
      <c r="AC129" s="858"/>
      <c r="AD129" s="858"/>
      <c r="AE129" s="859"/>
      <c r="AF129" s="860">
        <v>16918160</v>
      </c>
      <c r="AG129" s="858"/>
      <c r="AH129" s="858"/>
      <c r="AI129" s="858"/>
      <c r="AJ129" s="859"/>
      <c r="AK129" s="860">
        <v>17117064</v>
      </c>
      <c r="AL129" s="858"/>
      <c r="AM129" s="858"/>
      <c r="AN129" s="858"/>
      <c r="AO129" s="859"/>
      <c r="AP129" s="861"/>
      <c r="AQ129" s="862"/>
      <c r="AR129" s="862"/>
      <c r="AS129" s="862"/>
      <c r="AT129" s="863"/>
      <c r="AU129" s="284"/>
      <c r="AV129" s="284"/>
      <c r="AW129" s="284"/>
      <c r="AX129" s="827" t="s">
        <v>497</v>
      </c>
      <c r="AY129" s="828"/>
      <c r="AZ129" s="828"/>
      <c r="BA129" s="828"/>
      <c r="BB129" s="828"/>
      <c r="BC129" s="828"/>
      <c r="BD129" s="828"/>
      <c r="BE129" s="829"/>
      <c r="BF129" s="847" t="s">
        <v>137</v>
      </c>
      <c r="BG129" s="848"/>
      <c r="BH129" s="848"/>
      <c r="BI129" s="848"/>
      <c r="BJ129" s="848"/>
      <c r="BK129" s="848"/>
      <c r="BL129" s="849"/>
      <c r="BM129" s="847">
        <v>17.64</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2369217</v>
      </c>
      <c r="AB130" s="858"/>
      <c r="AC130" s="858"/>
      <c r="AD130" s="858"/>
      <c r="AE130" s="859"/>
      <c r="AF130" s="860">
        <v>2400796</v>
      </c>
      <c r="AG130" s="858"/>
      <c r="AH130" s="858"/>
      <c r="AI130" s="858"/>
      <c r="AJ130" s="859"/>
      <c r="AK130" s="860">
        <v>2424541</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9.6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14436415</v>
      </c>
      <c r="AB131" s="841"/>
      <c r="AC131" s="841"/>
      <c r="AD131" s="841"/>
      <c r="AE131" s="842"/>
      <c r="AF131" s="843">
        <v>14517364</v>
      </c>
      <c r="AG131" s="841"/>
      <c r="AH131" s="841"/>
      <c r="AI131" s="841"/>
      <c r="AJ131" s="842"/>
      <c r="AK131" s="843">
        <v>14692523</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v>35.1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10.80254343</v>
      </c>
      <c r="AB132" s="821"/>
      <c r="AC132" s="821"/>
      <c r="AD132" s="821"/>
      <c r="AE132" s="822"/>
      <c r="AF132" s="823">
        <v>9.3328444479999995</v>
      </c>
      <c r="AG132" s="821"/>
      <c r="AH132" s="821"/>
      <c r="AI132" s="821"/>
      <c r="AJ132" s="822"/>
      <c r="AK132" s="823">
        <v>8.9113285720000004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11</v>
      </c>
      <c r="AB133" s="800"/>
      <c r="AC133" s="800"/>
      <c r="AD133" s="800"/>
      <c r="AE133" s="801"/>
      <c r="AF133" s="799">
        <v>10.3</v>
      </c>
      <c r="AG133" s="800"/>
      <c r="AH133" s="800"/>
      <c r="AI133" s="800"/>
      <c r="AJ133" s="801"/>
      <c r="AK133" s="799">
        <v>9.6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Kawmvt6mpSGDd+Z3IyV43e57MVu/NlOvw8uuJsy3Z+EoMimCxngly2b1bI/AxWqVIj2od7+FFeUUdCMaRdQExA==" saltValue="dYo2rpg+H0S4Kasiir8S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10"/>
  <sheetViews>
    <sheetView showGridLines="0" zoomScaleNormal="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506</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pBsrXbAGqdeoSIRv7Y9i6/mkenlQfs5wx6y2T4C0tFYOAdbSmRV362VUq0n4WDPHC1bIy9v6SDRiLQD8I0+1eg==" saltValue="DqjeBBNSDkRNdukZEhau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1iSAKwF/Y5Ck3rV40bmDZ6sPZSsM5zPCWLmUSnB4IUprgLZrtZvxOfZ/Q7j/FEAzgQWOBoWai0H44Xj/RQHVJw==" saltValue="8QQlST7cUPogIE6ZmFG58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zoomScaleNormal="100"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509</v>
      </c>
      <c r="AP7" s="303"/>
      <c r="AQ7" s="304" t="s">
        <v>510</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511</v>
      </c>
      <c r="AQ8" s="310" t="s">
        <v>512</v>
      </c>
      <c r="AR8" s="311" t="s">
        <v>513</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514</v>
      </c>
      <c r="AL9" s="1227"/>
      <c r="AM9" s="1227"/>
      <c r="AN9" s="1228"/>
      <c r="AO9" s="312">
        <v>4078813</v>
      </c>
      <c r="AP9" s="312">
        <v>52843</v>
      </c>
      <c r="AQ9" s="313">
        <v>57145</v>
      </c>
      <c r="AR9" s="314">
        <v>-7.5</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515</v>
      </c>
      <c r="AL10" s="1227"/>
      <c r="AM10" s="1227"/>
      <c r="AN10" s="1228"/>
      <c r="AO10" s="315">
        <v>344972</v>
      </c>
      <c r="AP10" s="315">
        <v>4469</v>
      </c>
      <c r="AQ10" s="316">
        <v>3801</v>
      </c>
      <c r="AR10" s="317">
        <v>17.600000000000001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516</v>
      </c>
      <c r="AL11" s="1227"/>
      <c r="AM11" s="1227"/>
      <c r="AN11" s="1228"/>
      <c r="AO11" s="315">
        <v>990956</v>
      </c>
      <c r="AP11" s="315">
        <v>12838</v>
      </c>
      <c r="AQ11" s="316">
        <v>6723</v>
      </c>
      <c r="AR11" s="317">
        <v>91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517</v>
      </c>
      <c r="AL12" s="1227"/>
      <c r="AM12" s="1227"/>
      <c r="AN12" s="1228"/>
      <c r="AO12" s="315" t="s">
        <v>518</v>
      </c>
      <c r="AP12" s="315" t="s">
        <v>518</v>
      </c>
      <c r="AQ12" s="316">
        <v>959</v>
      </c>
      <c r="AR12" s="317" t="s">
        <v>518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519</v>
      </c>
      <c r="AL13" s="1227"/>
      <c r="AM13" s="1227"/>
      <c r="AN13" s="1228"/>
      <c r="AO13" s="315" t="s">
        <v>518</v>
      </c>
      <c r="AP13" s="315" t="s">
        <v>518</v>
      </c>
      <c r="AQ13" s="316">
        <v>1</v>
      </c>
      <c r="AR13" s="317" t="s">
        <v>518</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520</v>
      </c>
      <c r="AL14" s="1227"/>
      <c r="AM14" s="1227"/>
      <c r="AN14" s="1228"/>
      <c r="AO14" s="315">
        <v>218395</v>
      </c>
      <c r="AP14" s="315">
        <v>2829</v>
      </c>
      <c r="AQ14" s="316">
        <v>2728</v>
      </c>
      <c r="AR14" s="317">
        <v>3.7</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521</v>
      </c>
      <c r="AL15" s="1227"/>
      <c r="AM15" s="1227"/>
      <c r="AN15" s="1228"/>
      <c r="AO15" s="315">
        <v>32303</v>
      </c>
      <c r="AP15" s="315">
        <v>418</v>
      </c>
      <c r="AQ15" s="316">
        <v>1349</v>
      </c>
      <c r="AR15" s="317">
        <v>-69</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522</v>
      </c>
      <c r="AL16" s="1230"/>
      <c r="AM16" s="1230"/>
      <c r="AN16" s="1231"/>
      <c r="AO16" s="315">
        <v>-308515</v>
      </c>
      <c r="AP16" s="315">
        <v>-3997</v>
      </c>
      <c r="AQ16" s="316">
        <v>-4270</v>
      </c>
      <c r="AR16" s="317">
        <v>-6.4</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5356924</v>
      </c>
      <c r="AP17" s="315">
        <v>69401</v>
      </c>
      <c r="AQ17" s="316">
        <v>68438</v>
      </c>
      <c r="AR17" s="317">
        <v>1.4</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527</v>
      </c>
      <c r="AL21" s="1224"/>
      <c r="AM21" s="1224"/>
      <c r="AN21" s="1225"/>
      <c r="AO21" s="327">
        <v>5.49</v>
      </c>
      <c r="AP21" s="328">
        <v>6.23</v>
      </c>
      <c r="AQ21" s="329">
        <v>-0.74</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528</v>
      </c>
      <c r="AL22" s="1224"/>
      <c r="AM22" s="1224"/>
      <c r="AN22" s="1225"/>
      <c r="AO22" s="332">
        <v>96.1</v>
      </c>
      <c r="AP22" s="333">
        <v>98.5</v>
      </c>
      <c r="AQ22" s="334">
        <v>-2.4</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509</v>
      </c>
      <c r="AP30" s="303"/>
      <c r="AQ30" s="304" t="s">
        <v>510</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511</v>
      </c>
      <c r="AQ31" s="310" t="s">
        <v>512</v>
      </c>
      <c r="AR31" s="311" t="s">
        <v>513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532</v>
      </c>
      <c r="AL32" s="1215"/>
      <c r="AM32" s="1215"/>
      <c r="AN32" s="1216"/>
      <c r="AO32" s="342">
        <v>2744079</v>
      </c>
      <c r="AP32" s="342">
        <v>35551</v>
      </c>
      <c r="AQ32" s="343">
        <v>33979</v>
      </c>
      <c r="AR32" s="344">
        <v>4.5999999999999996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533</v>
      </c>
      <c r="AL33" s="1215"/>
      <c r="AM33" s="1215"/>
      <c r="AN33" s="1216"/>
      <c r="AO33" s="342" t="s">
        <v>518</v>
      </c>
      <c r="AP33" s="342" t="s">
        <v>518</v>
      </c>
      <c r="AQ33" s="343" t="s">
        <v>518</v>
      </c>
      <c r="AR33" s="344" t="s">
        <v>518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534</v>
      </c>
      <c r="AL34" s="1215"/>
      <c r="AM34" s="1215"/>
      <c r="AN34" s="1216"/>
      <c r="AO34" s="342" t="s">
        <v>518</v>
      </c>
      <c r="AP34" s="342" t="s">
        <v>518</v>
      </c>
      <c r="AQ34" s="343">
        <v>15</v>
      </c>
      <c r="AR34" s="344" t="s">
        <v>518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535</v>
      </c>
      <c r="AL35" s="1215"/>
      <c r="AM35" s="1215"/>
      <c r="AN35" s="1216"/>
      <c r="AO35" s="342">
        <v>603673</v>
      </c>
      <c r="AP35" s="342">
        <v>7821</v>
      </c>
      <c r="AQ35" s="343">
        <v>9031</v>
      </c>
      <c r="AR35" s="344">
        <v>-13.4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536</v>
      </c>
      <c r="AL36" s="1215"/>
      <c r="AM36" s="1215"/>
      <c r="AN36" s="1216"/>
      <c r="AO36" s="342">
        <v>498556</v>
      </c>
      <c r="AP36" s="342">
        <v>6459</v>
      </c>
      <c r="AQ36" s="343">
        <v>1893</v>
      </c>
      <c r="AR36" s="344">
        <v>241.2</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537</v>
      </c>
      <c r="AL37" s="1215"/>
      <c r="AM37" s="1215"/>
      <c r="AN37" s="1216"/>
      <c r="AO37" s="342">
        <v>1246756</v>
      </c>
      <c r="AP37" s="342">
        <v>16152</v>
      </c>
      <c r="AQ37" s="343">
        <v>1352</v>
      </c>
      <c r="AR37" s="344">
        <v>1094.7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538</v>
      </c>
      <c r="AL38" s="1218"/>
      <c r="AM38" s="1218"/>
      <c r="AN38" s="1219"/>
      <c r="AO38" s="345" t="s">
        <v>518</v>
      </c>
      <c r="AP38" s="345" t="s">
        <v>518</v>
      </c>
      <c r="AQ38" s="346">
        <v>1</v>
      </c>
      <c r="AR38" s="334" t="s">
        <v>518</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539</v>
      </c>
      <c r="AL39" s="1218"/>
      <c r="AM39" s="1218"/>
      <c r="AN39" s="1219"/>
      <c r="AO39" s="342">
        <v>-1359224</v>
      </c>
      <c r="AP39" s="342">
        <v>-17609</v>
      </c>
      <c r="AQ39" s="343">
        <v>-6634</v>
      </c>
      <c r="AR39" s="344">
        <v>165.4</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540</v>
      </c>
      <c r="AL40" s="1215"/>
      <c r="AM40" s="1215"/>
      <c r="AN40" s="1216"/>
      <c r="AO40" s="342">
        <v>-2424541</v>
      </c>
      <c r="AP40" s="342">
        <v>-31411</v>
      </c>
      <c r="AQ40" s="343">
        <v>-28305</v>
      </c>
      <c r="AR40" s="344">
        <v>11</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1309299</v>
      </c>
      <c r="AP41" s="342">
        <v>16962</v>
      </c>
      <c r="AQ41" s="343">
        <v>11332</v>
      </c>
      <c r="AR41" s="344">
        <v>49.7</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509</v>
      </c>
      <c r="AN49" s="1209" t="s">
        <v>544</v>
      </c>
      <c r="AO49" s="1210"/>
      <c r="AP49" s="1210"/>
      <c r="AQ49" s="1210"/>
      <c r="AR49" s="1211"/>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545</v>
      </c>
      <c r="AO50" s="359" t="s">
        <v>546</v>
      </c>
      <c r="AP50" s="360" t="s">
        <v>547</v>
      </c>
      <c r="AQ50" s="361" t="s">
        <v>548</v>
      </c>
      <c r="AR50" s="362" t="s">
        <v>549</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2008550</v>
      </c>
      <c r="AN51" s="364">
        <v>27479</v>
      </c>
      <c r="AO51" s="365">
        <v>-56.5</v>
      </c>
      <c r="AP51" s="366">
        <v>66255</v>
      </c>
      <c r="AQ51" s="367">
        <v>3.6</v>
      </c>
      <c r="AR51" s="368">
        <v>-60.1</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1159426</v>
      </c>
      <c r="AN52" s="372">
        <v>15862</v>
      </c>
      <c r="AO52" s="373">
        <v>-41.7</v>
      </c>
      <c r="AP52" s="374">
        <v>31822</v>
      </c>
      <c r="AQ52" s="375">
        <v>8.8000000000000007</v>
      </c>
      <c r="AR52" s="376">
        <v>-50.5</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6039681</v>
      </c>
      <c r="AN53" s="364">
        <v>81357</v>
      </c>
      <c r="AO53" s="365">
        <v>196.1</v>
      </c>
      <c r="AP53" s="366">
        <v>92247</v>
      </c>
      <c r="AQ53" s="367">
        <v>39.200000000000003</v>
      </c>
      <c r="AR53" s="368">
        <v>156.9</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2175389</v>
      </c>
      <c r="AN54" s="372">
        <v>29303</v>
      </c>
      <c r="AO54" s="373">
        <v>84.7</v>
      </c>
      <c r="AP54" s="374">
        <v>37204</v>
      </c>
      <c r="AQ54" s="375">
        <v>16.899999999999999</v>
      </c>
      <c r="AR54" s="376">
        <v>67.8</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5871049</v>
      </c>
      <c r="AN55" s="364">
        <v>78113</v>
      </c>
      <c r="AO55" s="365">
        <v>-4</v>
      </c>
      <c r="AP55" s="366">
        <v>44504</v>
      </c>
      <c r="AQ55" s="367">
        <v>-51.8</v>
      </c>
      <c r="AR55" s="368">
        <v>47.8</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2389510</v>
      </c>
      <c r="AN56" s="372">
        <v>31792</v>
      </c>
      <c r="AO56" s="373">
        <v>8.5</v>
      </c>
      <c r="AP56" s="374">
        <v>25876</v>
      </c>
      <c r="AQ56" s="375">
        <v>-30.4</v>
      </c>
      <c r="AR56" s="376">
        <v>38.9</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6898236</v>
      </c>
      <c r="AN57" s="364">
        <v>90409</v>
      </c>
      <c r="AO57" s="365">
        <v>15.7</v>
      </c>
      <c r="AP57" s="366">
        <v>47820</v>
      </c>
      <c r="AQ57" s="367">
        <v>7.5</v>
      </c>
      <c r="AR57" s="368">
        <v>8.1999999999999993</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2280844</v>
      </c>
      <c r="AN58" s="372">
        <v>29893</v>
      </c>
      <c r="AO58" s="373">
        <v>-6</v>
      </c>
      <c r="AP58" s="374">
        <v>25855</v>
      </c>
      <c r="AQ58" s="375">
        <v>-0.1</v>
      </c>
      <c r="AR58" s="376">
        <v>-5.9</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3993936</v>
      </c>
      <c r="AN59" s="364">
        <v>51743</v>
      </c>
      <c r="AO59" s="365">
        <v>-42.8</v>
      </c>
      <c r="AP59" s="366">
        <v>41934</v>
      </c>
      <c r="AQ59" s="367">
        <v>-12.3</v>
      </c>
      <c r="AR59" s="368">
        <v>-30.5</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2701687</v>
      </c>
      <c r="AN60" s="372">
        <v>35001</v>
      </c>
      <c r="AO60" s="373">
        <v>17.100000000000001</v>
      </c>
      <c r="AP60" s="374">
        <v>23352</v>
      </c>
      <c r="AQ60" s="375">
        <v>-9.6999999999999993</v>
      </c>
      <c r="AR60" s="376">
        <v>26.8</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4962290</v>
      </c>
      <c r="AN61" s="379">
        <v>65820</v>
      </c>
      <c r="AO61" s="380">
        <v>21.7</v>
      </c>
      <c r="AP61" s="381">
        <v>58552</v>
      </c>
      <c r="AQ61" s="382">
        <v>-2.8</v>
      </c>
      <c r="AR61" s="368">
        <v>24.5</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2141371</v>
      </c>
      <c r="AN62" s="372">
        <v>28370</v>
      </c>
      <c r="AO62" s="373">
        <v>12.5</v>
      </c>
      <c r="AP62" s="374">
        <v>28822</v>
      </c>
      <c r="AQ62" s="375">
        <v>-2.9</v>
      </c>
      <c r="AR62" s="376">
        <v>15.4</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9K5Kuyf2gJt9tY6R3LBxSHHxfqKXZ46VZsQiS5vN8Hc0+u3WuP/KHNr1kiEwC8lTLYqowWs/t02D2bgSTAG2oQ==" saltValue="Ue6cUc99w6h0OFnXoRw7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1pIPFxuD75tT8pIrf/XQDxsLalLuglzq0m6vCgreBpmeaqMrvQcjw1gFfGoq9L7XoCj+1iAdQgrlvqpt79DJg==" saltValue="VRy6RfAIYhJsFXf9g1/l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86qj5HLrYk4BcAXu1MxnD1Iy/pdldodKtsJ8vC1pERqUP9E3dMsj+IhBDytoz/C5b7pcvtECV4tLAS5vtpfCOw==" saltValue="z7k5XNRO8MWQS4LcRDK5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560</v>
      </c>
      <c r="G46" s="8" t="s">
        <v>561</v>
      </c>
      <c r="H46" s="8" t="s">
        <v>562</v>
      </c>
      <c r="I46" s="8" t="s">
        <v>563</v>
      </c>
      <c r="J46" s="9" t="s">
        <v>564</v>
      </c>
    </row>
    <row r="47" spans="2:10" ht="57.75" customHeight="1" x14ac:dyDescent="0.2">
      <c r="B47" s="10"/>
      <c r="C47" s="1232" t="s">
        <v>3</v>
      </c>
      <c r="D47" s="1232"/>
      <c r="E47" s="1233"/>
      <c r="F47" s="11">
        <v>26.13</v>
      </c>
      <c r="G47" s="12">
        <v>26.54</v>
      </c>
      <c r="H47" s="12">
        <v>24.13</v>
      </c>
      <c r="I47" s="12">
        <v>23.65</v>
      </c>
      <c r="J47" s="13">
        <v>23.33</v>
      </c>
    </row>
    <row r="48" spans="2:10" ht="57.75" customHeight="1" x14ac:dyDescent="0.2">
      <c r="B48" s="14"/>
      <c r="C48" s="1234" t="s">
        <v>4</v>
      </c>
      <c r="D48" s="1234"/>
      <c r="E48" s="1235"/>
      <c r="F48" s="15">
        <v>1.9</v>
      </c>
      <c r="G48" s="16">
        <v>2.33</v>
      </c>
      <c r="H48" s="16">
        <v>1.5</v>
      </c>
      <c r="I48" s="16">
        <v>1.51</v>
      </c>
      <c r="J48" s="17">
        <v>1.83</v>
      </c>
    </row>
    <row r="49" spans="2:10" ht="57.75" customHeight="1" thickBot="1" x14ac:dyDescent="0.25">
      <c r="B49" s="18"/>
      <c r="C49" s="1236" t="s">
        <v>5</v>
      </c>
      <c r="D49" s="1236"/>
      <c r="E49" s="1237"/>
      <c r="F49" s="19" t="s">
        <v>565</v>
      </c>
      <c r="G49" s="20">
        <v>1.43</v>
      </c>
      <c r="H49" s="20" t="s">
        <v>566</v>
      </c>
      <c r="I49" s="20" t="s">
        <v>567</v>
      </c>
      <c r="J49" s="21">
        <v>3.34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Tlgn7/cZAsL2FlP2WE06ILeyubUZNE6h5sezK0T2h/gBpu5AR1VFlNKhC+N1XuJu7iQubi7+L0P3JT+9Os6wcg==" saltValue="LznSFWpsxdD6xef6gT5N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2020-03-24T04:14:03Z</cp:lastPrinted>
  <dcterms:modified xsi:type="dcterms:W3CDTF">2020-10-26T04:47:27Z</dcterms:modified>
</cp:coreProperties>
</file>