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15 木津川市\"/>
    </mc:Choice>
  </mc:AlternateContent>
  <xr:revisionPtr revIDLastSave="0" documentId="13_ncr:1_{9AE9FE06-EAD5-442D-97F6-6D73E5BEE9B4}" xr6:coauthVersionLast="36" xr6:coauthVersionMax="36" xr10:uidLastSave="{00000000-0000-0000-0000-000000000000}"/>
  <bookViews>
    <workbookView xWindow="0" yWindow="0" windowWidth="23040" windowHeight="940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W34" i="10"/>
  <c r="BW35" i="10" s="1"/>
  <c r="BW36" i="10" s="1"/>
  <c r="BW37" i="10" s="1"/>
  <c r="BW38" i="10" s="1"/>
  <c r="BW39" i="10" s="1"/>
  <c r="BW40" i="10" s="1"/>
  <c r="BW41" i="10" s="1"/>
  <c r="BW42" i="10" s="1"/>
  <c r="BW43" i="10" s="1"/>
  <c r="BE34" i="10"/>
  <c r="C34" i="10"/>
  <c r="CO34" i="10" l="1"/>
  <c r="CO35" i="10" s="1"/>
  <c r="C35" i="10"/>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<sst xmlns="http://schemas.openxmlformats.org/spreadsheetml/2006/main" count="1093" uniqueCount="604">
  <si>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</si>
  <si>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</si>
  <si>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</si>
  <si>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</si>
  <si>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</si>
  <si>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</si>
  <si>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</si>
  <si>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</si>
  <si>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</si>
  <si>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</si>
  <si>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</si>
  <si>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</si>
  <si>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</si>
  <si>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</si>
  <si>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</si>
  <si>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</si>
  <si>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</si>
  <si>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</si>
  <si>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</si>
  <si>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</si>
  <si>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</si>
  <si>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</si>
  <si>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</si>
  <si>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</si>
  <si>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</si>
  <si>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</si>
  <si>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</si>
  <si>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</si>
  <si>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</si>
  <si>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</si>
  <si>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</si>
  <si>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</si>
  <si>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</si>
  <si>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</si>
  <si>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</si>
  <si>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</si>
  <si>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</si>
  <si>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</si>
  <si>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</si>
  <si>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</si>
  <si>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</si>
  <si>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</si>
  <si>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</si>
  <si>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</si>
  <si>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</si>
  <si>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</si>
  <si>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</si>
  <si>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</si>
  <si>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</si>
  <si>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</si>
  <si>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</si>
  <si>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</si>
  <si>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</si>
  <si>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</si>
  <si>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</si>
  <si>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</si>
  <si>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</si>
  <si>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</si>
  <si>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</si>
  <si>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</si>
  <si>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</si>
  <si>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</si>
  <si>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</si>
  <si>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</si>
  <si>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</si>
  <si>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</si>
  <si>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</si>
  <si>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</si>
  <si>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</si>
  <si>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</si>
  <si>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</si>
  <si>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</si>
  <si>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</si>
  <si>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</si>
  <si>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</si>
  <si>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</si>
  <si>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</si>
  <si>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</si>
  <si>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</si>
  <si>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</si>
  <si>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</si>
  <si>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</si>
  <si>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</si>
  <si>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</si>
  <si>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</si>
  <si>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</si>
  <si>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</si>
  <si>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</si>
  <si>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</si>
  <si>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</si>
  <si>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</si>
  <si>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</si>
  <si>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</si>
  <si>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</si>
  <si>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</si>
  <si>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</si>
  <si>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</si>
  <si>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</si>
  <si>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</si>
  <si>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</si>
  <si>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</si>
  <si>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木津川市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</si>
  <si>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</si>
  <si>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</si>
  <si>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</si>
  <si>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</si>
  <si>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</si>
  <si>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</si>
  <si>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</si>
  <si>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</si>
  <si>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</si>
  <si>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</si>
  <si>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</si>
  <si>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</si>
  <si>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</si>
  <si>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</si>
  <si>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</si>
  <si>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</si>
  <si>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</si>
  <si>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</si>
  <si>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</si>
  <si>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</si>
  <si>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</si>
  <si>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</si>
  <si>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</si>
  <si>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</si>
  <si>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</si>
  <si>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</si>
  <si>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</si>
  <si>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</si>
  <si>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</si>
  <si>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</si>
  <si>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</si>
  <si>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</si>
  <si>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</si>
  <si>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</si>
  <si>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</si>
  <si>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</si>
  <si>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</si>
  <si>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</si>
  <si>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</si>
  <si>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</si>
  <si>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</si>
  <si>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</si>
  <si>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</si>
  <si>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</si>
  <si>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</si>
  <si>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</si>
  <si>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</si>
  <si>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</si>
  <si>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</si>
  <si>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</si>
  <si>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</si>
  <si>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</si>
  <si>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</si>
  <si>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</si>
  <si>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</si>
  <si>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</si>
  <si>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</si>
  <si>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</si>
  <si>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</si>
  <si>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</si>
  <si>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</si>
  <si>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</si>
  <si>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</si>
  <si>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</si>
  <si>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</si>
  <si>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</si>
  <si>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</si>
  <si>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</si>
  <si>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</si>
  <si>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</si>
  <si>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</si>
  <si>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</si>
  <si>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</si>
  <si>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</si>
  <si>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</si>
  <si>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</si>
  <si>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</si>
  <si>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</si>
  <si>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</si>
  <si>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</si>
  <si>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</si>
  <si>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</si>
  <si>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</si>
  <si>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</si>
  <si>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</si>
  <si>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</si>
  <si>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</si>
  <si>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</si>
  <si>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</si>
  <si>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</si>
  <si>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</si>
  <si>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</si>
  <si>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</si>
  <si>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</si>
  <si>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</si>
  <si>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</si>
  <si>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</si>
  <si>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</si>
  <si>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</si>
  <si>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</si>
  <si>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</si>
  <si>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</si>
  <si>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</si>
  <si>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</si>
  <si>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</si>
  <si>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</si>
  <si>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</si>
  <si>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</si>
  <si>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</si>
  <si>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</si>
  <si>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</si>
  <si>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</si>
  <si>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</si>
  <si>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</si>
  <si>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</si>
  <si>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</si>
  <si>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</si>
  <si>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</si>
  <si>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</si>
  <si>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京都府木津川市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</si>
  <si>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</si>
  <si>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</si>
  <si>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</si>
  <si>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</si>
  <si>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</si>
  <si>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</si>
  <si>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</si>
  <si>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</si>
  <si>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</si>
  <si>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</si>
  <si>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</si>
  <si>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</si>
  <si>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</si>
  <si>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</si>
  <si>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</si>
  <si>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</si>
  <si>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</si>
  <si>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</si>
  <si>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</si>
  <si>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</si>
  <si>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</si>
  <si>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</si>
  <si>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</si>
  <si>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</si>
  <si>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</si>
  <si>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</si>
  <si>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</si>
  <si>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</si>
  <si>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</si>
  <si>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</si>
  <si>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</si>
  <si>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</si>
  <si>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</si>
  <si>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</si>
  <si>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</si>
  <si>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</si>
  <si>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</si>
  <si>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</si>
  <si>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</si>
  <si>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</si>
  <si>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</si>
  <si>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</si>
  <si>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</si>
  <si>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</si>
  <si>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</si>
  <si>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</si>
  <si>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</si>
  <si>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</si>
  <si>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</si>
  <si>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</si>
  <si>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</si>
  <si>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</si>
  <si>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</si>
  <si>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</si>
  <si>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</si>
  <si>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</si>
  <si>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</si>
  <si>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</si>
  <si>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</si>
  <si>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</si>
  <si>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</si>
  <si>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</si>
  <si>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</si>
  <si>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</si>
  <si>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</si>
  <si>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</si>
  <si>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</si>
  <si>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</si>
  <si>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</si>
  <si>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</si>
  <si>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</si>
  <si>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</si>
  <si>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</si>
  <si>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</si>
  <si>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</si>
  <si>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</si>
  <si>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</si>
  <si>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</si>
  <si>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</si>
  <si>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</si>
  <si>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</si>
  <si>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</si>
  <si>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</si>
  <si>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</si>
  <si>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</si>
  <si>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</si>
  <si>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</si>
  <si>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</si>
  <si>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</si>
  <si>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</si>
  <si>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</si>
  <si>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</si>
  <si>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</si>
  <si>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</si>
  <si>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</si>
  <si>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</si>
  <si>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</si>
  <si>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</si>
  <si>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</si>
  <si>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</si>
  <si>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</si>
  <si>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</si>
  <si>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</si>
  <si>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</si>
  <si>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</si>
  <si>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</si>
  <si>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</si>
  <si>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</si>
  <si>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</si>
  <si>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</si>
  <si>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</si>
  <si>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</si>
  <si>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</si>
  <si>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</si>
  <si>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</si>
  <si>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</si>
  <si>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</si>
  <si>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</si>
  <si>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</si>
  <si>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</si>
  <si>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</si>
  <si>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</si>
  <si>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</si>
  <si>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</si>
  <si>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</si>
  <si>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</si>
  <si>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</si>
  <si>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</si>
  <si>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</si>
  <si>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</si>
  <si>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</si>
  <si>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</si>
  <si>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</si>
  <si>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</si>
  <si>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</si>
  <si>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</si>
  <si>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</si>
  <si>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</si>
  <si>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</si>
  <si>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</si>
  <si>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</si>
  <si>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</si>
  <si>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</si>
  <si>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</si>
  <si>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</si>
  <si>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</si>
  <si>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</si>
  <si>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</si>
  <si>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</si>
  <si>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</si>
  <si>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</si>
  <si>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</si>
  <si>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京都府木津川市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</si>
  <si>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</si>
  <si>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</si>
  <si>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</si>
  <si>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</si>
  <si>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</si>
  <si>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</si>
  <si>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</si>
  <si>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</si>
  <si>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</si>
  <si>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</si>
  <si>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</si>
  <si>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</si>
  <si>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</si>
  <si>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</si>
  <si>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</si>
  <si>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</si>
  <si>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</si>
  <si>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</si>
  <si>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</si>
  <si>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</si>
  <si>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旧木津町準財産区特別会計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</si>
  <si>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</si>
  <si>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</si>
  <si>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</si>
  <si>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</si>
  <si>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</si>
  <si>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</si>
  <si>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</si>
  <si>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</si>
  <si>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</si>
  <si>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</si>
  <si>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</si>
  <si>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</si>
  <si>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</si>
  <si>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</si>
  <si>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</si>
  <si>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</si>
  <si>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</si>
  <si>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</si>
  <si>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</si>
  <si>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</si>
  <si>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</si>
  <si>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</si>
  <si>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</si>
  <si>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</si>
  <si>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</si>
  <si>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</si>
  <si>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</si>
  <si>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</si>
  <si>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</si>
  <si>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</si>
  <si>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</si>
  <si>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</si>
  <si>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</si>
  <si>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</si>
  <si>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</si>
  <si>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</si>
  <si>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</si>
  <si>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</si>
  <si>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</si>
  <si>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</si>
  <si>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</si>
  <si>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</si>
  <si>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</si>
  <si>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</si>
  <si>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</si>
  <si>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</si>
  <si>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</si>
  <si>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</si>
  <si>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</si>
  <si>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</si>
  <si>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</si>
  <si>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</si>
  <si>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</si>
  <si>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</si>
  <si>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</si>
  <si>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</si>
  <si>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</si>
  <si>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</si>
  <si>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</si>
  <si>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</si>
  <si>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</si>
  <si>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</si>
  <si>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</si>
  <si>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</si>
  <si>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</si>
  <si>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</si>
  <si>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</si>
  <si>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</si>
  <si>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</si>
  <si>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</si>
  <si>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</si>
  <si>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</si>
  <si>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</si>
  <si>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</si>
  <si>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</si>
  <si>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</si>
  <si>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</si>
  <si>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</si>
  <si>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</si>
  <si>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</si>
  <si>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</si>
  <si>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</si>
  <si>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</si>
  <si>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</si>
  <si>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</si>
  <si>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</si>
  <si>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</si>
  <si>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</si>
  <si>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</si>
  <si>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</si>
  <si>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</si>
  <si>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</si>
  <si>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</si>
  <si>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</si>
  <si>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</si>
  <si>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</si>
  <si>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</si>
  <si>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</si>
  <si>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</si>
  <si>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</si>
  <si>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</si>
  <si>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</si>
  <si>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</si>
  <si>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</si>
  <si>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</si>
  <si>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</si>
  <si>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</si>
  <si>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</si>
  <si>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</si>
  <si>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</si>
  <si>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</si>
  <si>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</si>
  <si>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</si>
  <si>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</si>
  <si>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</si>
  <si>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</si>
  <si>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</si>
  <si>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</si>
  <si>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</si>
  <si>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</si>
  <si>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</si>
  <si>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</si>
  <si>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</si>
  <si>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</si>
  <si>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</si>
  <si>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</si>
  <si>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</si>
  <si>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</si>
  <si>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</si>
  <si>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</si>
  <si>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</si>
  <si>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</si>
  <si>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</si>
  <si>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</si>
  <si>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</si>
  <si>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</si>
  <si>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</si>
  <si>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</si>
  <si>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</si>
  <si>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</si>
  <si>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</si>
  <si>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</si>
  <si>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</si>
  <si>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</si>
  <si>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</si>
  <si>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</si>
  <si>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</si>
  <si>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</si>
  <si>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</si>
  <si>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</si>
  <si>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</si>
  <si>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</si>
  <si>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</si>
  <si>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</si>
  <si>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</si>
  <si>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</si>
  <si>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</si>
  <si>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</si>
  <si>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</si>
  <si>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</si>
  <si>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</si>
  <si>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</si>
  <si>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</si>
  <si>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</si>
  <si>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</si>
  <si>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</si>
  <si>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</si>
  <si>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</si>
  <si>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</si>
  <si>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</si>
  <si>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</si>
  <si>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</si>
  <si>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</si>
  <si>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</si>
  <si>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介護保険特別会計</t>
  </si>
  <si>
    <t>公共下水道事業会計</t>
  </si>
  <si>
    <t>国民健康保険特別会計</t>
  </si>
  <si>
    <t>後期高齢者医療特別会計</t>
  </si>
  <si>
    <t>旧木津町準財産区特別会計</t>
  </si>
  <si>
    <t>その他会計（赤字）</t>
  </si>
  <si>
    <t>その他会計（黒字）</t>
  </si>
  <si>
    <t>H30</t>
    <phoneticPr fontId="5"/>
  </si>
  <si>
    <t>R01</t>
    <phoneticPr fontId="5"/>
  </si>
  <si>
    <t>R02</t>
    <phoneticPr fontId="5"/>
  </si>
  <si>
    <t>R03</t>
    <phoneticPr fontId="5"/>
  </si>
  <si>
    <t>R04</t>
    <phoneticPr fontId="5"/>
  </si>
  <si>
    <t>木津川市公園都市緑化協会</t>
  </si>
  <si>
    <t>木津川市緑と文化・スポーツ振興事業団</t>
  </si>
  <si>
    <t>-</t>
    <phoneticPr fontId="2"/>
  </si>
  <si>
    <t>国民健康保険山城病院組合（病院事業会計）</t>
  </si>
  <si>
    <t>国民健康保険山城病院組合（介護老人保健施設事業会計）</t>
  </si>
  <si>
    <t>木津川市精華町環境施設組合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</si>
  <si>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</si>
  <si>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</si>
  <si>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</si>
  <si>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</si>
  <si>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</si>
  <si>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</si>
  <si>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</si>
  <si>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</si>
  <si>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</si>
  <si>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</si>
  <si>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京都地方税機構</t>
  </si>
  <si>
    <t>公共施設等整備基金</t>
  </si>
  <si>
    <t>準財産区等事業基金</t>
  </si>
  <si>
    <t>地域福祉基金</t>
  </si>
  <si>
    <t>清掃センター建設整備基金</t>
  </si>
  <si>
    <t>合併算定替逓減対策基金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</si>
</sst>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FFC6-4AF2-86E0-6FA7390546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51743</c:v>
                </c:pt>
                <c:pt idx="1">
                  <c:v>42959</c:v>
                </c:pt>
                <c:pt idx="2">
                  <c:v>35856</c:v>
                </c:pt>
                <c:pt idx="3">
                  <c:v>44796</c:v>
                </c:pt>
                <c:pt idx="4">
                  <c:v>43135</c:v>
                </c:pt>
              </c:numCache>
            </c:numRef>
          </c:val>
          <c:smooth val="0"/>
          <c:extLst>
            <c:ext xmlns:c16="http://schemas.microsoft.com/office/drawing/2014/chart" uri="{C3380CC4-5D6E-409C-BE32-E72D297353CC}">
              <c16:uniqueId val="{00000001-FFC6-4AF2-86E0-6FA7390546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1.83</c:v>
                </c:pt>
                <c:pt idx="1">
                  <c:v>2.42</c:v>
                </c:pt>
                <c:pt idx="2">
                  <c:v>3.01</c:v>
                </c:pt>
                <c:pt idx="3">
                  <c:v>5.0999999999999996</c:v>
                </c:pt>
                <c:pt idx="4">
                  <c:v>9.58</c:v>
                </c:pt>
              </c:numCache>
            </c:numRef>
          </c:val>
          <c:extLst>
            <c:ext xmlns:c16="http://schemas.microsoft.com/office/drawing/2014/chart" uri="{C3380CC4-5D6E-409C-BE32-E72D297353CC}">
              <c16:uniqueId val="{00000000-410E-4353-9CDD-3E324368E3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23.33</c:v>
                </c:pt>
                <c:pt idx="1">
                  <c:v>23.32</c:v>
                </c:pt>
                <c:pt idx="2">
                  <c:v>23.41</c:v>
                </c:pt>
                <c:pt idx="3">
                  <c:v>23.74</c:v>
                </c:pt>
                <c:pt idx="4">
                  <c:v>23.96</c:v>
                </c:pt>
              </c:numCache>
            </c:numRef>
          </c:val>
          <c:extLst>
            <c:ext xmlns:c16="http://schemas.microsoft.com/office/drawing/2014/chart" uri="{C3380CC4-5D6E-409C-BE32-E72D297353CC}">
              <c16:uniqueId val="{00000001-410E-4353-9CDD-3E324368E3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3.34</c:v>
                </c:pt>
                <c:pt idx="1">
                  <c:v>0.73</c:v>
                </c:pt>
                <c:pt idx="2">
                  <c:v>1.93</c:v>
                </c:pt>
                <c:pt idx="3">
                  <c:v>3.69</c:v>
                </c:pt>
                <c:pt idx="4">
                  <c:v>4.87</c:v>
                </c:pt>
              </c:numCache>
            </c:numRef>
          </c:val>
          <c:smooth val="0"/>
          <c:extLst>
            <c:ext xmlns:c16="http://schemas.microsoft.com/office/drawing/2014/chart" uri="{C3380CC4-5D6E-409C-BE32-E72D297353CC}">
              <c16:uniqueId val="{00000002-410E-4353-9CDD-3E324368E3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003A-4B2A-82F6-DD6EA504FC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3A-4B2A-82F6-DD6EA504FC3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3A-4B2A-82F6-DD6EA504FC38}"/>
            </c:ext>
          </c:extLst>
        </c:ser>
        <c:ser>
          <c:idx val="3"/>
          <c:order val="3"/>
          <c:tx>
            <c:strRef>
              <c:f>データシート!$A$30</c:f>
              <c:strCache>
                <c:ptCount val="1"/>
                <c:pt idx="0">
                  <c:v>旧木津町準財産区特別会計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0.35</c:v>
                </c:pt>
                <c:pt idx="6">
                  <c:v>#N/A</c:v>
                </c:pt>
                <c:pt idx="7">
                  <c:v>0.01</c:v>
                </c:pt>
                <c:pt idx="8">
                  <c:v>#N/A</c:v>
                </c:pt>
                <c:pt idx="9">
                  <c:v>0.01</c:v>
                </c:pt>
              </c:numCache>
            </c:numRef>
          </c:val>
          <c:extLst>
            <c:ext xmlns:c16="http://schemas.microsoft.com/office/drawing/2014/chart" uri="{C3380CC4-5D6E-409C-BE32-E72D297353CC}">
              <c16:uniqueId val="{00000003-003A-4B2A-82F6-DD6EA504FC3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0.18</c:v>
                </c:pt>
                <c:pt idx="4">
                  <c:v>#N/A</c:v>
                </c:pt>
                <c:pt idx="5">
                  <c:v>0.04</c:v>
                </c:pt>
                <c:pt idx="6">
                  <c:v>#N/A</c:v>
                </c:pt>
                <c:pt idx="7">
                  <c:v>0.04</c:v>
                </c:pt>
                <c:pt idx="8">
                  <c:v>#N/A</c:v>
                </c:pt>
                <c:pt idx="9">
                  <c:v>0.04</c:v>
                </c:pt>
              </c:numCache>
            </c:numRef>
          </c:val>
          <c:extLst>
            <c:ext xmlns:c16="http://schemas.microsoft.com/office/drawing/2014/chart" uri="{C3380CC4-5D6E-409C-BE32-E72D297353CC}">
              <c16:uniqueId val="{00000004-003A-4B2A-82F6-DD6EA504FC3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0.91</c:v>
                </c:pt>
                <c:pt idx="2">
                  <c:v>#N/A</c:v>
                </c:pt>
                <c:pt idx="3">
                  <c:v>0.66</c:v>
                </c:pt>
                <c:pt idx="4">
                  <c:v>#N/A</c:v>
                </c:pt>
                <c:pt idx="5">
                  <c:v>0.8</c:v>
                </c:pt>
                <c:pt idx="6">
                  <c:v>#N/A</c:v>
                </c:pt>
                <c:pt idx="7">
                  <c:v>0.52</c:v>
                </c:pt>
                <c:pt idx="8">
                  <c:v>#N/A</c:v>
                </c:pt>
                <c:pt idx="9">
                  <c:v>0.41</c:v>
                </c:pt>
              </c:numCache>
            </c:numRef>
          </c:val>
          <c:extLst>
            <c:ext xmlns:c16="http://schemas.microsoft.com/office/drawing/2014/chart" uri="{C3380CC4-5D6E-409C-BE32-E72D297353CC}">
              <c16:uniqueId val="{00000005-003A-4B2A-82F6-DD6EA504FC38}"/>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0.17</c:v>
                </c:pt>
                <c:pt idx="2">
                  <c:v>#N/A</c:v>
                </c:pt>
                <c:pt idx="3">
                  <c:v>0.46</c:v>
                </c:pt>
                <c:pt idx="4">
                  <c:v>#N/A</c:v>
                </c:pt>
                <c:pt idx="5">
                  <c:v>0.42</c:v>
                </c:pt>
                <c:pt idx="6">
                  <c:v>#N/A</c:v>
                </c:pt>
                <c:pt idx="7">
                  <c:v>0.63</c:v>
                </c:pt>
                <c:pt idx="8">
                  <c:v>#N/A</c:v>
                </c:pt>
                <c:pt idx="9">
                  <c:v>0.75</c:v>
                </c:pt>
              </c:numCache>
            </c:numRef>
          </c:val>
          <c:extLst>
            <c:ext xmlns:c16="http://schemas.microsoft.com/office/drawing/2014/chart" uri="{C3380CC4-5D6E-409C-BE32-E72D297353CC}">
              <c16:uniqueId val="{00000006-003A-4B2A-82F6-DD6EA504FC3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0.77</c:v>
                </c:pt>
                <c:pt idx="2">
                  <c:v>#N/A</c:v>
                </c:pt>
                <c:pt idx="3">
                  <c:v>0.43</c:v>
                </c:pt>
                <c:pt idx="4">
                  <c:v>#N/A</c:v>
                </c:pt>
                <c:pt idx="5">
                  <c:v>0.52</c:v>
                </c:pt>
                <c:pt idx="6">
                  <c:v>#N/A</c:v>
                </c:pt>
                <c:pt idx="7">
                  <c:v>0.85</c:v>
                </c:pt>
                <c:pt idx="8">
                  <c:v>#N/A</c:v>
                </c:pt>
                <c:pt idx="9">
                  <c:v>1.23</c:v>
                </c:pt>
              </c:numCache>
            </c:numRef>
          </c:val>
          <c:extLst>
            <c:ext xmlns:c16="http://schemas.microsoft.com/office/drawing/2014/chart" uri="{C3380CC4-5D6E-409C-BE32-E72D297353CC}">
              <c16:uniqueId val="{00000007-003A-4B2A-82F6-DD6EA504FC3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1.82</c:v>
                </c:pt>
                <c:pt idx="2">
                  <c:v>#N/A</c:v>
                </c:pt>
                <c:pt idx="3">
                  <c:v>2.42</c:v>
                </c:pt>
                <c:pt idx="4">
                  <c:v>#N/A</c:v>
                </c:pt>
                <c:pt idx="5">
                  <c:v>2.64</c:v>
                </c:pt>
                <c:pt idx="6">
                  <c:v>#N/A</c:v>
                </c:pt>
                <c:pt idx="7">
                  <c:v>5.08</c:v>
                </c:pt>
                <c:pt idx="8">
                  <c:v>#N/A</c:v>
                </c:pt>
                <c:pt idx="9">
                  <c:v>9.57</c:v>
                </c:pt>
              </c:numCache>
            </c:numRef>
          </c:val>
          <c:extLst>
            <c:ext xmlns:c16="http://schemas.microsoft.com/office/drawing/2014/chart" uri="{C3380CC4-5D6E-409C-BE32-E72D297353CC}">
              <c16:uniqueId val="{00000008-003A-4B2A-82F6-DD6EA504FC3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15.93</c:v>
                </c:pt>
                <c:pt idx="2">
                  <c:v>#N/A</c:v>
                </c:pt>
                <c:pt idx="3">
                  <c:v>16.13</c:v>
                </c:pt>
                <c:pt idx="4">
                  <c:v>#N/A</c:v>
                </c:pt>
                <c:pt idx="5">
                  <c:v>15.59</c:v>
                </c:pt>
                <c:pt idx="6">
                  <c:v>#N/A</c:v>
                </c:pt>
                <c:pt idx="7">
                  <c:v>14.63</c:v>
                </c:pt>
                <c:pt idx="8">
                  <c:v>#N/A</c:v>
                </c:pt>
                <c:pt idx="9">
                  <c:v>14.05</c:v>
                </c:pt>
              </c:numCache>
            </c:numRef>
          </c:val>
          <c:extLst>
            <c:ext xmlns:c16="http://schemas.microsoft.com/office/drawing/2014/chart" uri="{C3380CC4-5D6E-409C-BE32-E72D297353CC}">
              <c16:uniqueId val="{00000009-003A-4B2A-82F6-DD6EA504FC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3784</c:v>
                </c:pt>
                <c:pt idx="5">
                  <c:v>2758</c:v>
                </c:pt>
                <c:pt idx="8">
                  <c:v>2771</c:v>
                </c:pt>
                <c:pt idx="11">
                  <c:v>2849</c:v>
                </c:pt>
                <c:pt idx="14">
                  <c:v>2833</c:v>
                </c:pt>
              </c:numCache>
            </c:numRef>
          </c:val>
          <c:extLst>
            <c:ext xmlns:c16="http://schemas.microsoft.com/office/drawing/2014/chart" uri="{C3380CC4-5D6E-409C-BE32-E72D297353CC}">
              <c16:uniqueId val="{00000000-9F8C-4C67-9CBC-F7DDB5F2D6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8C-4C67-9CBC-F7DDB5F2D6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1247</c:v>
                </c:pt>
                <c:pt idx="3">
                  <c:v>266</c:v>
                </c:pt>
                <c:pt idx="6">
                  <c:v>272</c:v>
                </c:pt>
                <c:pt idx="9">
                  <c:v>260</c:v>
                </c:pt>
                <c:pt idx="12">
                  <c:v>260</c:v>
                </c:pt>
              </c:numCache>
            </c:numRef>
          </c:val>
          <c:extLst>
            <c:ext xmlns:c16="http://schemas.microsoft.com/office/drawing/2014/chart" uri="{C3380CC4-5D6E-409C-BE32-E72D297353CC}">
              <c16:uniqueId val="{00000002-9F8C-4C67-9CBC-F7DDB5F2D6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499</c:v>
                </c:pt>
                <c:pt idx="3">
                  <c:v>470</c:v>
                </c:pt>
                <c:pt idx="6">
                  <c:v>481</c:v>
                </c:pt>
                <c:pt idx="9">
                  <c:v>521</c:v>
                </c:pt>
                <c:pt idx="12">
                  <c:v>540</c:v>
                </c:pt>
              </c:numCache>
            </c:numRef>
          </c:val>
          <c:extLst>
            <c:ext xmlns:c16="http://schemas.microsoft.com/office/drawing/2014/chart" uri="{C3380CC4-5D6E-409C-BE32-E72D297353CC}">
              <c16:uniqueId val="{00000003-9F8C-4C67-9CBC-F7DDB5F2D6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604</c:v>
                </c:pt>
                <c:pt idx="3">
                  <c:v>549</c:v>
                </c:pt>
                <c:pt idx="6">
                  <c:v>484</c:v>
                </c:pt>
                <c:pt idx="9">
                  <c:v>454</c:v>
                </c:pt>
                <c:pt idx="12">
                  <c:v>394</c:v>
                </c:pt>
              </c:numCache>
            </c:numRef>
          </c:val>
          <c:extLst>
            <c:ext xmlns:c16="http://schemas.microsoft.com/office/drawing/2014/chart" uri="{C3380CC4-5D6E-409C-BE32-E72D297353CC}">
              <c16:uniqueId val="{00000004-9F8C-4C67-9CBC-F7DDB5F2D6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8C-4C67-9CBC-F7DDB5F2D6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8C-4C67-9CBC-F7DDB5F2D6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2744</c:v>
                </c:pt>
                <c:pt idx="3">
                  <c:v>2842</c:v>
                </c:pt>
                <c:pt idx="6">
                  <c:v>2949</c:v>
                </c:pt>
                <c:pt idx="9">
                  <c:v>3258</c:v>
                </c:pt>
                <c:pt idx="12">
                  <c:v>3279</c:v>
                </c:pt>
              </c:numCache>
            </c:numRef>
          </c:val>
          <c:extLst>
            <c:ext xmlns:c16="http://schemas.microsoft.com/office/drawing/2014/chart" uri="{C3380CC4-5D6E-409C-BE32-E72D297353CC}">
              <c16:uniqueId val="{00000007-9F8C-4C67-9CBC-F7DDB5F2D6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1310</c:v>
                </c:pt>
                <c:pt idx="2">
                  <c:v>#N/A</c:v>
                </c:pt>
                <c:pt idx="3">
                  <c:v>#N/A</c:v>
                </c:pt>
                <c:pt idx="4">
                  <c:v>1369</c:v>
                </c:pt>
                <c:pt idx="5">
                  <c:v>#N/A</c:v>
                </c:pt>
                <c:pt idx="6">
                  <c:v>#N/A</c:v>
                </c:pt>
                <c:pt idx="7">
                  <c:v>1415</c:v>
                </c:pt>
                <c:pt idx="8">
                  <c:v>#N/A</c:v>
                </c:pt>
                <c:pt idx="9">
                  <c:v>#N/A</c:v>
                </c:pt>
                <c:pt idx="10">
                  <c:v>1644</c:v>
                </c:pt>
                <c:pt idx="11">
                  <c:v>#N/A</c:v>
                </c:pt>
                <c:pt idx="12">
                  <c:v>#N/A</c:v>
                </c:pt>
                <c:pt idx="13">
                  <c:v>1640</c:v>
                </c:pt>
                <c:pt idx="14">
                  <c:v>#N/A</c:v>
                </c:pt>
              </c:numCache>
            </c:numRef>
          </c:val>
          <c:smooth val="0"/>
          <c:extLst>
            <c:ext xmlns:c16="http://schemas.microsoft.com/office/drawing/2014/chart" uri="{C3380CC4-5D6E-409C-BE32-E72D297353CC}">
              <c16:uniqueId val="{00000008-9F8C-4C67-9CBC-F7DDB5F2D6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28146</c:v>
                </c:pt>
                <c:pt idx="5">
                  <c:v>28163</c:v>
                </c:pt>
                <c:pt idx="8">
                  <c:v>27480</c:v>
                </c:pt>
                <c:pt idx="11">
                  <c:v>27294</c:v>
                </c:pt>
                <c:pt idx="14">
                  <c:v>27466</c:v>
                </c:pt>
              </c:numCache>
            </c:numRef>
          </c:val>
          <c:extLst>
            <c:ext xmlns:c16="http://schemas.microsoft.com/office/drawing/2014/chart" uri="{C3380CC4-5D6E-409C-BE32-E72D297353CC}">
              <c16:uniqueId val="{00000000-ACE2-4738-B7DC-247B12990A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3079</c:v>
                </c:pt>
                <c:pt idx="5">
                  <c:v>2875</c:v>
                </c:pt>
                <c:pt idx="8">
                  <c:v>2777</c:v>
                </c:pt>
                <c:pt idx="11">
                  <c:v>2656</c:v>
                </c:pt>
                <c:pt idx="14">
                  <c:v>2558</c:v>
                </c:pt>
              </c:numCache>
            </c:numRef>
          </c:val>
          <c:extLst>
            <c:ext xmlns:c16="http://schemas.microsoft.com/office/drawing/2014/chart" uri="{C3380CC4-5D6E-409C-BE32-E72D297353CC}">
              <c16:uniqueId val="{00000001-ACE2-4738-B7DC-247B12990A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11840</c:v>
                </c:pt>
                <c:pt idx="5">
                  <c:v>11421</c:v>
                </c:pt>
                <c:pt idx="8">
                  <c:v>12254</c:v>
                </c:pt>
                <c:pt idx="11">
                  <c:v>12271</c:v>
                </c:pt>
                <c:pt idx="14">
                  <c:v>11855</c:v>
                </c:pt>
              </c:numCache>
            </c:numRef>
          </c:val>
          <c:extLst>
            <c:ext xmlns:c16="http://schemas.microsoft.com/office/drawing/2014/chart" uri="{C3380CC4-5D6E-409C-BE32-E72D297353CC}">
              <c16:uniqueId val="{00000002-ACE2-4738-B7DC-247B12990A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E2-4738-B7DC-247B12990A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E2-4738-B7DC-247B12990A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E2-4738-B7DC-247B12990A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3076</c:v>
                </c:pt>
                <c:pt idx="3">
                  <c:v>3043</c:v>
                </c:pt>
                <c:pt idx="6">
                  <c:v>3094</c:v>
                </c:pt>
                <c:pt idx="9">
                  <c:v>3097</c:v>
                </c:pt>
                <c:pt idx="12">
                  <c:v>3052</c:v>
                </c:pt>
              </c:numCache>
            </c:numRef>
          </c:val>
          <c:extLst>
            <c:ext xmlns:c16="http://schemas.microsoft.com/office/drawing/2014/chart" uri="{C3380CC4-5D6E-409C-BE32-E72D297353CC}">
              <c16:uniqueId val="{00000006-ACE2-4738-B7DC-247B12990A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2849</c:v>
                </c:pt>
                <c:pt idx="3">
                  <c:v>2808</c:v>
                </c:pt>
                <c:pt idx="6">
                  <c:v>2834</c:v>
                </c:pt>
                <c:pt idx="9">
                  <c:v>2526</c:v>
                </c:pt>
                <c:pt idx="12">
                  <c:v>2810</c:v>
                </c:pt>
              </c:numCache>
            </c:numRef>
          </c:val>
          <c:extLst>
            <c:ext xmlns:c16="http://schemas.microsoft.com/office/drawing/2014/chart" uri="{C3380CC4-5D6E-409C-BE32-E72D297353CC}">
              <c16:uniqueId val="{00000007-ACE2-4738-B7DC-247B12990A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6769</c:v>
                </c:pt>
                <c:pt idx="3">
                  <c:v>5797</c:v>
                </c:pt>
                <c:pt idx="6">
                  <c:v>5342</c:v>
                </c:pt>
                <c:pt idx="9">
                  <c:v>4746</c:v>
                </c:pt>
                <c:pt idx="12">
                  <c:v>4225</c:v>
                </c:pt>
              </c:numCache>
            </c:numRef>
          </c:val>
          <c:extLst>
            <c:ext xmlns:c16="http://schemas.microsoft.com/office/drawing/2014/chart" uri="{C3380CC4-5D6E-409C-BE32-E72D297353CC}">
              <c16:uniqueId val="{00000008-ACE2-4738-B7DC-247B12990A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2716</c:v>
                </c:pt>
                <c:pt idx="3">
                  <c:v>2457</c:v>
                </c:pt>
                <c:pt idx="6">
                  <c:v>2186</c:v>
                </c:pt>
                <c:pt idx="9">
                  <c:v>1929</c:v>
                </c:pt>
                <c:pt idx="12">
                  <c:v>1667</c:v>
                </c:pt>
              </c:numCache>
            </c:numRef>
          </c:val>
          <c:extLst>
            <c:ext xmlns:c16="http://schemas.microsoft.com/office/drawing/2014/chart" uri="{C3380CC4-5D6E-409C-BE32-E72D297353CC}">
              <c16:uniqueId val="{00000009-ACE2-4738-B7DC-247B12990A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32824</c:v>
                </c:pt>
                <c:pt idx="3">
                  <c:v>32790</c:v>
                </c:pt>
                <c:pt idx="6">
                  <c:v>32249</c:v>
                </c:pt>
                <c:pt idx="9">
                  <c:v>31796</c:v>
                </c:pt>
                <c:pt idx="12">
                  <c:v>30550</c:v>
                </c:pt>
              </c:numCache>
            </c:numRef>
          </c:val>
          <c:extLst>
            <c:ext xmlns:c16="http://schemas.microsoft.com/office/drawing/2014/chart" uri="{C3380CC4-5D6E-409C-BE32-E72D297353CC}">
              <c16:uniqueId val="{0000000A-ACE2-4738-B7DC-247B12990A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5170</c:v>
                </c:pt>
                <c:pt idx="2">
                  <c:v>#N/A</c:v>
                </c:pt>
                <c:pt idx="3">
                  <c:v>#N/A</c:v>
                </c:pt>
                <c:pt idx="4">
                  <c:v>4435</c:v>
                </c:pt>
                <c:pt idx="5">
                  <c:v>#N/A</c:v>
                </c:pt>
                <c:pt idx="6">
                  <c:v>#N/A</c:v>
                </c:pt>
                <c:pt idx="7">
                  <c:v>3194</c:v>
                </c:pt>
                <c:pt idx="8">
                  <c:v>#N/A</c:v>
                </c:pt>
                <c:pt idx="9">
                  <c:v>#N/A</c:v>
                </c:pt>
                <c:pt idx="10">
                  <c:v>1875</c:v>
                </c:pt>
                <c:pt idx="11">
                  <c:v>#N/A</c:v>
                </c:pt>
                <c:pt idx="12">
                  <c:v>#N/A</c:v>
                </c:pt>
                <c:pt idx="13">
                  <c:v>425</c:v>
                </c:pt>
                <c:pt idx="14">
                  <c:v>#N/A</c:v>
                </c:pt>
              </c:numCache>
            </c:numRef>
          </c:val>
          <c:smooth val="0"/>
          <c:extLst>
            <c:ext xmlns:c16="http://schemas.microsoft.com/office/drawing/2014/chart" uri="{C3380CC4-5D6E-409C-BE32-E72D297353CC}">
              <c16:uniqueId val="{0000000B-ACE2-4738-B7DC-247B12990A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4235</c:v>
                </c:pt>
                <c:pt idx="1">
                  <c:v>4512</c:v>
                </c:pt>
                <c:pt idx="2">
                  <c:v>4578</c:v>
                </c:pt>
              </c:numCache>
            </c:numRef>
          </c:val>
          <c:extLst>
            <c:ext xmlns:c16="http://schemas.microsoft.com/office/drawing/2014/chart" uri="{C3380CC4-5D6E-409C-BE32-E72D297353CC}">
              <c16:uniqueId val="{00000000-3915-4884-A4A5-84E025247E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3915-4884-A4A5-84E025247E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6983</c:v>
                </c:pt>
                <c:pt idx="1">
                  <c:v>6394</c:v>
                </c:pt>
                <c:pt idx="2">
                  <c:v>5958</c:v>
                </c:pt>
              </c:numCache>
            </c:numRef>
          </c:val>
          <c:extLst>
            <c:ext xmlns:c16="http://schemas.microsoft.com/office/drawing/2014/chart" uri="{C3380CC4-5D6E-409C-BE32-E72D297353CC}">
              <c16:uniqueId val="{00000002-3915-4884-A4A5-84E025247E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令和４年度においては、元利償還金が増加した一方、公共下水道事業に対する繰入金の減少により、実質公債費比率の分子はわずかに減少して１，６４０百万円となった。</a:t>
          </a:r>
        </a:p>
        <a:p>
          <a:r>
            <a:rPr kumimoji="1" lang="ja-JP" altLang="en-US" sz="1400">
              <a:latin typeface="ＭＳ ゴシック" pitchFamily="49" charset="-128"/>
              <a:ea typeface="ＭＳ ゴシック" pitchFamily="49" charset="-128"/>
            </a:rPr>
            <a:t>　また、債務負担行為に基づく支出額及び算入公債費等について、平成３０年度が突出して多いが、これは同年度に市内小中学校及び幼稚園空調設備整備ＰＦＩ事業に係る一括支払い分の支出という一時的な増加要因があったことによる。</a:t>
          </a:r>
        </a:p>
        <a:p>
          <a:r>
            <a:rPr kumimoji="1" lang="ja-JP" altLang="en-US" sz="1400">
              <a:latin typeface="ＭＳ ゴシック" pitchFamily="49" charset="-128"/>
              <a:ea typeface="ＭＳ ゴシック" pitchFamily="49" charset="-128"/>
            </a:rPr>
            <a:t>　今後も引き続き普通交付税の算入率及び算入期間等を踏まえた計画的な地方債等の発行により、公債費の負担の抑制に努める。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本市は、満期一括償還地方債の償還の財源として積み立てた減債基金は無い。</a:t>
          </a:r>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令和４年度においては、将来負担額が４２，３０４百万円、充当可能財源等が４１，８７９百万円となった結果、将来負担比率の分子は前年度比△１，４５０百万円の４２５百万円となった。</a:t>
          </a:r>
        </a:p>
        <a:p>
          <a:r>
            <a:rPr kumimoji="1" lang="ja-JP" altLang="en-US" sz="1300">
              <a:latin typeface="ＭＳ ゴシック" pitchFamily="49" charset="-128"/>
              <a:ea typeface="ＭＳ ゴシック" pitchFamily="49" charset="-128"/>
            </a:rPr>
            <a:t>　債務負担行為に基づく支出予定額については、都市再生機構立替金定期償還等により、前年度比△２６２百万円の１，６６７百万円となった。</a:t>
          </a:r>
        </a:p>
        <a:p>
          <a:r>
            <a:rPr kumimoji="1" lang="ja-JP" altLang="en-US" sz="1300">
              <a:latin typeface="ＭＳ ゴシック" pitchFamily="49" charset="-128"/>
              <a:ea typeface="ＭＳ ゴシック" pitchFamily="49" charset="-128"/>
            </a:rPr>
            <a:t>　公営企業債等繰入見込額については、公共下水道事業会計における企業債残高の減少等により、前年度比△５２１百万円の４，２２５百万円となった。</a:t>
          </a:r>
        </a:p>
        <a:p>
          <a:r>
            <a:rPr kumimoji="1" lang="ja-JP" altLang="en-US" sz="1300">
              <a:latin typeface="ＭＳ ゴシック" pitchFamily="49" charset="-128"/>
              <a:ea typeface="ＭＳ ゴシック" pitchFamily="49" charset="-128"/>
            </a:rPr>
            <a:t>　また、清掃センター建設整備基金や合併算定替逓減対策基金の計画的活用による減少等により、充当可能基金は前年度と比較して減少した。</a:t>
          </a:r>
        </a:p>
        <a:p>
          <a:r>
            <a:rPr kumimoji="1" lang="ja-JP" altLang="en-US" sz="1300">
              <a:latin typeface="ＭＳ ゴシック" pitchFamily="49" charset="-128"/>
              <a:ea typeface="ＭＳ ゴシック" pitchFamily="49" charset="-128"/>
            </a:rPr>
            <a:t>　５年間の経年で比較すると、将来負担比率の分子は減少してきているが、今後も引き続き将来負担の抑制と平準化を図る。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京都府木津川市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財政調整基金に４８６百万円、公共施設等整備基金に３９８百万円積み立てるなど合計１，００５百万円を積み立てた一方、公共施設等整備基金で５５０百万円、清掃センター建設整備基金で１７６百万円、合併算定替逓減対策基金で１７５百万円を取り崩すなど合計１，３７４百万円を取り崩したことにより、年度末の残高は前年度の１０，９５１百万円より３６９百万円減り、１０，５８２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今後も公共施設等整備基金を財源として活用し、計画的に公共施設等の更新や長寿命化改修等を進める予定である。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センター建設整備基金については、従来は施設整備費の財源として取り崩していたが、平成３０年１０月に新たなごみ焼却施設である環境の森センター・きづがわが本格稼働したため、整備に際して発行した地方債の償還財源として計画的に繰入れ、財政負担の平準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その他の特定目的基金についても、それぞれの目的に沿って最大限有効に活用していく。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公共施設等整備基金：公共施設等の整備を実施するための財源として活用し、事業の円滑な推進を図る。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清掃センター建設整備基金：ごみ焼却施設の整備に際して発行した地方債の償還財源として計画的に繰入れ、財政負担の平準化を図る。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合併算定替逓減対策基金：普通交付税合併算定替特例措置の逓減及び終了に対し、計画的な繰入れを行い、財政への影響を緩和する。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公共施設等整備基金：本庁舎建物改修事業や各小学校の改築・改修等のために５５０百万円を取り崩したことによる減少。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清掃センター建設整備基金：ごみ焼却施設の整備に際して発行した地方債の償還財源として１７６百万円を取り崩したことによる減少。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合併算定替逓減対策基金：普通交付税合併算定替特例措置の逓減及び終了に対する計画的な繰入として１７５百万円を取り崩したことによる減少。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逓減対策基金：平成２８年度から普通交付税合併算定替特例措置の逓減が始まり、令和２年度を最後に普通交付税合併算定替特例措置が終了し、令和３年度から一本算定に移行している。平成３０年度から令和７年度にかけて計画的に繰入れ、普通交付税合併算定替特例措置の逓減及び終了による市民サービスへの影響を緩和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財源不足を補うため、４２０百万円を取り崩したが、前年度決算剰余金のうち４８５百万円、その他公用車売払収入や電算機器売払収入等合計４８６百万円を積み立てたことにより、年度末の残高は前年度の４，５１２百万円から６６百万円増加し、４，５７８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年度末残高の推移については、令和元年度から４年連続で増加しているが、平成２５年度の年度末残高４，８２１百万円と比較すると減少しており、災害など不測の事態に備えるためにも財源不足額の縮減を図るとともに、一定額保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令和４年度においては、基金利子を少額積み立て、取り崩しは実施しなかった。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地方債の償還及び適正な管理に必要な財源として活用を図る。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80,109
79,060
85.13
35,915,135
33,920,531
1,831,657
19,111,581
30,549,668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からの一定の消費回復が見られたこと等により、基準財政収入額は前年度より増加した。しかし、平成１９年度以降年々増加している基準財政需要額の伸び率が基準財政収入額の伸び率を上回ったことから、令和４年度の単年度の財政力指数は０．５８７となった。なお、３か年平均の財政力指数は緩やかな低下傾向にある。</a:t>
          </a:r>
        </a:p>
        <a:p>
          <a:r>
            <a:rPr kumimoji="1" lang="ja-JP" altLang="en-US" sz="1300">
              <a:latin typeface="ＭＳ Ｐゴシック" panose="020B0600070205080204" pitchFamily="50" charset="-128"/>
              <a:ea typeface="ＭＳ Ｐゴシック" panose="020B0600070205080204" pitchFamily="50" charset="-128"/>
            </a:rPr>
            <a:t>　平成２８年度に本市の市町村類型が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－３に移行して以来、類似団体内平均値を下回る状況が続いており、今後も引き続き税収を始めとした財源の確保に努めるなど財政基盤の強化を図る。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普通交付税や地方消費税交付金等の増加により歳入経常一般財源は増加したが、それ以上に歳出経常一般財源所要額が増加したため、経常収支比率は前年度の８９．４％から１．９ポイント悪化し、９１．３％となった。</a:t>
          </a:r>
        </a:p>
        <a:p>
          <a:r>
            <a:rPr kumimoji="1" lang="ja-JP" altLang="en-US" sz="1300">
              <a:latin typeface="ＭＳ Ｐゴシック" panose="020B0600070205080204" pitchFamily="50" charset="-128"/>
              <a:ea typeface="ＭＳ Ｐゴシック" panose="020B0600070205080204" pitchFamily="50" charset="-128"/>
            </a:rPr>
            <a:t>　令和２年度を最後に普通交付税合併算定替特例措置が終了し、また、可燃ごみ焼却施設や新学校給食センターの整備に係る地方債の元金償還の開始に伴い公債費が増加しており、引き続き行財政改革に取り組み、経常収支比率のさらなる改善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98213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4674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122344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4674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64</xdr:row>
      <xdr:rowOff>31327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236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111760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041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63940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92304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人件費は消防団員報酬の改定等により増加し、物件費もデジタルツールを活用した防災事業やキャッシュレス決済を活用した販売促進事業の実施等により増加した。</a:t>
          </a:r>
        </a:p>
        <a:p>
          <a:r>
            <a:rPr kumimoji="1" lang="ja-JP" altLang="en-US" sz="1300">
              <a:latin typeface="ＭＳ Ｐゴシック" panose="020B0600070205080204" pitchFamily="50" charset="-128"/>
              <a:ea typeface="ＭＳ Ｐゴシック" panose="020B0600070205080204" pitchFamily="50" charset="-128"/>
            </a:rPr>
            <a:t>　本市の人口は令和４年度に８万人を突破したが、今後減少に転じることが見込まれるため、人口１人当たり決算額の推移について一層注視する必要がある。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86424</xdr:rowOff>
    </xdr:from>
    <xdr:to>
      <xdr:col>23</xdr:col>
      <xdr:colOff>133350</xdr:colOff>
      <xdr:row>82</xdr:row>
      <xdr:rowOff>141382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45324"/>
          <a:ext cx="838200" cy="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86390</xdr:rowOff>
    </xdr:from>
    <xdr:to>
      <xdr:col>19</xdr:col>
      <xdr:colOff>133350</xdr:colOff>
      <xdr:row>82</xdr:row>
      <xdr:rowOff>86424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3840"/>
          <a:ext cx="889000" cy="17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3463</xdr:rowOff>
    </xdr:from>
    <xdr:to>
      <xdr:col>15</xdr:col>
      <xdr:colOff>82550</xdr:colOff>
      <xdr:row>81</xdr:row>
      <xdr:rowOff>86390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90913"/>
          <a:ext cx="889000" cy="8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151025</xdr:rowOff>
    </xdr:from>
    <xdr:to>
      <xdr:col>11</xdr:col>
      <xdr:colOff>31750</xdr:colOff>
      <xdr:row>81</xdr:row>
      <xdr:rowOff>3463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67025"/>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90582</xdr:rowOff>
    </xdr:from>
    <xdr:to>
      <xdr:col>23</xdr:col>
      <xdr:colOff>184150</xdr:colOff>
      <xdr:row>83</xdr:row>
      <xdr:rowOff>20732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107109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35624</xdr:rowOff>
    </xdr:from>
    <xdr:to>
      <xdr:col>19</xdr:col>
      <xdr:colOff>184150</xdr:colOff>
      <xdr:row>82</xdr:row>
      <xdr:rowOff>137224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147401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6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35590</xdr:rowOff>
    </xdr:from>
    <xdr:to>
      <xdr:col>15</xdr:col>
      <xdr:colOff>133350</xdr:colOff>
      <xdr:row>81</xdr:row>
      <xdr:rowOff>137190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147367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124113</xdr:rowOff>
    </xdr:from>
    <xdr:to>
      <xdr:col>11</xdr:col>
      <xdr:colOff>82550</xdr:colOff>
      <xdr:row>81</xdr:row>
      <xdr:rowOff>54263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64440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0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100225</xdr:rowOff>
    </xdr:from>
    <xdr:to>
      <xdr:col>7</xdr:col>
      <xdr:colOff>31750</xdr:colOff>
      <xdr:row>81</xdr:row>
      <xdr:rowOff>30375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40552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少し下回る水準で推移しており、国や類似団体とほぼ同水準にある。本市においては、人材確保の観点から初任給を国の水準よりも高く設定しているが、ラスパイレス指数の計算方法上、その寄与度は限定的なもの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令和４年度においては、勤勉手当の支給率の引上げと若年層の給与の増額改定を実施したが、指数の急変は生じず、適切であったことが伺える。</a:t>
          </a:r>
        </a:p>
        <a:p>
          <a:r>
            <a:rPr kumimoji="1" lang="ja-JP" altLang="en-US" sz="1300">
              <a:latin typeface="ＭＳ Ｐゴシック" panose="020B0600070205080204" pitchFamily="50" charset="-128"/>
              <a:ea typeface="ＭＳ Ｐゴシック" panose="020B0600070205080204" pitchFamily="50" charset="-128"/>
            </a:rPr>
            <a:t>　国や類似団体の動向も注視しつつ、今後も総人件費の膨張による財政硬直化を招かないように努める。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911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117929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1882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117021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498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48079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154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及び消防業務を一部事務組合において担っていることも類似団体内平均値より少ない要因ではあるが、合併の効果を発揮するため、定員適正化計画において職員数を類似団体の１割減としたことが最大の要因であると考える。もっとも、公立保育園や福祉事務所等が計上される民生部門では、類似団体と比較して相対的に職員数が多い構成となっている。</a:t>
          </a:r>
        </a:p>
        <a:p>
          <a:r>
            <a:rPr kumimoji="1" lang="ja-JP" altLang="en-US" sz="1300">
              <a:latin typeface="ＭＳ Ｐゴシック" panose="020B0600070205080204" pitchFamily="50" charset="-128"/>
              <a:ea typeface="ＭＳ Ｐゴシック" panose="020B0600070205080204" pitchFamily="50" charset="-128"/>
            </a:rPr>
            <a:t>　社会的に少子高齢化が進展する中、段階的な定年の引上げも始まることとなり、職員数はもとより、職員構成のバランスの面も勘案しつつ、複雑多様化する行政需要に対応できる職員体制の構築に取り組む。</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148590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2400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156633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26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156633</xdr:rowOff>
    </xdr:from>
    <xdr:to>
      <xdr:col>72</xdr:col>
      <xdr:colOff>203200</xdr:colOff>
      <xdr:row>60</xdr:row>
      <xdr:rowOff>15346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2721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3281</xdr:rowOff>
    </xdr:from>
    <xdr:to>
      <xdr:col>68</xdr:col>
      <xdr:colOff>152400</xdr:colOff>
      <xdr:row>60</xdr:row>
      <xdr:rowOff>15346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902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105833</xdr:rowOff>
    </xdr:from>
    <xdr:to>
      <xdr:col>73</xdr:col>
      <xdr:colOff>44450</xdr:colOff>
      <xdr:row>60</xdr:row>
      <xdr:rowOff>35983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46160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135996</xdr:rowOff>
    </xdr:from>
    <xdr:to>
      <xdr:col>68</xdr:col>
      <xdr:colOff>203200</xdr:colOff>
      <xdr:row>60</xdr:row>
      <xdr:rowOff>66146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76323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123931</xdr:rowOff>
    </xdr:from>
    <xdr:to>
      <xdr:col>64</xdr:col>
      <xdr:colOff>152400</xdr:colOff>
      <xdr:row>60</xdr:row>
      <xdr:rowOff>54081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64258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単年度の実質公債費比率は、令和３年度に償還終了となった市債の償還額を、令和４年度に元金償還が開始となった市債の償還額が上回り、比率の悪化要因となった一方で、普通交付税額や標準税収入額等の増加に伴い標準財政規模が増加したことや、公共下水道事業に係る準元利償還金算入額が減少したことにより、前年度から０．１ポイント改善し、９．８％となった。</a:t>
          </a:r>
        </a:p>
        <a:p>
          <a:r>
            <a:rPr kumimoji="1" lang="ja-JP" altLang="en-US" sz="1300">
              <a:latin typeface="ＭＳ Ｐゴシック" panose="020B0600070205080204" pitchFamily="50" charset="-128"/>
              <a:ea typeface="ＭＳ Ｐゴシック" panose="020B0600070205080204" pitchFamily="50" charset="-128"/>
            </a:rPr>
            <a:t>　今後も緊急度や住民ニーズを的確に把握した事業の選択により、起債に大きく頼ることのない財政運営に努める。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146050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308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129963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113877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154094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147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市債の新規発行額が市債元金償還額を下回ったことから地方債の現在高が減少していること、都市再生機構立替金定期償還等に伴う債務負担行為に基づく支出予定額が減少したこと等により、前年度から８．７ポイント改善し、２．５％となった。</a:t>
          </a:r>
        </a:p>
        <a:p>
          <a:r>
            <a:rPr kumimoji="1" lang="ja-JP" altLang="en-US" sz="1300">
              <a:latin typeface="ＭＳ Ｐゴシック" panose="020B0600070205080204" pitchFamily="50" charset="-128"/>
              <a:ea typeface="ＭＳ Ｐゴシック" panose="020B0600070205080204" pitchFamily="50" charset="-128"/>
            </a:rPr>
            <a:t>　今後も引き続き令和元年度に策定した木津川市施設類型別個別施設計画を着実に進め、将来世代の負担に留意しつつ、健全な財政運営に努める。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3881</xdr:rowOff>
    </xdr:from>
    <xdr:to>
      <xdr:col>81</xdr:col>
      <xdr:colOff>44450</xdr:colOff>
      <xdr:row>14</xdr:row>
      <xdr:rowOff>120509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04181"/>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160107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8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120509</xdr:rowOff>
    </xdr:from>
    <xdr:to>
      <xdr:col>77</xdr:col>
      <xdr:colOff>44450</xdr:colOff>
      <xdr:row>15</xdr:row>
      <xdr:rowOff>71050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20809"/>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71050</xdr:rowOff>
    </xdr:from>
    <xdr:to>
      <xdr:col>72</xdr:col>
      <xdr:colOff>203200</xdr:colOff>
      <xdr:row>16</xdr:row>
      <xdr:rowOff>29633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42800"/>
          <a:ext cx="889000" cy="1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29633</xdr:rowOff>
    </xdr:from>
    <xdr:to>
      <xdr:col>68</xdr:col>
      <xdr:colOff>152400</xdr:colOff>
      <xdr:row>16</xdr:row>
      <xdr:rowOff>98002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77283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124531</xdr:rowOff>
    </xdr:from>
    <xdr:to>
      <xdr:col>81</xdr:col>
      <xdr:colOff>95250</xdr:colOff>
      <xdr:row>14</xdr:row>
      <xdr:rowOff>54681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45808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27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69709</xdr:rowOff>
    </xdr:from>
    <xdr:to>
      <xdr:col>77</xdr:col>
      <xdr:colOff>95250</xdr:colOff>
      <xdr:row>14</xdr:row>
      <xdr:rowOff>171309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65210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47202</xdr:rowOff>
    </xdr:from>
    <xdr:to>
      <xdr:col>64</xdr:col>
      <xdr:colOff>152400</xdr:colOff>
      <xdr:row>16</xdr:row>
      <xdr:rowOff>148802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133579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80,109
79,060
85.13
35,915,135
33,920,531
1,831,657
19,111,581
30,549,668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本市は、人口当たりの職員数が比較的少ない上、ラスパイレス指数が低いため、経常収支比率の人件費分は、類似団体内平均値と比較して低い水準で推移している。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令和４年度においては、消防団員報酬の改定により人件費が増加し、前年度から０．２ポイント悪化して２２．２％となった。</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今後も、定員管理計画に基づく職員数を維持し、人件費が過大とならないように努める。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4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32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3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経常収支比率の物件費分は、原油価格の高騰による公共施設等の光熱水費の大幅な増加等により、前年度より０．８ポイント悪化し、類似団体内平均値よりも高い１６．６％となった。</a:t>
          </a:r>
        </a:p>
        <a:p>
          <a:r>
            <a:rPr kumimoji="1" lang="ja-JP" altLang="en-US" sz="1300">
              <a:latin typeface="ＭＳ Ｐゴシック" panose="020B0600070205080204" pitchFamily="50" charset="-128"/>
              <a:ea typeface="ＭＳ Ｐゴシック" panose="020B0600070205080204" pitchFamily="50" charset="-128"/>
            </a:rPr>
            <a:t>　今後は、木津川市公共施設等総合管理計画を着実に進め、施設総量の最適化や照明</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化を図るなど管理経費の抑制に努める。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290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85852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74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122428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741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65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電力・ガス・食料品等価格高騰緊急支援給付金等の増加があったが、経常一般財源で対応する扶助費の金額は、前年度と比較してほぼ横ばいとなった。一方、歳入経常一般財源は増加したため、経常収支比率の扶助費分は、前年度から０．５ポイント改善し、９．０％となった。　今後も市独自施策について、充実、見直し、廃止と複数の方向から検討を行い、財政を圧迫しないように努める。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35560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615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153670</xdr:rowOff>
    </xdr:from>
    <xdr:to>
      <xdr:col>11</xdr:col>
      <xdr:colOff>9525</xdr:colOff>
      <xdr:row>56</xdr:row>
      <xdr:rowOff>35560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102870</xdr:rowOff>
    </xdr:from>
    <xdr:to>
      <xdr:col>6</xdr:col>
      <xdr:colOff>171450</xdr:colOff>
      <xdr:row>56</xdr:row>
      <xdr:rowOff>33020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43197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令和４年度においては、後期高齢者医療特別会計及び介護保険特別会計に対する繰出金や、公園や道路等インフラ資産の維持補修費が増加し、前年度から０．２ポイント悪化し、１０．９％となった。</a:t>
          </a:r>
        </a:p>
        <a:p>
          <a:r>
            <a:rPr kumimoji="1" lang="ja-JP" altLang="en-US" sz="1300">
              <a:latin typeface="ＭＳ Ｐゴシック" panose="020B0600070205080204" pitchFamily="50" charset="-128"/>
              <a:ea typeface="ＭＳ Ｐゴシック" panose="020B0600070205080204" pitchFamily="50" charset="-128"/>
            </a:rPr>
            <a:t>　今後も、高齢者人口の増加に伴う特別会計繰出金の増加や老朽化等に伴う公共施設等の維持補修費の増加が見込まれるため、計画的な補修等を行い、経費の平準化に努める。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56</xdr:row>
      <xdr:rowOff>101600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7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76200</xdr:rowOff>
    </xdr:from>
    <xdr:to>
      <xdr:col>78</xdr:col>
      <xdr:colOff>69850</xdr:colOff>
      <xdr:row>56</xdr:row>
      <xdr:rowOff>152400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7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56</xdr:row>
      <xdr:rowOff>152400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56</xdr:row>
      <xdr:rowOff>114300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50800</xdr:rowOff>
    </xdr:from>
    <xdr:to>
      <xdr:col>82</xdr:col>
      <xdr:colOff>158750</xdr:colOff>
      <xdr:row>56</xdr:row>
      <xdr:rowOff>152400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67327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25400</xdr:rowOff>
    </xdr:from>
    <xdr:to>
      <xdr:col>78</xdr:col>
      <xdr:colOff>120650</xdr:colOff>
      <xdr:row>56</xdr:row>
      <xdr:rowOff>127000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137177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101600</xdr:rowOff>
    </xdr:from>
    <xdr:to>
      <xdr:col>74</xdr:col>
      <xdr:colOff>31750</xdr:colOff>
      <xdr:row>57</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場合、消防、ごみ処理、し尿処理等の業務を一部事務組合等で行っている。そのため、一部事務組合等に対する負担金が多くなっており、経常収支比率の補助費等分は、類似団体内平均値と比較して高く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令和４年度においては、ごみ処理を行う木津川市精華町環境施設組合への負担金が大きく増加したため前年度から１．２ポイント悪化し、１６．９％となった。</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156718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455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147574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37</xdr:row>
      <xdr:rowOff>170434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67564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140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新たに元金償還を開始した地方債に係る償還額が前年度で償還終了となった地方債に係る償還額を上回ったが、比率の分母となる歳入経常一般財源も増加したため、前年度と変わらず１５．７％となった。</a:t>
          </a:r>
        </a:p>
        <a:p>
          <a:r>
            <a:rPr kumimoji="1" lang="ja-JP" altLang="en-US" sz="1300">
              <a:latin typeface="ＭＳ Ｐゴシック" panose="020B0600070205080204" pitchFamily="50" charset="-128"/>
              <a:ea typeface="ＭＳ Ｐゴシック" panose="020B0600070205080204" pitchFamily="50" charset="-128"/>
            </a:rPr>
            <a:t>　今後、近年に実施した大規模事業に係る地方債の元金償還の開始に伴い、単年度当たりの公債費負担の増加が見込まれるが、地方債残高は減少傾向となる見込みである。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101854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03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101854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03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110998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03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110998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98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146575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近年改善を続けていたが、原油価格の高騰による公共施設等の光熱水費の大幅な増加等の影響を受け、令和４年度は前年度よりも１．９ポイント悪化し、７５．６％となった。</a:t>
          </a:r>
        </a:p>
        <a:p>
          <a:r>
            <a:rPr kumimoji="1" lang="ja-JP" altLang="en-US" sz="1300">
              <a:latin typeface="ＭＳ Ｐゴシック" panose="020B0600070205080204" pitchFamily="50" charset="-128"/>
              <a:ea typeface="ＭＳ Ｐゴシック" panose="020B0600070205080204" pitchFamily="50" charset="-128"/>
            </a:rPr>
            <a:t>　今後、公債費負担の増加が見込まれるため、公債費以外の経費の抑制がより重要となる。これまでも税収等の増加や歳出削減のための様々な施策を推し進めてきたが、引き続き行財政改革に取り組み、安定した財政基盤の確立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52705</xdr:rowOff>
    </xdr:from>
    <xdr:to>
      <xdr:col>82</xdr:col>
      <xdr:colOff>107950</xdr:colOff>
      <xdr:row>75</xdr:row>
      <xdr:rowOff>161289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911455"/>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52705</xdr:rowOff>
    </xdr:from>
    <xdr:to>
      <xdr:col>78</xdr:col>
      <xdr:colOff>69850</xdr:colOff>
      <xdr:row>76</xdr:row>
      <xdr:rowOff>6986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1145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6986</xdr:rowOff>
    </xdr:from>
    <xdr:to>
      <xdr:col>73</xdr:col>
      <xdr:colOff>180975</xdr:colOff>
      <xdr:row>76</xdr:row>
      <xdr:rowOff>52705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371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52705</xdr:rowOff>
    </xdr:from>
    <xdr:to>
      <xdr:col>69</xdr:col>
      <xdr:colOff>92075</xdr:colOff>
      <xdr:row>76</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0829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xdr:rowOff>
    </xdr:from>
    <xdr:to>
      <xdr:col>78</xdr:col>
      <xdr:colOff>120650</xdr:colOff>
      <xdr:row>75</xdr:row>
      <xdr:rowOff>103505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113682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2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127635</xdr:rowOff>
    </xdr:from>
    <xdr:to>
      <xdr:col>74</xdr:col>
      <xdr:colOff>31750</xdr:colOff>
      <xdr:row>76</xdr:row>
      <xdr:rowOff>57786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67962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1905</xdr:rowOff>
    </xdr:from>
    <xdr:to>
      <xdr:col>69</xdr:col>
      <xdr:colOff>142875</xdr:colOff>
      <xdr:row>76</xdr:row>
      <xdr:rowOff>103505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29921</xdr:rowOff>
    </xdr:from>
    <xdr:to>
      <xdr:col>29</xdr:col>
      <xdr:colOff>127000</xdr:colOff>
      <xdr:row>18</xdr:row>
      <xdr:rowOff>30950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63646"/>
          <a:ext cx="6477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14698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484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30950</xdr:rowOff>
    </xdr:from>
    <xdr:to>
      <xdr:col>26</xdr:col>
      <xdr:colOff>50800</xdr:colOff>
      <xdr:row>18</xdr:row>
      <xdr:rowOff>62911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64675"/>
          <a:ext cx="698500" cy="31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62911</xdr:rowOff>
    </xdr:from>
    <xdr:to>
      <xdr:col>22</xdr:col>
      <xdr:colOff>114300</xdr:colOff>
      <xdr:row>18</xdr:row>
      <xdr:rowOff>118147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96636"/>
          <a:ext cx="698500" cy="55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97458</xdr:rowOff>
    </xdr:from>
    <xdr:to>
      <xdr:col>18</xdr:col>
      <xdr:colOff>177800</xdr:colOff>
      <xdr:row>18</xdr:row>
      <xdr:rowOff>118147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31183"/>
          <a:ext cx="698500" cy="20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150571</xdr:rowOff>
    </xdr:from>
    <xdr:to>
      <xdr:col>29</xdr:col>
      <xdr:colOff>177800</xdr:colOff>
      <xdr:row>18</xdr:row>
      <xdr:rowOff>80721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1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167098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151600</xdr:rowOff>
    </xdr:from>
    <xdr:to>
      <xdr:col>26</xdr:col>
      <xdr:colOff>101600</xdr:colOff>
      <xdr:row>18</xdr:row>
      <xdr:rowOff>81750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1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91927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8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12111</xdr:rowOff>
    </xdr:from>
    <xdr:to>
      <xdr:col>22</xdr:col>
      <xdr:colOff>165100</xdr:colOff>
      <xdr:row>18</xdr:row>
      <xdr:rowOff>113711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4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123888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1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67346</xdr:rowOff>
    </xdr:from>
    <xdr:to>
      <xdr:col>19</xdr:col>
      <xdr:colOff>38100</xdr:colOff>
      <xdr:row>18</xdr:row>
      <xdr:rowOff>168946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0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153724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46658</xdr:rowOff>
    </xdr:from>
    <xdr:to>
      <xdr:col>15</xdr:col>
      <xdr:colOff>101600</xdr:colOff>
      <xdr:row>18</xdr:row>
      <xdr:rowOff>148258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80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158435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4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1041</xdr:rowOff>
    </xdr:from>
    <xdr:to>
      <xdr:col>29</xdr:col>
      <xdr:colOff>127000</xdr:colOff>
      <xdr:row>35</xdr:row>
      <xdr:rowOff>5548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611391"/>
          <a:ext cx="647700" cy="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1041</xdr:rowOff>
    </xdr:from>
    <xdr:to>
      <xdr:col>26</xdr:col>
      <xdr:colOff>50800</xdr:colOff>
      <xdr:row>35</xdr:row>
      <xdr:rowOff>89543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611391"/>
          <a:ext cx="698500" cy="88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89543</xdr:rowOff>
    </xdr:from>
    <xdr:to>
      <xdr:col>22</xdr:col>
      <xdr:colOff>114300</xdr:colOff>
      <xdr:row>35</xdr:row>
      <xdr:rowOff>102442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699893"/>
          <a:ext cx="698500" cy="1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102442</xdr:rowOff>
    </xdr:from>
    <xdr:to>
      <xdr:col>18</xdr:col>
      <xdr:colOff>177800</xdr:colOff>
      <xdr:row>35</xdr:row>
      <xdr:rowOff>120076</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712792"/>
          <a:ext cx="698500" cy="17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297648</xdr:rowOff>
    </xdr:from>
    <xdr:to>
      <xdr:col>29</xdr:col>
      <xdr:colOff>177800</xdr:colOff>
      <xdr:row>35</xdr:row>
      <xdr:rowOff>56348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565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142725</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41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293141</xdr:rowOff>
    </xdr:from>
    <xdr:to>
      <xdr:col>26</xdr:col>
      <xdr:colOff>101600</xdr:colOff>
      <xdr:row>35</xdr:row>
      <xdr:rowOff>51841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5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62018</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329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38743</xdr:rowOff>
    </xdr:from>
    <xdr:to>
      <xdr:col>22</xdr:col>
      <xdr:colOff>165100</xdr:colOff>
      <xdr:row>35</xdr:row>
      <xdr:rowOff>140343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64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150519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51642</xdr:rowOff>
    </xdr:from>
    <xdr:to>
      <xdr:col>19</xdr:col>
      <xdr:colOff>38100</xdr:colOff>
      <xdr:row>35</xdr:row>
      <xdr:rowOff>153242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66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163419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43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69276</xdr:rowOff>
    </xdr:from>
    <xdr:to>
      <xdr:col>15</xdr:col>
      <xdr:colOff>101600</xdr:colOff>
      <xdr:row>35</xdr:row>
      <xdr:rowOff>170876</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67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181053</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44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80,109
79,060
85.13
35,915,135
33,920,531
1,831,657
19,111,581
30,549,668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119793</xdr:rowOff>
    </xdr:from>
    <xdr:to>
      <xdr:col>24</xdr:col>
      <xdr:colOff>63500</xdr:colOff>
      <xdr:row>36</xdr:row>
      <xdr:rowOff>128098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1993"/>
          <a:ext cx="8382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128098</xdr:rowOff>
    </xdr:from>
    <xdr:to>
      <xdr:col>19</xdr:col>
      <xdr:colOff>177800</xdr:colOff>
      <xdr:row>37</xdr:row>
      <xdr:rowOff>10484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0298"/>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10484</xdr:rowOff>
    </xdr:from>
    <xdr:to>
      <xdr:col>15</xdr:col>
      <xdr:colOff>50800</xdr:colOff>
      <xdr:row>38</xdr:row>
      <xdr:rowOff>883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4134"/>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142691</xdr:rowOff>
    </xdr:from>
    <xdr:to>
      <xdr:col>10</xdr:col>
      <xdr:colOff>114300</xdr:colOff>
      <xdr:row>38</xdr:row>
      <xdr:rowOff>883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86341"/>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68993</xdr:rowOff>
    </xdr:from>
    <xdr:to>
      <xdr:col>24</xdr:col>
      <xdr:colOff>114300</xdr:colOff>
      <xdr:row>36</xdr:row>
      <xdr:rowOff>170593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47420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77298</xdr:rowOff>
    </xdr:from>
    <xdr:to>
      <xdr:col>20</xdr:col>
      <xdr:colOff>38100</xdr:colOff>
      <xdr:row>37</xdr:row>
      <xdr:rowOff>7448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170025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131134</xdr:rowOff>
    </xdr:from>
    <xdr:to>
      <xdr:col>15</xdr:col>
      <xdr:colOff>101600</xdr:colOff>
      <xdr:row>37</xdr:row>
      <xdr:rowOff>61284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52411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121533</xdr:rowOff>
    </xdr:from>
    <xdr:to>
      <xdr:col>10</xdr:col>
      <xdr:colOff>165100</xdr:colOff>
      <xdr:row>38</xdr:row>
      <xdr:rowOff>51682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5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42810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91891</xdr:rowOff>
    </xdr:from>
    <xdr:to>
      <xdr:col>6</xdr:col>
      <xdr:colOff>38100</xdr:colOff>
      <xdr:row>38</xdr:row>
      <xdr:rowOff>22041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13168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67190</xdr:rowOff>
    </xdr:from>
    <xdr:to>
      <xdr:col>24</xdr:col>
      <xdr:colOff>63500</xdr:colOff>
      <xdr:row>57</xdr:row>
      <xdr:rowOff>111723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39840"/>
          <a:ext cx="838200" cy="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111723</xdr:rowOff>
    </xdr:from>
    <xdr:to>
      <xdr:col>19</xdr:col>
      <xdr:colOff>177800</xdr:colOff>
      <xdr:row>58</xdr:row>
      <xdr:rowOff>71599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84373"/>
          <a:ext cx="889000" cy="13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54998</xdr:rowOff>
    </xdr:from>
    <xdr:to>
      <xdr:col>15</xdr:col>
      <xdr:colOff>50800</xdr:colOff>
      <xdr:row>58</xdr:row>
      <xdr:rowOff>71599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99098"/>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54998</xdr:rowOff>
    </xdr:from>
    <xdr:to>
      <xdr:col>10</xdr:col>
      <xdr:colOff>114300</xdr:colOff>
      <xdr:row>58</xdr:row>
      <xdr:rowOff>82572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99098"/>
          <a:ext cx="889000" cy="2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16390</xdr:rowOff>
    </xdr:from>
    <xdr:to>
      <xdr:col>24</xdr:col>
      <xdr:colOff>114300</xdr:colOff>
      <xdr:row>57</xdr:row>
      <xdr:rowOff>117990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166267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60923</xdr:rowOff>
    </xdr:from>
    <xdr:to>
      <xdr:col>20</xdr:col>
      <xdr:colOff>38100</xdr:colOff>
      <xdr:row>57</xdr:row>
      <xdr:rowOff>162523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20799</xdr:rowOff>
    </xdr:from>
    <xdr:to>
      <xdr:col>15</xdr:col>
      <xdr:colOff>101600</xdr:colOff>
      <xdr:row>58</xdr:row>
      <xdr:rowOff>122399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113526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5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4198</xdr:rowOff>
    </xdr:from>
    <xdr:to>
      <xdr:col>10</xdr:col>
      <xdr:colOff>165100</xdr:colOff>
      <xdr:row>58</xdr:row>
      <xdr:rowOff>105798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96925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31772</xdr:rowOff>
    </xdr:from>
    <xdr:to>
      <xdr:col>6</xdr:col>
      <xdr:colOff>38100</xdr:colOff>
      <xdr:row>58</xdr:row>
      <xdr:rowOff>133372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124499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26657</xdr:rowOff>
    </xdr:from>
    <xdr:to>
      <xdr:col>24</xdr:col>
      <xdr:colOff>63500</xdr:colOff>
      <xdr:row>78</xdr:row>
      <xdr:rowOff>37478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99757"/>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37478</xdr:rowOff>
    </xdr:from>
    <xdr:to>
      <xdr:col>19</xdr:col>
      <xdr:colOff>177800</xdr:colOff>
      <xdr:row>78</xdr:row>
      <xdr:rowOff>41439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0578"/>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41439</xdr:rowOff>
    </xdr:from>
    <xdr:to>
      <xdr:col>15</xdr:col>
      <xdr:colOff>50800</xdr:colOff>
      <xdr:row>78</xdr:row>
      <xdr:rowOff>47079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14539"/>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47079</xdr:rowOff>
    </xdr:from>
    <xdr:to>
      <xdr:col>10</xdr:col>
      <xdr:colOff>114300</xdr:colOff>
      <xdr:row>78</xdr:row>
      <xdr:rowOff>53480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017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147307</xdr:rowOff>
    </xdr:from>
    <xdr:to>
      <xdr:col>24</xdr:col>
      <xdr:colOff>114300</xdr:colOff>
      <xdr:row>78</xdr:row>
      <xdr:rowOff>77457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170184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0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158128</xdr:rowOff>
    </xdr:from>
    <xdr:to>
      <xdr:col>20</xdr:col>
      <xdr:colOff>38100</xdr:colOff>
      <xdr:row>78</xdr:row>
      <xdr:rowOff>88278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104805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3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162089</xdr:rowOff>
    </xdr:from>
    <xdr:to>
      <xdr:col>15</xdr:col>
      <xdr:colOff>101600</xdr:colOff>
      <xdr:row>78</xdr:row>
      <xdr:rowOff>92239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108766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3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167729</xdr:rowOff>
    </xdr:from>
    <xdr:to>
      <xdr:col>10</xdr:col>
      <xdr:colOff>165100</xdr:colOff>
      <xdr:row>78</xdr:row>
      <xdr:rowOff>97879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114406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4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2680</xdr:rowOff>
    </xdr:from>
    <xdr:to>
      <xdr:col>6</xdr:col>
      <xdr:colOff>38100</xdr:colOff>
      <xdr:row>78</xdr:row>
      <xdr:rowOff>104280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120807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116089</xdr:rowOff>
    </xdr:from>
    <xdr:to>
      <xdr:col>24</xdr:col>
      <xdr:colOff>63500</xdr:colOff>
      <xdr:row>97</xdr:row>
      <xdr:rowOff>97932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75289"/>
          <a:ext cx="838200" cy="1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116089</xdr:rowOff>
    </xdr:from>
    <xdr:to>
      <xdr:col>19</xdr:col>
      <xdr:colOff>177800</xdr:colOff>
      <xdr:row>98</xdr:row>
      <xdr:rowOff>22352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75289"/>
          <a:ext cx="889000" cy="24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22352</xdr:rowOff>
    </xdr:from>
    <xdr:to>
      <xdr:col>15</xdr:col>
      <xdr:colOff>50800</xdr:colOff>
      <xdr:row>98</xdr:row>
      <xdr:rowOff>69650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24452"/>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69650</xdr:rowOff>
    </xdr:from>
    <xdr:to>
      <xdr:col>10</xdr:col>
      <xdr:colOff>114300</xdr:colOff>
      <xdr:row>98</xdr:row>
      <xdr:rowOff>116416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71750"/>
          <a:ext cx="889000" cy="4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47132</xdr:rowOff>
    </xdr:from>
    <xdr:to>
      <xdr:col>24</xdr:col>
      <xdr:colOff>114300</xdr:colOff>
      <xdr:row>97</xdr:row>
      <xdr:rowOff>148732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25559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5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65289</xdr:rowOff>
    </xdr:from>
    <xdr:to>
      <xdr:col>20</xdr:col>
      <xdr:colOff>38100</xdr:colOff>
      <xdr:row>96</xdr:row>
      <xdr:rowOff>166889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158016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1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143002</xdr:rowOff>
    </xdr:from>
    <xdr:to>
      <xdr:col>15</xdr:col>
      <xdr:colOff>101600</xdr:colOff>
      <xdr:row>98</xdr:row>
      <xdr:rowOff>73152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64279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18850</xdr:rowOff>
    </xdr:from>
    <xdr:to>
      <xdr:col>10</xdr:col>
      <xdr:colOff>165100</xdr:colOff>
      <xdr:row>98</xdr:row>
      <xdr:rowOff>120450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111577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65616</xdr:rowOff>
    </xdr:from>
    <xdr:to>
      <xdr:col>6</xdr:col>
      <xdr:colOff>38100</xdr:colOff>
      <xdr:row>98</xdr:row>
      <xdr:rowOff>167216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158343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127377</xdr:rowOff>
    </xdr:from>
    <xdr:to>
      <xdr:col>55</xdr:col>
      <xdr:colOff>0</xdr:colOff>
      <xdr:row>37</xdr:row>
      <xdr:rowOff>21949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99577"/>
          <a:ext cx="838200" cy="6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128215</xdr:rowOff>
    </xdr:from>
    <xdr:to>
      <xdr:col>50</xdr:col>
      <xdr:colOff>114300</xdr:colOff>
      <xdr:row>37</xdr:row>
      <xdr:rowOff>21949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71715"/>
          <a:ext cx="889000" cy="109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128215</xdr:rowOff>
    </xdr:from>
    <xdr:to>
      <xdr:col>45</xdr:col>
      <xdr:colOff>177800</xdr:colOff>
      <xdr:row>37</xdr:row>
      <xdr:rowOff>114619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71715"/>
          <a:ext cx="889000" cy="118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110711</xdr:rowOff>
    </xdr:from>
    <xdr:to>
      <xdr:col>41</xdr:col>
      <xdr:colOff>50800</xdr:colOff>
      <xdr:row>37</xdr:row>
      <xdr:rowOff>114619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454361"/>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158811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31567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76577</xdr:rowOff>
    </xdr:from>
    <xdr:to>
      <xdr:col>55</xdr:col>
      <xdr:colOff>50800</xdr:colOff>
      <xdr:row>37</xdr:row>
      <xdr:rowOff>6727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99454</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0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142599</xdr:rowOff>
    </xdr:from>
    <xdr:to>
      <xdr:col>50</xdr:col>
      <xdr:colOff>165100</xdr:colOff>
      <xdr:row>37</xdr:row>
      <xdr:rowOff>72749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1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89276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0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77415</xdr:rowOff>
    </xdr:from>
    <xdr:to>
      <xdr:col>46</xdr:col>
      <xdr:colOff>38100</xdr:colOff>
      <xdr:row>31</xdr:row>
      <xdr:rowOff>7565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2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24092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9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63819</xdr:rowOff>
    </xdr:from>
    <xdr:to>
      <xdr:col>41</xdr:col>
      <xdr:colOff>101600</xdr:colOff>
      <xdr:row>37</xdr:row>
      <xdr:rowOff>165419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0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10496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1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59911</xdr:rowOff>
    </xdr:from>
    <xdr:to>
      <xdr:col>36</xdr:col>
      <xdr:colOff>165100</xdr:colOff>
      <xdr:row>37</xdr:row>
      <xdr:rowOff>161511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6588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1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46004</xdr:rowOff>
    </xdr:from>
    <xdr:to>
      <xdr:col>55</xdr:col>
      <xdr:colOff>0</xdr:colOff>
      <xdr:row>57</xdr:row>
      <xdr:rowOff>58662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18654"/>
          <a:ext cx="8382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46004</xdr:rowOff>
    </xdr:from>
    <xdr:to>
      <xdr:col>50</xdr:col>
      <xdr:colOff>114300</xdr:colOff>
      <xdr:row>57</xdr:row>
      <xdr:rowOff>114127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18654"/>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60003</xdr:rowOff>
    </xdr:from>
    <xdr:to>
      <xdr:col>45</xdr:col>
      <xdr:colOff>177800</xdr:colOff>
      <xdr:row>57</xdr:row>
      <xdr:rowOff>114127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832653"/>
          <a:ext cx="889000" cy="5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164519</xdr:rowOff>
    </xdr:from>
    <xdr:to>
      <xdr:col>41</xdr:col>
      <xdr:colOff>50800</xdr:colOff>
      <xdr:row>57</xdr:row>
      <xdr:rowOff>60003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765719"/>
          <a:ext cx="889000" cy="6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7862</xdr:rowOff>
    </xdr:from>
    <xdr:to>
      <xdr:col>55</xdr:col>
      <xdr:colOff>50800</xdr:colOff>
      <xdr:row>57</xdr:row>
      <xdr:rowOff>109462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157739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5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166654</xdr:rowOff>
    </xdr:from>
    <xdr:to>
      <xdr:col>50</xdr:col>
      <xdr:colOff>165100</xdr:colOff>
      <xdr:row>57</xdr:row>
      <xdr:rowOff>96804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87931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8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63327</xdr:rowOff>
    </xdr:from>
    <xdr:to>
      <xdr:col>46</xdr:col>
      <xdr:colOff>38100</xdr:colOff>
      <xdr:row>57</xdr:row>
      <xdr:rowOff>164927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156054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2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9203</xdr:rowOff>
    </xdr:from>
    <xdr:to>
      <xdr:col>41</xdr:col>
      <xdr:colOff>101600</xdr:colOff>
      <xdr:row>57</xdr:row>
      <xdr:rowOff>110803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101930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8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113719</xdr:rowOff>
    </xdr:from>
    <xdr:to>
      <xdr:col>36</xdr:col>
      <xdr:colOff>165100</xdr:colOff>
      <xdr:row>57</xdr:row>
      <xdr:rowOff>43869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60396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49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36894</xdr:rowOff>
    </xdr:from>
    <xdr:to>
      <xdr:col>55</xdr:col>
      <xdr:colOff>0</xdr:colOff>
      <xdr:row>78</xdr:row>
      <xdr:rowOff>92393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09994"/>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146469</xdr:rowOff>
    </xdr:from>
    <xdr:to>
      <xdr:col>50</xdr:col>
      <xdr:colOff>114300</xdr:colOff>
      <xdr:row>78</xdr:row>
      <xdr:rowOff>36894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48119"/>
          <a:ext cx="8890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50749</xdr:rowOff>
    </xdr:from>
    <xdr:to>
      <xdr:col>45</xdr:col>
      <xdr:colOff>177800</xdr:colOff>
      <xdr:row>77</xdr:row>
      <xdr:rowOff>146469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52399"/>
          <a:ext cx="889000" cy="9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50749</xdr:rowOff>
    </xdr:from>
    <xdr:to>
      <xdr:col>41</xdr:col>
      <xdr:colOff>50800</xdr:colOff>
      <xdr:row>77</xdr:row>
      <xdr:rowOff>133452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52399"/>
          <a:ext cx="889000" cy="8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41593</xdr:rowOff>
    </xdr:from>
    <xdr:to>
      <xdr:col>55</xdr:col>
      <xdr:colOff>50800</xdr:colOff>
      <xdr:row>78</xdr:row>
      <xdr:rowOff>143193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157544</xdr:rowOff>
    </xdr:from>
    <xdr:to>
      <xdr:col>50</xdr:col>
      <xdr:colOff>165100</xdr:colOff>
      <xdr:row>78</xdr:row>
      <xdr:rowOff>87694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104221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95669</xdr:rowOff>
    </xdr:from>
    <xdr:to>
      <xdr:col>46</xdr:col>
      <xdr:colOff>38100</xdr:colOff>
      <xdr:row>78</xdr:row>
      <xdr:rowOff>25819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42346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171399</xdr:rowOff>
    </xdr:from>
    <xdr:to>
      <xdr:col>41</xdr:col>
      <xdr:colOff>101600</xdr:colOff>
      <xdr:row>77</xdr:row>
      <xdr:rowOff>101549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118076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82652</xdr:rowOff>
    </xdr:from>
    <xdr:to>
      <xdr:col>36</xdr:col>
      <xdr:colOff>165100</xdr:colOff>
      <xdr:row>78</xdr:row>
      <xdr:rowOff>12802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29329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42838</xdr:rowOff>
    </xdr:from>
    <xdr:to>
      <xdr:col>55</xdr:col>
      <xdr:colOff>0</xdr:colOff>
      <xdr:row>97</xdr:row>
      <xdr:rowOff>167691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673488"/>
          <a:ext cx="838200" cy="1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167691</xdr:rowOff>
    </xdr:from>
    <xdr:to>
      <xdr:col>50</xdr:col>
      <xdr:colOff>114300</xdr:colOff>
      <xdr:row>98</xdr:row>
      <xdr:rowOff>73203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98341"/>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73203</xdr:rowOff>
    </xdr:from>
    <xdr:to>
      <xdr:col>45</xdr:col>
      <xdr:colOff>177800</xdr:colOff>
      <xdr:row>98</xdr:row>
      <xdr:rowOff>77254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75303"/>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130239</xdr:rowOff>
    </xdr:from>
    <xdr:to>
      <xdr:col>41</xdr:col>
      <xdr:colOff>50800</xdr:colOff>
      <xdr:row>98</xdr:row>
      <xdr:rowOff>77254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60889"/>
          <a:ext cx="889000" cy="1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163488</xdr:rowOff>
    </xdr:from>
    <xdr:to>
      <xdr:col>55</xdr:col>
      <xdr:colOff>50800</xdr:colOff>
      <xdr:row>97</xdr:row>
      <xdr:rowOff>93638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14915</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116891</xdr:rowOff>
    </xdr:from>
    <xdr:to>
      <xdr:col>50</xdr:col>
      <xdr:colOff>165100</xdr:colOff>
      <xdr:row>98</xdr:row>
      <xdr:rowOff>47041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38168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4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22403</xdr:rowOff>
    </xdr:from>
    <xdr:to>
      <xdr:col>46</xdr:col>
      <xdr:colOff>38100</xdr:colOff>
      <xdr:row>98</xdr:row>
      <xdr:rowOff>124003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115130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26454</xdr:rowOff>
    </xdr:from>
    <xdr:to>
      <xdr:col>41</xdr:col>
      <xdr:colOff>101600</xdr:colOff>
      <xdr:row>98</xdr:row>
      <xdr:rowOff>128054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119181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2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79439</xdr:rowOff>
    </xdr:from>
    <xdr:to>
      <xdr:col>36</xdr:col>
      <xdr:colOff>165100</xdr:colOff>
      <xdr:row>98</xdr:row>
      <xdr:rowOff>9589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1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0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137871</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297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137871</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52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125390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40490"/>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66639</xdr:rowOff>
    </xdr:from>
    <xdr:to>
      <xdr:col>71</xdr:col>
      <xdr:colOff>177800</xdr:colOff>
      <xdr:row>38</xdr:row>
      <xdr:rowOff>125390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81739"/>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87071</xdr:rowOff>
    </xdr:from>
    <xdr:to>
      <xdr:col>81</xdr:col>
      <xdr:colOff>101600</xdr:colOff>
      <xdr:row>39</xdr:row>
      <xdr:rowOff>17221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8348</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69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74590</xdr:rowOff>
    </xdr:from>
    <xdr:to>
      <xdr:col>72</xdr:col>
      <xdr:colOff>38100</xdr:colOff>
      <xdr:row>39</xdr:row>
      <xdr:rowOff>4740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167317</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8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15839</xdr:rowOff>
    </xdr:from>
    <xdr:to>
      <xdr:col>67</xdr:col>
      <xdr:colOff>101600</xdr:colOff>
      <xdr:row>38</xdr:row>
      <xdr:rowOff>117439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108566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2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39039</xdr:rowOff>
    </xdr:from>
    <xdr:to>
      <xdr:col>85</xdr:col>
      <xdr:colOff>127000</xdr:colOff>
      <xdr:row>76</xdr:row>
      <xdr:rowOff>39751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69239"/>
          <a:ext cx="8382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39751</xdr:rowOff>
    </xdr:from>
    <xdr:to>
      <xdr:col>81</xdr:col>
      <xdr:colOff>50800</xdr:colOff>
      <xdr:row>76</xdr:row>
      <xdr:rowOff>84913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69951"/>
          <a:ext cx="889000" cy="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84913</xdr:rowOff>
    </xdr:from>
    <xdr:to>
      <xdr:col>76</xdr:col>
      <xdr:colOff>114300</xdr:colOff>
      <xdr:row>76</xdr:row>
      <xdr:rowOff>97410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115113"/>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21476</xdr:rowOff>
    </xdr:from>
    <xdr:to>
      <xdr:col>71</xdr:col>
      <xdr:colOff>177800</xdr:colOff>
      <xdr:row>76</xdr:row>
      <xdr:rowOff>97410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051676"/>
          <a:ext cx="8890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159689</xdr:rowOff>
    </xdr:from>
    <xdr:to>
      <xdr:col>85</xdr:col>
      <xdr:colOff>177800</xdr:colOff>
      <xdr:row>76</xdr:row>
      <xdr:rowOff>89839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11116</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160401</xdr:rowOff>
    </xdr:from>
    <xdr:to>
      <xdr:col>81</xdr:col>
      <xdr:colOff>101600</xdr:colOff>
      <xdr:row>76</xdr:row>
      <xdr:rowOff>90551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107078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34113</xdr:rowOff>
    </xdr:from>
    <xdr:to>
      <xdr:col>76</xdr:col>
      <xdr:colOff>165100</xdr:colOff>
      <xdr:row>76</xdr:row>
      <xdr:rowOff>135713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152239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8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46610</xdr:rowOff>
    </xdr:from>
    <xdr:to>
      <xdr:col>72</xdr:col>
      <xdr:colOff>38100</xdr:colOff>
      <xdr:row>76</xdr:row>
      <xdr:rowOff>148210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164736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8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142125</xdr:rowOff>
    </xdr:from>
    <xdr:to>
      <xdr:col>67</xdr:col>
      <xdr:colOff>101600</xdr:colOff>
      <xdr:row>76</xdr:row>
      <xdr:rowOff>72275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88802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7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56566</xdr:rowOff>
    </xdr:from>
    <xdr:to>
      <xdr:col>85</xdr:col>
      <xdr:colOff>127000</xdr:colOff>
      <xdr:row>98</xdr:row>
      <xdr:rowOff>152527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58666"/>
          <a:ext cx="838200" cy="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40512</xdr:rowOff>
    </xdr:from>
    <xdr:to>
      <xdr:col>81</xdr:col>
      <xdr:colOff>50800</xdr:colOff>
      <xdr:row>98</xdr:row>
      <xdr:rowOff>152527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42612"/>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40512</xdr:rowOff>
    </xdr:from>
    <xdr:to>
      <xdr:col>76</xdr:col>
      <xdr:colOff>114300</xdr:colOff>
      <xdr:row>98</xdr:row>
      <xdr:rowOff>163906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42612"/>
          <a:ext cx="889000" cy="1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123940</xdr:rowOff>
    </xdr:from>
    <xdr:to>
      <xdr:col>71</xdr:col>
      <xdr:colOff>177800</xdr:colOff>
      <xdr:row>98</xdr:row>
      <xdr:rowOff>163906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6040"/>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5766</xdr:rowOff>
    </xdr:from>
    <xdr:to>
      <xdr:col>85</xdr:col>
      <xdr:colOff>177800</xdr:colOff>
      <xdr:row>98</xdr:row>
      <xdr:rowOff>107366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155643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8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101727</xdr:rowOff>
    </xdr:from>
    <xdr:to>
      <xdr:col>81</xdr:col>
      <xdr:colOff>101600</xdr:colOff>
      <xdr:row>99</xdr:row>
      <xdr:rowOff>31877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23004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9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161162</xdr:rowOff>
    </xdr:from>
    <xdr:to>
      <xdr:col>76</xdr:col>
      <xdr:colOff>165100</xdr:colOff>
      <xdr:row>98</xdr:row>
      <xdr:rowOff>91312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82439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88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113106</xdr:rowOff>
    </xdr:from>
    <xdr:to>
      <xdr:col>72</xdr:col>
      <xdr:colOff>38100</xdr:colOff>
      <xdr:row>99</xdr:row>
      <xdr:rowOff>43256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34383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0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73140</xdr:rowOff>
    </xdr:from>
    <xdr:to>
      <xdr:col>67</xdr:col>
      <xdr:colOff>101600</xdr:colOff>
      <xdr:row>99</xdr:row>
      <xdr:rowOff>3290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165867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45974</xdr:rowOff>
    </xdr:from>
    <xdr:to>
      <xdr:col>116</xdr:col>
      <xdr:colOff>63500</xdr:colOff>
      <xdr:row>39</xdr:row>
      <xdr:rowOff>59037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252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45974</xdr:rowOff>
    </xdr:from>
    <xdr:to>
      <xdr:col>111</xdr:col>
      <xdr:colOff>177800</xdr:colOff>
      <xdr:row>39</xdr:row>
      <xdr:rowOff>58220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732524"/>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43688</xdr:rowOff>
    </xdr:from>
    <xdr:to>
      <xdr:col>107</xdr:col>
      <xdr:colOff>50800</xdr:colOff>
      <xdr:row>39</xdr:row>
      <xdr:rowOff>58220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0238"/>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171377</xdr:rowOff>
    </xdr:from>
    <xdr:to>
      <xdr:col>102</xdr:col>
      <xdr:colOff>114300</xdr:colOff>
      <xdr:row>39</xdr:row>
      <xdr:rowOff>43688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86477"/>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8237</xdr:rowOff>
    </xdr:from>
    <xdr:to>
      <xdr:col>116</xdr:col>
      <xdr:colOff>114300</xdr:colOff>
      <xdr:row>39</xdr:row>
      <xdr:rowOff>109837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94614</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09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166624</xdr:rowOff>
    </xdr:from>
    <xdr:to>
      <xdr:col>112</xdr:col>
      <xdr:colOff>38100</xdr:colOff>
      <xdr:row>39</xdr:row>
      <xdr:rowOff>96774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87901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77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7420</xdr:rowOff>
    </xdr:from>
    <xdr:to>
      <xdr:col>107</xdr:col>
      <xdr:colOff>101600</xdr:colOff>
      <xdr:row>39</xdr:row>
      <xdr:rowOff>109020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100147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78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164338</xdr:rowOff>
    </xdr:from>
    <xdr:to>
      <xdr:col>102</xdr:col>
      <xdr:colOff>165100</xdr:colOff>
      <xdr:row>39</xdr:row>
      <xdr:rowOff>94488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85615</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120577</xdr:rowOff>
    </xdr:from>
    <xdr:to>
      <xdr:col>98</xdr:col>
      <xdr:colOff>38100</xdr:colOff>
      <xdr:row>39</xdr:row>
      <xdr:rowOff>50727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41854</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11130</xdr:rowOff>
    </xdr:from>
    <xdr:to>
      <xdr:col>116</xdr:col>
      <xdr:colOff>63500</xdr:colOff>
      <xdr:row>78</xdr:row>
      <xdr:rowOff>13088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384230"/>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11750</xdr:rowOff>
    </xdr:from>
    <xdr:to>
      <xdr:col>111</xdr:col>
      <xdr:colOff>177800</xdr:colOff>
      <xdr:row>78</xdr:row>
      <xdr:rowOff>13088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384850"/>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11750</xdr:rowOff>
    </xdr:from>
    <xdr:to>
      <xdr:col>107</xdr:col>
      <xdr:colOff>50800</xdr:colOff>
      <xdr:row>78</xdr:row>
      <xdr:rowOff>20958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384850"/>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20958</xdr:rowOff>
    </xdr:from>
    <xdr:to>
      <xdr:col>102</xdr:col>
      <xdr:colOff>114300</xdr:colOff>
      <xdr:row>78</xdr:row>
      <xdr:rowOff>37745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394058"/>
          <a:ext cx="8890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131780</xdr:rowOff>
    </xdr:from>
    <xdr:to>
      <xdr:col>116</xdr:col>
      <xdr:colOff>114300</xdr:colOff>
      <xdr:row>78</xdr:row>
      <xdr:rowOff>61930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3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110207</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3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133738</xdr:rowOff>
    </xdr:from>
    <xdr:to>
      <xdr:col>112</xdr:col>
      <xdr:colOff>38100</xdr:colOff>
      <xdr:row>78</xdr:row>
      <xdr:rowOff>63888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3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55015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4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132400</xdr:rowOff>
    </xdr:from>
    <xdr:to>
      <xdr:col>107</xdr:col>
      <xdr:colOff>101600</xdr:colOff>
      <xdr:row>78</xdr:row>
      <xdr:rowOff>62550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3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53677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4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141608</xdr:rowOff>
    </xdr:from>
    <xdr:to>
      <xdr:col>102</xdr:col>
      <xdr:colOff>165100</xdr:colOff>
      <xdr:row>78</xdr:row>
      <xdr:rowOff>71758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3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62885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4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158395</xdr:rowOff>
    </xdr:from>
    <xdr:to>
      <xdr:col>98</xdr:col>
      <xdr:colOff>38100</xdr:colOff>
      <xdr:row>78</xdr:row>
      <xdr:rowOff>88545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3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79672</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4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７４，６３２円となっており、類似団体内平均値と比較して多い金額となっている。消防、ごみ処理、し尿処理等の業務を一部事務組合等で行っているため、一部事務組合等（法適用の一部事務組合を除く）に対する負担金が類似団体内平均値よりも約７，０００円多くなっていることが要因として挙げられる。また、今後、消防本部庁舎の移転改築事業実施に伴い、相楽中部消防組合に対する負担金の増加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城山台小学校校舎増築事業等の大規模事業の実施により類似団体内平均値を上回る状態が続いていたが、令和３年度に城山台小学校第二体育館や城山台児童クラブ等が完成を迎えたため、令和４年度では類似団体内平均値を下回った。一方で、木津小学校改築事業や相楽小学校大規模改修事業等の既存公共施設に対する大規模事業実施により、普通建設事業費（うち更新整備）が増加し、類似団体内平均値を上回った。今後も、老朽化等に伴う公共施設等の更新整備に要する普通建設事業費や、整備の財源とした公債費負担が見込まれるため、木津川市公共施設等総合管理計画や木津川市施設類型別個別施設計画、木津川市学校施設等長寿命化計画等に基づき、計画的に公共施設等の更新や長寿命化等を進め、財政負担の軽減及び平準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80,109
79,060
85.13
35,915,135
33,920,531
1,831,657
19,111,581
30,549,668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94437</xdr:rowOff>
    </xdr:from>
    <xdr:to>
      <xdr:col>24</xdr:col>
      <xdr:colOff>63500</xdr:colOff>
      <xdr:row>37</xdr:row>
      <xdr:rowOff>126441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38087"/>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94437</xdr:rowOff>
    </xdr:from>
    <xdr:to>
      <xdr:col>19</xdr:col>
      <xdr:colOff>177800</xdr:colOff>
      <xdr:row>37</xdr:row>
      <xdr:rowOff>101752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3808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101752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23914"/>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136957</xdr:rowOff>
    </xdr:from>
    <xdr:to>
      <xdr:col>10</xdr:col>
      <xdr:colOff>114300</xdr:colOff>
      <xdr:row>37</xdr:row>
      <xdr:rowOff>80264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09157"/>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75641</xdr:rowOff>
    </xdr:from>
    <xdr:to>
      <xdr:col>24</xdr:col>
      <xdr:colOff>114300</xdr:colOff>
      <xdr:row>38</xdr:row>
      <xdr:rowOff>5791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162018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43637</xdr:rowOff>
    </xdr:from>
    <xdr:to>
      <xdr:col>20</xdr:col>
      <xdr:colOff>38100</xdr:colOff>
      <xdr:row>37</xdr:row>
      <xdr:rowOff>145237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136364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50952</xdr:rowOff>
    </xdr:from>
    <xdr:to>
      <xdr:col>15</xdr:col>
      <xdr:colOff>101600</xdr:colOff>
      <xdr:row>37</xdr:row>
      <xdr:rowOff>152552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143680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122191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86157</xdr:rowOff>
    </xdr:from>
    <xdr:to>
      <xdr:col>6</xdr:col>
      <xdr:colOff>38100</xdr:colOff>
      <xdr:row>37</xdr:row>
      <xdr:rowOff>16307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7434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16957</xdr:rowOff>
    </xdr:from>
    <xdr:to>
      <xdr:col>24</xdr:col>
      <xdr:colOff>63500</xdr:colOff>
      <xdr:row>57</xdr:row>
      <xdr:rowOff>91473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89607"/>
          <a:ext cx="838200" cy="7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146383</xdr:rowOff>
    </xdr:from>
    <xdr:to>
      <xdr:col>19</xdr:col>
      <xdr:colOff>177800</xdr:colOff>
      <xdr:row>57</xdr:row>
      <xdr:rowOff>91473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61783"/>
          <a:ext cx="889000" cy="80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146383</xdr:rowOff>
    </xdr:from>
    <xdr:to>
      <xdr:col>15</xdr:col>
      <xdr:colOff>50800</xdr:colOff>
      <xdr:row>57</xdr:row>
      <xdr:rowOff>127805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61783"/>
          <a:ext cx="889000" cy="8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99961</xdr:rowOff>
    </xdr:from>
    <xdr:to>
      <xdr:col>10</xdr:col>
      <xdr:colOff>114300</xdr:colOff>
      <xdr:row>57</xdr:row>
      <xdr:rowOff>127805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72611"/>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137607</xdr:rowOff>
    </xdr:from>
    <xdr:to>
      <xdr:col>24</xdr:col>
      <xdr:colOff>114300</xdr:colOff>
      <xdr:row>57</xdr:row>
      <xdr:rowOff>67757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3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52534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40673</xdr:rowOff>
    </xdr:from>
    <xdr:to>
      <xdr:col>20</xdr:col>
      <xdr:colOff>38100</xdr:colOff>
      <xdr:row>57</xdr:row>
      <xdr:rowOff>142273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133400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95583</xdr:rowOff>
    </xdr:from>
    <xdr:to>
      <xdr:col>15</xdr:col>
      <xdr:colOff>101600</xdr:colOff>
      <xdr:row>53</xdr:row>
      <xdr:rowOff>25733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1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16860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0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77005</xdr:rowOff>
    </xdr:from>
    <xdr:to>
      <xdr:col>10</xdr:col>
      <xdr:colOff>165100</xdr:colOff>
      <xdr:row>58</xdr:row>
      <xdr:rowOff>7155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169732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4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49161</xdr:rowOff>
    </xdr:from>
    <xdr:to>
      <xdr:col>6</xdr:col>
      <xdr:colOff>38100</xdr:colOff>
      <xdr:row>57</xdr:row>
      <xdr:rowOff>150761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141888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125778</xdr:rowOff>
    </xdr:from>
    <xdr:to>
      <xdr:col>24</xdr:col>
      <xdr:colOff>63500</xdr:colOff>
      <xdr:row>76</xdr:row>
      <xdr:rowOff>33568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84528"/>
          <a:ext cx="838200" cy="7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125778</xdr:rowOff>
    </xdr:from>
    <xdr:to>
      <xdr:col>19</xdr:col>
      <xdr:colOff>177800</xdr:colOff>
      <xdr:row>76</xdr:row>
      <xdr:rowOff>161348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84528"/>
          <a:ext cx="889000" cy="20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161348</xdr:rowOff>
    </xdr:from>
    <xdr:to>
      <xdr:col>15</xdr:col>
      <xdr:colOff>50800</xdr:colOff>
      <xdr:row>77</xdr:row>
      <xdr:rowOff>44207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1548"/>
          <a:ext cx="889000" cy="5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44207</xdr:rowOff>
    </xdr:from>
    <xdr:to>
      <xdr:col>10</xdr:col>
      <xdr:colOff>114300</xdr:colOff>
      <xdr:row>77</xdr:row>
      <xdr:rowOff>74854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45857"/>
          <a:ext cx="889000" cy="3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154218</xdr:rowOff>
    </xdr:from>
    <xdr:to>
      <xdr:col>24</xdr:col>
      <xdr:colOff>114300</xdr:colOff>
      <xdr:row>76</xdr:row>
      <xdr:rowOff>84368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132645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9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74978</xdr:rowOff>
    </xdr:from>
    <xdr:to>
      <xdr:col>20</xdr:col>
      <xdr:colOff>38100</xdr:colOff>
      <xdr:row>76</xdr:row>
      <xdr:rowOff>5128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3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167705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2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110548</xdr:rowOff>
    </xdr:from>
    <xdr:to>
      <xdr:col>15</xdr:col>
      <xdr:colOff>101600</xdr:colOff>
      <xdr:row>77</xdr:row>
      <xdr:rowOff>40698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31825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3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164857</xdr:rowOff>
    </xdr:from>
    <xdr:to>
      <xdr:col>10</xdr:col>
      <xdr:colOff>165100</xdr:colOff>
      <xdr:row>77</xdr:row>
      <xdr:rowOff>95007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86134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8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24054</xdr:rowOff>
    </xdr:from>
    <xdr:to>
      <xdr:col>6</xdr:col>
      <xdr:colOff>38100</xdr:colOff>
      <xdr:row>77</xdr:row>
      <xdr:rowOff>125654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116781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1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123197</xdr:rowOff>
    </xdr:from>
    <xdr:to>
      <xdr:col>24</xdr:col>
      <xdr:colOff>63500</xdr:colOff>
      <xdr:row>98</xdr:row>
      <xdr:rowOff>156693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25297"/>
          <a:ext cx="8382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156693</xdr:rowOff>
    </xdr:from>
    <xdr:to>
      <xdr:col>19</xdr:col>
      <xdr:colOff>177800</xdr:colOff>
      <xdr:row>99</xdr:row>
      <xdr:rowOff>62804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58793"/>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62804</xdr:rowOff>
    </xdr:from>
    <xdr:to>
      <xdr:col>15</xdr:col>
      <xdr:colOff>50800</xdr:colOff>
      <xdr:row>99</xdr:row>
      <xdr:rowOff>85587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36354"/>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52778</xdr:rowOff>
    </xdr:from>
    <xdr:to>
      <xdr:col>10</xdr:col>
      <xdr:colOff>114300</xdr:colOff>
      <xdr:row>99</xdr:row>
      <xdr:rowOff>85587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26328"/>
          <a:ext cx="889000" cy="3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72397</xdr:rowOff>
    </xdr:from>
    <xdr:to>
      <xdr:col>24</xdr:col>
      <xdr:colOff>114300</xdr:colOff>
      <xdr:row>99</xdr:row>
      <xdr:rowOff>2547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50824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5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105893</xdr:rowOff>
    </xdr:from>
    <xdr:to>
      <xdr:col>20</xdr:col>
      <xdr:colOff>38100</xdr:colOff>
      <xdr:row>99</xdr:row>
      <xdr:rowOff>36043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27170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0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12004</xdr:rowOff>
    </xdr:from>
    <xdr:to>
      <xdr:col>15</xdr:col>
      <xdr:colOff>101600</xdr:colOff>
      <xdr:row>99</xdr:row>
      <xdr:rowOff>113604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104731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34787</xdr:rowOff>
    </xdr:from>
    <xdr:to>
      <xdr:col>10</xdr:col>
      <xdr:colOff>165100</xdr:colOff>
      <xdr:row>99</xdr:row>
      <xdr:rowOff>136387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127514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0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1978</xdr:rowOff>
    </xdr:from>
    <xdr:to>
      <xdr:col>6</xdr:col>
      <xdr:colOff>38100</xdr:colOff>
      <xdr:row>99</xdr:row>
      <xdr:rowOff>103578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120105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142481</xdr:rowOff>
    </xdr:from>
    <xdr:to>
      <xdr:col>55</xdr:col>
      <xdr:colOff>0</xdr:colOff>
      <xdr:row>58</xdr:row>
      <xdr:rowOff>153816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86581"/>
          <a:ext cx="8382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153816</xdr:rowOff>
    </xdr:from>
    <xdr:to>
      <xdr:col>50</xdr:col>
      <xdr:colOff>114300</xdr:colOff>
      <xdr:row>58</xdr:row>
      <xdr:rowOff>154025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97916"/>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146672</xdr:rowOff>
    </xdr:from>
    <xdr:to>
      <xdr:col>45</xdr:col>
      <xdr:colOff>177800</xdr:colOff>
      <xdr:row>58</xdr:row>
      <xdr:rowOff>154025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90772"/>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146672</xdr:rowOff>
    </xdr:from>
    <xdr:to>
      <xdr:col>41</xdr:col>
      <xdr:colOff>50800</xdr:colOff>
      <xdr:row>58</xdr:row>
      <xdr:rowOff>149016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90772"/>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91681</xdr:rowOff>
    </xdr:from>
    <xdr:to>
      <xdr:col>55</xdr:col>
      <xdr:colOff>50800</xdr:colOff>
      <xdr:row>59</xdr:row>
      <xdr:rowOff>21831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103016</xdr:rowOff>
    </xdr:from>
    <xdr:to>
      <xdr:col>50</xdr:col>
      <xdr:colOff>165100</xdr:colOff>
      <xdr:row>59</xdr:row>
      <xdr:rowOff>33166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24293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3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103225</xdr:rowOff>
    </xdr:from>
    <xdr:to>
      <xdr:col>46</xdr:col>
      <xdr:colOff>38100</xdr:colOff>
      <xdr:row>59</xdr:row>
      <xdr:rowOff>33375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24502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95872</xdr:rowOff>
    </xdr:from>
    <xdr:to>
      <xdr:col>41</xdr:col>
      <xdr:colOff>101600</xdr:colOff>
      <xdr:row>59</xdr:row>
      <xdr:rowOff>26022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17149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3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98216</xdr:rowOff>
    </xdr:from>
    <xdr:to>
      <xdr:col>36</xdr:col>
      <xdr:colOff>165100</xdr:colOff>
      <xdr:row>59</xdr:row>
      <xdr:rowOff>28366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19493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96762</xdr:rowOff>
    </xdr:from>
    <xdr:to>
      <xdr:col>55</xdr:col>
      <xdr:colOff>0</xdr:colOff>
      <xdr:row>78</xdr:row>
      <xdr:rowOff>12370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98412"/>
          <a:ext cx="8382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21704</xdr:rowOff>
    </xdr:from>
    <xdr:to>
      <xdr:col>50</xdr:col>
      <xdr:colOff>114300</xdr:colOff>
      <xdr:row>77</xdr:row>
      <xdr:rowOff>96762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23354"/>
          <a:ext cx="889000" cy="7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21704</xdr:rowOff>
    </xdr:from>
    <xdr:to>
      <xdr:col>45</xdr:col>
      <xdr:colOff>177800</xdr:colOff>
      <xdr:row>78</xdr:row>
      <xdr:rowOff>91236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23354"/>
          <a:ext cx="889000" cy="24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91236</xdr:rowOff>
    </xdr:from>
    <xdr:to>
      <xdr:col>41</xdr:col>
      <xdr:colOff>50800</xdr:colOff>
      <xdr:row>78</xdr:row>
      <xdr:rowOff>105144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64336"/>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133020</xdr:rowOff>
    </xdr:from>
    <xdr:to>
      <xdr:col>55</xdr:col>
      <xdr:colOff>50800</xdr:colOff>
      <xdr:row>78</xdr:row>
      <xdr:rowOff>63170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111447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45962</xdr:rowOff>
    </xdr:from>
    <xdr:to>
      <xdr:col>50</xdr:col>
      <xdr:colOff>165100</xdr:colOff>
      <xdr:row>77</xdr:row>
      <xdr:rowOff>147562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138689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142354</xdr:rowOff>
    </xdr:from>
    <xdr:to>
      <xdr:col>46</xdr:col>
      <xdr:colOff>38100</xdr:colOff>
      <xdr:row>77</xdr:row>
      <xdr:rowOff>72504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63631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2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40436</xdr:rowOff>
    </xdr:from>
    <xdr:to>
      <xdr:col>41</xdr:col>
      <xdr:colOff>101600</xdr:colOff>
      <xdr:row>78</xdr:row>
      <xdr:rowOff>142036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133163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54344</xdr:rowOff>
    </xdr:from>
    <xdr:to>
      <xdr:col>36</xdr:col>
      <xdr:colOff>165100</xdr:colOff>
      <xdr:row>78</xdr:row>
      <xdr:rowOff>155944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147071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2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52995</xdr:rowOff>
    </xdr:from>
    <xdr:to>
      <xdr:col>55</xdr:col>
      <xdr:colOff>0</xdr:colOff>
      <xdr:row>98</xdr:row>
      <xdr:rowOff>164568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55095"/>
          <a:ext cx="838200" cy="1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52995</xdr:rowOff>
    </xdr:from>
    <xdr:to>
      <xdr:col>50</xdr:col>
      <xdr:colOff>114300</xdr:colOff>
      <xdr:row>98</xdr:row>
      <xdr:rowOff>123470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55095"/>
          <a:ext cx="889000" cy="7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50350</xdr:rowOff>
    </xdr:from>
    <xdr:to>
      <xdr:col>45</xdr:col>
      <xdr:colOff>177800</xdr:colOff>
      <xdr:row>98</xdr:row>
      <xdr:rowOff>123470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52450"/>
          <a:ext cx="889000" cy="7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50350</xdr:rowOff>
    </xdr:from>
    <xdr:to>
      <xdr:col>41</xdr:col>
      <xdr:colOff>50800</xdr:colOff>
      <xdr:row>98</xdr:row>
      <xdr:rowOff>51118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52450"/>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113768</xdr:rowOff>
    </xdr:from>
    <xdr:to>
      <xdr:col>55</xdr:col>
      <xdr:colOff>50800</xdr:colOff>
      <xdr:row>99</xdr:row>
      <xdr:rowOff>43918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92195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2195</xdr:rowOff>
    </xdr:from>
    <xdr:to>
      <xdr:col>50</xdr:col>
      <xdr:colOff>165100</xdr:colOff>
      <xdr:row>98</xdr:row>
      <xdr:rowOff>103795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94922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9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72670</xdr:rowOff>
    </xdr:from>
    <xdr:to>
      <xdr:col>46</xdr:col>
      <xdr:colOff>38100</xdr:colOff>
      <xdr:row>99</xdr:row>
      <xdr:rowOff>2820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165397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171000</xdr:rowOff>
    </xdr:from>
    <xdr:to>
      <xdr:col>41</xdr:col>
      <xdr:colOff>101600</xdr:colOff>
      <xdr:row>98</xdr:row>
      <xdr:rowOff>101150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92277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9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318</xdr:rowOff>
    </xdr:from>
    <xdr:to>
      <xdr:col>36</xdr:col>
      <xdr:colOff>165100</xdr:colOff>
      <xdr:row>98</xdr:row>
      <xdr:rowOff>101918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93045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125344</xdr:rowOff>
    </xdr:from>
    <xdr:to>
      <xdr:col>85</xdr:col>
      <xdr:colOff>127000</xdr:colOff>
      <xdr:row>37</xdr:row>
      <xdr:rowOff>87762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97544"/>
          <a:ext cx="838200" cy="13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82504</xdr:rowOff>
    </xdr:from>
    <xdr:to>
      <xdr:col>81</xdr:col>
      <xdr:colOff>50800</xdr:colOff>
      <xdr:row>37</xdr:row>
      <xdr:rowOff>87762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26154"/>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82504</xdr:rowOff>
    </xdr:from>
    <xdr:to>
      <xdr:col>76</xdr:col>
      <xdr:colOff>114300</xdr:colOff>
      <xdr:row>37</xdr:row>
      <xdr:rowOff>88128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26154"/>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64857</xdr:rowOff>
    </xdr:from>
    <xdr:to>
      <xdr:col>71</xdr:col>
      <xdr:colOff>177800</xdr:colOff>
      <xdr:row>37</xdr:row>
      <xdr:rowOff>88128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08507"/>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74544</xdr:rowOff>
    </xdr:from>
    <xdr:to>
      <xdr:col>85</xdr:col>
      <xdr:colOff>177800</xdr:colOff>
      <xdr:row>37</xdr:row>
      <xdr:rowOff>4694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97421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9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36962</xdr:rowOff>
    </xdr:from>
    <xdr:to>
      <xdr:col>81</xdr:col>
      <xdr:colOff>101600</xdr:colOff>
      <xdr:row>37</xdr:row>
      <xdr:rowOff>138562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155089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31704</xdr:rowOff>
    </xdr:from>
    <xdr:to>
      <xdr:col>76</xdr:col>
      <xdr:colOff>165100</xdr:colOff>
      <xdr:row>37</xdr:row>
      <xdr:rowOff>133304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124431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37328</xdr:rowOff>
    </xdr:from>
    <xdr:to>
      <xdr:col>72</xdr:col>
      <xdr:colOff>38100</xdr:colOff>
      <xdr:row>37</xdr:row>
      <xdr:rowOff>138928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8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130055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7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14057</xdr:rowOff>
    </xdr:from>
    <xdr:to>
      <xdr:col>67</xdr:col>
      <xdr:colOff>101600</xdr:colOff>
      <xdr:row>37</xdr:row>
      <xdr:rowOff>115657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132184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33782</xdr:rowOff>
    </xdr:from>
    <xdr:to>
      <xdr:col>85</xdr:col>
      <xdr:colOff>127000</xdr:colOff>
      <xdr:row>55</xdr:row>
      <xdr:rowOff>2902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292082"/>
          <a:ext cx="838200" cy="1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2902</xdr:rowOff>
    </xdr:from>
    <xdr:to>
      <xdr:col>81</xdr:col>
      <xdr:colOff>50800</xdr:colOff>
      <xdr:row>55</xdr:row>
      <xdr:rowOff>94170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32652"/>
          <a:ext cx="889000" cy="9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94170</xdr:rowOff>
    </xdr:from>
    <xdr:to>
      <xdr:col>76</xdr:col>
      <xdr:colOff>114300</xdr:colOff>
      <xdr:row>55</xdr:row>
      <xdr:rowOff>140786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23920"/>
          <a:ext cx="8890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69768</xdr:rowOff>
    </xdr:from>
    <xdr:to>
      <xdr:col>71</xdr:col>
      <xdr:colOff>177800</xdr:colOff>
      <xdr:row>55</xdr:row>
      <xdr:rowOff>140786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499518"/>
          <a:ext cx="889000" cy="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154432</xdr:rowOff>
    </xdr:from>
    <xdr:to>
      <xdr:col>85</xdr:col>
      <xdr:colOff>177800</xdr:colOff>
      <xdr:row>54</xdr:row>
      <xdr:rowOff>84582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5859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123552</xdr:rowOff>
    </xdr:from>
    <xdr:to>
      <xdr:col>81</xdr:col>
      <xdr:colOff>101600</xdr:colOff>
      <xdr:row>55</xdr:row>
      <xdr:rowOff>53702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70229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43370</xdr:rowOff>
    </xdr:from>
    <xdr:to>
      <xdr:col>76</xdr:col>
      <xdr:colOff>165100</xdr:colOff>
      <xdr:row>55</xdr:row>
      <xdr:rowOff>144970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161497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4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89986</xdr:rowOff>
    </xdr:from>
    <xdr:to>
      <xdr:col>72</xdr:col>
      <xdr:colOff>38100</xdr:colOff>
      <xdr:row>56</xdr:row>
      <xdr:rowOff>20136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36663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18968</xdr:rowOff>
    </xdr:from>
    <xdr:to>
      <xdr:col>67</xdr:col>
      <xdr:colOff>101600</xdr:colOff>
      <xdr:row>55</xdr:row>
      <xdr:rowOff>120568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137095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137871</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097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137871</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10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125389</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98489"/>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66639</xdr:rowOff>
    </xdr:from>
    <xdr:to>
      <xdr:col>71</xdr:col>
      <xdr:colOff>177800</xdr:colOff>
      <xdr:row>78</xdr:row>
      <xdr:rowOff>125389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39739"/>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87071</xdr:rowOff>
    </xdr:from>
    <xdr:to>
      <xdr:col>81</xdr:col>
      <xdr:colOff>101600</xdr:colOff>
      <xdr:row>79</xdr:row>
      <xdr:rowOff>17221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8348</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552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74589</xdr:rowOff>
    </xdr:from>
    <xdr:to>
      <xdr:col>72</xdr:col>
      <xdr:colOff>38100</xdr:colOff>
      <xdr:row>79</xdr:row>
      <xdr:rowOff>4739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167316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40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15839</xdr:rowOff>
    </xdr:from>
    <xdr:to>
      <xdr:col>67</xdr:col>
      <xdr:colOff>101600</xdr:colOff>
      <xdr:row>78</xdr:row>
      <xdr:rowOff>117439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108566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39039</xdr:rowOff>
    </xdr:from>
    <xdr:to>
      <xdr:col>85</xdr:col>
      <xdr:colOff>127000</xdr:colOff>
      <xdr:row>96</xdr:row>
      <xdr:rowOff>39751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98239"/>
          <a:ext cx="8382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39751</xdr:rowOff>
    </xdr:from>
    <xdr:to>
      <xdr:col>81</xdr:col>
      <xdr:colOff>50800</xdr:colOff>
      <xdr:row>96</xdr:row>
      <xdr:rowOff>84913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98951"/>
          <a:ext cx="889000" cy="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84913</xdr:rowOff>
    </xdr:from>
    <xdr:to>
      <xdr:col>76</xdr:col>
      <xdr:colOff>114300</xdr:colOff>
      <xdr:row>96</xdr:row>
      <xdr:rowOff>97410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544113"/>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21476</xdr:rowOff>
    </xdr:from>
    <xdr:to>
      <xdr:col>71</xdr:col>
      <xdr:colOff>177800</xdr:colOff>
      <xdr:row>96</xdr:row>
      <xdr:rowOff>97410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80676"/>
          <a:ext cx="8890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159689</xdr:rowOff>
    </xdr:from>
    <xdr:to>
      <xdr:col>85</xdr:col>
      <xdr:colOff>177800</xdr:colOff>
      <xdr:row>96</xdr:row>
      <xdr:rowOff>89839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4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11116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9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160401</xdr:rowOff>
    </xdr:from>
    <xdr:to>
      <xdr:col>81</xdr:col>
      <xdr:colOff>101600</xdr:colOff>
      <xdr:row>96</xdr:row>
      <xdr:rowOff>90551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107078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2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34113</xdr:rowOff>
    </xdr:from>
    <xdr:to>
      <xdr:col>76</xdr:col>
      <xdr:colOff>165100</xdr:colOff>
      <xdr:row>96</xdr:row>
      <xdr:rowOff>135713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152240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46610</xdr:rowOff>
    </xdr:from>
    <xdr:to>
      <xdr:col>72</xdr:col>
      <xdr:colOff>38100</xdr:colOff>
      <xdr:row>96</xdr:row>
      <xdr:rowOff>148210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164737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8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142126</xdr:rowOff>
    </xdr:from>
    <xdr:to>
      <xdr:col>67</xdr:col>
      <xdr:colOff>101600</xdr:colOff>
      <xdr:row>96</xdr:row>
      <xdr:rowOff>72276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88803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100838</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5587238"/>
          <a:ext cx="838200" cy="114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100838</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5587238"/>
          <a:ext cx="889000" cy="114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129811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50038</xdr:rowOff>
    </xdr:from>
    <xdr:to>
      <xdr:col>112</xdr:col>
      <xdr:colOff>38100</xdr:colOff>
      <xdr:row>32</xdr:row>
      <xdr:rowOff>151638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55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168165</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88428" y="531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については、令和３年度に新型コロナウイルス感染症対応地方創生臨時交付金を財源として行った中小企業等緊急支援事業の終了や、市内産業用地への企業立地促進のための企業立地促進事業助成金の減等により、類似団体内平均値をさらに下回った。</a:t>
          </a:r>
        </a:p>
        <a:p>
          <a:r>
            <a:rPr kumimoji="1" lang="ja-JP" altLang="en-US" sz="1300">
              <a:latin typeface="ＭＳ Ｐゴシック" panose="020B0600070205080204" pitchFamily="50" charset="-128"/>
              <a:ea typeface="ＭＳ Ｐゴシック" panose="020B0600070205080204" pitchFamily="50" charset="-128"/>
            </a:rPr>
            <a:t>　土木費については、小川内水対策事業の進捗等により減少して住民一人当たり２６，４７７円となり、類似団体内平均値を大きく下回っている。今後も、木津川台駅前線の整備や城陽井手木津川バイパス関連事業といった大事業を予定していることから、単年度の支出が過大にならないよう注意する必要がある。</a:t>
          </a:r>
        </a:p>
        <a:p>
          <a:r>
            <a:rPr kumimoji="1" lang="ja-JP" altLang="en-US" sz="1300">
              <a:latin typeface="ＭＳ Ｐゴシック" panose="020B0600070205080204" pitchFamily="50" charset="-128"/>
              <a:ea typeface="ＭＳ Ｐゴシック" panose="020B0600070205080204" pitchFamily="50" charset="-128"/>
            </a:rPr>
            <a:t>　消防費については、デジタルツールを活用した防災事業の実施や消防本部庁舎移転改築事業実施に伴う相楽中部消防組合に対する負担金の増加等のため、住民一人当たり１７，８１４円となり、類似団体内平均値を大きく上回った。今後も消防費の高い状態が続くと見込まれる。</a:t>
          </a:r>
        </a:p>
        <a:p>
          <a:r>
            <a:rPr kumimoji="1" lang="ja-JP" altLang="en-US" sz="1300">
              <a:latin typeface="ＭＳ Ｐゴシック" panose="020B0600070205080204" pitchFamily="50" charset="-128"/>
              <a:ea typeface="ＭＳ Ｐゴシック" panose="020B0600070205080204" pitchFamily="50" charset="-128"/>
            </a:rPr>
            <a:t>　教育費については、これまでのニュータウン開発等による生徒・児童の増加に伴い、類似団体内平均値と比較して多い状態が続いている。令和４年度では、城山台小学校における児童急増対策としての校舎増築事業等が完了した一方、木津小学校改築事業や相楽小学校大規模改修事業等を実施したため、類似団体内平均値との差が大きくなった。建築から年数が経過している教育施設も少なくないため、令和２年度に策定した木津川市学校施設等長寿命化計画に基づき、教育環境の整備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は、財源不足を補うために財政調整基金を取り崩したが、前年度決算剰余金等の積立てにより、財政調整基金残高は増加した。標準財政規模も増加したが、標準財政規模比は前年度と比較して上昇した。</a:t>
          </a:r>
        </a:p>
        <a:p>
          <a:r>
            <a:rPr kumimoji="1" lang="ja-JP" altLang="en-US" sz="1400">
              <a:latin typeface="ＭＳ ゴシック" pitchFamily="49" charset="-128"/>
              <a:ea typeface="ＭＳ ゴシック" pitchFamily="49" charset="-128"/>
            </a:rPr>
            <a:t>　過去、財政調整基金の積立金額を上回る取崩しを行ったことにより実質単年度収支が赤字となった年度もあったが、実質収支額は継続的に標準財政規模の数％の黒字を保っている。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平成３０年度以降、赤字額が生じた会計は皆無である。標準財政規模が増加する中、全会計の黒字額の合計は標準財政規模の２０％前後を保っており、令和４年度においては２５％を上回った。</a:t>
          </a:r>
        </a:p>
        <a:p>
          <a:r>
            <a:rPr kumimoji="1" lang="ja-JP" altLang="en-US" sz="1400">
              <a:latin typeface="ＭＳ ゴシック" pitchFamily="49" charset="-128"/>
              <a:ea typeface="ＭＳ ゴシック" pitchFamily="49" charset="-128"/>
            </a:rPr>
            <a:t>　会計別で黒字額が最も多いのは、法適用の水道事業会計である。令和４年度においては、新型コロナウイルス感染症のワクチン接種が進み、社会活動が再開しはじめたこと等によって給水収益は減少となったが、城山台地区の人口増加に伴い給水人口が増加した結果、流動資産から流動負債を差し引くなどして算出される黒字額は約２，６８５百万円となった。</a:t>
          </a:r>
        </a:p>
        <a:p>
          <a:r>
            <a:rPr kumimoji="1" lang="ja-JP" altLang="en-US" sz="1400">
              <a:latin typeface="ＭＳ ゴシック" pitchFamily="49" charset="-128"/>
              <a:ea typeface="ＭＳ ゴシック" pitchFamily="49" charset="-128"/>
            </a:rPr>
            <a:t>　なお、財政状況資料集の仕様上、端数処理の方法が異なるため、一般会計及び旧木津町準財産区特別会計の比率の合計と「（７）実質収支比率等に係る経年分析」の比率は異なる場合がある。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84</v>
      </c>
      <c r="C2" s="182"/>
      <c r="D2" s="183"/>
    </row>
    <row r="3" spans="1:119" ht="18.75" customHeight="1" thickBot="1" x14ac:dyDescent="0.25">
      <c r="A3" s="181"/>
      <c r="B3" s="592" t="s">
        <v>85</v>
      </c>
      <c r="C3" s="593"/>
      <c r="D3" s="593"/>
      <c r="E3" s="594"/>
      <c r="F3" s="594"/>
      <c r="G3" s="594"/>
      <c r="H3" s="594"/>
      <c r="I3" s="594"/>
      <c r="J3" s="594"/>
      <c r="K3" s="594"/>
      <c r="L3" s="594" t="s">
        <v>86</v>
      </c>
      <c r="M3" s="594"/>
      <c r="N3" s="594"/>
      <c r="O3" s="594"/>
      <c r="P3" s="594"/>
      <c r="Q3" s="594"/>
      <c r="R3" s="597"/>
      <c r="S3" s="597"/>
      <c r="T3" s="597"/>
      <c r="U3" s="597"/>
      <c r="V3" s="598"/>
      <c r="W3" s="488" t="s">
        <v>87</v>
      </c>
      <c r="X3" s="489"/>
      <c r="Y3" s="489"/>
      <c r="Z3" s="489"/>
      <c r="AA3" s="489"/>
      <c r="AB3" s="593"/>
      <c r="AC3" s="597" t="s">
        <v>88</v>
      </c>
      <c r="AD3" s="489"/>
      <c r="AE3" s="489"/>
      <c r="AF3" s="489"/>
      <c r="AG3" s="489"/>
      <c r="AH3" s="489"/>
      <c r="AI3" s="489"/>
      <c r="AJ3" s="489"/>
      <c r="AK3" s="489"/>
      <c r="AL3" s="559"/>
      <c r="AM3" s="488" t="s">
        <v>89</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90</v>
      </c>
      <c r="BO3" s="489"/>
      <c r="BP3" s="489"/>
      <c r="BQ3" s="489"/>
      <c r="BR3" s="489"/>
      <c r="BS3" s="489"/>
      <c r="BT3" s="489"/>
      <c r="BU3" s="559"/>
      <c r="BV3" s="488" t="s">
        <v>91</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92</v>
      </c>
      <c r="CU3" s="489"/>
      <c r="CV3" s="489"/>
      <c r="CW3" s="489"/>
      <c r="CX3" s="489"/>
      <c r="CY3" s="489"/>
      <c r="CZ3" s="489"/>
      <c r="DA3" s="559"/>
      <c r="DB3" s="488" t="s">
        <v>93</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94</v>
      </c>
      <c r="AZ4" s="446"/>
      <c r="BA4" s="446"/>
      <c r="BB4" s="446"/>
      <c r="BC4" s="446"/>
      <c r="BD4" s="446"/>
      <c r="BE4" s="446"/>
      <c r="BF4" s="446"/>
      <c r="BG4" s="446"/>
      <c r="BH4" s="446"/>
      <c r="BI4" s="446"/>
      <c r="BJ4" s="446"/>
      <c r="BK4" s="446"/>
      <c r="BL4" s="446"/>
      <c r="BM4" s="447"/>
      <c r="BN4" s="448">
        <v>35915135</v>
      </c>
      <c r="BO4" s="449"/>
      <c r="BP4" s="449"/>
      <c r="BQ4" s="449"/>
      <c r="BR4" s="449"/>
      <c r="BS4" s="449"/>
      <c r="BT4" s="449"/>
      <c r="BU4" s="450"/>
      <c r="BV4" s="448">
        <v>35002152</v>
      </c>
      <c r="BW4" s="449"/>
      <c r="BX4" s="449"/>
      <c r="BY4" s="449"/>
      <c r="BZ4" s="449"/>
      <c r="CA4" s="449"/>
      <c r="CB4" s="449"/>
      <c r="CC4" s="450"/>
      <c r="CD4" s="585" t="s">
        <v>95</v>
      </c>
      <c r="CE4" s="586"/>
      <c r="CF4" s="586"/>
      <c r="CG4" s="586"/>
      <c r="CH4" s="586"/>
      <c r="CI4" s="586"/>
      <c r="CJ4" s="586"/>
      <c r="CK4" s="586"/>
      <c r="CL4" s="586"/>
      <c r="CM4" s="586"/>
      <c r="CN4" s="586"/>
      <c r="CO4" s="586"/>
      <c r="CP4" s="586"/>
      <c r="CQ4" s="586"/>
      <c r="CR4" s="586"/>
      <c r="CS4" s="587"/>
      <c r="CT4" s="588">
        <v>9.6</v>
      </c>
      <c r="CU4" s="589"/>
      <c r="CV4" s="589"/>
      <c r="CW4" s="589"/>
      <c r="CX4" s="589"/>
      <c r="CY4" s="589"/>
      <c r="CZ4" s="589"/>
      <c r="DA4" s="590"/>
      <c r="DB4" s="588">
        <v>5.0999999999999996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96</v>
      </c>
      <c r="AN5" s="376"/>
      <c r="AO5" s="376"/>
      <c r="AP5" s="376"/>
      <c r="AQ5" s="376"/>
      <c r="AR5" s="376"/>
      <c r="AS5" s="376"/>
      <c r="AT5" s="377"/>
      <c r="AU5" s="477" t="s">
        <v>97</v>
      </c>
      <c r="AV5" s="478"/>
      <c r="AW5" s="478"/>
      <c r="AX5" s="478"/>
      <c r="AY5" s="433" t="s">
        <v>98</v>
      </c>
      <c r="AZ5" s="434"/>
      <c r="BA5" s="434"/>
      <c r="BB5" s="434"/>
      <c r="BC5" s="434"/>
      <c r="BD5" s="434"/>
      <c r="BE5" s="434"/>
      <c r="BF5" s="434"/>
      <c r="BG5" s="434"/>
      <c r="BH5" s="434"/>
      <c r="BI5" s="434"/>
      <c r="BJ5" s="434"/>
      <c r="BK5" s="434"/>
      <c r="BL5" s="434"/>
      <c r="BM5" s="435"/>
      <c r="BN5" s="419">
        <v>33920531</v>
      </c>
      <c r="BO5" s="420"/>
      <c r="BP5" s="420"/>
      <c r="BQ5" s="420"/>
      <c r="BR5" s="420"/>
      <c r="BS5" s="420"/>
      <c r="BT5" s="420"/>
      <c r="BU5" s="421"/>
      <c r="BV5" s="419">
        <v>33536199</v>
      </c>
      <c r="BW5" s="420"/>
      <c r="BX5" s="420"/>
      <c r="BY5" s="420"/>
      <c r="BZ5" s="420"/>
      <c r="CA5" s="420"/>
      <c r="CB5" s="420"/>
      <c r="CC5" s="421"/>
      <c r="CD5" s="459" t="s">
        <v>99</v>
      </c>
      <c r="CE5" s="379"/>
      <c r="CF5" s="379"/>
      <c r="CG5" s="379"/>
      <c r="CH5" s="379"/>
      <c r="CI5" s="379"/>
      <c r="CJ5" s="379"/>
      <c r="CK5" s="379"/>
      <c r="CL5" s="379"/>
      <c r="CM5" s="379"/>
      <c r="CN5" s="379"/>
      <c r="CO5" s="379"/>
      <c r="CP5" s="379"/>
      <c r="CQ5" s="379"/>
      <c r="CR5" s="379"/>
      <c r="CS5" s="460"/>
      <c r="CT5" s="416">
        <v>91.3</v>
      </c>
      <c r="CU5" s="417"/>
      <c r="CV5" s="417"/>
      <c r="CW5" s="417"/>
      <c r="CX5" s="417"/>
      <c r="CY5" s="417"/>
      <c r="CZ5" s="417"/>
      <c r="DA5" s="418"/>
      <c r="DB5" s="416">
        <v>89.4</v>
      </c>
      <c r="DC5" s="417"/>
      <c r="DD5" s="417"/>
      <c r="DE5" s="417"/>
      <c r="DF5" s="417"/>
      <c r="DG5" s="417"/>
      <c r="DH5" s="417"/>
      <c r="DI5" s="418"/>
    </row>
    <row r="6" spans="1:119" ht="18.75" customHeight="1" x14ac:dyDescent="0.2">
      <c r="A6" s="181"/>
      <c r="B6" s="565" t="s">
        <v>100</v>
      </c>
      <c r="C6" s="406"/>
      <c r="D6" s="406"/>
      <c r="E6" s="566"/>
      <c r="F6" s="566"/>
      <c r="G6" s="566"/>
      <c r="H6" s="566"/>
      <c r="I6" s="566"/>
      <c r="J6" s="566"/>
      <c r="K6" s="566"/>
      <c r="L6" s="566" t="s">
        <v>101</v>
      </c>
      <c r="M6" s="566"/>
      <c r="N6" s="566"/>
      <c r="O6" s="566"/>
      <c r="P6" s="566"/>
      <c r="Q6" s="566"/>
      <c r="R6" s="404"/>
      <c r="S6" s="404"/>
      <c r="T6" s="404"/>
      <c r="U6" s="404"/>
      <c r="V6" s="572"/>
      <c r="W6" s="509" t="s">
        <v>102</v>
      </c>
      <c r="X6" s="405"/>
      <c r="Y6" s="405"/>
      <c r="Z6" s="405"/>
      <c r="AA6" s="405"/>
      <c r="AB6" s="406"/>
      <c r="AC6" s="577" t="s">
        <v>103</v>
      </c>
      <c r="AD6" s="578"/>
      <c r="AE6" s="578"/>
      <c r="AF6" s="578"/>
      <c r="AG6" s="578"/>
      <c r="AH6" s="578"/>
      <c r="AI6" s="578"/>
      <c r="AJ6" s="578"/>
      <c r="AK6" s="578"/>
      <c r="AL6" s="579"/>
      <c r="AM6" s="476" t="s">
        <v>104</v>
      </c>
      <c r="AN6" s="376"/>
      <c r="AO6" s="376"/>
      <c r="AP6" s="376"/>
      <c r="AQ6" s="376"/>
      <c r="AR6" s="376"/>
      <c r="AS6" s="376"/>
      <c r="AT6" s="377"/>
      <c r="AU6" s="477" t="s">
        <v>97</v>
      </c>
      <c r="AV6" s="478"/>
      <c r="AW6" s="478"/>
      <c r="AX6" s="478"/>
      <c r="AY6" s="433" t="s">
        <v>105</v>
      </c>
      <c r="AZ6" s="434"/>
      <c r="BA6" s="434"/>
      <c r="BB6" s="434"/>
      <c r="BC6" s="434"/>
      <c r="BD6" s="434"/>
      <c r="BE6" s="434"/>
      <c r="BF6" s="434"/>
      <c r="BG6" s="434"/>
      <c r="BH6" s="434"/>
      <c r="BI6" s="434"/>
      <c r="BJ6" s="434"/>
      <c r="BK6" s="434"/>
      <c r="BL6" s="434"/>
      <c r="BM6" s="435"/>
      <c r="BN6" s="419">
        <v>1994604</v>
      </c>
      <c r="BO6" s="420"/>
      <c r="BP6" s="420"/>
      <c r="BQ6" s="420"/>
      <c r="BR6" s="420"/>
      <c r="BS6" s="420"/>
      <c r="BT6" s="420"/>
      <c r="BU6" s="421"/>
      <c r="BV6" s="419">
        <v>1465953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93.1</v>
      </c>
      <c r="CU6" s="563"/>
      <c r="CV6" s="563"/>
      <c r="CW6" s="563"/>
      <c r="CX6" s="563"/>
      <c r="CY6" s="563"/>
      <c r="CZ6" s="563"/>
      <c r="DA6" s="564"/>
      <c r="DB6" s="562">
        <v>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162947</v>
      </c>
      <c r="BO7" s="420"/>
      <c r="BP7" s="420"/>
      <c r="BQ7" s="420"/>
      <c r="BR7" s="420"/>
      <c r="BS7" s="420"/>
      <c r="BT7" s="420"/>
      <c r="BU7" s="421"/>
      <c r="BV7" s="419">
        <v>497303</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19111581</v>
      </c>
      <c r="CU7" s="420"/>
      <c r="CV7" s="420"/>
      <c r="CW7" s="420"/>
      <c r="CX7" s="420"/>
      <c r="CY7" s="420"/>
      <c r="CZ7" s="420"/>
      <c r="DA7" s="421"/>
      <c r="DB7" s="419">
        <v>19001926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1831657</v>
      </c>
      <c r="BO8" s="420"/>
      <c r="BP8" s="420"/>
      <c r="BQ8" s="420"/>
      <c r="BR8" s="420"/>
      <c r="BS8" s="420"/>
      <c r="BT8" s="420"/>
      <c r="BU8" s="421"/>
      <c r="BV8" s="419">
        <v>968650</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0.61</v>
      </c>
      <c r="CU8" s="523"/>
      <c r="CV8" s="523"/>
      <c r="CW8" s="523"/>
      <c r="CX8" s="523"/>
      <c r="CY8" s="523"/>
      <c r="CZ8" s="523"/>
      <c r="DA8" s="524"/>
      <c r="DB8" s="522">
        <v>0.63</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77907</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863007</v>
      </c>
      <c r="BO9" s="420"/>
      <c r="BP9" s="420"/>
      <c r="BQ9" s="420"/>
      <c r="BR9" s="420"/>
      <c r="BS9" s="420"/>
      <c r="BT9" s="420"/>
      <c r="BU9" s="421"/>
      <c r="BV9" s="419">
        <v>424664</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12.9</v>
      </c>
      <c r="CU9" s="417"/>
      <c r="CV9" s="417"/>
      <c r="CW9" s="417"/>
      <c r="CX9" s="417"/>
      <c r="CY9" s="417"/>
      <c r="CZ9" s="417"/>
      <c r="DA9" s="418"/>
      <c r="DB9" s="416">
        <v>13.7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72840</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112</v>
      </c>
      <c r="AV10" s="478"/>
      <c r="AW10" s="478"/>
      <c r="AX10" s="478"/>
      <c r="AY10" s="433" t="s">
        <v>124</v>
      </c>
      <c r="AZ10" s="434"/>
      <c r="BA10" s="434"/>
      <c r="BB10" s="434"/>
      <c r="BC10" s="434"/>
      <c r="BD10" s="434"/>
      <c r="BE10" s="434"/>
      <c r="BF10" s="434"/>
      <c r="BG10" s="434"/>
      <c r="BH10" s="434"/>
      <c r="BI10" s="434"/>
      <c r="BJ10" s="434"/>
      <c r="BK10" s="434"/>
      <c r="BL10" s="434"/>
      <c r="BM10" s="435"/>
      <c r="BN10" s="419">
        <v>486287</v>
      </c>
      <c r="BO10" s="420"/>
      <c r="BP10" s="420"/>
      <c r="BQ10" s="420"/>
      <c r="BR10" s="420"/>
      <c r="BS10" s="420"/>
      <c r="BT10" s="420"/>
      <c r="BU10" s="421"/>
      <c r="BV10" s="419">
        <v>281543</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80109</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97</v>
      </c>
      <c r="AV12" s="478"/>
      <c r="AW12" s="478"/>
      <c r="AX12" s="478"/>
      <c r="AY12" s="433" t="s">
        <v>138</v>
      </c>
      <c r="AZ12" s="434"/>
      <c r="BA12" s="434"/>
      <c r="BB12" s="434"/>
      <c r="BC12" s="434"/>
      <c r="BD12" s="434"/>
      <c r="BE12" s="434"/>
      <c r="BF12" s="434"/>
      <c r="BG12" s="434"/>
      <c r="BH12" s="434"/>
      <c r="BI12" s="434"/>
      <c r="BJ12" s="434"/>
      <c r="BK12" s="434"/>
      <c r="BL12" s="434"/>
      <c r="BM12" s="435"/>
      <c r="BN12" s="419">
        <v>419435</v>
      </c>
      <c r="BO12" s="420"/>
      <c r="BP12" s="420"/>
      <c r="BQ12" s="420"/>
      <c r="BR12" s="420"/>
      <c r="BS12" s="420"/>
      <c r="BT12" s="420"/>
      <c r="BU12" s="421"/>
      <c r="BV12" s="419">
        <v>5234</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79060</v>
      </c>
      <c r="S13" s="507"/>
      <c r="T13" s="507"/>
      <c r="U13" s="507"/>
      <c r="V13" s="508"/>
      <c r="W13" s="509" t="s">
        <v>143</v>
      </c>
      <c r="X13" s="405"/>
      <c r="Y13" s="405"/>
      <c r="Z13" s="405"/>
      <c r="AA13" s="405"/>
      <c r="AB13" s="406"/>
      <c r="AC13" s="372">
        <v>1072</v>
      </c>
      <c r="AD13" s="373"/>
      <c r="AE13" s="373"/>
      <c r="AF13" s="373"/>
      <c r="AG13" s="374"/>
      <c r="AH13" s="372">
        <v>1149</v>
      </c>
      <c r="AI13" s="373"/>
      <c r="AJ13" s="373"/>
      <c r="AK13" s="373"/>
      <c r="AL13" s="432"/>
      <c r="AM13" s="476" t="s">
        <v>144</v>
      </c>
      <c r="AN13" s="376"/>
      <c r="AO13" s="376"/>
      <c r="AP13" s="376"/>
      <c r="AQ13" s="376"/>
      <c r="AR13" s="376"/>
      <c r="AS13" s="376"/>
      <c r="AT13" s="377"/>
      <c r="AU13" s="477" t="s">
        <v>112</v>
      </c>
      <c r="AV13" s="478"/>
      <c r="AW13" s="478"/>
      <c r="AX13" s="478"/>
      <c r="AY13" s="433" t="s">
        <v>145</v>
      </c>
      <c r="AZ13" s="434"/>
      <c r="BA13" s="434"/>
      <c r="BB13" s="434"/>
      <c r="BC13" s="434"/>
      <c r="BD13" s="434"/>
      <c r="BE13" s="434"/>
      <c r="BF13" s="434"/>
      <c r="BG13" s="434"/>
      <c r="BH13" s="434"/>
      <c r="BI13" s="434"/>
      <c r="BJ13" s="434"/>
      <c r="BK13" s="434"/>
      <c r="BL13" s="434"/>
      <c r="BM13" s="435"/>
      <c r="BN13" s="419">
        <v>929859</v>
      </c>
      <c r="BO13" s="420"/>
      <c r="BP13" s="420"/>
      <c r="BQ13" s="420"/>
      <c r="BR13" s="420"/>
      <c r="BS13" s="420"/>
      <c r="BT13" s="420"/>
      <c r="BU13" s="421"/>
      <c r="BV13" s="419">
        <v>700973</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9.5</v>
      </c>
      <c r="CU13" s="417"/>
      <c r="CV13" s="417"/>
      <c r="CW13" s="417"/>
      <c r="CX13" s="417"/>
      <c r="CY13" s="417"/>
      <c r="CZ13" s="417"/>
      <c r="DA13" s="418"/>
      <c r="DB13" s="416">
        <v>9.3000000000000007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79707</v>
      </c>
      <c r="S14" s="507"/>
      <c r="T14" s="507"/>
      <c r="U14" s="507"/>
      <c r="V14" s="508"/>
      <c r="W14" s="510"/>
      <c r="X14" s="408"/>
      <c r="Y14" s="408"/>
      <c r="Z14" s="408"/>
      <c r="AA14" s="408"/>
      <c r="AB14" s="409"/>
      <c r="AC14" s="499">
        <v>3.3</v>
      </c>
      <c r="AD14" s="500"/>
      <c r="AE14" s="500"/>
      <c r="AF14" s="500"/>
      <c r="AG14" s="501"/>
      <c r="AH14" s="499">
        <v>3.7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2.5</v>
      </c>
      <c r="CU14" s="517"/>
      <c r="CV14" s="517"/>
      <c r="CW14" s="517"/>
      <c r="CX14" s="517"/>
      <c r="CY14" s="517"/>
      <c r="CZ14" s="517"/>
      <c r="DA14" s="518"/>
      <c r="DB14" s="516">
        <v>11.2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79037</v>
      </c>
      <c r="S15" s="507"/>
      <c r="T15" s="507"/>
      <c r="U15" s="507"/>
      <c r="V15" s="508"/>
      <c r="W15" s="509" t="s">
        <v>150</v>
      </c>
      <c r="X15" s="405"/>
      <c r="Y15" s="405"/>
      <c r="Z15" s="405"/>
      <c r="AA15" s="405"/>
      <c r="AB15" s="406"/>
      <c r="AC15" s="372">
        <v>6363</v>
      </c>
      <c r="AD15" s="373"/>
      <c r="AE15" s="373"/>
      <c r="AF15" s="373"/>
      <c r="AG15" s="374"/>
      <c r="AH15" s="372">
        <v>6482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9495373</v>
      </c>
      <c r="BO15" s="449"/>
      <c r="BP15" s="449"/>
      <c r="BQ15" s="449"/>
      <c r="BR15" s="449"/>
      <c r="BS15" s="449"/>
      <c r="BT15" s="449"/>
      <c r="BU15" s="450"/>
      <c r="BV15" s="448">
        <v>9080795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19.8</v>
      </c>
      <c r="AD16" s="500"/>
      <c r="AE16" s="500"/>
      <c r="AF16" s="500"/>
      <c r="AG16" s="501"/>
      <c r="AH16" s="499">
        <v>20.8</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16186262</v>
      </c>
      <c r="BO16" s="420"/>
      <c r="BP16" s="420"/>
      <c r="BQ16" s="420"/>
      <c r="BR16" s="420"/>
      <c r="BS16" s="420"/>
      <c r="BT16" s="420"/>
      <c r="BU16" s="421"/>
      <c r="BV16" s="419">
        <v>15256448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24621</v>
      </c>
      <c r="AD17" s="373"/>
      <c r="AE17" s="373"/>
      <c r="AF17" s="373"/>
      <c r="AG17" s="374"/>
      <c r="AH17" s="372">
        <v>23474</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12051929</v>
      </c>
      <c r="BO17" s="420"/>
      <c r="BP17" s="420"/>
      <c r="BQ17" s="420"/>
      <c r="BR17" s="420"/>
      <c r="BS17" s="420"/>
      <c r="BT17" s="420"/>
      <c r="BU17" s="421"/>
      <c r="BV17" s="419">
        <v>11524673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85.13</v>
      </c>
      <c r="M18" s="472"/>
      <c r="N18" s="472"/>
      <c r="O18" s="472"/>
      <c r="P18" s="472"/>
      <c r="Q18" s="472"/>
      <c r="R18" s="473"/>
      <c r="S18" s="473"/>
      <c r="T18" s="473"/>
      <c r="U18" s="473"/>
      <c r="V18" s="474"/>
      <c r="W18" s="490"/>
      <c r="X18" s="491"/>
      <c r="Y18" s="491"/>
      <c r="Z18" s="491"/>
      <c r="AA18" s="491"/>
      <c r="AB18" s="515"/>
      <c r="AC18" s="389">
        <v>76.8</v>
      </c>
      <c r="AD18" s="390"/>
      <c r="AE18" s="390"/>
      <c r="AF18" s="390"/>
      <c r="AG18" s="475"/>
      <c r="AH18" s="389">
        <v>75.5</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17973766</v>
      </c>
      <c r="BO18" s="420"/>
      <c r="BP18" s="420"/>
      <c r="BQ18" s="420"/>
      <c r="BR18" s="420"/>
      <c r="BS18" s="420"/>
      <c r="BT18" s="420"/>
      <c r="BU18" s="421"/>
      <c r="BV18" s="419">
        <v>17422272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915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23930531</v>
      </c>
      <c r="BO19" s="420"/>
      <c r="BP19" s="420"/>
      <c r="BQ19" s="420"/>
      <c r="BR19" s="420"/>
      <c r="BS19" s="420"/>
      <c r="BT19" s="420"/>
      <c r="BU19" s="421"/>
      <c r="BV19" s="419">
        <v>22316345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29802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30549668</v>
      </c>
      <c r="BO22" s="449"/>
      <c r="BP22" s="449"/>
      <c r="BQ22" s="449"/>
      <c r="BR22" s="449"/>
      <c r="BS22" s="449"/>
      <c r="BT22" s="449"/>
      <c r="BU22" s="450"/>
      <c r="BV22" s="448">
        <v>31795984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24875442</v>
      </c>
      <c r="BO23" s="420"/>
      <c r="BP23" s="420"/>
      <c r="BQ23" s="420"/>
      <c r="BR23" s="420"/>
      <c r="BS23" s="420"/>
      <c r="BT23" s="420"/>
      <c r="BU23" s="421"/>
      <c r="BV23" s="419">
        <v>25473236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8800</v>
      </c>
      <c r="R24" s="373"/>
      <c r="S24" s="373"/>
      <c r="T24" s="373"/>
      <c r="U24" s="373"/>
      <c r="V24" s="374"/>
      <c r="W24" s="462"/>
      <c r="X24" s="399"/>
      <c r="Y24" s="400"/>
      <c r="Z24" s="375" t="s">
        <v>175</v>
      </c>
      <c r="AA24" s="376"/>
      <c r="AB24" s="376"/>
      <c r="AC24" s="376"/>
      <c r="AD24" s="376"/>
      <c r="AE24" s="376"/>
      <c r="AF24" s="376"/>
      <c r="AG24" s="377"/>
      <c r="AH24" s="372">
        <v>401</v>
      </c>
      <c r="AI24" s="373"/>
      <c r="AJ24" s="373"/>
      <c r="AK24" s="373"/>
      <c r="AL24" s="374"/>
      <c r="AM24" s="372">
        <v>1257937</v>
      </c>
      <c r="AN24" s="373"/>
      <c r="AO24" s="373"/>
      <c r="AP24" s="373"/>
      <c r="AQ24" s="373"/>
      <c r="AR24" s="374"/>
      <c r="AS24" s="372">
        <v>3137</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18266662</v>
      </c>
      <c r="BO24" s="420"/>
      <c r="BP24" s="420"/>
      <c r="BQ24" s="420"/>
      <c r="BR24" s="420"/>
      <c r="BS24" s="420"/>
      <c r="BT24" s="420"/>
      <c r="BU24" s="421"/>
      <c r="BV24" s="419">
        <v>18811539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7300</v>
      </c>
      <c r="R25" s="373"/>
      <c r="S25" s="373"/>
      <c r="T25" s="373"/>
      <c r="U25" s="373"/>
      <c r="V25" s="374"/>
      <c r="W25" s="462"/>
      <c r="X25" s="399"/>
      <c r="Y25" s="400"/>
      <c r="Z25" s="375" t="s">
        <v>178</v>
      </c>
      <c r="AA25" s="376"/>
      <c r="AB25" s="376"/>
      <c r="AC25" s="376"/>
      <c r="AD25" s="376"/>
      <c r="AE25" s="376"/>
      <c r="AF25" s="376"/>
      <c r="AG25" s="377"/>
      <c r="AH25" s="372" t="s">
        <v>141</v>
      </c>
      <c r="AI25" s="373"/>
      <c r="AJ25" s="373"/>
      <c r="AK25" s="373"/>
      <c r="AL25" s="374"/>
      <c r="AM25" s="372" t="s">
        <v>141</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3075799</v>
      </c>
      <c r="BO25" s="449"/>
      <c r="BP25" s="449"/>
      <c r="BQ25" s="449"/>
      <c r="BR25" s="449"/>
      <c r="BS25" s="449"/>
      <c r="BT25" s="449"/>
      <c r="BU25" s="450"/>
      <c r="BV25" s="448">
        <v>4614327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6600</v>
      </c>
      <c r="R26" s="373"/>
      <c r="S26" s="373"/>
      <c r="T26" s="373"/>
      <c r="U26" s="373"/>
      <c r="V26" s="374"/>
      <c r="W26" s="462"/>
      <c r="X26" s="399"/>
      <c r="Y26" s="400"/>
      <c r="Z26" s="375" t="s">
        <v>181</v>
      </c>
      <c r="AA26" s="430"/>
      <c r="AB26" s="430"/>
      <c r="AC26" s="430"/>
      <c r="AD26" s="430"/>
      <c r="AE26" s="430"/>
      <c r="AF26" s="430"/>
      <c r="AG26" s="431"/>
      <c r="AH26" s="372">
        <v>1</v>
      </c>
      <c r="AI26" s="373"/>
      <c r="AJ26" s="373"/>
      <c r="AK26" s="373"/>
      <c r="AL26" s="374"/>
      <c r="AM26" s="372" t="s">
        <v>182</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4700</v>
      </c>
      <c r="R27" s="373"/>
      <c r="S27" s="373"/>
      <c r="T27" s="373"/>
      <c r="U27" s="373"/>
      <c r="V27" s="374"/>
      <c r="W27" s="462"/>
      <c r="X27" s="399"/>
      <c r="Y27" s="400"/>
      <c r="Z27" s="375" t="s">
        <v>186</v>
      </c>
      <c r="AA27" s="376"/>
      <c r="AB27" s="376"/>
      <c r="AC27" s="376"/>
      <c r="AD27" s="376"/>
      <c r="AE27" s="376"/>
      <c r="AF27" s="376"/>
      <c r="AG27" s="377"/>
      <c r="AH27" s="372">
        <v>19</v>
      </c>
      <c r="AI27" s="373"/>
      <c r="AJ27" s="373"/>
      <c r="AK27" s="373"/>
      <c r="AL27" s="374"/>
      <c r="AM27" s="372">
        <v>62686</v>
      </c>
      <c r="AN27" s="373"/>
      <c r="AO27" s="373"/>
      <c r="AP27" s="373"/>
      <c r="AQ27" s="373"/>
      <c r="AR27" s="374"/>
      <c r="AS27" s="372">
        <v>3299</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1647487</v>
      </c>
      <c r="BO27" s="454"/>
      <c r="BP27" s="454"/>
      <c r="BQ27" s="454"/>
      <c r="BR27" s="454"/>
      <c r="BS27" s="454"/>
      <c r="BT27" s="454"/>
      <c r="BU27" s="455"/>
      <c r="BV27" s="453">
        <v>1647487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3800</v>
      </c>
      <c r="R28" s="373"/>
      <c r="S28" s="373"/>
      <c r="T28" s="373"/>
      <c r="U28" s="373"/>
      <c r="V28" s="374"/>
      <c r="W28" s="462"/>
      <c r="X28" s="399"/>
      <c r="Y28" s="400"/>
      <c r="Z28" s="375" t="s">
        <v>189</v>
      </c>
      <c r="AA28" s="376"/>
      <c r="AB28" s="376"/>
      <c r="AC28" s="376"/>
      <c r="AD28" s="376"/>
      <c r="AE28" s="376"/>
      <c r="AF28" s="376"/>
      <c r="AG28" s="377"/>
      <c r="AH28" s="372" t="s">
        <v>140</v>
      </c>
      <c r="AI28" s="373"/>
      <c r="AJ28" s="373"/>
      <c r="AK28" s="373"/>
      <c r="AL28" s="374"/>
      <c r="AM28" s="372" t="s">
        <v>140</v>
      </c>
      <c r="AN28" s="373"/>
      <c r="AO28" s="373"/>
      <c r="AP28" s="373"/>
      <c r="AQ28" s="373"/>
      <c r="AR28" s="374"/>
      <c r="AS28" s="372" t="s">
        <v>141</v>
      </c>
      <c r="AT28" s="373"/>
      <c r="AU28" s="373"/>
      <c r="AV28" s="373"/>
      <c r="AW28" s="373"/>
      <c r="AX28" s="432"/>
      <c r="AY28" s="436" t="s">
        <v>190</v>
      </c>
      <c r="AZ28" s="437"/>
      <c r="BA28" s="437"/>
      <c r="BB28" s="438"/>
      <c r="BC28" s="445" t="s">
        <v>51</v>
      </c>
      <c r="BD28" s="446"/>
      <c r="BE28" s="446"/>
      <c r="BF28" s="446"/>
      <c r="BG28" s="446"/>
      <c r="BH28" s="446"/>
      <c r="BI28" s="446"/>
      <c r="BJ28" s="446"/>
      <c r="BK28" s="446"/>
      <c r="BL28" s="446"/>
      <c r="BM28" s="447"/>
      <c r="BN28" s="448">
        <v>4578468</v>
      </c>
      <c r="BO28" s="449"/>
      <c r="BP28" s="449"/>
      <c r="BQ28" s="449"/>
      <c r="BR28" s="449"/>
      <c r="BS28" s="449"/>
      <c r="BT28" s="449"/>
      <c r="BU28" s="450"/>
      <c r="BV28" s="448">
        <v>4511616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18</v>
      </c>
      <c r="M29" s="373"/>
      <c r="N29" s="373"/>
      <c r="O29" s="373"/>
      <c r="P29" s="374"/>
      <c r="Q29" s="372">
        <v>3500</v>
      </c>
      <c r="R29" s="373"/>
      <c r="S29" s="373"/>
      <c r="T29" s="373"/>
      <c r="U29" s="373"/>
      <c r="V29" s="374"/>
      <c r="W29" s="463"/>
      <c r="X29" s="464"/>
      <c r="Y29" s="465"/>
      <c r="Z29" s="375" t="s">
        <v>192</v>
      </c>
      <c r="AA29" s="376"/>
      <c r="AB29" s="376"/>
      <c r="AC29" s="376"/>
      <c r="AD29" s="376"/>
      <c r="AE29" s="376"/>
      <c r="AF29" s="376"/>
      <c r="AG29" s="377"/>
      <c r="AH29" s="372">
        <v>420</v>
      </c>
      <c r="AI29" s="373"/>
      <c r="AJ29" s="373"/>
      <c r="AK29" s="373"/>
      <c r="AL29" s="374"/>
      <c r="AM29" s="372">
        <v>1320623</v>
      </c>
      <c r="AN29" s="373"/>
      <c r="AO29" s="373"/>
      <c r="AP29" s="373"/>
      <c r="AQ29" s="373"/>
      <c r="AR29" s="374"/>
      <c r="AS29" s="372">
        <v>3144</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44853</v>
      </c>
      <c r="BO29" s="420"/>
      <c r="BP29" s="420"/>
      <c r="BQ29" s="420"/>
      <c r="BR29" s="420"/>
      <c r="BS29" s="420"/>
      <c r="BT29" s="420"/>
      <c r="BU29" s="421"/>
      <c r="BV29" s="419">
        <v>44852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97.7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53</v>
      </c>
      <c r="BD30" s="393"/>
      <c r="BE30" s="393"/>
      <c r="BF30" s="393"/>
      <c r="BG30" s="393"/>
      <c r="BH30" s="393"/>
      <c r="BI30" s="393"/>
      <c r="BJ30" s="393"/>
      <c r="BK30" s="393"/>
      <c r="BL30" s="393"/>
      <c r="BM30" s="394"/>
      <c r="BN30" s="453">
        <v>5958337</v>
      </c>
      <c r="BO30" s="454"/>
      <c r="BP30" s="454"/>
      <c r="BQ30" s="454"/>
      <c r="BR30" s="454"/>
      <c r="BS30" s="454"/>
      <c r="BT30" s="454"/>
      <c r="BU30" s="455"/>
      <c r="BV30" s="453">
        <v>6394050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202</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203</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国民健康保険山城病院組合（病院事業会計）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木津川市公園都市緑化協会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旧木津町準財産区特別会計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国民健康保険山城病院組合（介護老人保健施設事業会計）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木津川市緑と文化・スポーツ振興事業団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木津川市精華町環境施設組合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京都府市町村職員退職手当組合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京都府市町村議会議員公務災害補償等組合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相楽中部消防組合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相楽郡広域事務組合（一般会計）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相楽郡広域事務組合（相楽地区ふるさと市町村圏振興事業特別会計）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京都府自治会館管理組合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京都府住宅新築資金等貸付事業管理組合（一般会計）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nLMbsq0gX9+3+Tn1LriDbLJSPWNQso1amuFJrev8oz/f1JQ7cwGDVFbWX5KNls2shxxtKGclCjhOubyDntKYQ==" saltValue="H9YTzo3m8xBRuFtQNpYNH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568</v>
      </c>
      <c r="D34" s="1151"/>
      <c r="E34" s="1152"/>
      <c r="F34" s="32">
        <v>15.93</v>
      </c>
      <c r="G34" s="33">
        <v>16.13</v>
      </c>
      <c r="H34" s="33">
        <v>15.59</v>
      </c>
      <c r="I34" s="33">
        <v>14.63</v>
      </c>
      <c r="J34" s="34">
        <v>14.05</v>
      </c>
      <c r="K34" s="22"/>
      <c r="L34" s="22"/>
      <c r="M34" s="22"/>
      <c r="N34" s="22"/>
      <c r="O34" s="22"/>
      <c r="P34" s="22"/>
    </row>
    <row r="35" spans="1:16" ht="39" customHeight="1" x14ac:dyDescent="0.2">
      <c r="A35" s="22"/>
      <c r="B35" s="35"/>
      <c r="C35" s="1145" t="s">
        <v>569</v>
      </c>
      <c r="D35" s="1146"/>
      <c r="E35" s="1147"/>
      <c r="F35" s="36">
        <v>1.82</v>
      </c>
      <c r="G35" s="37">
        <v>2.42</v>
      </c>
      <c r="H35" s="37">
        <v>2.64</v>
      </c>
      <c r="I35" s="37">
        <v>5.08</v>
      </c>
      <c r="J35" s="38">
        <v>9.57</v>
      </c>
      <c r="K35" s="22"/>
      <c r="L35" s="22"/>
      <c r="M35" s="22"/>
      <c r="N35" s="22"/>
      <c r="O35" s="22"/>
      <c r="P35" s="22"/>
    </row>
    <row r="36" spans="1:16" ht="39" customHeight="1" x14ac:dyDescent="0.2">
      <c r="A36" s="22"/>
      <c r="B36" s="35"/>
      <c r="C36" s="1145" t="s">
        <v>570</v>
      </c>
      <c r="D36" s="1146"/>
      <c r="E36" s="1147"/>
      <c r="F36" s="36">
        <v>0.77</v>
      </c>
      <c r="G36" s="37">
        <v>0.43</v>
      </c>
      <c r="H36" s="37">
        <v>0.52</v>
      </c>
      <c r="I36" s="37">
        <v>0.85</v>
      </c>
      <c r="J36" s="38">
        <v>1.23</v>
      </c>
      <c r="K36" s="22"/>
      <c r="L36" s="22"/>
      <c r="M36" s="22"/>
      <c r="N36" s="22"/>
      <c r="O36" s="22"/>
      <c r="P36" s="22"/>
    </row>
    <row r="37" spans="1:16" ht="39" customHeight="1" x14ac:dyDescent="0.2">
      <c r="A37" s="22"/>
      <c r="B37" s="35"/>
      <c r="C37" s="1145" t="s">
        <v>571</v>
      </c>
      <c r="D37" s="1146"/>
      <c r="E37" s="1147"/>
      <c r="F37" s="36">
        <v>0.17</v>
      </c>
      <c r="G37" s="37">
        <v>0.46</v>
      </c>
      <c r="H37" s="37">
        <v>0.42</v>
      </c>
      <c r="I37" s="37">
        <v>0.63</v>
      </c>
      <c r="J37" s="38">
        <v>0.75</v>
      </c>
      <c r="K37" s="22"/>
      <c r="L37" s="22"/>
      <c r="M37" s="22"/>
      <c r="N37" s="22"/>
      <c r="O37" s="22"/>
      <c r="P37" s="22"/>
    </row>
    <row r="38" spans="1:16" ht="39" customHeight="1" x14ac:dyDescent="0.2">
      <c r="A38" s="22"/>
      <c r="B38" s="35"/>
      <c r="C38" s="1145" t="s">
        <v>572</v>
      </c>
      <c r="D38" s="1146"/>
      <c r="E38" s="1147"/>
      <c r="F38" s="36">
        <v>0.91</v>
      </c>
      <c r="G38" s="37">
        <v>0.66</v>
      </c>
      <c r="H38" s="37">
        <v>0.8</v>
      </c>
      <c r="I38" s="37">
        <v>0.52</v>
      </c>
      <c r="J38" s="38">
        <v>0.41</v>
      </c>
      <c r="K38" s="22"/>
      <c r="L38" s="22"/>
      <c r="M38" s="22"/>
      <c r="N38" s="22"/>
      <c r="O38" s="22"/>
      <c r="P38" s="22"/>
    </row>
    <row r="39" spans="1:16" ht="39" customHeight="1" x14ac:dyDescent="0.2">
      <c r="A39" s="22"/>
      <c r="B39" s="35"/>
      <c r="C39" s="1145" t="s">
        <v>573</v>
      </c>
      <c r="D39" s="1146"/>
      <c r="E39" s="1147"/>
      <c r="F39" s="36">
        <v>0.1</v>
      </c>
      <c r="G39" s="37">
        <v>0.18</v>
      </c>
      <c r="H39" s="37">
        <v>0.04</v>
      </c>
      <c r="I39" s="37">
        <v>0.04</v>
      </c>
      <c r="J39" s="38">
        <v>0.04</v>
      </c>
      <c r="K39" s="22"/>
      <c r="L39" s="22"/>
      <c r="M39" s="22"/>
      <c r="N39" s="22"/>
      <c r="O39" s="22"/>
      <c r="P39" s="22"/>
    </row>
    <row r="40" spans="1:16" ht="39" customHeight="1" x14ac:dyDescent="0.2">
      <c r="A40" s="22"/>
      <c r="B40" s="35"/>
      <c r="C40" s="1145" t="s">
        <v>574</v>
      </c>
      <c r="D40" s="1146"/>
      <c r="E40" s="1147"/>
      <c r="F40" s="36" t="s">
        <v>521</v>
      </c>
      <c r="G40" s="37" t="s">
        <v>521</v>
      </c>
      <c r="H40" s="37">
        <v>0.35</v>
      </c>
      <c r="I40" s="37">
        <v>0.01</v>
      </c>
      <c r="J40" s="38">
        <v>0.01</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575</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576</v>
      </c>
      <c r="D43" s="1149"/>
      <c r="E43" s="1150"/>
      <c r="F43" s="41">
        <v>0</v>
      </c>
      <c r="G43" s="42">
        <v>0</v>
      </c>
      <c r="H43" s="42">
        <v>0</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xh9hZ1U0/w1hD1aV1XetvXm7U5WMys+hZdD5AzhcVlmPMuqZwcEueO9rJqznOBCe2DtGYE7jFXLBAb7pntosg==" saltValue="GdWtkrhN8jT2N4kZY1C3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2744</v>
      </c>
      <c r="L45" s="60">
        <v>2842</v>
      </c>
      <c r="M45" s="60">
        <v>2949</v>
      </c>
      <c r="N45" s="60">
        <v>3258</v>
      </c>
      <c r="O45" s="61">
        <v>3279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2">
      <c r="A48" s="48"/>
      <c r="B48" s="1178"/>
      <c r="C48" s="1179"/>
      <c r="D48" s="62"/>
      <c r="E48" s="1155" t="s">
        <v>15</v>
      </c>
      <c r="F48" s="1155"/>
      <c r="G48" s="1155"/>
      <c r="H48" s="1155"/>
      <c r="I48" s="1155"/>
      <c r="J48" s="1156"/>
      <c r="K48" s="63">
        <v>604</v>
      </c>
      <c r="L48" s="64">
        <v>549</v>
      </c>
      <c r="M48" s="64">
        <v>484</v>
      </c>
      <c r="N48" s="64">
        <v>454</v>
      </c>
      <c r="O48" s="65">
        <v>394</v>
      </c>
      <c r="P48" s="48"/>
      <c r="Q48" s="48"/>
      <c r="R48" s="48"/>
      <c r="S48" s="48"/>
      <c r="T48" s="48"/>
      <c r="U48" s="48"/>
    </row>
    <row r="49" spans="1:21" ht="30.75" customHeight="1" x14ac:dyDescent="0.2">
      <c r="A49" s="48"/>
      <c r="B49" s="1178"/>
      <c r="C49" s="1179"/>
      <c r="D49" s="62"/>
      <c r="E49" s="1155" t="s">
        <v>16</v>
      </c>
      <c r="F49" s="1155"/>
      <c r="G49" s="1155"/>
      <c r="H49" s="1155"/>
      <c r="I49" s="1155"/>
      <c r="J49" s="1156"/>
      <c r="K49" s="63">
        <v>499</v>
      </c>
      <c r="L49" s="64">
        <v>470</v>
      </c>
      <c r="M49" s="64">
        <v>481</v>
      </c>
      <c r="N49" s="64">
        <v>521</v>
      </c>
      <c r="O49" s="65">
        <v>540</v>
      </c>
      <c r="P49" s="48"/>
      <c r="Q49" s="48"/>
      <c r="R49" s="48"/>
      <c r="S49" s="48"/>
      <c r="T49" s="48"/>
      <c r="U49" s="48"/>
    </row>
    <row r="50" spans="1:21" ht="30.75" customHeight="1" x14ac:dyDescent="0.2">
      <c r="A50" s="48"/>
      <c r="B50" s="1178"/>
      <c r="C50" s="1179"/>
      <c r="D50" s="62"/>
      <c r="E50" s="1155" t="s">
        <v>17</v>
      </c>
      <c r="F50" s="1155"/>
      <c r="G50" s="1155"/>
      <c r="H50" s="1155"/>
      <c r="I50" s="1155"/>
      <c r="J50" s="1156"/>
      <c r="K50" s="63">
        <v>1247</v>
      </c>
      <c r="L50" s="64">
        <v>266</v>
      </c>
      <c r="M50" s="64">
        <v>272</v>
      </c>
      <c r="N50" s="64">
        <v>260</v>
      </c>
      <c r="O50" s="65">
        <v>260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3784</v>
      </c>
      <c r="L52" s="64">
        <v>2758</v>
      </c>
      <c r="M52" s="64">
        <v>2771</v>
      </c>
      <c r="N52" s="64">
        <v>2849</v>
      </c>
      <c r="O52" s="65">
        <v>2833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1310</v>
      </c>
      <c r="L53" s="69">
        <v>1369</v>
      </c>
      <c r="M53" s="69">
        <v>1415</v>
      </c>
      <c r="N53" s="69">
        <v>1644</v>
      </c>
      <c r="O53" s="70">
        <v>1640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5">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1" t="s">
        <v>27</v>
      </c>
      <c r="C58" s="1162"/>
      <c r="D58" s="1167" t="s">
        <v>28</v>
      </c>
      <c r="E58" s="1168"/>
      <c r="F58" s="1168"/>
      <c r="G58" s="1168"/>
      <c r="H58" s="1168"/>
      <c r="I58" s="1168"/>
      <c r="J58" s="1169"/>
      <c r="K58" s="83"/>
      <c r="L58" s="84"/>
      <c r="M58" s="84"/>
      <c r="N58" s="84"/>
      <c r="O58" s="85"/>
    </row>
    <row r="59" spans="1:21" ht="31.5" customHeight="1" x14ac:dyDescent="0.2">
      <c r="B59" s="1163"/>
      <c r="C59" s="1164"/>
      <c r="D59" s="1170" t="s">
        <v>29</v>
      </c>
      <c r="E59" s="1171"/>
      <c r="F59" s="1171"/>
      <c r="G59" s="1171"/>
      <c r="H59" s="1171"/>
      <c r="I59" s="1171"/>
      <c r="J59" s="1172"/>
      <c r="K59" s="86"/>
      <c r="L59" s="87"/>
      <c r="M59" s="87"/>
      <c r="N59" s="87"/>
      <c r="O59" s="88"/>
    </row>
    <row r="60" spans="1:21" ht="31.5" customHeight="1" thickBot="1" x14ac:dyDescent="0.25">
      <c r="B60" s="1165"/>
      <c r="C60" s="1166"/>
      <c r="D60" s="1173" t="s">
        <v>30</v>
      </c>
      <c r="E60" s="1174"/>
      <c r="F60" s="1174"/>
      <c r="G60" s="1174"/>
      <c r="H60" s="1174"/>
      <c r="I60" s="1174"/>
      <c r="J60" s="1175"/>
      <c r="K60" s="89"/>
      <c r="L60" s="90"/>
      <c r="M60" s="90"/>
      <c r="N60" s="90"/>
      <c r="O60" s="91"/>
    </row>
    <row r="61" spans="1:21" ht="24" customHeight="1" x14ac:dyDescent="0.2">
      <c r="B61" s="92"/>
      <c r="C61" s="92"/>
      <c r="D61" s="93" t="s">
        <v>31</v>
      </c>
      <c r="E61" s="94"/>
      <c r="F61" s="94"/>
      <c r="G61" s="94"/>
      <c r="H61" s="94"/>
      <c r="I61" s="94"/>
      <c r="J61" s="94"/>
      <c r="K61" s="94"/>
      <c r="L61" s="94"/>
      <c r="M61" s="94"/>
      <c r="N61" s="94"/>
      <c r="O61" s="94"/>
    </row>
    <row r="62" spans="1:21" ht="24" customHeight="1" x14ac:dyDescent="0.2">
      <c r="B62" s="95"/>
      <c r="C62" s="95"/>
      <c r="D62" s="93" t="s">
        <v>32</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uwJkrauwBFJbPK1060OY+fjo8+JT9gGDLpqj2RTG40Do7JAPb2Ncan+qBM1k+/YC16xvFavy/cIZgfmcYGQtQ==" saltValue="OwaB3Ppfd96t/jyBegE2O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96" t="s">
        <v>33</v>
      </c>
      <c r="C41" s="1197"/>
      <c r="D41" s="105"/>
      <c r="E41" s="1198" t="s">
        <v>34</v>
      </c>
      <c r="F41" s="1198"/>
      <c r="G41" s="1198"/>
      <c r="H41" s="1199"/>
      <c r="I41" s="355">
        <v>32824</v>
      </c>
      <c r="J41" s="356">
        <v>32790</v>
      </c>
      <c r="K41" s="356">
        <v>32249</v>
      </c>
      <c r="L41" s="356">
        <v>31796</v>
      </c>
      <c r="M41" s="357">
        <v>30550</v>
      </c>
    </row>
    <row r="42" spans="2:13" ht="27.75" customHeight="1" x14ac:dyDescent="0.2">
      <c r="B42" s="1186"/>
      <c r="C42" s="1187"/>
      <c r="D42" s="106"/>
      <c r="E42" s="1190" t="s">
        <v>35</v>
      </c>
      <c r="F42" s="1190"/>
      <c r="G42" s="1190"/>
      <c r="H42" s="1191"/>
      <c r="I42" s="358">
        <v>2716</v>
      </c>
      <c r="J42" s="359">
        <v>2457</v>
      </c>
      <c r="K42" s="359">
        <v>2186</v>
      </c>
      <c r="L42" s="359">
        <v>1929</v>
      </c>
      <c r="M42" s="360">
        <v>1667</v>
      </c>
    </row>
    <row r="43" spans="2:13" ht="27.75" customHeight="1" x14ac:dyDescent="0.2">
      <c r="B43" s="1186"/>
      <c r="C43" s="1187"/>
      <c r="D43" s="106"/>
      <c r="E43" s="1190" t="s">
        <v>36</v>
      </c>
      <c r="F43" s="1190"/>
      <c r="G43" s="1190"/>
      <c r="H43" s="1191"/>
      <c r="I43" s="358">
        <v>6769</v>
      </c>
      <c r="J43" s="359">
        <v>5797</v>
      </c>
      <c r="K43" s="359">
        <v>5342</v>
      </c>
      <c r="L43" s="359">
        <v>4746</v>
      </c>
      <c r="M43" s="360">
        <v>4225</v>
      </c>
    </row>
    <row r="44" spans="2:13" ht="27.75" customHeight="1" x14ac:dyDescent="0.2">
      <c r="B44" s="1186"/>
      <c r="C44" s="1187"/>
      <c r="D44" s="106"/>
      <c r="E44" s="1190" t="s">
        <v>37</v>
      </c>
      <c r="F44" s="1190"/>
      <c r="G44" s="1190"/>
      <c r="H44" s="1191"/>
      <c r="I44" s="358">
        <v>2849</v>
      </c>
      <c r="J44" s="359">
        <v>2808</v>
      </c>
      <c r="K44" s="359">
        <v>2834</v>
      </c>
      <c r="L44" s="359">
        <v>2526</v>
      </c>
      <c r="M44" s="360">
        <v>2810</v>
      </c>
    </row>
    <row r="45" spans="2:13" ht="27.75" customHeight="1" x14ac:dyDescent="0.2">
      <c r="B45" s="1186"/>
      <c r="C45" s="1187"/>
      <c r="D45" s="106"/>
      <c r="E45" s="1190" t="s">
        <v>38</v>
      </c>
      <c r="F45" s="1190"/>
      <c r="G45" s="1190"/>
      <c r="H45" s="1191"/>
      <c r="I45" s="358">
        <v>3076</v>
      </c>
      <c r="J45" s="359">
        <v>3043</v>
      </c>
      <c r="K45" s="359">
        <v>3094</v>
      </c>
      <c r="L45" s="359">
        <v>3097</v>
      </c>
      <c r="M45" s="360">
        <v>3052</v>
      </c>
    </row>
    <row r="46" spans="2:13" ht="27.75" customHeight="1" x14ac:dyDescent="0.2">
      <c r="B46" s="1186"/>
      <c r="C46" s="1187"/>
      <c r="D46" s="107"/>
      <c r="E46" s="1190" t="s">
        <v>39</v>
      </c>
      <c r="F46" s="1190"/>
      <c r="G46" s="1190"/>
      <c r="H46" s="1191"/>
      <c r="I46" s="358" t="s">
        <v>521</v>
      </c>
      <c r="J46" s="359" t="s">
        <v>521</v>
      </c>
      <c r="K46" s="359" t="s">
        <v>521</v>
      </c>
      <c r="L46" s="359" t="s">
        <v>521</v>
      </c>
      <c r="M46" s="360" t="s">
        <v>521</v>
      </c>
    </row>
    <row r="47" spans="2:13" ht="27.75" customHeight="1" x14ac:dyDescent="0.2">
      <c r="B47" s="1186"/>
      <c r="C47" s="1187"/>
      <c r="D47" s="108"/>
      <c r="E47" s="1200" t="s">
        <v>40</v>
      </c>
      <c r="F47" s="1201"/>
      <c r="G47" s="1201"/>
      <c r="H47" s="1202"/>
      <c r="I47" s="358" t="s">
        <v>521</v>
      </c>
      <c r="J47" s="359" t="s">
        <v>521</v>
      </c>
      <c r="K47" s="359" t="s">
        <v>521</v>
      </c>
      <c r="L47" s="359" t="s">
        <v>521</v>
      </c>
      <c r="M47" s="360" t="s">
        <v>521</v>
      </c>
    </row>
    <row r="48" spans="2:13" ht="27.75" customHeight="1" x14ac:dyDescent="0.2">
      <c r="B48" s="1186"/>
      <c r="C48" s="1187"/>
      <c r="D48" s="106"/>
      <c r="E48" s="1190" t="s">
        <v>41</v>
      </c>
      <c r="F48" s="1190"/>
      <c r="G48" s="1190"/>
      <c r="H48" s="1191"/>
      <c r="I48" s="358" t="s">
        <v>521</v>
      </c>
      <c r="J48" s="359" t="s">
        <v>521</v>
      </c>
      <c r="K48" s="359" t="s">
        <v>521</v>
      </c>
      <c r="L48" s="359" t="s">
        <v>521</v>
      </c>
      <c r="M48" s="360" t="s">
        <v>521</v>
      </c>
    </row>
    <row r="49" spans="2:13" ht="27.75" customHeight="1" x14ac:dyDescent="0.2">
      <c r="B49" s="1188"/>
      <c r="C49" s="1189"/>
      <c r="D49" s="106"/>
      <c r="E49" s="1190" t="s">
        <v>42</v>
      </c>
      <c r="F49" s="1190"/>
      <c r="G49" s="1190"/>
      <c r="H49" s="1191"/>
      <c r="I49" s="358" t="s">
        <v>521</v>
      </c>
      <c r="J49" s="359" t="s">
        <v>521</v>
      </c>
      <c r="K49" s="359" t="s">
        <v>521</v>
      </c>
      <c r="L49" s="359" t="s">
        <v>521</v>
      </c>
      <c r="M49" s="360" t="s">
        <v>521</v>
      </c>
    </row>
    <row r="50" spans="2:13" ht="27.75" customHeight="1" x14ac:dyDescent="0.2">
      <c r="B50" s="1184" t="s">
        <v>43</v>
      </c>
      <c r="C50" s="1185"/>
      <c r="D50" s="109"/>
      <c r="E50" s="1190" t="s">
        <v>44</v>
      </c>
      <c r="F50" s="1190"/>
      <c r="G50" s="1190"/>
      <c r="H50" s="1191"/>
      <c r="I50" s="358">
        <v>11840</v>
      </c>
      <c r="J50" s="359">
        <v>11421</v>
      </c>
      <c r="K50" s="359">
        <v>12254</v>
      </c>
      <c r="L50" s="359">
        <v>12271</v>
      </c>
      <c r="M50" s="360">
        <v>11855</v>
      </c>
    </row>
    <row r="51" spans="2:13" ht="27.75" customHeight="1" x14ac:dyDescent="0.2">
      <c r="B51" s="1186"/>
      <c r="C51" s="1187"/>
      <c r="D51" s="106"/>
      <c r="E51" s="1190" t="s">
        <v>45</v>
      </c>
      <c r="F51" s="1190"/>
      <c r="G51" s="1190"/>
      <c r="H51" s="1191"/>
      <c r="I51" s="358">
        <v>3079</v>
      </c>
      <c r="J51" s="359">
        <v>2875</v>
      </c>
      <c r="K51" s="359">
        <v>2777</v>
      </c>
      <c r="L51" s="359">
        <v>2656</v>
      </c>
      <c r="M51" s="360">
        <v>2558</v>
      </c>
    </row>
    <row r="52" spans="2:13" ht="27.75" customHeight="1" x14ac:dyDescent="0.2">
      <c r="B52" s="1188"/>
      <c r="C52" s="1189"/>
      <c r="D52" s="106"/>
      <c r="E52" s="1190" t="s">
        <v>46</v>
      </c>
      <c r="F52" s="1190"/>
      <c r="G52" s="1190"/>
      <c r="H52" s="1191"/>
      <c r="I52" s="358">
        <v>28146</v>
      </c>
      <c r="J52" s="359">
        <v>28163</v>
      </c>
      <c r="K52" s="359">
        <v>27480</v>
      </c>
      <c r="L52" s="359">
        <v>27294</v>
      </c>
      <c r="M52" s="360">
        <v>27466</v>
      </c>
    </row>
    <row r="53" spans="2:13" ht="27.75" customHeight="1" thickBot="1" x14ac:dyDescent="0.25">
      <c r="B53" s="1192" t="s">
        <v>47</v>
      </c>
      <c r="C53" s="1193"/>
      <c r="D53" s="110"/>
      <c r="E53" s="1194" t="s">
        <v>48</v>
      </c>
      <c r="F53" s="1194"/>
      <c r="G53" s="1194"/>
      <c r="H53" s="1195"/>
      <c r="I53" s="361">
        <v>5170</v>
      </c>
      <c r="J53" s="362">
        <v>4435</v>
      </c>
      <c r="K53" s="362">
        <v>3194</v>
      </c>
      <c r="L53" s="362">
        <v>1875</v>
      </c>
      <c r="M53" s="363">
        <v>425</v>
      </c>
    </row>
    <row r="54" spans="2:13" ht="27.75" customHeight="1" x14ac:dyDescent="0.2">
      <c r="B54" s="111" t="s">
        <v>49</v>
      </c>
      <c r="C54" s="112"/>
      <c r="D54" s="112"/>
      <c r="E54" s="113"/>
      <c r="F54" s="113"/>
      <c r="G54" s="113"/>
      <c r="H54" s="113"/>
      <c r="I54" s="114"/>
      <c r="J54" s="114"/>
      <c r="K54" s="114"/>
      <c r="L54" s="114"/>
      <c r="M54" s="114"/>
    </row>
    <row r="55" spans="2:13" ht="13.2" x14ac:dyDescent="0.2"/>
  </sheetData>
  <sheetProtection algorithmName="SHA-512" hashValue="2Eedpf5/zDj4xUYDQCaZlyroZyvdBlHnLh69Yre4DRVxQwKlXbSBn3RpFLpbC3+c6d6E7JBO0PLNo/NTjUnVJg==" saltValue="rrxwMw0yMS/Z7yvMipFG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50</v>
      </c>
    </row>
    <row r="54" spans="2:8" ht="29.25" customHeight="1" thickBot="1" x14ac:dyDescent="0.3">
      <c r="B54" s="116" t="s">
        <v>1</v>
      </c>
      <c r="C54" s="117"/>
      <c r="D54" s="117"/>
      <c r="E54" s="118" t="s">
        <v>2</v>
      </c>
      <c r="F54" s="119" t="s">
        <v>565</v>
      </c>
      <c r="G54" s="119" t="s">
        <v>566</v>
      </c>
      <c r="H54" s="120" t="s">
        <v>567</v>
      </c>
    </row>
    <row r="55" spans="2:8" ht="52.5" customHeight="1" x14ac:dyDescent="0.2">
      <c r="B55" s="121"/>
      <c r="C55" s="1211" t="s">
        <v>51</v>
      </c>
      <c r="D55" s="1211"/>
      <c r="E55" s="1212"/>
      <c r="F55" s="122">
        <v>4235</v>
      </c>
      <c r="G55" s="122">
        <v>4512</v>
      </c>
      <c r="H55" s="123">
        <v>4578</v>
      </c>
    </row>
    <row r="56" spans="2:8" ht="52.5" customHeight="1" x14ac:dyDescent="0.2">
      <c r="B56" s="124"/>
      <c r="C56" s="1213" t="s">
        <v>52</v>
      </c>
      <c r="D56" s="1213"/>
      <c r="E56" s="1214"/>
      <c r="F56" s="125">
        <v>45</v>
      </c>
      <c r="G56" s="125">
        <v>45</v>
      </c>
      <c r="H56" s="126">
        <v>45</v>
      </c>
    </row>
    <row r="57" spans="2:8" ht="53.25" customHeight="1" x14ac:dyDescent="0.2">
      <c r="B57" s="124"/>
      <c r="C57" s="1215" t="s">
        <v>53</v>
      </c>
      <c r="D57" s="1215"/>
      <c r="E57" s="1216"/>
      <c r="F57" s="127">
        <v>6983</v>
      </c>
      <c r="G57" s="127">
        <v>6394</v>
      </c>
      <c r="H57" s="128">
        <v>5958</v>
      </c>
    </row>
    <row r="58" spans="2:8" ht="45.75" customHeight="1" x14ac:dyDescent="0.2">
      <c r="B58" s="129"/>
      <c r="C58" s="1203" t="s">
        <v>599</v>
      </c>
      <c r="D58" s="1204"/>
      <c r="E58" s="1205"/>
      <c r="F58" s="130">
        <v>3664</v>
      </c>
      <c r="G58" s="130">
        <v>3402</v>
      </c>
      <c r="H58" s="131">
        <v>3250</v>
      </c>
    </row>
    <row r="59" spans="2:8" ht="45.75" customHeight="1" x14ac:dyDescent="0.2">
      <c r="B59" s="129"/>
      <c r="C59" s="1203" t="s">
        <v>600</v>
      </c>
      <c r="D59" s="1204"/>
      <c r="E59" s="1205"/>
      <c r="F59" s="130">
        <v>692</v>
      </c>
      <c r="G59" s="130">
        <v>693</v>
      </c>
      <c r="H59" s="131">
        <v>696</v>
      </c>
    </row>
    <row r="60" spans="2:8" ht="45.75" customHeight="1" x14ac:dyDescent="0.2">
      <c r="B60" s="129"/>
      <c r="C60" s="1203" t="s">
        <v>601</v>
      </c>
      <c r="D60" s="1204"/>
      <c r="E60" s="1205"/>
      <c r="F60" s="130">
        <v>597</v>
      </c>
      <c r="G60" s="130">
        <v>597</v>
      </c>
      <c r="H60" s="131">
        <v>597</v>
      </c>
    </row>
    <row r="61" spans="2:8" ht="45.75" customHeight="1" x14ac:dyDescent="0.2">
      <c r="B61" s="129"/>
      <c r="C61" s="1203" t="s">
        <v>602</v>
      </c>
      <c r="D61" s="1204"/>
      <c r="E61" s="1205"/>
      <c r="F61" s="130">
        <v>817</v>
      </c>
      <c r="G61" s="130">
        <v>638</v>
      </c>
      <c r="H61" s="131">
        <v>462</v>
      </c>
    </row>
    <row r="62" spans="2:8" ht="45.75" customHeight="1" thickBot="1" x14ac:dyDescent="0.25">
      <c r="B62" s="132"/>
      <c r="C62" s="1206" t="s">
        <v>603</v>
      </c>
      <c r="D62" s="1207"/>
      <c r="E62" s="1208"/>
      <c r="F62" s="133">
        <v>781</v>
      </c>
      <c r="G62" s="133">
        <v>561</v>
      </c>
      <c r="H62" s="134">
        <v>386</v>
      </c>
    </row>
    <row r="63" spans="2:8" ht="52.5" customHeight="1" thickBot="1" x14ac:dyDescent="0.25">
      <c r="B63" s="135"/>
      <c r="C63" s="1209" t="s">
        <v>54</v>
      </c>
      <c r="D63" s="1209"/>
      <c r="E63" s="1210"/>
      <c r="F63" s="136">
        <v>11263</v>
      </c>
      <c r="G63" s="136">
        <v>10951</v>
      </c>
      <c r="H63" s="137">
        <v>10582</v>
      </c>
    </row>
    <row r="64" spans="2:8" ht="13.2" x14ac:dyDescent="0.2"/>
  </sheetData>
  <sheetProtection algorithmName="SHA-512" hashValue="m0kxPORhsgpG9djgXlEMMTUDLLsjdwSOI72DRzrmEjeshLrmehipcONtkMeAkaWisnXk3cIJ2cw6fFpQAx7Fng==" saltValue="PbR93L6J/rWja50hgRr3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55</v>
      </c>
      <c r="E2" s="149"/>
      <c r="F2" s="150" t="s">
        <v>560</v>
      </c>
      <c r="G2" s="151"/>
      <c r="H2" s="152"/>
    </row>
    <row r="3" spans="1:8" x14ac:dyDescent="0.2">
      <c r="A3" s="148" t="s">
        <v>553</v>
      </c>
      <c r="B3" s="153"/>
      <c r="C3" s="154"/>
      <c r="D3" s="155">
        <v>51743</v>
      </c>
      <c r="E3" s="156"/>
      <c r="F3" s="157">
        <v>41934</v>
      </c>
      <c r="G3" s="158"/>
      <c r="H3" s="159"/>
    </row>
    <row r="4" spans="1:8" x14ac:dyDescent="0.2">
      <c r="A4" s="160"/>
      <c r="B4" s="161"/>
      <c r="C4" s="162"/>
      <c r="D4" s="163">
        <v>35001</v>
      </c>
      <c r="E4" s="164"/>
      <c r="F4" s="165">
        <v>23352</v>
      </c>
      <c r="G4" s="166"/>
      <c r="H4" s="167"/>
    </row>
    <row r="5" spans="1:8" x14ac:dyDescent="0.2">
      <c r="A5" s="148" t="s">
        <v>555</v>
      </c>
      <c r="B5" s="153"/>
      <c r="C5" s="154"/>
      <c r="D5" s="155">
        <v>42959</v>
      </c>
      <c r="E5" s="156"/>
      <c r="F5" s="157">
        <v>45588</v>
      </c>
      <c r="G5" s="158"/>
      <c r="H5" s="159"/>
    </row>
    <row r="6" spans="1:8" x14ac:dyDescent="0.2">
      <c r="A6" s="160"/>
      <c r="B6" s="161"/>
      <c r="C6" s="162"/>
      <c r="D6" s="163">
        <v>34159</v>
      </c>
      <c r="E6" s="164"/>
      <c r="F6" s="165">
        <v>24150</v>
      </c>
      <c r="G6" s="166"/>
      <c r="H6" s="167"/>
    </row>
    <row r="7" spans="1:8" x14ac:dyDescent="0.2">
      <c r="A7" s="148" t="s">
        <v>556</v>
      </c>
      <c r="B7" s="153"/>
      <c r="C7" s="154"/>
      <c r="D7" s="155">
        <v>35856</v>
      </c>
      <c r="E7" s="156"/>
      <c r="F7" s="157">
        <v>45483</v>
      </c>
      <c r="G7" s="158"/>
      <c r="H7" s="159"/>
    </row>
    <row r="8" spans="1:8" x14ac:dyDescent="0.2">
      <c r="A8" s="160"/>
      <c r="B8" s="161"/>
      <c r="C8" s="162"/>
      <c r="D8" s="163">
        <v>19129</v>
      </c>
      <c r="E8" s="164"/>
      <c r="F8" s="165">
        <v>24241</v>
      </c>
      <c r="G8" s="166"/>
      <c r="H8" s="167"/>
    </row>
    <row r="9" spans="1:8" x14ac:dyDescent="0.2">
      <c r="A9" s="148" t="s">
        <v>557</v>
      </c>
      <c r="B9" s="153"/>
      <c r="C9" s="154"/>
      <c r="D9" s="155">
        <v>44796</v>
      </c>
      <c r="E9" s="156"/>
      <c r="F9" s="157">
        <v>45945</v>
      </c>
      <c r="G9" s="158"/>
      <c r="H9" s="159"/>
    </row>
    <row r="10" spans="1:8" x14ac:dyDescent="0.2">
      <c r="A10" s="160"/>
      <c r="B10" s="161"/>
      <c r="C10" s="162"/>
      <c r="D10" s="163">
        <v>28179</v>
      </c>
      <c r="E10" s="164"/>
      <c r="F10" s="165">
        <v>25180</v>
      </c>
      <c r="G10" s="166"/>
      <c r="H10" s="167"/>
    </row>
    <row r="11" spans="1:8" x14ac:dyDescent="0.2">
      <c r="A11" s="148" t="s">
        <v>558</v>
      </c>
      <c r="B11" s="153"/>
      <c r="C11" s="154"/>
      <c r="D11" s="155">
        <v>43135</v>
      </c>
      <c r="E11" s="156"/>
      <c r="F11" s="157">
        <v>44475</v>
      </c>
      <c r="G11" s="158"/>
      <c r="H11" s="159"/>
    </row>
    <row r="12" spans="1:8" x14ac:dyDescent="0.2">
      <c r="A12" s="160"/>
      <c r="B12" s="161"/>
      <c r="C12" s="168"/>
      <c r="D12" s="163">
        <v>20463</v>
      </c>
      <c r="E12" s="164"/>
      <c r="F12" s="165">
        <v>24780</v>
      </c>
      <c r="G12" s="166"/>
      <c r="H12" s="167"/>
    </row>
    <row r="13" spans="1:8" x14ac:dyDescent="0.2">
      <c r="A13" s="148"/>
      <c r="B13" s="153"/>
      <c r="C13" s="169"/>
      <c r="D13" s="170">
        <v>43698</v>
      </c>
      <c r="E13" s="171"/>
      <c r="F13" s="172">
        <v>44685</v>
      </c>
      <c r="G13" s="173"/>
      <c r="H13" s="159"/>
    </row>
    <row r="14" spans="1:8" x14ac:dyDescent="0.2">
      <c r="A14" s="160"/>
      <c r="B14" s="161"/>
      <c r="C14" s="162"/>
      <c r="D14" s="163">
        <v>27386</v>
      </c>
      <c r="E14" s="164"/>
      <c r="F14" s="165">
        <v>24341</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1.83</v>
      </c>
      <c r="C19" s="174">
        <f>ROUND(VALUE(SUBSTITUTE(実質収支比率等に係る経年分析!G$48,"▲","-")),2)</f>
        <v>2.42</v>
      </c>
      <c r="D19" s="174">
        <f>ROUND(VALUE(SUBSTITUTE(実質収支比率等に係る経年分析!H$48,"▲","-")),2)</f>
        <v>3.01</v>
      </c>
      <c r="E19" s="174">
        <f>ROUND(VALUE(SUBSTITUTE(実質収支比率等に係る経年分析!I$48,"▲","-")),2)</f>
        <v>5.0999999999999996</v>
      </c>
      <c r="F19" s="174">
        <f>ROUND(VALUE(SUBSTITUTE(実質収支比率等に係る経年分析!J$48,"▲","-")),2)</f>
        <v>9.58</v>
      </c>
    </row>
    <row r="20" spans="1:11" x14ac:dyDescent="0.2">
      <c r="A20" s="174" t="s">
        <v>58</v>
      </c>
      <c r="B20" s="174">
        <f>ROUND(VALUE(SUBSTITUTE(実質収支比率等に係る経年分析!F$47,"▲","-")),2)</f>
        <v>23.33</v>
      </c>
      <c r="C20" s="174">
        <f>ROUND(VALUE(SUBSTITUTE(実質収支比率等に係る経年分析!G$47,"▲","-")),2)</f>
        <v>23.32</v>
      </c>
      <c r="D20" s="174">
        <f>ROUND(VALUE(SUBSTITUTE(実質収支比率等に係る経年分析!H$47,"▲","-")),2)</f>
        <v>23.41</v>
      </c>
      <c r="E20" s="174">
        <f>ROUND(VALUE(SUBSTITUTE(実質収支比率等に係る経年分析!I$47,"▲","-")),2)</f>
        <v>23.74</v>
      </c>
      <c r="F20" s="174">
        <f>ROUND(VALUE(SUBSTITUTE(実質収支比率等に係る経年分析!J$47,"▲","-")),2)</f>
        <v>23.96</v>
      </c>
    </row>
    <row r="21" spans="1:11" x14ac:dyDescent="0.2">
      <c r="A21" s="174" t="s">
        <v>59</v>
      </c>
      <c r="B21" s="174">
        <f>IF(ISNUMBER(VALUE(SUBSTITUTE(実質収支比率等に係る経年分析!F$49,"▲","-"))),ROUND(VALUE(SUBSTITUTE(実質収支比率等に係る経年分析!F$49,"▲","-")),2),NA())</f>
        <v>3.34</v>
      </c>
      <c r="C21" s="174">
        <f>IF(ISNUMBER(VALUE(SUBSTITUTE(実質収支比率等に係る経年分析!G$49,"▲","-"))),ROUND(VALUE(SUBSTITUTE(実質収支比率等に係る経年分析!G$49,"▲","-")),2),NA())</f>
        <v>0.73</v>
      </c>
      <c r="D21" s="174">
        <f>IF(ISNUMBER(VALUE(SUBSTITUTE(実質収支比率等に係る経年分析!H$49,"▲","-"))),ROUND(VALUE(SUBSTITUTE(実質収支比率等に係る経年分析!H$49,"▲","-")),2),NA())</f>
        <v>1.93</v>
      </c>
      <c r="E21" s="174">
        <f>IF(ISNUMBER(VALUE(SUBSTITUTE(実質収支比率等に係る経年分析!I$49,"▲","-"))),ROUND(VALUE(SUBSTITUTE(実質収支比率等に係る経年分析!I$49,"▲","-")),2),NA())</f>
        <v>3.69</v>
      </c>
      <c r="F21" s="174">
        <f>IF(ISNUMBER(VALUE(SUBSTITUTE(実質収支比率等に係る経年分析!J$49,"▲","-"))),ROUND(VALUE(SUBSTITUTE(実質収支比率等に係る経年分析!J$49,"▲","-")),2),NA())</f>
        <v>4.87</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旧木津町準財産区特別会計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0.41</v>
      </c>
    </row>
    <row r="33" spans="1:16" x14ac:dyDescent="0.2">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0.75</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9.57</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15.59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14.05</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3784</v>
      </c>
      <c r="E42" s="176"/>
      <c r="F42" s="176"/>
      <c r="G42" s="176">
        <f>'実質公債費比率（分子）の構造'!L$52</f>
        <v>2758</v>
      </c>
      <c r="H42" s="176"/>
      <c r="I42" s="176"/>
      <c r="J42" s="176">
        <f>'実質公債費比率（分子）の構造'!M$52</f>
        <v>2771</v>
      </c>
      <c r="K42" s="176"/>
      <c r="L42" s="176"/>
      <c r="M42" s="176">
        <f>'実質公債費比率（分子）の構造'!N$52</f>
        <v>2849</v>
      </c>
      <c r="N42" s="176"/>
      <c r="O42" s="176"/>
      <c r="P42" s="176">
        <f>'実質公債費比率（分子）の構造'!O$52</f>
        <v>2833</v>
      </c>
    </row>
    <row r="43" spans="1:16" x14ac:dyDescent="0.2">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68</v>
      </c>
      <c r="B44" s="176">
        <f>'実質公債費比率（分子）の構造'!K$50</f>
        <v>1247</v>
      </c>
      <c r="C44" s="176"/>
      <c r="D44" s="176"/>
      <c r="E44" s="176">
        <f>'実質公債費比率（分子）の構造'!L$50</f>
        <v>266</v>
      </c>
      <c r="F44" s="176"/>
      <c r="G44" s="176"/>
      <c r="H44" s="176">
        <f>'実質公債費比率（分子）の構造'!M$50</f>
        <v>272</v>
      </c>
      <c r="I44" s="176"/>
      <c r="J44" s="176"/>
      <c r="K44" s="176">
        <f>'実質公債費比率（分子）の構造'!N$50</f>
        <v>260</v>
      </c>
      <c r="L44" s="176"/>
      <c r="M44" s="176"/>
      <c r="N44" s="176">
        <f>'実質公債費比率（分子）の構造'!O$50</f>
        <v>260</v>
      </c>
      <c r="O44" s="176"/>
      <c r="P44" s="176"/>
    </row>
    <row r="45" spans="1:16" x14ac:dyDescent="0.2">
      <c r="A45" s="176" t="s">
        <v>69</v>
      </c>
      <c r="B45" s="176">
        <f>'実質公債費比率（分子）の構造'!K$49</f>
        <v>499</v>
      </c>
      <c r="C45" s="176"/>
      <c r="D45" s="176"/>
      <c r="E45" s="176">
        <f>'実質公債費比率（分子）の構造'!L$49</f>
        <v>470</v>
      </c>
      <c r="F45" s="176"/>
      <c r="G45" s="176"/>
      <c r="H45" s="176">
        <f>'実質公債費比率（分子）の構造'!M$49</f>
        <v>481</v>
      </c>
      <c r="I45" s="176"/>
      <c r="J45" s="176"/>
      <c r="K45" s="176">
        <f>'実質公債費比率（分子）の構造'!N$49</f>
        <v>521</v>
      </c>
      <c r="L45" s="176"/>
      <c r="M45" s="176"/>
      <c r="N45" s="176">
        <f>'実質公債費比率（分子）の構造'!O$49</f>
        <v>540</v>
      </c>
      <c r="O45" s="176"/>
      <c r="P45" s="176"/>
    </row>
    <row r="46" spans="1:16" x14ac:dyDescent="0.2">
      <c r="A46" s="176" t="s">
        <v>70</v>
      </c>
      <c r="B46" s="176">
        <f>'実質公債費比率（分子）の構造'!K$48</f>
        <v>604</v>
      </c>
      <c r="C46" s="176"/>
      <c r="D46" s="176"/>
      <c r="E46" s="176">
        <f>'実質公債費比率（分子）の構造'!L$48</f>
        <v>549</v>
      </c>
      <c r="F46" s="176"/>
      <c r="G46" s="176"/>
      <c r="H46" s="176">
        <f>'実質公債費比率（分子）の構造'!M$48</f>
        <v>484</v>
      </c>
      <c r="I46" s="176"/>
      <c r="J46" s="176"/>
      <c r="K46" s="176">
        <f>'実質公債費比率（分子）の構造'!N$48</f>
        <v>454</v>
      </c>
      <c r="L46" s="176"/>
      <c r="M46" s="176"/>
      <c r="N46" s="176">
        <f>'実質公債費比率（分子）の構造'!O$48</f>
        <v>394</v>
      </c>
      <c r="O46" s="176"/>
      <c r="P46" s="176"/>
    </row>
    <row r="47" spans="1:16" x14ac:dyDescent="0.2">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2744</v>
      </c>
      <c r="C49" s="176"/>
      <c r="D49" s="176"/>
      <c r="E49" s="176">
        <f>'実質公債費比率（分子）の構造'!L$45</f>
        <v>2842</v>
      </c>
      <c r="F49" s="176"/>
      <c r="G49" s="176"/>
      <c r="H49" s="176">
        <f>'実質公債費比率（分子）の構造'!M$45</f>
        <v>2949</v>
      </c>
      <c r="I49" s="176"/>
      <c r="J49" s="176"/>
      <c r="K49" s="176">
        <f>'実質公債費比率（分子）の構造'!N$45</f>
        <v>3258</v>
      </c>
      <c r="L49" s="176"/>
      <c r="M49" s="176"/>
      <c r="N49" s="176">
        <f>'実質公債費比率（分子）の構造'!O$45</f>
        <v>3279</v>
      </c>
      <c r="O49" s="176"/>
      <c r="P49" s="176"/>
    </row>
    <row r="50" spans="1:16" x14ac:dyDescent="0.2">
      <c r="A50" s="176" t="s">
        <v>74</v>
      </c>
      <c r="B50" s="176" t="e">
        <f>NA()</f>
        <v>#N/A</v>
      </c>
      <c r="C50" s="176">
        <f>IF(ISNUMBER('実質公債費比率（分子）の構造'!K$53),'実質公債費比率（分子）の構造'!K$53,NA())</f>
        <v>1310</v>
      </c>
      <c r="D50" s="176" t="e">
        <f>NA()</f>
        <v>#N/A</v>
      </c>
      <c r="E50" s="176" t="e">
        <f>NA()</f>
        <v>#N/A</v>
      </c>
      <c r="F50" s="176">
        <f>IF(ISNUMBER('実質公債費比率（分子）の構造'!L$53),'実質公債費比率（分子）の構造'!L$53,NA())</f>
        <v>1369</v>
      </c>
      <c r="G50" s="176" t="e">
        <f>NA()</f>
        <v>#N/A</v>
      </c>
      <c r="H50" s="176" t="e">
        <f>NA()</f>
        <v>#N/A</v>
      </c>
      <c r="I50" s="176">
        <f>IF(ISNUMBER('実質公債費比率（分子）の構造'!M$53),'実質公債費比率（分子）の構造'!M$53,NA())</f>
        <v>1415</v>
      </c>
      <c r="J50" s="176" t="e">
        <f>NA()</f>
        <v>#N/A</v>
      </c>
      <c r="K50" s="176" t="e">
        <f>NA()</f>
        <v>#N/A</v>
      </c>
      <c r="L50" s="176">
        <f>IF(ISNUMBER('実質公債費比率（分子）の構造'!N$53),'実質公債費比率（分子）の構造'!N$53,NA())</f>
        <v>1644</v>
      </c>
      <c r="M50" s="176" t="e">
        <f>NA()</f>
        <v>#N/A</v>
      </c>
      <c r="N50" s="176" t="e">
        <f>NA()</f>
        <v>#N/A</v>
      </c>
      <c r="O50" s="176">
        <f>IF(ISNUMBER('実質公債費比率（分子）の構造'!O$53),'実質公債費比率（分子）の構造'!O$53,NA())</f>
        <v>1640</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46</v>
      </c>
      <c r="B56" s="175"/>
      <c r="C56" s="175"/>
      <c r="D56" s="175">
        <f>'将来負担比率（分子）の構造'!I$52</f>
        <v>28146</v>
      </c>
      <c r="E56" s="175"/>
      <c r="F56" s="175"/>
      <c r="G56" s="175">
        <f>'将来負担比率（分子）の構造'!J$52</f>
        <v>28163</v>
      </c>
      <c r="H56" s="175"/>
      <c r="I56" s="175"/>
      <c r="J56" s="175">
        <f>'将来負担比率（分子）の構造'!K$52</f>
        <v>27480</v>
      </c>
      <c r="K56" s="175"/>
      <c r="L56" s="175"/>
      <c r="M56" s="175">
        <f>'将来負担比率（分子）の構造'!L$52</f>
        <v>27294</v>
      </c>
      <c r="N56" s="175"/>
      <c r="O56" s="175"/>
      <c r="P56" s="175">
        <f>'将来負担比率（分子）の構造'!M$52</f>
        <v>27466</v>
      </c>
    </row>
    <row r="57" spans="1:16" x14ac:dyDescent="0.2">
      <c r="A57" s="175" t="s">
        <v>45</v>
      </c>
      <c r="B57" s="175"/>
      <c r="C57" s="175"/>
      <c r="D57" s="175">
        <f>'将来負担比率（分子）の構造'!I$51</f>
        <v>3079</v>
      </c>
      <c r="E57" s="175"/>
      <c r="F57" s="175"/>
      <c r="G57" s="175">
        <f>'将来負担比率（分子）の構造'!J$51</f>
        <v>2875</v>
      </c>
      <c r="H57" s="175"/>
      <c r="I57" s="175"/>
      <c r="J57" s="175">
        <f>'将来負担比率（分子）の構造'!K$51</f>
        <v>2777</v>
      </c>
      <c r="K57" s="175"/>
      <c r="L57" s="175"/>
      <c r="M57" s="175">
        <f>'将来負担比率（分子）の構造'!L$51</f>
        <v>2656</v>
      </c>
      <c r="N57" s="175"/>
      <c r="O57" s="175"/>
      <c r="P57" s="175">
        <f>'将来負担比率（分子）の構造'!M$51</f>
        <v>2558</v>
      </c>
    </row>
    <row r="58" spans="1:16" x14ac:dyDescent="0.2">
      <c r="A58" s="175" t="s">
        <v>44</v>
      </c>
      <c r="B58" s="175"/>
      <c r="C58" s="175"/>
      <c r="D58" s="175">
        <f>'将来負担比率（分子）の構造'!I$50</f>
        <v>11840</v>
      </c>
      <c r="E58" s="175"/>
      <c r="F58" s="175"/>
      <c r="G58" s="175">
        <f>'将来負担比率（分子）の構造'!J$50</f>
        <v>11421</v>
      </c>
      <c r="H58" s="175"/>
      <c r="I58" s="175"/>
      <c r="J58" s="175">
        <f>'将来負担比率（分子）の構造'!K$50</f>
        <v>12254</v>
      </c>
      <c r="K58" s="175"/>
      <c r="L58" s="175"/>
      <c r="M58" s="175">
        <f>'将来負担比率（分子）の構造'!L$50</f>
        <v>12271</v>
      </c>
      <c r="N58" s="175"/>
      <c r="O58" s="175"/>
      <c r="P58" s="175">
        <f>'将来負担比率（分子）の構造'!M$50</f>
        <v>11855</v>
      </c>
    </row>
    <row r="59" spans="1:16" x14ac:dyDescent="0.2">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39</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38</v>
      </c>
      <c r="B62" s="175">
        <f>'将来負担比率（分子）の構造'!I$45</f>
        <v>3076</v>
      </c>
      <c r="C62" s="175"/>
      <c r="D62" s="175"/>
      <c r="E62" s="175">
        <f>'将来負担比率（分子）の構造'!J$45</f>
        <v>3043</v>
      </c>
      <c r="F62" s="175"/>
      <c r="G62" s="175"/>
      <c r="H62" s="175">
        <f>'将来負担比率（分子）の構造'!K$45</f>
        <v>3094</v>
      </c>
      <c r="I62" s="175"/>
      <c r="J62" s="175"/>
      <c r="K62" s="175">
        <f>'将来負担比率（分子）の構造'!L$45</f>
        <v>3097</v>
      </c>
      <c r="L62" s="175"/>
      <c r="M62" s="175"/>
      <c r="N62" s="175">
        <f>'将来負担比率（分子）の構造'!M$45</f>
        <v>3052</v>
      </c>
      <c r="O62" s="175"/>
      <c r="P62" s="175"/>
    </row>
    <row r="63" spans="1:16" x14ac:dyDescent="0.2">
      <c r="A63" s="175" t="s">
        <v>37</v>
      </c>
      <c r="B63" s="175">
        <f>'将来負担比率（分子）の構造'!I$44</f>
        <v>2849</v>
      </c>
      <c r="C63" s="175"/>
      <c r="D63" s="175"/>
      <c r="E63" s="175">
        <f>'将来負担比率（分子）の構造'!J$44</f>
        <v>2808</v>
      </c>
      <c r="F63" s="175"/>
      <c r="G63" s="175"/>
      <c r="H63" s="175">
        <f>'将来負担比率（分子）の構造'!K$44</f>
        <v>2834</v>
      </c>
      <c r="I63" s="175"/>
      <c r="J63" s="175"/>
      <c r="K63" s="175">
        <f>'将来負担比率（分子）の構造'!L$44</f>
        <v>2526</v>
      </c>
      <c r="L63" s="175"/>
      <c r="M63" s="175"/>
      <c r="N63" s="175">
        <f>'将来負担比率（分子）の構造'!M$44</f>
        <v>2810</v>
      </c>
      <c r="O63" s="175"/>
      <c r="P63" s="175"/>
    </row>
    <row r="64" spans="1:16" x14ac:dyDescent="0.2">
      <c r="A64" s="175" t="s">
        <v>36</v>
      </c>
      <c r="B64" s="175">
        <f>'将来負担比率（分子）の構造'!I$43</f>
        <v>6769</v>
      </c>
      <c r="C64" s="175"/>
      <c r="D64" s="175"/>
      <c r="E64" s="175">
        <f>'将来負担比率（分子）の構造'!J$43</f>
        <v>5797</v>
      </c>
      <c r="F64" s="175"/>
      <c r="G64" s="175"/>
      <c r="H64" s="175">
        <f>'将来負担比率（分子）の構造'!K$43</f>
        <v>5342</v>
      </c>
      <c r="I64" s="175"/>
      <c r="J64" s="175"/>
      <c r="K64" s="175">
        <f>'将来負担比率（分子）の構造'!L$43</f>
        <v>4746</v>
      </c>
      <c r="L64" s="175"/>
      <c r="M64" s="175"/>
      <c r="N64" s="175">
        <f>'将来負担比率（分子）の構造'!M$43</f>
        <v>4225</v>
      </c>
      <c r="O64" s="175"/>
      <c r="P64" s="175"/>
    </row>
    <row r="65" spans="1:16" x14ac:dyDescent="0.2">
      <c r="A65" s="175" t="s">
        <v>35</v>
      </c>
      <c r="B65" s="175">
        <f>'将来負担比率（分子）の構造'!I$42</f>
        <v>2716</v>
      </c>
      <c r="C65" s="175"/>
      <c r="D65" s="175"/>
      <c r="E65" s="175">
        <f>'将来負担比率（分子）の構造'!J$42</f>
        <v>2457</v>
      </c>
      <c r="F65" s="175"/>
      <c r="G65" s="175"/>
      <c r="H65" s="175">
        <f>'将来負担比率（分子）の構造'!K$42</f>
        <v>2186</v>
      </c>
      <c r="I65" s="175"/>
      <c r="J65" s="175"/>
      <c r="K65" s="175">
        <f>'将来負担比率（分子）の構造'!L$42</f>
        <v>1929</v>
      </c>
      <c r="L65" s="175"/>
      <c r="M65" s="175"/>
      <c r="N65" s="175">
        <f>'将来負担比率（分子）の構造'!M$42</f>
        <v>1667</v>
      </c>
      <c r="O65" s="175"/>
      <c r="P65" s="175"/>
    </row>
    <row r="66" spans="1:16" x14ac:dyDescent="0.2">
      <c r="A66" s="175" t="s">
        <v>34</v>
      </c>
      <c r="B66" s="175">
        <f>'将来負担比率（分子）の構造'!I$41</f>
        <v>32824</v>
      </c>
      <c r="C66" s="175"/>
      <c r="D66" s="175"/>
      <c r="E66" s="175">
        <f>'将来負担比率（分子）の構造'!J$41</f>
        <v>32790</v>
      </c>
      <c r="F66" s="175"/>
      <c r="G66" s="175"/>
      <c r="H66" s="175">
        <f>'将来負担比率（分子）の構造'!K$41</f>
        <v>32249</v>
      </c>
      <c r="I66" s="175"/>
      <c r="J66" s="175"/>
      <c r="K66" s="175">
        <f>'将来負担比率（分子）の構造'!L$41</f>
        <v>31796</v>
      </c>
      <c r="L66" s="175"/>
      <c r="M66" s="175"/>
      <c r="N66" s="175">
        <f>'将来負担比率（分子）の構造'!M$41</f>
        <v>30550</v>
      </c>
      <c r="O66" s="175"/>
      <c r="P66" s="175"/>
    </row>
    <row r="67" spans="1:16" x14ac:dyDescent="0.2">
      <c r="A67" s="175" t="s">
        <v>78</v>
      </c>
      <c r="B67" s="175" t="e">
        <f>NA()</f>
        <v>#N/A</v>
      </c>
      <c r="C67" s="175">
        <f>IF(ISNUMBER('将来負担比率（分子）の構造'!I$53), IF('将来負担比率（分子）の構造'!I$53 &lt; 0, 0, '将来負担比率（分子）の構造'!I$53), NA())</f>
        <v>5170</v>
      </c>
      <c r="D67" s="175" t="e">
        <f>NA()</f>
        <v>#N/A</v>
      </c>
      <c r="E67" s="175" t="e">
        <f>NA()</f>
        <v>#N/A</v>
      </c>
      <c r="F67" s="175">
        <f>IF(ISNUMBER('将来負担比率（分子）の構造'!J$53), IF('将来負担比率（分子）の構造'!J$53 &lt; 0, 0, '将来負担比率（分子）の構造'!J$53), NA())</f>
        <v>4435</v>
      </c>
      <c r="G67" s="175" t="e">
        <f>NA()</f>
        <v>#N/A</v>
      </c>
      <c r="H67" s="175" t="e">
        <f>NA()</f>
        <v>#N/A</v>
      </c>
      <c r="I67" s="175">
        <f>IF(ISNUMBER('将来負担比率（分子）の構造'!K$53), IF('将来負担比率（分子）の構造'!K$53 &lt; 0, 0, '将来負担比率（分子）の構造'!K$53), NA())</f>
        <v>3194</v>
      </c>
      <c r="J67" s="175" t="e">
        <f>NA()</f>
        <v>#N/A</v>
      </c>
      <c r="K67" s="175" t="e">
        <f>NA()</f>
        <v>#N/A</v>
      </c>
      <c r="L67" s="175">
        <f>IF(ISNUMBER('将来負担比率（分子）の構造'!L$53), IF('将来負担比率（分子）の構造'!L$53 &lt; 0, 0, '将来負担比率（分子）の構造'!L$53), NA())</f>
        <v>1875</v>
      </c>
      <c r="M67" s="175" t="e">
        <f>NA()</f>
        <v>#N/A</v>
      </c>
      <c r="N67" s="175" t="e">
        <f>NA()</f>
        <v>#N/A</v>
      </c>
      <c r="O67" s="175">
        <f>IF(ISNUMBER('将来負担比率（分子）の構造'!M$53), IF('将来負担比率（分子）の構造'!M$53 &lt; 0, 0, '将来負担比率（分子）の構造'!M$53), NA())</f>
        <v>425</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4235</v>
      </c>
      <c r="C72" s="179">
        <f>基金残高に係る経年分析!G55</f>
        <v>4512</v>
      </c>
      <c r="D72" s="179">
        <f>基金残高に係る経年分析!H55</f>
        <v>4578</v>
      </c>
    </row>
    <row r="73" spans="1:16" x14ac:dyDescent="0.2">
      <c r="A73" s="178" t="s">
        <v>81</v>
      </c>
      <c r="B73" s="179">
        <f>基金残高に係る経年分析!F56</f>
        <v>45</v>
      </c>
      <c r="C73" s="179">
        <f>基金残高に係る経年分析!G56</f>
        <v>45</v>
      </c>
      <c r="D73" s="179">
        <f>基金残高に係る経年分析!H56</f>
        <v>45</v>
      </c>
    </row>
    <row r="74" spans="1:16" x14ac:dyDescent="0.2">
      <c r="A74" s="178" t="s">
        <v>82</v>
      </c>
      <c r="B74" s="179">
        <f>基金残高に係る経年分析!F57</f>
        <v>6983</v>
      </c>
      <c r="C74" s="179">
        <f>基金残高に係る経年分析!G57</f>
        <v>6394</v>
      </c>
      <c r="D74" s="179">
        <f>基金残高に係る経年分析!H57</f>
        <v>5958</v>
      </c>
    </row>
  </sheetData>
  <sheetProtection algorithmName="SHA-512" hashValue="1cCUKSS6UPNeggu8rErA5aiY7d6IyhLmxAuirZLbVcU3NNQoRnd2JfId08niTU6dggwJWbeT0V7bATj4WZh7BQ==" saltValue="bqGGSasdTxqaJGLMLT1I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10446285</v>
      </c>
      <c r="S5" s="677"/>
      <c r="T5" s="677"/>
      <c r="U5" s="677"/>
      <c r="V5" s="677"/>
      <c r="W5" s="677"/>
      <c r="X5" s="677"/>
      <c r="Y5" s="702"/>
      <c r="Z5" s="715">
        <v>29.1</v>
      </c>
      <c r="AA5" s="715"/>
      <c r="AB5" s="715"/>
      <c r="AC5" s="715"/>
      <c r="AD5" s="716">
        <v>10009701</v>
      </c>
      <c r="AE5" s="716"/>
      <c r="AF5" s="716"/>
      <c r="AG5" s="716"/>
      <c r="AH5" s="716"/>
      <c r="AI5" s="716"/>
      <c r="AJ5" s="716"/>
      <c r="AK5" s="716"/>
      <c r="AL5" s="703">
        <v>51.9</v>
      </c>
      <c r="AM5" s="685"/>
      <c r="AN5" s="685"/>
      <c r="AO5" s="704"/>
      <c r="AP5" s="679" t="s">
        <v>234</v>
      </c>
      <c r="AQ5" s="680"/>
      <c r="AR5" s="680"/>
      <c r="AS5" s="680"/>
      <c r="AT5" s="680"/>
      <c r="AU5" s="680"/>
      <c r="AV5" s="680"/>
      <c r="AW5" s="680"/>
      <c r="AX5" s="680"/>
      <c r="AY5" s="680"/>
      <c r="AZ5" s="680"/>
      <c r="BA5" s="680"/>
      <c r="BB5" s="680"/>
      <c r="BC5" s="680"/>
      <c r="BD5" s="680"/>
      <c r="BE5" s="680"/>
      <c r="BF5" s="681"/>
      <c r="BG5" s="621">
        <v>10009701</v>
      </c>
      <c r="BH5" s="622"/>
      <c r="BI5" s="622"/>
      <c r="BJ5" s="622"/>
      <c r="BK5" s="622"/>
      <c r="BL5" s="622"/>
      <c r="BM5" s="622"/>
      <c r="BN5" s="623"/>
      <c r="BO5" s="659">
        <v>95.8</v>
      </c>
      <c r="BP5" s="659"/>
      <c r="BQ5" s="659"/>
      <c r="BR5" s="659"/>
      <c r="BS5" s="660">
        <v>114400</v>
      </c>
      <c r="BT5" s="660"/>
      <c r="BU5" s="660"/>
      <c r="BV5" s="660"/>
      <c r="BW5" s="660"/>
      <c r="BX5" s="660"/>
      <c r="BY5" s="660"/>
      <c r="BZ5" s="660"/>
      <c r="CA5" s="660"/>
      <c r="CB5" s="698"/>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224174</v>
      </c>
      <c r="S6" s="622"/>
      <c r="T6" s="622"/>
      <c r="U6" s="622"/>
      <c r="V6" s="622"/>
      <c r="W6" s="622"/>
      <c r="X6" s="622"/>
      <c r="Y6" s="623"/>
      <c r="Z6" s="659">
        <v>0.6</v>
      </c>
      <c r="AA6" s="659"/>
      <c r="AB6" s="659"/>
      <c r="AC6" s="659"/>
      <c r="AD6" s="660">
        <v>224174</v>
      </c>
      <c r="AE6" s="660"/>
      <c r="AF6" s="660"/>
      <c r="AG6" s="660"/>
      <c r="AH6" s="660"/>
      <c r="AI6" s="660"/>
      <c r="AJ6" s="660"/>
      <c r="AK6" s="660"/>
      <c r="AL6" s="624">
        <v>1.2</v>
      </c>
      <c r="AM6" s="625"/>
      <c r="AN6" s="625"/>
      <c r="AO6" s="661"/>
      <c r="AP6" s="618" t="s">
        <v>239</v>
      </c>
      <c r="AQ6" s="619"/>
      <c r="AR6" s="619"/>
      <c r="AS6" s="619"/>
      <c r="AT6" s="619"/>
      <c r="AU6" s="619"/>
      <c r="AV6" s="619"/>
      <c r="AW6" s="619"/>
      <c r="AX6" s="619"/>
      <c r="AY6" s="619"/>
      <c r="AZ6" s="619"/>
      <c r="BA6" s="619"/>
      <c r="BB6" s="619"/>
      <c r="BC6" s="619"/>
      <c r="BD6" s="619"/>
      <c r="BE6" s="619"/>
      <c r="BF6" s="620"/>
      <c r="BG6" s="621">
        <v>10009701</v>
      </c>
      <c r="BH6" s="622"/>
      <c r="BI6" s="622"/>
      <c r="BJ6" s="622"/>
      <c r="BK6" s="622"/>
      <c r="BL6" s="622"/>
      <c r="BM6" s="622"/>
      <c r="BN6" s="623"/>
      <c r="BO6" s="659">
        <v>95.8</v>
      </c>
      <c r="BP6" s="659"/>
      <c r="BQ6" s="659"/>
      <c r="BR6" s="659"/>
      <c r="BS6" s="660">
        <v>114400</v>
      </c>
      <c r="BT6" s="660"/>
      <c r="BU6" s="660"/>
      <c r="BV6" s="660"/>
      <c r="BW6" s="660"/>
      <c r="BX6" s="660"/>
      <c r="BY6" s="660"/>
      <c r="BZ6" s="660"/>
      <c r="CA6" s="660"/>
      <c r="CB6" s="698"/>
      <c r="CD6" s="679" t="s">
        <v>240</v>
      </c>
      <c r="CE6" s="680"/>
      <c r="CF6" s="680"/>
      <c r="CG6" s="680"/>
      <c r="CH6" s="680"/>
      <c r="CI6" s="680"/>
      <c r="CJ6" s="680"/>
      <c r="CK6" s="680"/>
      <c r="CL6" s="680"/>
      <c r="CM6" s="680"/>
      <c r="CN6" s="680"/>
      <c r="CO6" s="680"/>
      <c r="CP6" s="680"/>
      <c r="CQ6" s="681"/>
      <c r="CR6" s="621">
        <v>192569</v>
      </c>
      <c r="CS6" s="622"/>
      <c r="CT6" s="622"/>
      <c r="CU6" s="622"/>
      <c r="CV6" s="622"/>
      <c r="CW6" s="622"/>
      <c r="CX6" s="622"/>
      <c r="CY6" s="623"/>
      <c r="CZ6" s="703">
        <v>0.6</v>
      </c>
      <c r="DA6" s="685"/>
      <c r="DB6" s="685"/>
      <c r="DC6" s="705"/>
      <c r="DD6" s="627" t="s">
        <v>141</v>
      </c>
      <c r="DE6" s="622"/>
      <c r="DF6" s="622"/>
      <c r="DG6" s="622"/>
      <c r="DH6" s="622"/>
      <c r="DI6" s="622"/>
      <c r="DJ6" s="622"/>
      <c r="DK6" s="622"/>
      <c r="DL6" s="622"/>
      <c r="DM6" s="622"/>
      <c r="DN6" s="622"/>
      <c r="DO6" s="622"/>
      <c r="DP6" s="623"/>
      <c r="DQ6" s="627">
        <v>192569</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4523</v>
      </c>
      <c r="S7" s="622"/>
      <c r="T7" s="622"/>
      <c r="U7" s="622"/>
      <c r="V7" s="622"/>
      <c r="W7" s="622"/>
      <c r="X7" s="622"/>
      <c r="Y7" s="623"/>
      <c r="Z7" s="659">
        <v>0</v>
      </c>
      <c r="AA7" s="659"/>
      <c r="AB7" s="659"/>
      <c r="AC7" s="659"/>
      <c r="AD7" s="660">
        <v>4523</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4790975</v>
      </c>
      <c r="BH7" s="622"/>
      <c r="BI7" s="622"/>
      <c r="BJ7" s="622"/>
      <c r="BK7" s="622"/>
      <c r="BL7" s="622"/>
      <c r="BM7" s="622"/>
      <c r="BN7" s="623"/>
      <c r="BO7" s="659">
        <v>45.9</v>
      </c>
      <c r="BP7" s="659"/>
      <c r="BQ7" s="659"/>
      <c r="BR7" s="659"/>
      <c r="BS7" s="660">
        <v>114400</v>
      </c>
      <c r="BT7" s="660"/>
      <c r="BU7" s="660"/>
      <c r="BV7" s="660"/>
      <c r="BW7" s="660"/>
      <c r="BX7" s="660"/>
      <c r="BY7" s="660"/>
      <c r="BZ7" s="660"/>
      <c r="CA7" s="660"/>
      <c r="CB7" s="698"/>
      <c r="CD7" s="618" t="s">
        <v>243</v>
      </c>
      <c r="CE7" s="619"/>
      <c r="CF7" s="619"/>
      <c r="CG7" s="619"/>
      <c r="CH7" s="619"/>
      <c r="CI7" s="619"/>
      <c r="CJ7" s="619"/>
      <c r="CK7" s="619"/>
      <c r="CL7" s="619"/>
      <c r="CM7" s="619"/>
      <c r="CN7" s="619"/>
      <c r="CO7" s="619"/>
      <c r="CP7" s="619"/>
      <c r="CQ7" s="620"/>
      <c r="CR7" s="621">
        <v>3893951</v>
      </c>
      <c r="CS7" s="622"/>
      <c r="CT7" s="622"/>
      <c r="CU7" s="622"/>
      <c r="CV7" s="622"/>
      <c r="CW7" s="622"/>
      <c r="CX7" s="622"/>
      <c r="CY7" s="623"/>
      <c r="CZ7" s="659">
        <v>11.5</v>
      </c>
      <c r="DA7" s="659"/>
      <c r="DB7" s="659"/>
      <c r="DC7" s="659"/>
      <c r="DD7" s="627">
        <v>557669</v>
      </c>
      <c r="DE7" s="622"/>
      <c r="DF7" s="622"/>
      <c r="DG7" s="622"/>
      <c r="DH7" s="622"/>
      <c r="DI7" s="622"/>
      <c r="DJ7" s="622"/>
      <c r="DK7" s="622"/>
      <c r="DL7" s="622"/>
      <c r="DM7" s="622"/>
      <c r="DN7" s="622"/>
      <c r="DO7" s="622"/>
      <c r="DP7" s="623"/>
      <c r="DQ7" s="627">
        <v>2847581</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88733</v>
      </c>
      <c r="S8" s="622"/>
      <c r="T8" s="622"/>
      <c r="U8" s="622"/>
      <c r="V8" s="622"/>
      <c r="W8" s="622"/>
      <c r="X8" s="622"/>
      <c r="Y8" s="623"/>
      <c r="Z8" s="659">
        <v>0.2</v>
      </c>
      <c r="AA8" s="659"/>
      <c r="AB8" s="659"/>
      <c r="AC8" s="659"/>
      <c r="AD8" s="660">
        <v>88733</v>
      </c>
      <c r="AE8" s="660"/>
      <c r="AF8" s="660"/>
      <c r="AG8" s="660"/>
      <c r="AH8" s="660"/>
      <c r="AI8" s="660"/>
      <c r="AJ8" s="660"/>
      <c r="AK8" s="660"/>
      <c r="AL8" s="624">
        <v>0.5</v>
      </c>
      <c r="AM8" s="625"/>
      <c r="AN8" s="625"/>
      <c r="AO8" s="661"/>
      <c r="AP8" s="618" t="s">
        <v>245</v>
      </c>
      <c r="AQ8" s="619"/>
      <c r="AR8" s="619"/>
      <c r="AS8" s="619"/>
      <c r="AT8" s="619"/>
      <c r="AU8" s="619"/>
      <c r="AV8" s="619"/>
      <c r="AW8" s="619"/>
      <c r="AX8" s="619"/>
      <c r="AY8" s="619"/>
      <c r="AZ8" s="619"/>
      <c r="BA8" s="619"/>
      <c r="BB8" s="619"/>
      <c r="BC8" s="619"/>
      <c r="BD8" s="619"/>
      <c r="BE8" s="619"/>
      <c r="BF8" s="620"/>
      <c r="BG8" s="621">
        <v>143953</v>
      </c>
      <c r="BH8" s="622"/>
      <c r="BI8" s="622"/>
      <c r="BJ8" s="622"/>
      <c r="BK8" s="622"/>
      <c r="BL8" s="622"/>
      <c r="BM8" s="622"/>
      <c r="BN8" s="623"/>
      <c r="BO8" s="659">
        <v>1.4</v>
      </c>
      <c r="BP8" s="659"/>
      <c r="BQ8" s="659"/>
      <c r="BR8" s="659"/>
      <c r="BS8" s="660" t="s">
        <v>141</v>
      </c>
      <c r="BT8" s="660"/>
      <c r="BU8" s="660"/>
      <c r="BV8" s="660"/>
      <c r="BW8" s="660"/>
      <c r="BX8" s="660"/>
      <c r="BY8" s="660"/>
      <c r="BZ8" s="660"/>
      <c r="CA8" s="660"/>
      <c r="CB8" s="698"/>
      <c r="CD8" s="618" t="s">
        <v>246</v>
      </c>
      <c r="CE8" s="619"/>
      <c r="CF8" s="619"/>
      <c r="CG8" s="619"/>
      <c r="CH8" s="619"/>
      <c r="CI8" s="619"/>
      <c r="CJ8" s="619"/>
      <c r="CK8" s="619"/>
      <c r="CL8" s="619"/>
      <c r="CM8" s="619"/>
      <c r="CN8" s="619"/>
      <c r="CO8" s="619"/>
      <c r="CP8" s="619"/>
      <c r="CQ8" s="620"/>
      <c r="CR8" s="621">
        <v>13532644</v>
      </c>
      <c r="CS8" s="622"/>
      <c r="CT8" s="622"/>
      <c r="CU8" s="622"/>
      <c r="CV8" s="622"/>
      <c r="CW8" s="622"/>
      <c r="CX8" s="622"/>
      <c r="CY8" s="623"/>
      <c r="CZ8" s="659">
        <v>39.9</v>
      </c>
      <c r="DA8" s="659"/>
      <c r="DB8" s="659"/>
      <c r="DC8" s="659"/>
      <c r="DD8" s="627">
        <v>134426</v>
      </c>
      <c r="DE8" s="622"/>
      <c r="DF8" s="622"/>
      <c r="DG8" s="622"/>
      <c r="DH8" s="622"/>
      <c r="DI8" s="622"/>
      <c r="DJ8" s="622"/>
      <c r="DK8" s="622"/>
      <c r="DL8" s="622"/>
      <c r="DM8" s="622"/>
      <c r="DN8" s="622"/>
      <c r="DO8" s="622"/>
      <c r="DP8" s="623"/>
      <c r="DQ8" s="627">
        <v>6614850</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61447</v>
      </c>
      <c r="S9" s="622"/>
      <c r="T9" s="622"/>
      <c r="U9" s="622"/>
      <c r="V9" s="622"/>
      <c r="W9" s="622"/>
      <c r="X9" s="622"/>
      <c r="Y9" s="623"/>
      <c r="Z9" s="659">
        <v>0.2</v>
      </c>
      <c r="AA9" s="659"/>
      <c r="AB9" s="659"/>
      <c r="AC9" s="659"/>
      <c r="AD9" s="660">
        <v>61447</v>
      </c>
      <c r="AE9" s="660"/>
      <c r="AF9" s="660"/>
      <c r="AG9" s="660"/>
      <c r="AH9" s="660"/>
      <c r="AI9" s="660"/>
      <c r="AJ9" s="660"/>
      <c r="AK9" s="660"/>
      <c r="AL9" s="624">
        <v>0.3</v>
      </c>
      <c r="AM9" s="625"/>
      <c r="AN9" s="625"/>
      <c r="AO9" s="661"/>
      <c r="AP9" s="618" t="s">
        <v>248</v>
      </c>
      <c r="AQ9" s="619"/>
      <c r="AR9" s="619"/>
      <c r="AS9" s="619"/>
      <c r="AT9" s="619"/>
      <c r="AU9" s="619"/>
      <c r="AV9" s="619"/>
      <c r="AW9" s="619"/>
      <c r="AX9" s="619"/>
      <c r="AY9" s="619"/>
      <c r="AZ9" s="619"/>
      <c r="BA9" s="619"/>
      <c r="BB9" s="619"/>
      <c r="BC9" s="619"/>
      <c r="BD9" s="619"/>
      <c r="BE9" s="619"/>
      <c r="BF9" s="620"/>
      <c r="BG9" s="621">
        <v>4171498</v>
      </c>
      <c r="BH9" s="622"/>
      <c r="BI9" s="622"/>
      <c r="BJ9" s="622"/>
      <c r="BK9" s="622"/>
      <c r="BL9" s="622"/>
      <c r="BM9" s="622"/>
      <c r="BN9" s="623"/>
      <c r="BO9" s="659">
        <v>39.9</v>
      </c>
      <c r="BP9" s="659"/>
      <c r="BQ9" s="659"/>
      <c r="BR9" s="659"/>
      <c r="BS9" s="660" t="s">
        <v>141</v>
      </c>
      <c r="BT9" s="660"/>
      <c r="BU9" s="660"/>
      <c r="BV9" s="660"/>
      <c r="BW9" s="660"/>
      <c r="BX9" s="660"/>
      <c r="BY9" s="660"/>
      <c r="BZ9" s="660"/>
      <c r="CA9" s="660"/>
      <c r="CB9" s="698"/>
      <c r="CD9" s="618" t="s">
        <v>249</v>
      </c>
      <c r="CE9" s="619"/>
      <c r="CF9" s="619"/>
      <c r="CG9" s="619"/>
      <c r="CH9" s="619"/>
      <c r="CI9" s="619"/>
      <c r="CJ9" s="619"/>
      <c r="CK9" s="619"/>
      <c r="CL9" s="619"/>
      <c r="CM9" s="619"/>
      <c r="CN9" s="619"/>
      <c r="CO9" s="619"/>
      <c r="CP9" s="619"/>
      <c r="CQ9" s="620"/>
      <c r="CR9" s="621">
        <v>3486043</v>
      </c>
      <c r="CS9" s="622"/>
      <c r="CT9" s="622"/>
      <c r="CU9" s="622"/>
      <c r="CV9" s="622"/>
      <c r="CW9" s="622"/>
      <c r="CX9" s="622"/>
      <c r="CY9" s="623"/>
      <c r="CZ9" s="659">
        <v>10.3</v>
      </c>
      <c r="DA9" s="659"/>
      <c r="DB9" s="659"/>
      <c r="DC9" s="659"/>
      <c r="DD9" s="627">
        <v>5468</v>
      </c>
      <c r="DE9" s="622"/>
      <c r="DF9" s="622"/>
      <c r="DG9" s="622"/>
      <c r="DH9" s="622"/>
      <c r="DI9" s="622"/>
      <c r="DJ9" s="622"/>
      <c r="DK9" s="622"/>
      <c r="DL9" s="622"/>
      <c r="DM9" s="622"/>
      <c r="DN9" s="622"/>
      <c r="DO9" s="622"/>
      <c r="DP9" s="623"/>
      <c r="DQ9" s="627">
        <v>2818902</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251</v>
      </c>
      <c r="S10" s="622"/>
      <c r="T10" s="622"/>
      <c r="U10" s="622"/>
      <c r="V10" s="622"/>
      <c r="W10" s="622"/>
      <c r="X10" s="622"/>
      <c r="Y10" s="623"/>
      <c r="Z10" s="659" t="s">
        <v>251</v>
      </c>
      <c r="AA10" s="659"/>
      <c r="AB10" s="659"/>
      <c r="AC10" s="659"/>
      <c r="AD10" s="660" t="s">
        <v>251</v>
      </c>
      <c r="AE10" s="660"/>
      <c r="AF10" s="660"/>
      <c r="AG10" s="660"/>
      <c r="AH10" s="660"/>
      <c r="AI10" s="660"/>
      <c r="AJ10" s="660"/>
      <c r="AK10" s="660"/>
      <c r="AL10" s="624" t="s">
        <v>141</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182642</v>
      </c>
      <c r="BH10" s="622"/>
      <c r="BI10" s="622"/>
      <c r="BJ10" s="622"/>
      <c r="BK10" s="622"/>
      <c r="BL10" s="622"/>
      <c r="BM10" s="622"/>
      <c r="BN10" s="623"/>
      <c r="BO10" s="659">
        <v>1.7</v>
      </c>
      <c r="BP10" s="659"/>
      <c r="BQ10" s="659"/>
      <c r="BR10" s="659"/>
      <c r="BS10" s="660">
        <v>30561</v>
      </c>
      <c r="BT10" s="660"/>
      <c r="BU10" s="660"/>
      <c r="BV10" s="660"/>
      <c r="BW10" s="660"/>
      <c r="BX10" s="660"/>
      <c r="BY10" s="660"/>
      <c r="BZ10" s="660"/>
      <c r="CA10" s="660"/>
      <c r="CB10" s="698"/>
      <c r="CD10" s="618" t="s">
        <v>253</v>
      </c>
      <c r="CE10" s="619"/>
      <c r="CF10" s="619"/>
      <c r="CG10" s="619"/>
      <c r="CH10" s="619"/>
      <c r="CI10" s="619"/>
      <c r="CJ10" s="619"/>
      <c r="CK10" s="619"/>
      <c r="CL10" s="619"/>
      <c r="CM10" s="619"/>
      <c r="CN10" s="619"/>
      <c r="CO10" s="619"/>
      <c r="CP10" s="619"/>
      <c r="CQ10" s="620"/>
      <c r="CR10" s="621" t="s">
        <v>141</v>
      </c>
      <c r="CS10" s="622"/>
      <c r="CT10" s="622"/>
      <c r="CU10" s="622"/>
      <c r="CV10" s="622"/>
      <c r="CW10" s="622"/>
      <c r="CX10" s="622"/>
      <c r="CY10" s="623"/>
      <c r="CZ10" s="659" t="s">
        <v>251</v>
      </c>
      <c r="DA10" s="659"/>
      <c r="DB10" s="659"/>
      <c r="DC10" s="659"/>
      <c r="DD10" s="627" t="s">
        <v>140</v>
      </c>
      <c r="DE10" s="622"/>
      <c r="DF10" s="622"/>
      <c r="DG10" s="622"/>
      <c r="DH10" s="622"/>
      <c r="DI10" s="622"/>
      <c r="DJ10" s="622"/>
      <c r="DK10" s="622"/>
      <c r="DL10" s="622"/>
      <c r="DM10" s="622"/>
      <c r="DN10" s="622"/>
      <c r="DO10" s="622"/>
      <c r="DP10" s="623"/>
      <c r="DQ10" s="627" t="s">
        <v>140</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1657201</v>
      </c>
      <c r="S11" s="622"/>
      <c r="T11" s="622"/>
      <c r="U11" s="622"/>
      <c r="V11" s="622"/>
      <c r="W11" s="622"/>
      <c r="X11" s="622"/>
      <c r="Y11" s="623"/>
      <c r="Z11" s="624">
        <v>4.5999999999999996</v>
      </c>
      <c r="AA11" s="625"/>
      <c r="AB11" s="625"/>
      <c r="AC11" s="626"/>
      <c r="AD11" s="627">
        <v>1657201</v>
      </c>
      <c r="AE11" s="622"/>
      <c r="AF11" s="622"/>
      <c r="AG11" s="622"/>
      <c r="AH11" s="622"/>
      <c r="AI11" s="622"/>
      <c r="AJ11" s="622"/>
      <c r="AK11" s="623"/>
      <c r="AL11" s="624">
        <v>8.6</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292882</v>
      </c>
      <c r="BH11" s="622"/>
      <c r="BI11" s="622"/>
      <c r="BJ11" s="622"/>
      <c r="BK11" s="622"/>
      <c r="BL11" s="622"/>
      <c r="BM11" s="622"/>
      <c r="BN11" s="623"/>
      <c r="BO11" s="659">
        <v>2.8</v>
      </c>
      <c r="BP11" s="659"/>
      <c r="BQ11" s="659"/>
      <c r="BR11" s="659"/>
      <c r="BS11" s="660">
        <v>83839</v>
      </c>
      <c r="BT11" s="660"/>
      <c r="BU11" s="660"/>
      <c r="BV11" s="660"/>
      <c r="BW11" s="660"/>
      <c r="BX11" s="660"/>
      <c r="BY11" s="660"/>
      <c r="BZ11" s="660"/>
      <c r="CA11" s="660"/>
      <c r="CB11" s="698"/>
      <c r="CD11" s="618" t="s">
        <v>256</v>
      </c>
      <c r="CE11" s="619"/>
      <c r="CF11" s="619"/>
      <c r="CG11" s="619"/>
      <c r="CH11" s="619"/>
      <c r="CI11" s="619"/>
      <c r="CJ11" s="619"/>
      <c r="CK11" s="619"/>
      <c r="CL11" s="619"/>
      <c r="CM11" s="619"/>
      <c r="CN11" s="619"/>
      <c r="CO11" s="619"/>
      <c r="CP11" s="619"/>
      <c r="CQ11" s="620"/>
      <c r="CR11" s="621">
        <v>308738</v>
      </c>
      <c r="CS11" s="622"/>
      <c r="CT11" s="622"/>
      <c r="CU11" s="622"/>
      <c r="CV11" s="622"/>
      <c r="CW11" s="622"/>
      <c r="CX11" s="622"/>
      <c r="CY11" s="623"/>
      <c r="CZ11" s="659">
        <v>0.9</v>
      </c>
      <c r="DA11" s="659"/>
      <c r="DB11" s="659"/>
      <c r="DC11" s="659"/>
      <c r="DD11" s="627">
        <v>84680</v>
      </c>
      <c r="DE11" s="622"/>
      <c r="DF11" s="622"/>
      <c r="DG11" s="622"/>
      <c r="DH11" s="622"/>
      <c r="DI11" s="622"/>
      <c r="DJ11" s="622"/>
      <c r="DK11" s="622"/>
      <c r="DL11" s="622"/>
      <c r="DM11" s="622"/>
      <c r="DN11" s="622"/>
      <c r="DO11" s="622"/>
      <c r="DP11" s="623"/>
      <c r="DQ11" s="627">
        <v>178689</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v>57933</v>
      </c>
      <c r="S12" s="622"/>
      <c r="T12" s="622"/>
      <c r="U12" s="622"/>
      <c r="V12" s="622"/>
      <c r="W12" s="622"/>
      <c r="X12" s="622"/>
      <c r="Y12" s="623"/>
      <c r="Z12" s="659">
        <v>0.2</v>
      </c>
      <c r="AA12" s="659"/>
      <c r="AB12" s="659"/>
      <c r="AC12" s="659"/>
      <c r="AD12" s="660">
        <v>57933</v>
      </c>
      <c r="AE12" s="660"/>
      <c r="AF12" s="660"/>
      <c r="AG12" s="660"/>
      <c r="AH12" s="660"/>
      <c r="AI12" s="660"/>
      <c r="AJ12" s="660"/>
      <c r="AK12" s="660"/>
      <c r="AL12" s="624">
        <v>0.3</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4649831</v>
      </c>
      <c r="BH12" s="622"/>
      <c r="BI12" s="622"/>
      <c r="BJ12" s="622"/>
      <c r="BK12" s="622"/>
      <c r="BL12" s="622"/>
      <c r="BM12" s="622"/>
      <c r="BN12" s="623"/>
      <c r="BO12" s="659">
        <v>44.5</v>
      </c>
      <c r="BP12" s="659"/>
      <c r="BQ12" s="659"/>
      <c r="BR12" s="659"/>
      <c r="BS12" s="660" t="s">
        <v>140</v>
      </c>
      <c r="BT12" s="660"/>
      <c r="BU12" s="660"/>
      <c r="BV12" s="660"/>
      <c r="BW12" s="660"/>
      <c r="BX12" s="660"/>
      <c r="BY12" s="660"/>
      <c r="BZ12" s="660"/>
      <c r="CA12" s="660"/>
      <c r="CB12" s="698"/>
      <c r="CD12" s="618" t="s">
        <v>259</v>
      </c>
      <c r="CE12" s="619"/>
      <c r="CF12" s="619"/>
      <c r="CG12" s="619"/>
      <c r="CH12" s="619"/>
      <c r="CI12" s="619"/>
      <c r="CJ12" s="619"/>
      <c r="CK12" s="619"/>
      <c r="CL12" s="619"/>
      <c r="CM12" s="619"/>
      <c r="CN12" s="619"/>
      <c r="CO12" s="619"/>
      <c r="CP12" s="619"/>
      <c r="CQ12" s="620"/>
      <c r="CR12" s="621">
        <v>427962</v>
      </c>
      <c r="CS12" s="622"/>
      <c r="CT12" s="622"/>
      <c r="CU12" s="622"/>
      <c r="CV12" s="622"/>
      <c r="CW12" s="622"/>
      <c r="CX12" s="622"/>
      <c r="CY12" s="623"/>
      <c r="CZ12" s="659">
        <v>1.3</v>
      </c>
      <c r="DA12" s="659"/>
      <c r="DB12" s="659"/>
      <c r="DC12" s="659"/>
      <c r="DD12" s="627" t="s">
        <v>141</v>
      </c>
      <c r="DE12" s="622"/>
      <c r="DF12" s="622"/>
      <c r="DG12" s="622"/>
      <c r="DH12" s="622"/>
      <c r="DI12" s="622"/>
      <c r="DJ12" s="622"/>
      <c r="DK12" s="622"/>
      <c r="DL12" s="622"/>
      <c r="DM12" s="622"/>
      <c r="DN12" s="622"/>
      <c r="DO12" s="622"/>
      <c r="DP12" s="623"/>
      <c r="DQ12" s="627">
        <v>398275</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140</v>
      </c>
      <c r="AA13" s="659"/>
      <c r="AB13" s="659"/>
      <c r="AC13" s="659"/>
      <c r="AD13" s="660" t="s">
        <v>140</v>
      </c>
      <c r="AE13" s="660"/>
      <c r="AF13" s="660"/>
      <c r="AG13" s="660"/>
      <c r="AH13" s="660"/>
      <c r="AI13" s="660"/>
      <c r="AJ13" s="660"/>
      <c r="AK13" s="660"/>
      <c r="AL13" s="624" t="s">
        <v>140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4628620</v>
      </c>
      <c r="BH13" s="622"/>
      <c r="BI13" s="622"/>
      <c r="BJ13" s="622"/>
      <c r="BK13" s="622"/>
      <c r="BL13" s="622"/>
      <c r="BM13" s="622"/>
      <c r="BN13" s="623"/>
      <c r="BO13" s="659">
        <v>44.3</v>
      </c>
      <c r="BP13" s="659"/>
      <c r="BQ13" s="659"/>
      <c r="BR13" s="659"/>
      <c r="BS13" s="660" t="s">
        <v>141</v>
      </c>
      <c r="BT13" s="660"/>
      <c r="BU13" s="660"/>
      <c r="BV13" s="660"/>
      <c r="BW13" s="660"/>
      <c r="BX13" s="660"/>
      <c r="BY13" s="660"/>
      <c r="BZ13" s="660"/>
      <c r="CA13" s="660"/>
      <c r="CB13" s="698"/>
      <c r="CD13" s="618" t="s">
        <v>262</v>
      </c>
      <c r="CE13" s="619"/>
      <c r="CF13" s="619"/>
      <c r="CG13" s="619"/>
      <c r="CH13" s="619"/>
      <c r="CI13" s="619"/>
      <c r="CJ13" s="619"/>
      <c r="CK13" s="619"/>
      <c r="CL13" s="619"/>
      <c r="CM13" s="619"/>
      <c r="CN13" s="619"/>
      <c r="CO13" s="619"/>
      <c r="CP13" s="619"/>
      <c r="CQ13" s="620"/>
      <c r="CR13" s="621">
        <v>2121028</v>
      </c>
      <c r="CS13" s="622"/>
      <c r="CT13" s="622"/>
      <c r="CU13" s="622"/>
      <c r="CV13" s="622"/>
      <c r="CW13" s="622"/>
      <c r="CX13" s="622"/>
      <c r="CY13" s="623"/>
      <c r="CZ13" s="659">
        <v>6.3</v>
      </c>
      <c r="DA13" s="659"/>
      <c r="DB13" s="659"/>
      <c r="DC13" s="659"/>
      <c r="DD13" s="627">
        <v>343865</v>
      </c>
      <c r="DE13" s="622"/>
      <c r="DF13" s="622"/>
      <c r="DG13" s="622"/>
      <c r="DH13" s="622"/>
      <c r="DI13" s="622"/>
      <c r="DJ13" s="622"/>
      <c r="DK13" s="622"/>
      <c r="DL13" s="622"/>
      <c r="DM13" s="622"/>
      <c r="DN13" s="622"/>
      <c r="DO13" s="622"/>
      <c r="DP13" s="623"/>
      <c r="DQ13" s="627">
        <v>1749077</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870</v>
      </c>
      <c r="S14" s="622"/>
      <c r="T14" s="622"/>
      <c r="U14" s="622"/>
      <c r="V14" s="622"/>
      <c r="W14" s="622"/>
      <c r="X14" s="622"/>
      <c r="Y14" s="623"/>
      <c r="Z14" s="659">
        <v>0</v>
      </c>
      <c r="AA14" s="659"/>
      <c r="AB14" s="659"/>
      <c r="AC14" s="659"/>
      <c r="AD14" s="660">
        <v>870</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198338</v>
      </c>
      <c r="BH14" s="622"/>
      <c r="BI14" s="622"/>
      <c r="BJ14" s="622"/>
      <c r="BK14" s="622"/>
      <c r="BL14" s="622"/>
      <c r="BM14" s="622"/>
      <c r="BN14" s="623"/>
      <c r="BO14" s="659">
        <v>1.9</v>
      </c>
      <c r="BP14" s="659"/>
      <c r="BQ14" s="659"/>
      <c r="BR14" s="659"/>
      <c r="BS14" s="660" t="s">
        <v>251</v>
      </c>
      <c r="BT14" s="660"/>
      <c r="BU14" s="660"/>
      <c r="BV14" s="660"/>
      <c r="BW14" s="660"/>
      <c r="BX14" s="660"/>
      <c r="BY14" s="660"/>
      <c r="BZ14" s="660"/>
      <c r="CA14" s="660"/>
      <c r="CB14" s="698"/>
      <c r="CD14" s="618" t="s">
        <v>265</v>
      </c>
      <c r="CE14" s="619"/>
      <c r="CF14" s="619"/>
      <c r="CG14" s="619"/>
      <c r="CH14" s="619"/>
      <c r="CI14" s="619"/>
      <c r="CJ14" s="619"/>
      <c r="CK14" s="619"/>
      <c r="CL14" s="619"/>
      <c r="CM14" s="619"/>
      <c r="CN14" s="619"/>
      <c r="CO14" s="619"/>
      <c r="CP14" s="619"/>
      <c r="CQ14" s="620"/>
      <c r="CR14" s="621">
        <v>1427097</v>
      </c>
      <c r="CS14" s="622"/>
      <c r="CT14" s="622"/>
      <c r="CU14" s="622"/>
      <c r="CV14" s="622"/>
      <c r="CW14" s="622"/>
      <c r="CX14" s="622"/>
      <c r="CY14" s="623"/>
      <c r="CZ14" s="659">
        <v>4.2</v>
      </c>
      <c r="DA14" s="659"/>
      <c r="DB14" s="659"/>
      <c r="DC14" s="659"/>
      <c r="DD14" s="627">
        <v>12053</v>
      </c>
      <c r="DE14" s="622"/>
      <c r="DF14" s="622"/>
      <c r="DG14" s="622"/>
      <c r="DH14" s="622"/>
      <c r="DI14" s="622"/>
      <c r="DJ14" s="622"/>
      <c r="DK14" s="622"/>
      <c r="DL14" s="622"/>
      <c r="DM14" s="622"/>
      <c r="DN14" s="622"/>
      <c r="DO14" s="622"/>
      <c r="DP14" s="623"/>
      <c r="DQ14" s="627">
        <v>1308043</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251</v>
      </c>
      <c r="S15" s="622"/>
      <c r="T15" s="622"/>
      <c r="U15" s="622"/>
      <c r="V15" s="622"/>
      <c r="W15" s="622"/>
      <c r="X15" s="622"/>
      <c r="Y15" s="623"/>
      <c r="Z15" s="659" t="s">
        <v>140</v>
      </c>
      <c r="AA15" s="659"/>
      <c r="AB15" s="659"/>
      <c r="AC15" s="659"/>
      <c r="AD15" s="660" t="s">
        <v>140</v>
      </c>
      <c r="AE15" s="660"/>
      <c r="AF15" s="660"/>
      <c r="AG15" s="660"/>
      <c r="AH15" s="660"/>
      <c r="AI15" s="660"/>
      <c r="AJ15" s="660"/>
      <c r="AK15" s="660"/>
      <c r="AL15" s="624" t="s">
        <v>140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370557</v>
      </c>
      <c r="BH15" s="622"/>
      <c r="BI15" s="622"/>
      <c r="BJ15" s="622"/>
      <c r="BK15" s="622"/>
      <c r="BL15" s="622"/>
      <c r="BM15" s="622"/>
      <c r="BN15" s="623"/>
      <c r="BO15" s="659">
        <v>3.5</v>
      </c>
      <c r="BP15" s="659"/>
      <c r="BQ15" s="659"/>
      <c r="BR15" s="659"/>
      <c r="BS15" s="660" t="s">
        <v>140</v>
      </c>
      <c r="BT15" s="660"/>
      <c r="BU15" s="660"/>
      <c r="BV15" s="660"/>
      <c r="BW15" s="660"/>
      <c r="BX15" s="660"/>
      <c r="BY15" s="660"/>
      <c r="BZ15" s="660"/>
      <c r="CA15" s="660"/>
      <c r="CB15" s="698"/>
      <c r="CD15" s="618" t="s">
        <v>268</v>
      </c>
      <c r="CE15" s="619"/>
      <c r="CF15" s="619"/>
      <c r="CG15" s="619"/>
      <c r="CH15" s="619"/>
      <c r="CI15" s="619"/>
      <c r="CJ15" s="619"/>
      <c r="CK15" s="619"/>
      <c r="CL15" s="619"/>
      <c r="CM15" s="619"/>
      <c r="CN15" s="619"/>
      <c r="CO15" s="619"/>
      <c r="CP15" s="619"/>
      <c r="CQ15" s="620"/>
      <c r="CR15" s="621">
        <v>5251952</v>
      </c>
      <c r="CS15" s="622"/>
      <c r="CT15" s="622"/>
      <c r="CU15" s="622"/>
      <c r="CV15" s="622"/>
      <c r="CW15" s="622"/>
      <c r="CX15" s="622"/>
      <c r="CY15" s="623"/>
      <c r="CZ15" s="659">
        <v>15.5</v>
      </c>
      <c r="DA15" s="659"/>
      <c r="DB15" s="659"/>
      <c r="DC15" s="659"/>
      <c r="DD15" s="627">
        <v>2317302</v>
      </c>
      <c r="DE15" s="622"/>
      <c r="DF15" s="622"/>
      <c r="DG15" s="622"/>
      <c r="DH15" s="622"/>
      <c r="DI15" s="622"/>
      <c r="DJ15" s="622"/>
      <c r="DK15" s="622"/>
      <c r="DL15" s="622"/>
      <c r="DM15" s="622"/>
      <c r="DN15" s="622"/>
      <c r="DO15" s="622"/>
      <c r="DP15" s="623"/>
      <c r="DQ15" s="627">
        <v>2740112</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41500</v>
      </c>
      <c r="S16" s="622"/>
      <c r="T16" s="622"/>
      <c r="U16" s="622"/>
      <c r="V16" s="622"/>
      <c r="W16" s="622"/>
      <c r="X16" s="622"/>
      <c r="Y16" s="623"/>
      <c r="Z16" s="659">
        <v>0.1</v>
      </c>
      <c r="AA16" s="659"/>
      <c r="AB16" s="659"/>
      <c r="AC16" s="659"/>
      <c r="AD16" s="660">
        <v>41500</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59" t="s">
        <v>140</v>
      </c>
      <c r="BP16" s="659"/>
      <c r="BQ16" s="659"/>
      <c r="BR16" s="659"/>
      <c r="BS16" s="660" t="s">
        <v>251</v>
      </c>
      <c r="BT16" s="660"/>
      <c r="BU16" s="660"/>
      <c r="BV16" s="660"/>
      <c r="BW16" s="660"/>
      <c r="BX16" s="660"/>
      <c r="BY16" s="660"/>
      <c r="BZ16" s="660"/>
      <c r="CA16" s="660"/>
      <c r="CB16" s="698"/>
      <c r="CD16" s="618" t="s">
        <v>271</v>
      </c>
      <c r="CE16" s="619"/>
      <c r="CF16" s="619"/>
      <c r="CG16" s="619"/>
      <c r="CH16" s="619"/>
      <c r="CI16" s="619"/>
      <c r="CJ16" s="619"/>
      <c r="CK16" s="619"/>
      <c r="CL16" s="619"/>
      <c r="CM16" s="619"/>
      <c r="CN16" s="619"/>
      <c r="CO16" s="619"/>
      <c r="CP16" s="619"/>
      <c r="CQ16" s="620"/>
      <c r="CR16" s="621" t="s">
        <v>140</v>
      </c>
      <c r="CS16" s="622"/>
      <c r="CT16" s="622"/>
      <c r="CU16" s="622"/>
      <c r="CV16" s="622"/>
      <c r="CW16" s="622"/>
      <c r="CX16" s="622"/>
      <c r="CY16" s="623"/>
      <c r="CZ16" s="659" t="s">
        <v>140</v>
      </c>
      <c r="DA16" s="659"/>
      <c r="DB16" s="659"/>
      <c r="DC16" s="659"/>
      <c r="DD16" s="627" t="s">
        <v>140</v>
      </c>
      <c r="DE16" s="622"/>
      <c r="DF16" s="622"/>
      <c r="DG16" s="622"/>
      <c r="DH16" s="622"/>
      <c r="DI16" s="622"/>
      <c r="DJ16" s="622"/>
      <c r="DK16" s="622"/>
      <c r="DL16" s="622"/>
      <c r="DM16" s="622"/>
      <c r="DN16" s="622"/>
      <c r="DO16" s="622"/>
      <c r="DP16" s="623"/>
      <c r="DQ16" s="627" t="s">
        <v>251</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89047</v>
      </c>
      <c r="S17" s="622"/>
      <c r="T17" s="622"/>
      <c r="U17" s="622"/>
      <c r="V17" s="622"/>
      <c r="W17" s="622"/>
      <c r="X17" s="622"/>
      <c r="Y17" s="623"/>
      <c r="Z17" s="659">
        <v>0.2</v>
      </c>
      <c r="AA17" s="659"/>
      <c r="AB17" s="659"/>
      <c r="AC17" s="659"/>
      <c r="AD17" s="660">
        <v>89047</v>
      </c>
      <c r="AE17" s="660"/>
      <c r="AF17" s="660"/>
      <c r="AG17" s="660"/>
      <c r="AH17" s="660"/>
      <c r="AI17" s="660"/>
      <c r="AJ17" s="660"/>
      <c r="AK17" s="660"/>
      <c r="AL17" s="624">
        <v>0.5</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140</v>
      </c>
      <c r="BP17" s="659"/>
      <c r="BQ17" s="659"/>
      <c r="BR17" s="659"/>
      <c r="BS17" s="660" t="s">
        <v>140</v>
      </c>
      <c r="BT17" s="660"/>
      <c r="BU17" s="660"/>
      <c r="BV17" s="660"/>
      <c r="BW17" s="660"/>
      <c r="BX17" s="660"/>
      <c r="BY17" s="660"/>
      <c r="BZ17" s="660"/>
      <c r="CA17" s="660"/>
      <c r="CB17" s="698"/>
      <c r="CD17" s="618" t="s">
        <v>274</v>
      </c>
      <c r="CE17" s="619"/>
      <c r="CF17" s="619"/>
      <c r="CG17" s="619"/>
      <c r="CH17" s="619"/>
      <c r="CI17" s="619"/>
      <c r="CJ17" s="619"/>
      <c r="CK17" s="619"/>
      <c r="CL17" s="619"/>
      <c r="CM17" s="619"/>
      <c r="CN17" s="619"/>
      <c r="CO17" s="619"/>
      <c r="CP17" s="619"/>
      <c r="CQ17" s="620"/>
      <c r="CR17" s="621">
        <v>3278547</v>
      </c>
      <c r="CS17" s="622"/>
      <c r="CT17" s="622"/>
      <c r="CU17" s="622"/>
      <c r="CV17" s="622"/>
      <c r="CW17" s="622"/>
      <c r="CX17" s="622"/>
      <c r="CY17" s="623"/>
      <c r="CZ17" s="659">
        <v>9.6999999999999993</v>
      </c>
      <c r="DA17" s="659"/>
      <c r="DB17" s="659"/>
      <c r="DC17" s="659"/>
      <c r="DD17" s="627" t="s">
        <v>141</v>
      </c>
      <c r="DE17" s="622"/>
      <c r="DF17" s="622"/>
      <c r="DG17" s="622"/>
      <c r="DH17" s="622"/>
      <c r="DI17" s="622"/>
      <c r="DJ17" s="622"/>
      <c r="DK17" s="622"/>
      <c r="DL17" s="622"/>
      <c r="DM17" s="622"/>
      <c r="DN17" s="622"/>
      <c r="DO17" s="622"/>
      <c r="DP17" s="623"/>
      <c r="DQ17" s="627">
        <v>3087829</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169210</v>
      </c>
      <c r="S18" s="622"/>
      <c r="T18" s="622"/>
      <c r="U18" s="622"/>
      <c r="V18" s="622"/>
      <c r="W18" s="622"/>
      <c r="X18" s="622"/>
      <c r="Y18" s="623"/>
      <c r="Z18" s="659">
        <v>0.5</v>
      </c>
      <c r="AA18" s="659"/>
      <c r="AB18" s="659"/>
      <c r="AC18" s="659"/>
      <c r="AD18" s="660">
        <v>169210</v>
      </c>
      <c r="AE18" s="660"/>
      <c r="AF18" s="660"/>
      <c r="AG18" s="660"/>
      <c r="AH18" s="660"/>
      <c r="AI18" s="660"/>
      <c r="AJ18" s="660"/>
      <c r="AK18" s="660"/>
      <c r="AL18" s="624">
        <v>0.9</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141</v>
      </c>
      <c r="BH18" s="622"/>
      <c r="BI18" s="622"/>
      <c r="BJ18" s="622"/>
      <c r="BK18" s="622"/>
      <c r="BL18" s="622"/>
      <c r="BM18" s="622"/>
      <c r="BN18" s="623"/>
      <c r="BO18" s="659" t="s">
        <v>140</v>
      </c>
      <c r="BP18" s="659"/>
      <c r="BQ18" s="659"/>
      <c r="BR18" s="659"/>
      <c r="BS18" s="660" t="s">
        <v>141</v>
      </c>
      <c r="BT18" s="660"/>
      <c r="BU18" s="660"/>
      <c r="BV18" s="660"/>
      <c r="BW18" s="660"/>
      <c r="BX18" s="660"/>
      <c r="BY18" s="660"/>
      <c r="BZ18" s="660"/>
      <c r="CA18" s="660"/>
      <c r="CB18" s="698"/>
      <c r="CD18" s="618" t="s">
        <v>277</v>
      </c>
      <c r="CE18" s="619"/>
      <c r="CF18" s="619"/>
      <c r="CG18" s="619"/>
      <c r="CH18" s="619"/>
      <c r="CI18" s="619"/>
      <c r="CJ18" s="619"/>
      <c r="CK18" s="619"/>
      <c r="CL18" s="619"/>
      <c r="CM18" s="619"/>
      <c r="CN18" s="619"/>
      <c r="CO18" s="619"/>
      <c r="CP18" s="619"/>
      <c r="CQ18" s="620"/>
      <c r="CR18" s="621" t="s">
        <v>140</v>
      </c>
      <c r="CS18" s="622"/>
      <c r="CT18" s="622"/>
      <c r="CU18" s="622"/>
      <c r="CV18" s="622"/>
      <c r="CW18" s="622"/>
      <c r="CX18" s="622"/>
      <c r="CY18" s="623"/>
      <c r="CZ18" s="659" t="s">
        <v>251</v>
      </c>
      <c r="DA18" s="659"/>
      <c r="DB18" s="659"/>
      <c r="DC18" s="659"/>
      <c r="DD18" s="627" t="s">
        <v>140</v>
      </c>
      <c r="DE18" s="622"/>
      <c r="DF18" s="622"/>
      <c r="DG18" s="622"/>
      <c r="DH18" s="622"/>
      <c r="DI18" s="622"/>
      <c r="DJ18" s="622"/>
      <c r="DK18" s="622"/>
      <c r="DL18" s="622"/>
      <c r="DM18" s="622"/>
      <c r="DN18" s="622"/>
      <c r="DO18" s="622"/>
      <c r="DP18" s="623"/>
      <c r="DQ18" s="627" t="s">
        <v>141</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163192</v>
      </c>
      <c r="S19" s="622"/>
      <c r="T19" s="622"/>
      <c r="U19" s="622"/>
      <c r="V19" s="622"/>
      <c r="W19" s="622"/>
      <c r="X19" s="622"/>
      <c r="Y19" s="623"/>
      <c r="Z19" s="659">
        <v>0.5</v>
      </c>
      <c r="AA19" s="659"/>
      <c r="AB19" s="659"/>
      <c r="AC19" s="659"/>
      <c r="AD19" s="660">
        <v>163192</v>
      </c>
      <c r="AE19" s="660"/>
      <c r="AF19" s="660"/>
      <c r="AG19" s="660"/>
      <c r="AH19" s="660"/>
      <c r="AI19" s="660"/>
      <c r="AJ19" s="660"/>
      <c r="AK19" s="660"/>
      <c r="AL19" s="624">
        <v>0.8</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436584</v>
      </c>
      <c r="BH19" s="622"/>
      <c r="BI19" s="622"/>
      <c r="BJ19" s="622"/>
      <c r="BK19" s="622"/>
      <c r="BL19" s="622"/>
      <c r="BM19" s="622"/>
      <c r="BN19" s="623"/>
      <c r="BO19" s="659">
        <v>4.2</v>
      </c>
      <c r="BP19" s="659"/>
      <c r="BQ19" s="659"/>
      <c r="BR19" s="659"/>
      <c r="BS19" s="660" t="s">
        <v>140</v>
      </c>
      <c r="BT19" s="660"/>
      <c r="BU19" s="660"/>
      <c r="BV19" s="660"/>
      <c r="BW19" s="660"/>
      <c r="BX19" s="660"/>
      <c r="BY19" s="660"/>
      <c r="BZ19" s="660"/>
      <c r="CA19" s="660"/>
      <c r="CB19" s="698"/>
      <c r="CD19" s="618" t="s">
        <v>280</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59" t="s">
        <v>141</v>
      </c>
      <c r="DA19" s="659"/>
      <c r="DB19" s="659"/>
      <c r="DC19" s="659"/>
      <c r="DD19" s="627" t="s">
        <v>251</v>
      </c>
      <c r="DE19" s="622"/>
      <c r="DF19" s="622"/>
      <c r="DG19" s="622"/>
      <c r="DH19" s="622"/>
      <c r="DI19" s="622"/>
      <c r="DJ19" s="622"/>
      <c r="DK19" s="622"/>
      <c r="DL19" s="622"/>
      <c r="DM19" s="622"/>
      <c r="DN19" s="622"/>
      <c r="DO19" s="622"/>
      <c r="DP19" s="623"/>
      <c r="DQ19" s="627" t="s">
        <v>251</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v>6018</v>
      </c>
      <c r="S20" s="622"/>
      <c r="T20" s="622"/>
      <c r="U20" s="622"/>
      <c r="V20" s="622"/>
      <c r="W20" s="622"/>
      <c r="X20" s="622"/>
      <c r="Y20" s="623"/>
      <c r="Z20" s="659">
        <v>0</v>
      </c>
      <c r="AA20" s="659"/>
      <c r="AB20" s="659"/>
      <c r="AC20" s="659"/>
      <c r="AD20" s="660">
        <v>6018</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436584</v>
      </c>
      <c r="BH20" s="622"/>
      <c r="BI20" s="622"/>
      <c r="BJ20" s="622"/>
      <c r="BK20" s="622"/>
      <c r="BL20" s="622"/>
      <c r="BM20" s="622"/>
      <c r="BN20" s="623"/>
      <c r="BO20" s="659">
        <v>4.2</v>
      </c>
      <c r="BP20" s="659"/>
      <c r="BQ20" s="659"/>
      <c r="BR20" s="659"/>
      <c r="BS20" s="660" t="s">
        <v>141</v>
      </c>
      <c r="BT20" s="660"/>
      <c r="BU20" s="660"/>
      <c r="BV20" s="660"/>
      <c r="BW20" s="660"/>
      <c r="BX20" s="660"/>
      <c r="BY20" s="660"/>
      <c r="BZ20" s="660"/>
      <c r="CA20" s="660"/>
      <c r="CB20" s="698"/>
      <c r="CD20" s="618" t="s">
        <v>283</v>
      </c>
      <c r="CE20" s="619"/>
      <c r="CF20" s="619"/>
      <c r="CG20" s="619"/>
      <c r="CH20" s="619"/>
      <c r="CI20" s="619"/>
      <c r="CJ20" s="619"/>
      <c r="CK20" s="619"/>
      <c r="CL20" s="619"/>
      <c r="CM20" s="619"/>
      <c r="CN20" s="619"/>
      <c r="CO20" s="619"/>
      <c r="CP20" s="619"/>
      <c r="CQ20" s="620"/>
      <c r="CR20" s="621">
        <v>33920531</v>
      </c>
      <c r="CS20" s="622"/>
      <c r="CT20" s="622"/>
      <c r="CU20" s="622"/>
      <c r="CV20" s="622"/>
      <c r="CW20" s="622"/>
      <c r="CX20" s="622"/>
      <c r="CY20" s="623"/>
      <c r="CZ20" s="659">
        <v>100</v>
      </c>
      <c r="DA20" s="659"/>
      <c r="DB20" s="659"/>
      <c r="DC20" s="659"/>
      <c r="DD20" s="627">
        <v>3455463</v>
      </c>
      <c r="DE20" s="622"/>
      <c r="DF20" s="622"/>
      <c r="DG20" s="622"/>
      <c r="DH20" s="622"/>
      <c r="DI20" s="622"/>
      <c r="DJ20" s="622"/>
      <c r="DK20" s="622"/>
      <c r="DL20" s="622"/>
      <c r="DM20" s="622"/>
      <c r="DN20" s="622"/>
      <c r="DO20" s="622"/>
      <c r="DP20" s="623"/>
      <c r="DQ20" s="627">
        <v>21935927</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7208990</v>
      </c>
      <c r="S21" s="622"/>
      <c r="T21" s="622"/>
      <c r="U21" s="622"/>
      <c r="V21" s="622"/>
      <c r="W21" s="622"/>
      <c r="X21" s="622"/>
      <c r="Y21" s="623"/>
      <c r="Z21" s="659">
        <v>20.100000000000001</v>
      </c>
      <c r="AA21" s="659"/>
      <c r="AB21" s="659"/>
      <c r="AC21" s="659"/>
      <c r="AD21" s="660">
        <v>6661444</v>
      </c>
      <c r="AE21" s="660"/>
      <c r="AF21" s="660"/>
      <c r="AG21" s="660"/>
      <c r="AH21" s="660"/>
      <c r="AI21" s="660"/>
      <c r="AJ21" s="660"/>
      <c r="AK21" s="660"/>
      <c r="AL21" s="624">
        <v>34.5</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t="s">
        <v>141</v>
      </c>
      <c r="BH21" s="622"/>
      <c r="BI21" s="622"/>
      <c r="BJ21" s="622"/>
      <c r="BK21" s="622"/>
      <c r="BL21" s="622"/>
      <c r="BM21" s="622"/>
      <c r="BN21" s="623"/>
      <c r="BO21" s="659" t="s">
        <v>140</v>
      </c>
      <c r="BP21" s="659"/>
      <c r="BQ21" s="659"/>
      <c r="BR21" s="659"/>
      <c r="BS21" s="660" t="s">
        <v>140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6661444</v>
      </c>
      <c r="S22" s="622"/>
      <c r="T22" s="622"/>
      <c r="U22" s="622"/>
      <c r="V22" s="622"/>
      <c r="W22" s="622"/>
      <c r="X22" s="622"/>
      <c r="Y22" s="623"/>
      <c r="Z22" s="659">
        <v>18.5</v>
      </c>
      <c r="AA22" s="659"/>
      <c r="AB22" s="659"/>
      <c r="AC22" s="659"/>
      <c r="AD22" s="660">
        <v>6661444</v>
      </c>
      <c r="AE22" s="660"/>
      <c r="AF22" s="660"/>
      <c r="AG22" s="660"/>
      <c r="AH22" s="660"/>
      <c r="AI22" s="660"/>
      <c r="AJ22" s="660"/>
      <c r="AK22" s="660"/>
      <c r="AL22" s="624">
        <v>34.5</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140</v>
      </c>
      <c r="BH22" s="622"/>
      <c r="BI22" s="622"/>
      <c r="BJ22" s="622"/>
      <c r="BK22" s="622"/>
      <c r="BL22" s="622"/>
      <c r="BM22" s="622"/>
      <c r="BN22" s="623"/>
      <c r="BO22" s="659" t="s">
        <v>251</v>
      </c>
      <c r="BP22" s="659"/>
      <c r="BQ22" s="659"/>
      <c r="BR22" s="659"/>
      <c r="BS22" s="660" t="s">
        <v>140</v>
      </c>
      <c r="BT22" s="660"/>
      <c r="BU22" s="660"/>
      <c r="BV22" s="660"/>
      <c r="BW22" s="660"/>
      <c r="BX22" s="660"/>
      <c r="BY22" s="660"/>
      <c r="BZ22" s="660"/>
      <c r="CA22" s="660"/>
      <c r="CB22" s="698"/>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547546</v>
      </c>
      <c r="S23" s="622"/>
      <c r="T23" s="622"/>
      <c r="U23" s="622"/>
      <c r="V23" s="622"/>
      <c r="W23" s="622"/>
      <c r="X23" s="622"/>
      <c r="Y23" s="623"/>
      <c r="Z23" s="659">
        <v>1.5</v>
      </c>
      <c r="AA23" s="659"/>
      <c r="AB23" s="659"/>
      <c r="AC23" s="659"/>
      <c r="AD23" s="660" t="s">
        <v>140</v>
      </c>
      <c r="AE23" s="660"/>
      <c r="AF23" s="660"/>
      <c r="AG23" s="660"/>
      <c r="AH23" s="660"/>
      <c r="AI23" s="660"/>
      <c r="AJ23" s="660"/>
      <c r="AK23" s="660"/>
      <c r="AL23" s="624" t="s">
        <v>251</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436584</v>
      </c>
      <c r="BH23" s="622"/>
      <c r="BI23" s="622"/>
      <c r="BJ23" s="622"/>
      <c r="BK23" s="622"/>
      <c r="BL23" s="622"/>
      <c r="BM23" s="622"/>
      <c r="BN23" s="623"/>
      <c r="BO23" s="659">
        <v>4.2</v>
      </c>
      <c r="BP23" s="659"/>
      <c r="BQ23" s="659"/>
      <c r="BR23" s="659"/>
      <c r="BS23" s="660" t="s">
        <v>251</v>
      </c>
      <c r="BT23" s="660"/>
      <c r="BU23" s="660"/>
      <c r="BV23" s="660"/>
      <c r="BW23" s="660"/>
      <c r="BX23" s="660"/>
      <c r="BY23" s="660"/>
      <c r="BZ23" s="660"/>
      <c r="CA23" s="660"/>
      <c r="CB23" s="698"/>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251</v>
      </c>
      <c r="S24" s="622"/>
      <c r="T24" s="622"/>
      <c r="U24" s="622"/>
      <c r="V24" s="622"/>
      <c r="W24" s="622"/>
      <c r="X24" s="622"/>
      <c r="Y24" s="623"/>
      <c r="Z24" s="659" t="s">
        <v>251</v>
      </c>
      <c r="AA24" s="659"/>
      <c r="AB24" s="659"/>
      <c r="AC24" s="659"/>
      <c r="AD24" s="660" t="s">
        <v>140</v>
      </c>
      <c r="AE24" s="660"/>
      <c r="AF24" s="660"/>
      <c r="AG24" s="660"/>
      <c r="AH24" s="660"/>
      <c r="AI24" s="660"/>
      <c r="AJ24" s="660"/>
      <c r="AK24" s="660"/>
      <c r="AL24" s="624" t="s">
        <v>251</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140</v>
      </c>
      <c r="BH24" s="622"/>
      <c r="BI24" s="622"/>
      <c r="BJ24" s="622"/>
      <c r="BK24" s="622"/>
      <c r="BL24" s="622"/>
      <c r="BM24" s="622"/>
      <c r="BN24" s="623"/>
      <c r="BO24" s="659" t="s">
        <v>251</v>
      </c>
      <c r="BP24" s="659"/>
      <c r="BQ24" s="659"/>
      <c r="BR24" s="659"/>
      <c r="BS24" s="660" t="s">
        <v>251</v>
      </c>
      <c r="BT24" s="660"/>
      <c r="BU24" s="660"/>
      <c r="BV24" s="660"/>
      <c r="BW24" s="660"/>
      <c r="BX24" s="660"/>
      <c r="BY24" s="660"/>
      <c r="BZ24" s="660"/>
      <c r="CA24" s="660"/>
      <c r="CB24" s="698"/>
      <c r="CD24" s="679" t="s">
        <v>298</v>
      </c>
      <c r="CE24" s="680"/>
      <c r="CF24" s="680"/>
      <c r="CG24" s="680"/>
      <c r="CH24" s="680"/>
      <c r="CI24" s="680"/>
      <c r="CJ24" s="680"/>
      <c r="CK24" s="680"/>
      <c r="CL24" s="680"/>
      <c r="CM24" s="680"/>
      <c r="CN24" s="680"/>
      <c r="CO24" s="680"/>
      <c r="CP24" s="680"/>
      <c r="CQ24" s="681"/>
      <c r="CR24" s="676">
        <v>15665940</v>
      </c>
      <c r="CS24" s="677"/>
      <c r="CT24" s="677"/>
      <c r="CU24" s="677"/>
      <c r="CV24" s="677"/>
      <c r="CW24" s="677"/>
      <c r="CX24" s="677"/>
      <c r="CY24" s="702"/>
      <c r="CZ24" s="703">
        <v>46.2</v>
      </c>
      <c r="DA24" s="685"/>
      <c r="DB24" s="685"/>
      <c r="DC24" s="705"/>
      <c r="DD24" s="701">
        <v>9698379</v>
      </c>
      <c r="DE24" s="677"/>
      <c r="DF24" s="677"/>
      <c r="DG24" s="677"/>
      <c r="DH24" s="677"/>
      <c r="DI24" s="677"/>
      <c r="DJ24" s="677"/>
      <c r="DK24" s="702"/>
      <c r="DL24" s="701">
        <v>9241926</v>
      </c>
      <c r="DM24" s="677"/>
      <c r="DN24" s="677"/>
      <c r="DO24" s="677"/>
      <c r="DP24" s="677"/>
      <c r="DQ24" s="677"/>
      <c r="DR24" s="677"/>
      <c r="DS24" s="677"/>
      <c r="DT24" s="677"/>
      <c r="DU24" s="677"/>
      <c r="DV24" s="702"/>
      <c r="DW24" s="703">
        <v>46.9</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20049913</v>
      </c>
      <c r="S25" s="622"/>
      <c r="T25" s="622"/>
      <c r="U25" s="622"/>
      <c r="V25" s="622"/>
      <c r="W25" s="622"/>
      <c r="X25" s="622"/>
      <c r="Y25" s="623"/>
      <c r="Z25" s="659">
        <v>55.8</v>
      </c>
      <c r="AA25" s="659"/>
      <c r="AB25" s="659"/>
      <c r="AC25" s="659"/>
      <c r="AD25" s="660">
        <v>19065783</v>
      </c>
      <c r="AE25" s="660"/>
      <c r="AF25" s="660"/>
      <c r="AG25" s="660"/>
      <c r="AH25" s="660"/>
      <c r="AI25" s="660"/>
      <c r="AJ25" s="660"/>
      <c r="AK25" s="660"/>
      <c r="AL25" s="624">
        <v>98.8</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141</v>
      </c>
      <c r="BH25" s="622"/>
      <c r="BI25" s="622"/>
      <c r="BJ25" s="622"/>
      <c r="BK25" s="622"/>
      <c r="BL25" s="622"/>
      <c r="BM25" s="622"/>
      <c r="BN25" s="623"/>
      <c r="BO25" s="659" t="s">
        <v>140</v>
      </c>
      <c r="BP25" s="659"/>
      <c r="BQ25" s="659"/>
      <c r="BR25" s="659"/>
      <c r="BS25" s="660" t="s">
        <v>140</v>
      </c>
      <c r="BT25" s="660"/>
      <c r="BU25" s="660"/>
      <c r="BV25" s="660"/>
      <c r="BW25" s="660"/>
      <c r="BX25" s="660"/>
      <c r="BY25" s="660"/>
      <c r="BZ25" s="660"/>
      <c r="CA25" s="660"/>
      <c r="CB25" s="698"/>
      <c r="CD25" s="618" t="s">
        <v>301</v>
      </c>
      <c r="CE25" s="619"/>
      <c r="CF25" s="619"/>
      <c r="CG25" s="619"/>
      <c r="CH25" s="619"/>
      <c r="CI25" s="619"/>
      <c r="CJ25" s="619"/>
      <c r="CK25" s="619"/>
      <c r="CL25" s="619"/>
      <c r="CM25" s="619"/>
      <c r="CN25" s="619"/>
      <c r="CO25" s="619"/>
      <c r="CP25" s="619"/>
      <c r="CQ25" s="620"/>
      <c r="CR25" s="621">
        <v>5050433</v>
      </c>
      <c r="CS25" s="634"/>
      <c r="CT25" s="634"/>
      <c r="CU25" s="634"/>
      <c r="CV25" s="634"/>
      <c r="CW25" s="634"/>
      <c r="CX25" s="634"/>
      <c r="CY25" s="635"/>
      <c r="CZ25" s="624">
        <v>14.9</v>
      </c>
      <c r="DA25" s="636"/>
      <c r="DB25" s="636"/>
      <c r="DC25" s="637"/>
      <c r="DD25" s="627">
        <v>4397317</v>
      </c>
      <c r="DE25" s="634"/>
      <c r="DF25" s="634"/>
      <c r="DG25" s="634"/>
      <c r="DH25" s="634"/>
      <c r="DI25" s="634"/>
      <c r="DJ25" s="634"/>
      <c r="DK25" s="635"/>
      <c r="DL25" s="627">
        <v>4379045</v>
      </c>
      <c r="DM25" s="634"/>
      <c r="DN25" s="634"/>
      <c r="DO25" s="634"/>
      <c r="DP25" s="634"/>
      <c r="DQ25" s="634"/>
      <c r="DR25" s="634"/>
      <c r="DS25" s="634"/>
      <c r="DT25" s="634"/>
      <c r="DU25" s="634"/>
      <c r="DV25" s="635"/>
      <c r="DW25" s="624">
        <v>22.2</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6472</v>
      </c>
      <c r="S26" s="622"/>
      <c r="T26" s="622"/>
      <c r="U26" s="622"/>
      <c r="V26" s="622"/>
      <c r="W26" s="622"/>
      <c r="X26" s="622"/>
      <c r="Y26" s="623"/>
      <c r="Z26" s="659">
        <v>0</v>
      </c>
      <c r="AA26" s="659"/>
      <c r="AB26" s="659"/>
      <c r="AC26" s="659"/>
      <c r="AD26" s="660">
        <v>6472</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140</v>
      </c>
      <c r="BH26" s="622"/>
      <c r="BI26" s="622"/>
      <c r="BJ26" s="622"/>
      <c r="BK26" s="622"/>
      <c r="BL26" s="622"/>
      <c r="BM26" s="622"/>
      <c r="BN26" s="623"/>
      <c r="BO26" s="659" t="s">
        <v>251</v>
      </c>
      <c r="BP26" s="659"/>
      <c r="BQ26" s="659"/>
      <c r="BR26" s="659"/>
      <c r="BS26" s="660" t="s">
        <v>141</v>
      </c>
      <c r="BT26" s="660"/>
      <c r="BU26" s="660"/>
      <c r="BV26" s="660"/>
      <c r="BW26" s="660"/>
      <c r="BX26" s="660"/>
      <c r="BY26" s="660"/>
      <c r="BZ26" s="660"/>
      <c r="CA26" s="660"/>
      <c r="CB26" s="698"/>
      <c r="CD26" s="618" t="s">
        <v>304</v>
      </c>
      <c r="CE26" s="619"/>
      <c r="CF26" s="619"/>
      <c r="CG26" s="619"/>
      <c r="CH26" s="619"/>
      <c r="CI26" s="619"/>
      <c r="CJ26" s="619"/>
      <c r="CK26" s="619"/>
      <c r="CL26" s="619"/>
      <c r="CM26" s="619"/>
      <c r="CN26" s="619"/>
      <c r="CO26" s="619"/>
      <c r="CP26" s="619"/>
      <c r="CQ26" s="620"/>
      <c r="CR26" s="621">
        <v>2603721</v>
      </c>
      <c r="CS26" s="622"/>
      <c r="CT26" s="622"/>
      <c r="CU26" s="622"/>
      <c r="CV26" s="622"/>
      <c r="CW26" s="622"/>
      <c r="CX26" s="622"/>
      <c r="CY26" s="623"/>
      <c r="CZ26" s="624">
        <v>7.7</v>
      </c>
      <c r="DA26" s="636"/>
      <c r="DB26" s="636"/>
      <c r="DC26" s="637"/>
      <c r="DD26" s="627">
        <v>2300969</v>
      </c>
      <c r="DE26" s="622"/>
      <c r="DF26" s="622"/>
      <c r="DG26" s="622"/>
      <c r="DH26" s="622"/>
      <c r="DI26" s="622"/>
      <c r="DJ26" s="622"/>
      <c r="DK26" s="623"/>
      <c r="DL26" s="627" t="s">
        <v>140</v>
      </c>
      <c r="DM26" s="622"/>
      <c r="DN26" s="622"/>
      <c r="DO26" s="622"/>
      <c r="DP26" s="622"/>
      <c r="DQ26" s="622"/>
      <c r="DR26" s="622"/>
      <c r="DS26" s="622"/>
      <c r="DT26" s="622"/>
      <c r="DU26" s="622"/>
      <c r="DV26" s="623"/>
      <c r="DW26" s="624" t="s">
        <v>141</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93482</v>
      </c>
      <c r="S27" s="622"/>
      <c r="T27" s="622"/>
      <c r="U27" s="622"/>
      <c r="V27" s="622"/>
      <c r="W27" s="622"/>
      <c r="X27" s="622"/>
      <c r="Y27" s="623"/>
      <c r="Z27" s="659">
        <v>0.3</v>
      </c>
      <c r="AA27" s="659"/>
      <c r="AB27" s="659"/>
      <c r="AC27" s="659"/>
      <c r="AD27" s="660" t="s">
        <v>140</v>
      </c>
      <c r="AE27" s="660"/>
      <c r="AF27" s="660"/>
      <c r="AG27" s="660"/>
      <c r="AH27" s="660"/>
      <c r="AI27" s="660"/>
      <c r="AJ27" s="660"/>
      <c r="AK27" s="660"/>
      <c r="AL27" s="624" t="s">
        <v>251</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10446285</v>
      </c>
      <c r="BH27" s="622"/>
      <c r="BI27" s="622"/>
      <c r="BJ27" s="622"/>
      <c r="BK27" s="622"/>
      <c r="BL27" s="622"/>
      <c r="BM27" s="622"/>
      <c r="BN27" s="623"/>
      <c r="BO27" s="659">
        <v>100</v>
      </c>
      <c r="BP27" s="659"/>
      <c r="BQ27" s="659"/>
      <c r="BR27" s="659"/>
      <c r="BS27" s="660">
        <v>114400</v>
      </c>
      <c r="BT27" s="660"/>
      <c r="BU27" s="660"/>
      <c r="BV27" s="660"/>
      <c r="BW27" s="660"/>
      <c r="BX27" s="660"/>
      <c r="BY27" s="660"/>
      <c r="BZ27" s="660"/>
      <c r="CA27" s="660"/>
      <c r="CB27" s="698"/>
      <c r="CD27" s="618" t="s">
        <v>307</v>
      </c>
      <c r="CE27" s="619"/>
      <c r="CF27" s="619"/>
      <c r="CG27" s="619"/>
      <c r="CH27" s="619"/>
      <c r="CI27" s="619"/>
      <c r="CJ27" s="619"/>
      <c r="CK27" s="619"/>
      <c r="CL27" s="619"/>
      <c r="CM27" s="619"/>
      <c r="CN27" s="619"/>
      <c r="CO27" s="619"/>
      <c r="CP27" s="619"/>
      <c r="CQ27" s="620"/>
      <c r="CR27" s="621">
        <v>7336960</v>
      </c>
      <c r="CS27" s="634"/>
      <c r="CT27" s="634"/>
      <c r="CU27" s="634"/>
      <c r="CV27" s="634"/>
      <c r="CW27" s="634"/>
      <c r="CX27" s="634"/>
      <c r="CY27" s="635"/>
      <c r="CZ27" s="624">
        <v>21.6</v>
      </c>
      <c r="DA27" s="636"/>
      <c r="DB27" s="636"/>
      <c r="DC27" s="637"/>
      <c r="DD27" s="627">
        <v>2213233</v>
      </c>
      <c r="DE27" s="634"/>
      <c r="DF27" s="634"/>
      <c r="DG27" s="634"/>
      <c r="DH27" s="634"/>
      <c r="DI27" s="634"/>
      <c r="DJ27" s="634"/>
      <c r="DK27" s="635"/>
      <c r="DL27" s="627">
        <v>1775052</v>
      </c>
      <c r="DM27" s="634"/>
      <c r="DN27" s="634"/>
      <c r="DO27" s="634"/>
      <c r="DP27" s="634"/>
      <c r="DQ27" s="634"/>
      <c r="DR27" s="634"/>
      <c r="DS27" s="634"/>
      <c r="DT27" s="634"/>
      <c r="DU27" s="634"/>
      <c r="DV27" s="635"/>
      <c r="DW27" s="624">
        <v>9</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428528</v>
      </c>
      <c r="S28" s="622"/>
      <c r="T28" s="622"/>
      <c r="U28" s="622"/>
      <c r="V28" s="622"/>
      <c r="W28" s="622"/>
      <c r="X28" s="622"/>
      <c r="Y28" s="623"/>
      <c r="Z28" s="659">
        <v>1.2</v>
      </c>
      <c r="AA28" s="659"/>
      <c r="AB28" s="659"/>
      <c r="AC28" s="659"/>
      <c r="AD28" s="660">
        <v>184709</v>
      </c>
      <c r="AE28" s="660"/>
      <c r="AF28" s="660"/>
      <c r="AG28" s="660"/>
      <c r="AH28" s="660"/>
      <c r="AI28" s="660"/>
      <c r="AJ28" s="660"/>
      <c r="AK28" s="660"/>
      <c r="AL28" s="624">
        <v>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3278547</v>
      </c>
      <c r="CS28" s="622"/>
      <c r="CT28" s="622"/>
      <c r="CU28" s="622"/>
      <c r="CV28" s="622"/>
      <c r="CW28" s="622"/>
      <c r="CX28" s="622"/>
      <c r="CY28" s="623"/>
      <c r="CZ28" s="624">
        <v>9.6999999999999993</v>
      </c>
      <c r="DA28" s="636"/>
      <c r="DB28" s="636"/>
      <c r="DC28" s="637"/>
      <c r="DD28" s="627">
        <v>3087829</v>
      </c>
      <c r="DE28" s="622"/>
      <c r="DF28" s="622"/>
      <c r="DG28" s="622"/>
      <c r="DH28" s="622"/>
      <c r="DI28" s="622"/>
      <c r="DJ28" s="622"/>
      <c r="DK28" s="623"/>
      <c r="DL28" s="627">
        <v>3087829</v>
      </c>
      <c r="DM28" s="622"/>
      <c r="DN28" s="622"/>
      <c r="DO28" s="622"/>
      <c r="DP28" s="622"/>
      <c r="DQ28" s="622"/>
      <c r="DR28" s="622"/>
      <c r="DS28" s="622"/>
      <c r="DT28" s="622"/>
      <c r="DU28" s="622"/>
      <c r="DV28" s="623"/>
      <c r="DW28" s="624">
        <v>15.7</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166055</v>
      </c>
      <c r="S29" s="622"/>
      <c r="T29" s="622"/>
      <c r="U29" s="622"/>
      <c r="V29" s="622"/>
      <c r="W29" s="622"/>
      <c r="X29" s="622"/>
      <c r="Y29" s="623"/>
      <c r="Z29" s="659">
        <v>0.5</v>
      </c>
      <c r="AA29" s="659"/>
      <c r="AB29" s="659"/>
      <c r="AC29" s="659"/>
      <c r="AD29" s="660" t="s">
        <v>141</v>
      </c>
      <c r="AE29" s="660"/>
      <c r="AF29" s="660"/>
      <c r="AG29" s="660"/>
      <c r="AH29" s="660"/>
      <c r="AI29" s="660"/>
      <c r="AJ29" s="660"/>
      <c r="AK29" s="660"/>
      <c r="AL29" s="624" t="s">
        <v>141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311</v>
      </c>
      <c r="CE29" s="641"/>
      <c r="CF29" s="618" t="s">
        <v>312</v>
      </c>
      <c r="CG29" s="619"/>
      <c r="CH29" s="619"/>
      <c r="CI29" s="619"/>
      <c r="CJ29" s="619"/>
      <c r="CK29" s="619"/>
      <c r="CL29" s="619"/>
      <c r="CM29" s="619"/>
      <c r="CN29" s="619"/>
      <c r="CO29" s="619"/>
      <c r="CP29" s="619"/>
      <c r="CQ29" s="620"/>
      <c r="CR29" s="621">
        <v>3278547</v>
      </c>
      <c r="CS29" s="634"/>
      <c r="CT29" s="634"/>
      <c r="CU29" s="634"/>
      <c r="CV29" s="634"/>
      <c r="CW29" s="634"/>
      <c r="CX29" s="634"/>
      <c r="CY29" s="635"/>
      <c r="CZ29" s="624">
        <v>9.6999999999999993</v>
      </c>
      <c r="DA29" s="636"/>
      <c r="DB29" s="636"/>
      <c r="DC29" s="637"/>
      <c r="DD29" s="627">
        <v>3087829</v>
      </c>
      <c r="DE29" s="634"/>
      <c r="DF29" s="634"/>
      <c r="DG29" s="634"/>
      <c r="DH29" s="634"/>
      <c r="DI29" s="634"/>
      <c r="DJ29" s="634"/>
      <c r="DK29" s="635"/>
      <c r="DL29" s="627">
        <v>3087829</v>
      </c>
      <c r="DM29" s="634"/>
      <c r="DN29" s="634"/>
      <c r="DO29" s="634"/>
      <c r="DP29" s="634"/>
      <c r="DQ29" s="634"/>
      <c r="DR29" s="634"/>
      <c r="DS29" s="634"/>
      <c r="DT29" s="634"/>
      <c r="DU29" s="634"/>
      <c r="DV29" s="635"/>
      <c r="DW29" s="624">
        <v>15.7</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7310171</v>
      </c>
      <c r="S30" s="622"/>
      <c r="T30" s="622"/>
      <c r="U30" s="622"/>
      <c r="V30" s="622"/>
      <c r="W30" s="622"/>
      <c r="X30" s="622"/>
      <c r="Y30" s="623"/>
      <c r="Z30" s="659">
        <v>20.399999999999999</v>
      </c>
      <c r="AA30" s="659"/>
      <c r="AB30" s="659"/>
      <c r="AC30" s="659"/>
      <c r="AD30" s="660" t="s">
        <v>141</v>
      </c>
      <c r="AE30" s="660"/>
      <c r="AF30" s="660"/>
      <c r="AG30" s="660"/>
      <c r="AH30" s="660"/>
      <c r="AI30" s="660"/>
      <c r="AJ30" s="660"/>
      <c r="AK30" s="660"/>
      <c r="AL30" s="624" t="s">
        <v>140</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3154224</v>
      </c>
      <c r="CS30" s="622"/>
      <c r="CT30" s="622"/>
      <c r="CU30" s="622"/>
      <c r="CV30" s="622"/>
      <c r="CW30" s="622"/>
      <c r="CX30" s="622"/>
      <c r="CY30" s="623"/>
      <c r="CZ30" s="624">
        <v>9.3000000000000007</v>
      </c>
      <c r="DA30" s="636"/>
      <c r="DB30" s="636"/>
      <c r="DC30" s="637"/>
      <c r="DD30" s="627">
        <v>2964942</v>
      </c>
      <c r="DE30" s="622"/>
      <c r="DF30" s="622"/>
      <c r="DG30" s="622"/>
      <c r="DH30" s="622"/>
      <c r="DI30" s="622"/>
      <c r="DJ30" s="622"/>
      <c r="DK30" s="623"/>
      <c r="DL30" s="627">
        <v>2964942</v>
      </c>
      <c r="DM30" s="622"/>
      <c r="DN30" s="622"/>
      <c r="DO30" s="622"/>
      <c r="DP30" s="622"/>
      <c r="DQ30" s="622"/>
      <c r="DR30" s="622"/>
      <c r="DS30" s="622"/>
      <c r="DT30" s="622"/>
      <c r="DU30" s="622"/>
      <c r="DV30" s="623"/>
      <c r="DW30" s="624">
        <v>15.1</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140</v>
      </c>
      <c r="S31" s="622"/>
      <c r="T31" s="622"/>
      <c r="U31" s="622"/>
      <c r="V31" s="622"/>
      <c r="W31" s="622"/>
      <c r="X31" s="622"/>
      <c r="Y31" s="623"/>
      <c r="Z31" s="659" t="s">
        <v>141</v>
      </c>
      <c r="AA31" s="659"/>
      <c r="AB31" s="659"/>
      <c r="AC31" s="659"/>
      <c r="AD31" s="660" t="s">
        <v>140</v>
      </c>
      <c r="AE31" s="660"/>
      <c r="AF31" s="660"/>
      <c r="AG31" s="660"/>
      <c r="AH31" s="660"/>
      <c r="AI31" s="660"/>
      <c r="AJ31" s="660"/>
      <c r="AK31" s="660"/>
      <c r="AL31" s="624" t="s">
        <v>251</v>
      </c>
      <c r="AM31" s="625"/>
      <c r="AN31" s="625"/>
      <c r="AO31" s="661"/>
      <c r="AP31" s="691" t="s">
        <v>318</v>
      </c>
      <c r="AQ31" s="692"/>
      <c r="AR31" s="692"/>
      <c r="AS31" s="692"/>
      <c r="AT31" s="693" t="s">
        <v>319</v>
      </c>
      <c r="AU31" s="218"/>
      <c r="AV31" s="218"/>
      <c r="AW31" s="218"/>
      <c r="AX31" s="679" t="s">
        <v>192</v>
      </c>
      <c r="AY31" s="680"/>
      <c r="AZ31" s="680"/>
      <c r="BA31" s="680"/>
      <c r="BB31" s="680"/>
      <c r="BC31" s="680"/>
      <c r="BD31" s="680"/>
      <c r="BE31" s="680"/>
      <c r="BF31" s="681"/>
      <c r="BG31" s="683">
        <v>99.6</v>
      </c>
      <c r="BH31" s="684"/>
      <c r="BI31" s="684"/>
      <c r="BJ31" s="684"/>
      <c r="BK31" s="684"/>
      <c r="BL31" s="684"/>
      <c r="BM31" s="685">
        <v>99.4</v>
      </c>
      <c r="BN31" s="684"/>
      <c r="BO31" s="684"/>
      <c r="BP31" s="684"/>
      <c r="BQ31" s="686"/>
      <c r="BR31" s="683">
        <v>99.7</v>
      </c>
      <c r="BS31" s="684"/>
      <c r="BT31" s="684"/>
      <c r="BU31" s="684"/>
      <c r="BV31" s="684"/>
      <c r="BW31" s="684"/>
      <c r="BX31" s="685">
        <v>99.4</v>
      </c>
      <c r="BY31" s="684"/>
      <c r="BZ31" s="684"/>
      <c r="CA31" s="684"/>
      <c r="CB31" s="686"/>
      <c r="CD31" s="642"/>
      <c r="CE31" s="643"/>
      <c r="CF31" s="618" t="s">
        <v>320</v>
      </c>
      <c r="CG31" s="619"/>
      <c r="CH31" s="619"/>
      <c r="CI31" s="619"/>
      <c r="CJ31" s="619"/>
      <c r="CK31" s="619"/>
      <c r="CL31" s="619"/>
      <c r="CM31" s="619"/>
      <c r="CN31" s="619"/>
      <c r="CO31" s="619"/>
      <c r="CP31" s="619"/>
      <c r="CQ31" s="620"/>
      <c r="CR31" s="621">
        <v>124323</v>
      </c>
      <c r="CS31" s="634"/>
      <c r="CT31" s="634"/>
      <c r="CU31" s="634"/>
      <c r="CV31" s="634"/>
      <c r="CW31" s="634"/>
      <c r="CX31" s="634"/>
      <c r="CY31" s="635"/>
      <c r="CZ31" s="624">
        <v>0.4</v>
      </c>
      <c r="DA31" s="636"/>
      <c r="DB31" s="636"/>
      <c r="DC31" s="637"/>
      <c r="DD31" s="627">
        <v>122887</v>
      </c>
      <c r="DE31" s="634"/>
      <c r="DF31" s="634"/>
      <c r="DG31" s="634"/>
      <c r="DH31" s="634"/>
      <c r="DI31" s="634"/>
      <c r="DJ31" s="634"/>
      <c r="DK31" s="635"/>
      <c r="DL31" s="627">
        <v>122887</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2404828</v>
      </c>
      <c r="S32" s="622"/>
      <c r="T32" s="622"/>
      <c r="U32" s="622"/>
      <c r="V32" s="622"/>
      <c r="W32" s="622"/>
      <c r="X32" s="622"/>
      <c r="Y32" s="623"/>
      <c r="Z32" s="659">
        <v>6.7</v>
      </c>
      <c r="AA32" s="659"/>
      <c r="AB32" s="659"/>
      <c r="AC32" s="659"/>
      <c r="AD32" s="660" t="s">
        <v>141</v>
      </c>
      <c r="AE32" s="660"/>
      <c r="AF32" s="660"/>
      <c r="AG32" s="660"/>
      <c r="AH32" s="660"/>
      <c r="AI32" s="660"/>
      <c r="AJ32" s="660"/>
      <c r="AK32" s="660"/>
      <c r="AL32" s="624" t="s">
        <v>140</v>
      </c>
      <c r="AM32" s="625"/>
      <c r="AN32" s="625"/>
      <c r="AO32" s="661"/>
      <c r="AP32" s="662"/>
      <c r="AQ32" s="663"/>
      <c r="AR32" s="663"/>
      <c r="AS32" s="663"/>
      <c r="AT32" s="694"/>
      <c r="AU32" s="214" t="s">
        <v>322</v>
      </c>
      <c r="AX32" s="618" t="s">
        <v>323</v>
      </c>
      <c r="AY32" s="619"/>
      <c r="AZ32" s="619"/>
      <c r="BA32" s="619"/>
      <c r="BB32" s="619"/>
      <c r="BC32" s="619"/>
      <c r="BD32" s="619"/>
      <c r="BE32" s="619"/>
      <c r="BF32" s="620"/>
      <c r="BG32" s="687">
        <v>99.6</v>
      </c>
      <c r="BH32" s="634"/>
      <c r="BI32" s="634"/>
      <c r="BJ32" s="634"/>
      <c r="BK32" s="634"/>
      <c r="BL32" s="634"/>
      <c r="BM32" s="625">
        <v>99.4</v>
      </c>
      <c r="BN32" s="634"/>
      <c r="BO32" s="634"/>
      <c r="BP32" s="634"/>
      <c r="BQ32" s="657"/>
      <c r="BR32" s="687">
        <v>99.7</v>
      </c>
      <c r="BS32" s="634"/>
      <c r="BT32" s="634"/>
      <c r="BU32" s="634"/>
      <c r="BV32" s="634"/>
      <c r="BW32" s="634"/>
      <c r="BX32" s="625">
        <v>99.4</v>
      </c>
      <c r="BY32" s="634"/>
      <c r="BZ32" s="634"/>
      <c r="CA32" s="634"/>
      <c r="CB32" s="657"/>
      <c r="CD32" s="644"/>
      <c r="CE32" s="645"/>
      <c r="CF32" s="618" t="s">
        <v>324</v>
      </c>
      <c r="CG32" s="619"/>
      <c r="CH32" s="619"/>
      <c r="CI32" s="619"/>
      <c r="CJ32" s="619"/>
      <c r="CK32" s="619"/>
      <c r="CL32" s="619"/>
      <c r="CM32" s="619"/>
      <c r="CN32" s="619"/>
      <c r="CO32" s="619"/>
      <c r="CP32" s="619"/>
      <c r="CQ32" s="620"/>
      <c r="CR32" s="621" t="s">
        <v>141</v>
      </c>
      <c r="CS32" s="622"/>
      <c r="CT32" s="622"/>
      <c r="CU32" s="622"/>
      <c r="CV32" s="622"/>
      <c r="CW32" s="622"/>
      <c r="CX32" s="622"/>
      <c r="CY32" s="623"/>
      <c r="CZ32" s="624" t="s">
        <v>141</v>
      </c>
      <c r="DA32" s="636"/>
      <c r="DB32" s="636"/>
      <c r="DC32" s="637"/>
      <c r="DD32" s="627" t="s">
        <v>140</v>
      </c>
      <c r="DE32" s="622"/>
      <c r="DF32" s="622"/>
      <c r="DG32" s="622"/>
      <c r="DH32" s="622"/>
      <c r="DI32" s="622"/>
      <c r="DJ32" s="622"/>
      <c r="DK32" s="623"/>
      <c r="DL32" s="627" t="s">
        <v>251</v>
      </c>
      <c r="DM32" s="622"/>
      <c r="DN32" s="622"/>
      <c r="DO32" s="622"/>
      <c r="DP32" s="622"/>
      <c r="DQ32" s="622"/>
      <c r="DR32" s="622"/>
      <c r="DS32" s="622"/>
      <c r="DT32" s="622"/>
      <c r="DU32" s="622"/>
      <c r="DV32" s="623"/>
      <c r="DW32" s="624" t="s">
        <v>140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443616</v>
      </c>
      <c r="S33" s="622"/>
      <c r="T33" s="622"/>
      <c r="U33" s="622"/>
      <c r="V33" s="622"/>
      <c r="W33" s="622"/>
      <c r="X33" s="622"/>
      <c r="Y33" s="623"/>
      <c r="Z33" s="659">
        <v>1.2</v>
      </c>
      <c r="AA33" s="659"/>
      <c r="AB33" s="659"/>
      <c r="AC33" s="659"/>
      <c r="AD33" s="660">
        <v>38689</v>
      </c>
      <c r="AE33" s="660"/>
      <c r="AF33" s="660"/>
      <c r="AG33" s="660"/>
      <c r="AH33" s="660"/>
      <c r="AI33" s="660"/>
      <c r="AJ33" s="660"/>
      <c r="AK33" s="660"/>
      <c r="AL33" s="624">
        <v>0.2</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99.6</v>
      </c>
      <c r="BH33" s="606"/>
      <c r="BI33" s="606"/>
      <c r="BJ33" s="606"/>
      <c r="BK33" s="606"/>
      <c r="BL33" s="606"/>
      <c r="BM33" s="652">
        <v>99.5</v>
      </c>
      <c r="BN33" s="606"/>
      <c r="BO33" s="606"/>
      <c r="BP33" s="606"/>
      <c r="BQ33" s="669"/>
      <c r="BR33" s="682">
        <v>99.7</v>
      </c>
      <c r="BS33" s="606"/>
      <c r="BT33" s="606"/>
      <c r="BU33" s="606"/>
      <c r="BV33" s="606"/>
      <c r="BW33" s="606"/>
      <c r="BX33" s="652">
        <v>99.4</v>
      </c>
      <c r="BY33" s="606"/>
      <c r="BZ33" s="606"/>
      <c r="CA33" s="606"/>
      <c r="CB33" s="669"/>
      <c r="CD33" s="618" t="s">
        <v>327</v>
      </c>
      <c r="CE33" s="619"/>
      <c r="CF33" s="619"/>
      <c r="CG33" s="619"/>
      <c r="CH33" s="619"/>
      <c r="CI33" s="619"/>
      <c r="CJ33" s="619"/>
      <c r="CK33" s="619"/>
      <c r="CL33" s="619"/>
      <c r="CM33" s="619"/>
      <c r="CN33" s="619"/>
      <c r="CO33" s="619"/>
      <c r="CP33" s="619"/>
      <c r="CQ33" s="620"/>
      <c r="CR33" s="621">
        <v>14799128</v>
      </c>
      <c r="CS33" s="634"/>
      <c r="CT33" s="634"/>
      <c r="CU33" s="634"/>
      <c r="CV33" s="634"/>
      <c r="CW33" s="634"/>
      <c r="CX33" s="634"/>
      <c r="CY33" s="635"/>
      <c r="CZ33" s="624">
        <v>43.6</v>
      </c>
      <c r="DA33" s="636"/>
      <c r="DB33" s="636"/>
      <c r="DC33" s="637"/>
      <c r="DD33" s="627">
        <v>11446051</v>
      </c>
      <c r="DE33" s="634"/>
      <c r="DF33" s="634"/>
      <c r="DG33" s="634"/>
      <c r="DH33" s="634"/>
      <c r="DI33" s="634"/>
      <c r="DJ33" s="634"/>
      <c r="DK33" s="635"/>
      <c r="DL33" s="627">
        <v>8731840</v>
      </c>
      <c r="DM33" s="634"/>
      <c r="DN33" s="634"/>
      <c r="DO33" s="634"/>
      <c r="DP33" s="634"/>
      <c r="DQ33" s="634"/>
      <c r="DR33" s="634"/>
      <c r="DS33" s="634"/>
      <c r="DT33" s="634"/>
      <c r="DU33" s="634"/>
      <c r="DV33" s="635"/>
      <c r="DW33" s="624">
        <v>44.3</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70784</v>
      </c>
      <c r="S34" s="622"/>
      <c r="T34" s="622"/>
      <c r="U34" s="622"/>
      <c r="V34" s="622"/>
      <c r="W34" s="622"/>
      <c r="X34" s="622"/>
      <c r="Y34" s="623"/>
      <c r="Z34" s="659">
        <v>0.2</v>
      </c>
      <c r="AA34" s="659"/>
      <c r="AB34" s="659"/>
      <c r="AC34" s="659"/>
      <c r="AD34" s="660" t="s">
        <v>140</v>
      </c>
      <c r="AE34" s="660"/>
      <c r="AF34" s="660"/>
      <c r="AG34" s="660"/>
      <c r="AH34" s="660"/>
      <c r="AI34" s="660"/>
      <c r="AJ34" s="660"/>
      <c r="AK34" s="660"/>
      <c r="AL34" s="624" t="s">
        <v>251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5159899</v>
      </c>
      <c r="CS34" s="622"/>
      <c r="CT34" s="622"/>
      <c r="CU34" s="622"/>
      <c r="CV34" s="622"/>
      <c r="CW34" s="622"/>
      <c r="CX34" s="622"/>
      <c r="CY34" s="623"/>
      <c r="CZ34" s="624">
        <v>15.2</v>
      </c>
      <c r="DA34" s="636"/>
      <c r="DB34" s="636"/>
      <c r="DC34" s="637"/>
      <c r="DD34" s="627">
        <v>4042669</v>
      </c>
      <c r="DE34" s="622"/>
      <c r="DF34" s="622"/>
      <c r="DG34" s="622"/>
      <c r="DH34" s="622"/>
      <c r="DI34" s="622"/>
      <c r="DJ34" s="622"/>
      <c r="DK34" s="623"/>
      <c r="DL34" s="627">
        <v>3265148</v>
      </c>
      <c r="DM34" s="622"/>
      <c r="DN34" s="622"/>
      <c r="DO34" s="622"/>
      <c r="DP34" s="622"/>
      <c r="DQ34" s="622"/>
      <c r="DR34" s="622"/>
      <c r="DS34" s="622"/>
      <c r="DT34" s="622"/>
      <c r="DU34" s="622"/>
      <c r="DV34" s="623"/>
      <c r="DW34" s="624">
        <v>16.600000000000001</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1404185</v>
      </c>
      <c r="S35" s="622"/>
      <c r="T35" s="622"/>
      <c r="U35" s="622"/>
      <c r="V35" s="622"/>
      <c r="W35" s="622"/>
      <c r="X35" s="622"/>
      <c r="Y35" s="623"/>
      <c r="Z35" s="659">
        <v>3.9</v>
      </c>
      <c r="AA35" s="659"/>
      <c r="AB35" s="659"/>
      <c r="AC35" s="659"/>
      <c r="AD35" s="660" t="s">
        <v>251</v>
      </c>
      <c r="AE35" s="660"/>
      <c r="AF35" s="660"/>
      <c r="AG35" s="660"/>
      <c r="AH35" s="660"/>
      <c r="AI35" s="660"/>
      <c r="AJ35" s="660"/>
      <c r="AK35" s="660"/>
      <c r="AL35" s="624" t="s">
        <v>140</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397883</v>
      </c>
      <c r="CS35" s="634"/>
      <c r="CT35" s="634"/>
      <c r="CU35" s="634"/>
      <c r="CV35" s="634"/>
      <c r="CW35" s="634"/>
      <c r="CX35" s="634"/>
      <c r="CY35" s="635"/>
      <c r="CZ35" s="624">
        <v>1.2</v>
      </c>
      <c r="DA35" s="636"/>
      <c r="DB35" s="636"/>
      <c r="DC35" s="637"/>
      <c r="DD35" s="627">
        <v>393522</v>
      </c>
      <c r="DE35" s="634"/>
      <c r="DF35" s="634"/>
      <c r="DG35" s="634"/>
      <c r="DH35" s="634"/>
      <c r="DI35" s="634"/>
      <c r="DJ35" s="634"/>
      <c r="DK35" s="635"/>
      <c r="DL35" s="627">
        <v>393522</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1465953</v>
      </c>
      <c r="S36" s="622"/>
      <c r="T36" s="622"/>
      <c r="U36" s="622"/>
      <c r="V36" s="622"/>
      <c r="W36" s="622"/>
      <c r="X36" s="622"/>
      <c r="Y36" s="623"/>
      <c r="Z36" s="659">
        <v>4.0999999999999996</v>
      </c>
      <c r="AA36" s="659"/>
      <c r="AB36" s="659"/>
      <c r="AC36" s="659"/>
      <c r="AD36" s="660" t="s">
        <v>141</v>
      </c>
      <c r="AE36" s="660"/>
      <c r="AF36" s="660"/>
      <c r="AG36" s="660"/>
      <c r="AH36" s="660"/>
      <c r="AI36" s="660"/>
      <c r="AJ36" s="660"/>
      <c r="AK36" s="660"/>
      <c r="AL36" s="624" t="s">
        <v>251</v>
      </c>
      <c r="AM36" s="625"/>
      <c r="AN36" s="625"/>
      <c r="AO36" s="661"/>
      <c r="AP36" s="222"/>
      <c r="AQ36" s="670" t="s">
        <v>335</v>
      </c>
      <c r="AR36" s="671"/>
      <c r="AS36" s="671"/>
      <c r="AT36" s="671"/>
      <c r="AU36" s="671"/>
      <c r="AV36" s="671"/>
      <c r="AW36" s="671"/>
      <c r="AX36" s="671"/>
      <c r="AY36" s="672"/>
      <c r="AZ36" s="676">
        <v>3575792</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80195</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5978721</v>
      </c>
      <c r="CS36" s="622"/>
      <c r="CT36" s="622"/>
      <c r="CU36" s="622"/>
      <c r="CV36" s="622"/>
      <c r="CW36" s="622"/>
      <c r="CX36" s="622"/>
      <c r="CY36" s="623"/>
      <c r="CZ36" s="624">
        <v>17.600000000000001</v>
      </c>
      <c r="DA36" s="636"/>
      <c r="DB36" s="636"/>
      <c r="DC36" s="637"/>
      <c r="DD36" s="627">
        <v>4631439</v>
      </c>
      <c r="DE36" s="622"/>
      <c r="DF36" s="622"/>
      <c r="DG36" s="622"/>
      <c r="DH36" s="622"/>
      <c r="DI36" s="622"/>
      <c r="DJ36" s="622"/>
      <c r="DK36" s="623"/>
      <c r="DL36" s="627">
        <v>3333207</v>
      </c>
      <c r="DM36" s="622"/>
      <c r="DN36" s="622"/>
      <c r="DO36" s="622"/>
      <c r="DP36" s="622"/>
      <c r="DQ36" s="622"/>
      <c r="DR36" s="622"/>
      <c r="DS36" s="622"/>
      <c r="DT36" s="622"/>
      <c r="DU36" s="622"/>
      <c r="DV36" s="623"/>
      <c r="DW36" s="624">
        <v>16.899999999999999</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163240</v>
      </c>
      <c r="S37" s="622"/>
      <c r="T37" s="622"/>
      <c r="U37" s="622"/>
      <c r="V37" s="622"/>
      <c r="W37" s="622"/>
      <c r="X37" s="622"/>
      <c r="Y37" s="623"/>
      <c r="Z37" s="659">
        <v>0.5</v>
      </c>
      <c r="AA37" s="659"/>
      <c r="AB37" s="659"/>
      <c r="AC37" s="659"/>
      <c r="AD37" s="660">
        <v>41</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656192</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68194</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1697676</v>
      </c>
      <c r="CS37" s="634"/>
      <c r="CT37" s="634"/>
      <c r="CU37" s="634"/>
      <c r="CV37" s="634"/>
      <c r="CW37" s="634"/>
      <c r="CX37" s="634"/>
      <c r="CY37" s="635"/>
      <c r="CZ37" s="624">
        <v>5</v>
      </c>
      <c r="DA37" s="636"/>
      <c r="DB37" s="636"/>
      <c r="DC37" s="637"/>
      <c r="DD37" s="627">
        <v>1578211</v>
      </c>
      <c r="DE37" s="634"/>
      <c r="DF37" s="634"/>
      <c r="DG37" s="634"/>
      <c r="DH37" s="634"/>
      <c r="DI37" s="634"/>
      <c r="DJ37" s="634"/>
      <c r="DK37" s="635"/>
      <c r="DL37" s="627">
        <v>1558542</v>
      </c>
      <c r="DM37" s="634"/>
      <c r="DN37" s="634"/>
      <c r="DO37" s="634"/>
      <c r="DP37" s="634"/>
      <c r="DQ37" s="634"/>
      <c r="DR37" s="634"/>
      <c r="DS37" s="634"/>
      <c r="DT37" s="634"/>
      <c r="DU37" s="634"/>
      <c r="DV37" s="635"/>
      <c r="DW37" s="624">
        <v>7.9</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1907908</v>
      </c>
      <c r="S38" s="622"/>
      <c r="T38" s="622"/>
      <c r="U38" s="622"/>
      <c r="V38" s="622"/>
      <c r="W38" s="622"/>
      <c r="X38" s="622"/>
      <c r="Y38" s="623"/>
      <c r="Z38" s="659">
        <v>5.3</v>
      </c>
      <c r="AA38" s="659"/>
      <c r="AB38" s="659"/>
      <c r="AC38" s="659"/>
      <c r="AD38" s="660" t="s">
        <v>141</v>
      </c>
      <c r="AE38" s="660"/>
      <c r="AF38" s="660"/>
      <c r="AG38" s="660"/>
      <c r="AH38" s="660"/>
      <c r="AI38" s="660"/>
      <c r="AJ38" s="660"/>
      <c r="AK38" s="660"/>
      <c r="AL38" s="624" t="s">
        <v>251</v>
      </c>
      <c r="AM38" s="625"/>
      <c r="AN38" s="625"/>
      <c r="AO38" s="661"/>
      <c r="AQ38" s="654" t="s">
        <v>343</v>
      </c>
      <c r="AR38" s="655"/>
      <c r="AS38" s="655"/>
      <c r="AT38" s="655"/>
      <c r="AU38" s="655"/>
      <c r="AV38" s="655"/>
      <c r="AW38" s="655"/>
      <c r="AX38" s="655"/>
      <c r="AY38" s="656"/>
      <c r="AZ38" s="621">
        <v>596189</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8694</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2238040</v>
      </c>
      <c r="CS38" s="622"/>
      <c r="CT38" s="622"/>
      <c r="CU38" s="622"/>
      <c r="CV38" s="622"/>
      <c r="CW38" s="622"/>
      <c r="CX38" s="622"/>
      <c r="CY38" s="623"/>
      <c r="CZ38" s="624">
        <v>6.6</v>
      </c>
      <c r="DA38" s="636"/>
      <c r="DB38" s="636"/>
      <c r="DC38" s="637"/>
      <c r="DD38" s="627">
        <v>1806090</v>
      </c>
      <c r="DE38" s="622"/>
      <c r="DF38" s="622"/>
      <c r="DG38" s="622"/>
      <c r="DH38" s="622"/>
      <c r="DI38" s="622"/>
      <c r="DJ38" s="622"/>
      <c r="DK38" s="623"/>
      <c r="DL38" s="627">
        <v>1720427</v>
      </c>
      <c r="DM38" s="622"/>
      <c r="DN38" s="622"/>
      <c r="DO38" s="622"/>
      <c r="DP38" s="622"/>
      <c r="DQ38" s="622"/>
      <c r="DR38" s="622"/>
      <c r="DS38" s="622"/>
      <c r="DT38" s="622"/>
      <c r="DU38" s="622"/>
      <c r="DV38" s="623"/>
      <c r="DW38" s="624">
        <v>8.6999999999999993</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59" t="s">
        <v>140</v>
      </c>
      <c r="AA39" s="659"/>
      <c r="AB39" s="659"/>
      <c r="AC39" s="659"/>
      <c r="AD39" s="660" t="s">
        <v>251</v>
      </c>
      <c r="AE39" s="660"/>
      <c r="AF39" s="660"/>
      <c r="AG39" s="660"/>
      <c r="AH39" s="660"/>
      <c r="AI39" s="660"/>
      <c r="AJ39" s="660"/>
      <c r="AK39" s="660"/>
      <c r="AL39" s="624" t="s">
        <v>140</v>
      </c>
      <c r="AM39" s="625"/>
      <c r="AN39" s="625"/>
      <c r="AO39" s="661"/>
      <c r="AQ39" s="654" t="s">
        <v>347</v>
      </c>
      <c r="AR39" s="655"/>
      <c r="AS39" s="655"/>
      <c r="AT39" s="655"/>
      <c r="AU39" s="655"/>
      <c r="AV39" s="655"/>
      <c r="AW39" s="655"/>
      <c r="AX39" s="655"/>
      <c r="AY39" s="656"/>
      <c r="AZ39" s="621">
        <v>53594</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14085</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1005049</v>
      </c>
      <c r="CS39" s="634"/>
      <c r="CT39" s="634"/>
      <c r="CU39" s="634"/>
      <c r="CV39" s="634"/>
      <c r="CW39" s="634"/>
      <c r="CX39" s="634"/>
      <c r="CY39" s="635"/>
      <c r="CZ39" s="624">
        <v>3</v>
      </c>
      <c r="DA39" s="636"/>
      <c r="DB39" s="636"/>
      <c r="DC39" s="637"/>
      <c r="DD39" s="627">
        <v>552795</v>
      </c>
      <c r="DE39" s="634"/>
      <c r="DF39" s="634"/>
      <c r="DG39" s="634"/>
      <c r="DH39" s="634"/>
      <c r="DI39" s="634"/>
      <c r="DJ39" s="634"/>
      <c r="DK39" s="635"/>
      <c r="DL39" s="627" t="s">
        <v>140</v>
      </c>
      <c r="DM39" s="634"/>
      <c r="DN39" s="634"/>
      <c r="DO39" s="634"/>
      <c r="DP39" s="634"/>
      <c r="DQ39" s="634"/>
      <c r="DR39" s="634"/>
      <c r="DS39" s="634"/>
      <c r="DT39" s="634"/>
      <c r="DU39" s="634"/>
      <c r="DV39" s="635"/>
      <c r="DW39" s="624" t="s">
        <v>140</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398208</v>
      </c>
      <c r="S40" s="622"/>
      <c r="T40" s="622"/>
      <c r="U40" s="622"/>
      <c r="V40" s="622"/>
      <c r="W40" s="622"/>
      <c r="X40" s="622"/>
      <c r="Y40" s="623"/>
      <c r="Z40" s="659">
        <v>1.1000000000000001</v>
      </c>
      <c r="AA40" s="659"/>
      <c r="AB40" s="659"/>
      <c r="AC40" s="659"/>
      <c r="AD40" s="660" t="s">
        <v>140</v>
      </c>
      <c r="AE40" s="660"/>
      <c r="AF40" s="660"/>
      <c r="AG40" s="660"/>
      <c r="AH40" s="660"/>
      <c r="AI40" s="660"/>
      <c r="AJ40" s="660"/>
      <c r="AK40" s="660"/>
      <c r="AL40" s="624" t="s">
        <v>251</v>
      </c>
      <c r="AM40" s="625"/>
      <c r="AN40" s="625"/>
      <c r="AO40" s="661"/>
      <c r="AQ40" s="654" t="s">
        <v>351</v>
      </c>
      <c r="AR40" s="655"/>
      <c r="AS40" s="655"/>
      <c r="AT40" s="655"/>
      <c r="AU40" s="655"/>
      <c r="AV40" s="655"/>
      <c r="AW40" s="655"/>
      <c r="AX40" s="655"/>
      <c r="AY40" s="656"/>
      <c r="AZ40" s="621">
        <v>31777</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102</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19536</v>
      </c>
      <c r="CS40" s="622"/>
      <c r="CT40" s="622"/>
      <c r="CU40" s="622"/>
      <c r="CV40" s="622"/>
      <c r="CW40" s="622"/>
      <c r="CX40" s="622"/>
      <c r="CY40" s="623"/>
      <c r="CZ40" s="624">
        <v>0.1</v>
      </c>
      <c r="DA40" s="636"/>
      <c r="DB40" s="636"/>
      <c r="DC40" s="637"/>
      <c r="DD40" s="627">
        <v>19536</v>
      </c>
      <c r="DE40" s="622"/>
      <c r="DF40" s="622"/>
      <c r="DG40" s="622"/>
      <c r="DH40" s="622"/>
      <c r="DI40" s="622"/>
      <c r="DJ40" s="622"/>
      <c r="DK40" s="623"/>
      <c r="DL40" s="627">
        <v>19536</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35915135</v>
      </c>
      <c r="S41" s="646"/>
      <c r="T41" s="646"/>
      <c r="U41" s="646"/>
      <c r="V41" s="646"/>
      <c r="W41" s="646"/>
      <c r="X41" s="646"/>
      <c r="Y41" s="649"/>
      <c r="Z41" s="650">
        <v>100</v>
      </c>
      <c r="AA41" s="650"/>
      <c r="AB41" s="650"/>
      <c r="AC41" s="650"/>
      <c r="AD41" s="651">
        <v>19295694</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492687</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251</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251</v>
      </c>
      <c r="DA41" s="636"/>
      <c r="DB41" s="636"/>
      <c r="DC41" s="637"/>
      <c r="DD41" s="627" t="s">
        <v>251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1745353</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348</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3455463</v>
      </c>
      <c r="CS42" s="634"/>
      <c r="CT42" s="634"/>
      <c r="CU42" s="634"/>
      <c r="CV42" s="634"/>
      <c r="CW42" s="634"/>
      <c r="CX42" s="634"/>
      <c r="CY42" s="635"/>
      <c r="CZ42" s="624">
        <v>10.199999999999999</v>
      </c>
      <c r="DA42" s="636"/>
      <c r="DB42" s="636"/>
      <c r="DC42" s="637"/>
      <c r="DD42" s="627">
        <v>791497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51431</v>
      </c>
      <c r="CS43" s="634"/>
      <c r="CT43" s="634"/>
      <c r="CU43" s="634"/>
      <c r="CV43" s="634"/>
      <c r="CW43" s="634"/>
      <c r="CX43" s="634"/>
      <c r="CY43" s="635"/>
      <c r="CZ43" s="624">
        <v>0.2</v>
      </c>
      <c r="DA43" s="636"/>
      <c r="DB43" s="636"/>
      <c r="DC43" s="637"/>
      <c r="DD43" s="627">
        <v>14378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3455463</v>
      </c>
      <c r="CS44" s="622"/>
      <c r="CT44" s="622"/>
      <c r="CU44" s="622"/>
      <c r="CV44" s="622"/>
      <c r="CW44" s="622"/>
      <c r="CX44" s="622"/>
      <c r="CY44" s="623"/>
      <c r="CZ44" s="624">
        <v>10.199999999999999</v>
      </c>
      <c r="DA44" s="625"/>
      <c r="DB44" s="625"/>
      <c r="DC44" s="626"/>
      <c r="DD44" s="627">
        <v>791497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1807193</v>
      </c>
      <c r="CS45" s="634"/>
      <c r="CT45" s="634"/>
      <c r="CU45" s="634"/>
      <c r="CV45" s="634"/>
      <c r="CW45" s="634"/>
      <c r="CX45" s="634"/>
      <c r="CY45" s="635"/>
      <c r="CZ45" s="624">
        <v>5.3</v>
      </c>
      <c r="DA45" s="636"/>
      <c r="DB45" s="636"/>
      <c r="DC45" s="637"/>
      <c r="DD45" s="627">
        <v>46368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1639250</v>
      </c>
      <c r="CS46" s="622"/>
      <c r="CT46" s="622"/>
      <c r="CU46" s="622"/>
      <c r="CV46" s="622"/>
      <c r="CW46" s="622"/>
      <c r="CX46" s="622"/>
      <c r="CY46" s="623"/>
      <c r="CZ46" s="624">
        <v>4.8</v>
      </c>
      <c r="DA46" s="625"/>
      <c r="DB46" s="625"/>
      <c r="DC46" s="626"/>
      <c r="DD46" s="627">
        <v>744719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251</v>
      </c>
      <c r="CS47" s="634"/>
      <c r="CT47" s="634"/>
      <c r="CU47" s="634"/>
      <c r="CV47" s="634"/>
      <c r="CW47" s="634"/>
      <c r="CX47" s="634"/>
      <c r="CY47" s="635"/>
      <c r="CZ47" s="624" t="s">
        <v>140</v>
      </c>
      <c r="DA47" s="636"/>
      <c r="DB47" s="636"/>
      <c r="DC47" s="637"/>
      <c r="DD47" s="627" t="s">
        <v>140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140</v>
      </c>
      <c r="CS48" s="622"/>
      <c r="CT48" s="622"/>
      <c r="CU48" s="622"/>
      <c r="CV48" s="622"/>
      <c r="CW48" s="622"/>
      <c r="CX48" s="622"/>
      <c r="CY48" s="623"/>
      <c r="CZ48" s="624" t="s">
        <v>251</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33920531</v>
      </c>
      <c r="CS49" s="606"/>
      <c r="CT49" s="606"/>
      <c r="CU49" s="606"/>
      <c r="CV49" s="606"/>
      <c r="CW49" s="606"/>
      <c r="CX49" s="606"/>
      <c r="CY49" s="607"/>
      <c r="CZ49" s="608">
        <v>100</v>
      </c>
      <c r="DA49" s="609"/>
      <c r="DB49" s="609"/>
      <c r="DC49" s="610"/>
      <c r="DD49" s="611">
        <v>21935927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4e0NA6Dqf0hrRIiZZLy+erFQPGpvlVO8t/sjK97io1qzgAjC7VXXUSBeVGTXlnDxvoj8ZIM8O7f9RaJpEfIpw==" saltValue="KeZgoP4Hz+i9Mpp3f+7dB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35896</v>
      </c>
      <c r="R7" s="1103"/>
      <c r="S7" s="1103"/>
      <c r="T7" s="1103"/>
      <c r="U7" s="1103"/>
      <c r="V7" s="1103">
        <v>33904</v>
      </c>
      <c r="W7" s="1103"/>
      <c r="X7" s="1103"/>
      <c r="Y7" s="1103"/>
      <c r="Z7" s="1103"/>
      <c r="AA7" s="1103">
        <v>1992</v>
      </c>
      <c r="AB7" s="1103"/>
      <c r="AC7" s="1103"/>
      <c r="AD7" s="1103"/>
      <c r="AE7" s="1104"/>
      <c r="AF7" s="1105">
        <v>1829</v>
      </c>
      <c r="AG7" s="1106"/>
      <c r="AH7" s="1106"/>
      <c r="AI7" s="1106"/>
      <c r="AJ7" s="1107"/>
      <c r="AK7" s="1108">
        <v>1404</v>
      </c>
      <c r="AL7" s="1109"/>
      <c r="AM7" s="1109"/>
      <c r="AN7" s="1109"/>
      <c r="AO7" s="1109"/>
      <c r="AP7" s="1109">
        <v>30550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582</v>
      </c>
      <c r="BT7" s="1100"/>
      <c r="BU7" s="1100"/>
      <c r="BV7" s="1100"/>
      <c r="BW7" s="1100"/>
      <c r="BX7" s="1100"/>
      <c r="BY7" s="1100"/>
      <c r="BZ7" s="1100"/>
      <c r="CA7" s="1100"/>
      <c r="CB7" s="1100"/>
      <c r="CC7" s="1100"/>
      <c r="CD7" s="1100"/>
      <c r="CE7" s="1100"/>
      <c r="CF7" s="1100"/>
      <c r="CG7" s="1112"/>
      <c r="CH7" s="1096">
        <v>1</v>
      </c>
      <c r="CI7" s="1097"/>
      <c r="CJ7" s="1097"/>
      <c r="CK7" s="1097"/>
      <c r="CL7" s="1098"/>
      <c r="CM7" s="1096">
        <v>342</v>
      </c>
      <c r="CN7" s="1097"/>
      <c r="CO7" s="1097"/>
      <c r="CP7" s="1097"/>
      <c r="CQ7" s="1098"/>
      <c r="CR7" s="1096">
        <v>300</v>
      </c>
      <c r="CS7" s="1097"/>
      <c r="CT7" s="1097"/>
      <c r="CU7" s="1097"/>
      <c r="CV7" s="1098"/>
      <c r="CW7" s="1096" t="s">
        <v>521</v>
      </c>
      <c r="CX7" s="1097"/>
      <c r="CY7" s="1097"/>
      <c r="CZ7" s="1097"/>
      <c r="DA7" s="1098"/>
      <c r="DB7" s="1096" t="s">
        <v>521</v>
      </c>
      <c r="DC7" s="1097"/>
      <c r="DD7" s="1097"/>
      <c r="DE7" s="1097"/>
      <c r="DF7" s="1098"/>
      <c r="DG7" s="1096" t="s">
        <v>521</v>
      </c>
      <c r="DH7" s="1097"/>
      <c r="DI7" s="1097"/>
      <c r="DJ7" s="1097"/>
      <c r="DK7" s="1098"/>
      <c r="DL7" s="1096" t="s">
        <v>521</v>
      </c>
      <c r="DM7" s="1097"/>
      <c r="DN7" s="1097"/>
      <c r="DO7" s="1097"/>
      <c r="DP7" s="1098"/>
      <c r="DQ7" s="1096" t="s">
        <v>521</v>
      </c>
      <c r="DR7" s="1097"/>
      <c r="DS7" s="1097"/>
      <c r="DT7" s="1097"/>
      <c r="DU7" s="1098"/>
      <c r="DV7" s="1099"/>
      <c r="DW7" s="1100"/>
      <c r="DX7" s="1100"/>
      <c r="DY7" s="1100"/>
      <c r="DZ7" s="1101"/>
      <c r="EA7" s="234"/>
    </row>
    <row r="8" spans="1:131" s="235" customFormat="1" ht="26.25" customHeight="1" x14ac:dyDescent="0.2">
      <c r="A8" s="238">
        <v>2</v>
      </c>
      <c r="B8" s="1030" t="s">
        <v>395</v>
      </c>
      <c r="C8" s="1031"/>
      <c r="D8" s="1031"/>
      <c r="E8" s="1031"/>
      <c r="F8" s="1031"/>
      <c r="G8" s="1031"/>
      <c r="H8" s="1031"/>
      <c r="I8" s="1031"/>
      <c r="J8" s="1031"/>
      <c r="K8" s="1031"/>
      <c r="L8" s="1031"/>
      <c r="M8" s="1031"/>
      <c r="N8" s="1031"/>
      <c r="O8" s="1031"/>
      <c r="P8" s="1032"/>
      <c r="Q8" s="1038">
        <v>19</v>
      </c>
      <c r="R8" s="1039"/>
      <c r="S8" s="1039"/>
      <c r="T8" s="1039"/>
      <c r="U8" s="1039"/>
      <c r="V8" s="1039">
        <v>17</v>
      </c>
      <c r="W8" s="1039"/>
      <c r="X8" s="1039"/>
      <c r="Y8" s="1039"/>
      <c r="Z8" s="1039"/>
      <c r="AA8" s="1039">
        <v>3</v>
      </c>
      <c r="AB8" s="1039"/>
      <c r="AC8" s="1039"/>
      <c r="AD8" s="1039"/>
      <c r="AE8" s="1040"/>
      <c r="AF8" s="1035">
        <v>3</v>
      </c>
      <c r="AG8" s="1036"/>
      <c r="AH8" s="1036"/>
      <c r="AI8" s="1036"/>
      <c r="AJ8" s="1037"/>
      <c r="AK8" s="1080" t="s">
        <v>521</v>
      </c>
      <c r="AL8" s="1081"/>
      <c r="AM8" s="1081"/>
      <c r="AN8" s="1081"/>
      <c r="AO8" s="1081"/>
      <c r="AP8" s="1081" t="s">
        <v>521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583</v>
      </c>
      <c r="BT8" s="993"/>
      <c r="BU8" s="993"/>
      <c r="BV8" s="993"/>
      <c r="BW8" s="993"/>
      <c r="BX8" s="993"/>
      <c r="BY8" s="993"/>
      <c r="BZ8" s="993"/>
      <c r="CA8" s="993"/>
      <c r="CB8" s="993"/>
      <c r="CC8" s="993"/>
      <c r="CD8" s="993"/>
      <c r="CE8" s="993"/>
      <c r="CF8" s="993"/>
      <c r="CG8" s="1014"/>
      <c r="CH8" s="989">
        <v>1</v>
      </c>
      <c r="CI8" s="990"/>
      <c r="CJ8" s="990"/>
      <c r="CK8" s="990"/>
      <c r="CL8" s="991"/>
      <c r="CM8" s="989">
        <v>17</v>
      </c>
      <c r="CN8" s="990"/>
      <c r="CO8" s="990"/>
      <c r="CP8" s="990"/>
      <c r="CQ8" s="991"/>
      <c r="CR8" s="989">
        <v>30</v>
      </c>
      <c r="CS8" s="990"/>
      <c r="CT8" s="990"/>
      <c r="CU8" s="990"/>
      <c r="CV8" s="991"/>
      <c r="CW8" s="989" t="s">
        <v>521</v>
      </c>
      <c r="CX8" s="990"/>
      <c r="CY8" s="990"/>
      <c r="CZ8" s="990"/>
      <c r="DA8" s="991"/>
      <c r="DB8" s="989" t="s">
        <v>521</v>
      </c>
      <c r="DC8" s="990"/>
      <c r="DD8" s="990"/>
      <c r="DE8" s="990"/>
      <c r="DF8" s="991"/>
      <c r="DG8" s="989" t="s">
        <v>521</v>
      </c>
      <c r="DH8" s="990"/>
      <c r="DI8" s="990"/>
      <c r="DJ8" s="990"/>
      <c r="DK8" s="991"/>
      <c r="DL8" s="989" t="s">
        <v>521</v>
      </c>
      <c r="DM8" s="990"/>
      <c r="DN8" s="990"/>
      <c r="DO8" s="990"/>
      <c r="DP8" s="991"/>
      <c r="DQ8" s="989" t="s">
        <v>521</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35915</v>
      </c>
      <c r="R23" s="1061"/>
      <c r="S23" s="1061"/>
      <c r="T23" s="1061"/>
      <c r="U23" s="1061"/>
      <c r="V23" s="1061">
        <v>33921</v>
      </c>
      <c r="W23" s="1061"/>
      <c r="X23" s="1061"/>
      <c r="Y23" s="1061"/>
      <c r="Z23" s="1061"/>
      <c r="AA23" s="1061">
        <v>1995</v>
      </c>
      <c r="AB23" s="1061"/>
      <c r="AC23" s="1061"/>
      <c r="AD23" s="1061"/>
      <c r="AE23" s="1068"/>
      <c r="AF23" s="1069">
        <v>1832</v>
      </c>
      <c r="AG23" s="1061"/>
      <c r="AH23" s="1061"/>
      <c r="AI23" s="1061"/>
      <c r="AJ23" s="1070"/>
      <c r="AK23" s="1071"/>
      <c r="AL23" s="1072"/>
      <c r="AM23" s="1072"/>
      <c r="AN23" s="1072"/>
      <c r="AO23" s="1072"/>
      <c r="AP23" s="1061">
        <v>30550</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410</v>
      </c>
      <c r="C28" s="1048"/>
      <c r="D28" s="1048"/>
      <c r="E28" s="1048"/>
      <c r="F28" s="1048"/>
      <c r="G28" s="1048"/>
      <c r="H28" s="1048"/>
      <c r="I28" s="1048"/>
      <c r="J28" s="1048"/>
      <c r="K28" s="1048"/>
      <c r="L28" s="1048"/>
      <c r="M28" s="1048"/>
      <c r="N28" s="1048"/>
      <c r="O28" s="1048"/>
      <c r="P28" s="1049"/>
      <c r="Q28" s="1050">
        <v>7150</v>
      </c>
      <c r="R28" s="1051"/>
      <c r="S28" s="1051"/>
      <c r="T28" s="1051"/>
      <c r="U28" s="1051"/>
      <c r="V28" s="1051">
        <v>7070</v>
      </c>
      <c r="W28" s="1051"/>
      <c r="X28" s="1051"/>
      <c r="Y28" s="1051"/>
      <c r="Z28" s="1051"/>
      <c r="AA28" s="1051">
        <v>80</v>
      </c>
      <c r="AB28" s="1051"/>
      <c r="AC28" s="1051"/>
      <c r="AD28" s="1051"/>
      <c r="AE28" s="1052"/>
      <c r="AF28" s="1053">
        <v>80</v>
      </c>
      <c r="AG28" s="1051"/>
      <c r="AH28" s="1051"/>
      <c r="AI28" s="1051"/>
      <c r="AJ28" s="1054"/>
      <c r="AK28" s="1042">
        <v>610</v>
      </c>
      <c r="AL28" s="1043"/>
      <c r="AM28" s="1043"/>
      <c r="AN28" s="1043"/>
      <c r="AO28" s="1043"/>
      <c r="AP28" s="1043" t="s">
        <v>521</v>
      </c>
      <c r="AQ28" s="1043"/>
      <c r="AR28" s="1043"/>
      <c r="AS28" s="1043"/>
      <c r="AT28" s="1043"/>
      <c r="AU28" s="1043" t="s">
        <v>521</v>
      </c>
      <c r="AV28" s="1043"/>
      <c r="AW28" s="1043"/>
      <c r="AX28" s="1043"/>
      <c r="AY28" s="1043"/>
      <c r="AZ28" s="1044" t="s">
        <v>521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5756</v>
      </c>
      <c r="R29" s="1039"/>
      <c r="S29" s="1039"/>
      <c r="T29" s="1039"/>
      <c r="U29" s="1039"/>
      <c r="V29" s="1039">
        <v>5519</v>
      </c>
      <c r="W29" s="1039"/>
      <c r="X29" s="1039"/>
      <c r="Y29" s="1039"/>
      <c r="Z29" s="1039"/>
      <c r="AA29" s="1039">
        <v>237</v>
      </c>
      <c r="AB29" s="1039"/>
      <c r="AC29" s="1039"/>
      <c r="AD29" s="1039"/>
      <c r="AE29" s="1040"/>
      <c r="AF29" s="1035">
        <v>237</v>
      </c>
      <c r="AG29" s="1036"/>
      <c r="AH29" s="1036"/>
      <c r="AI29" s="1036"/>
      <c r="AJ29" s="1037"/>
      <c r="AK29" s="980">
        <v>874</v>
      </c>
      <c r="AL29" s="971"/>
      <c r="AM29" s="971"/>
      <c r="AN29" s="971"/>
      <c r="AO29" s="971"/>
      <c r="AP29" s="971" t="s">
        <v>521</v>
      </c>
      <c r="AQ29" s="971"/>
      <c r="AR29" s="971"/>
      <c r="AS29" s="971"/>
      <c r="AT29" s="971"/>
      <c r="AU29" s="971" t="s">
        <v>521</v>
      </c>
      <c r="AV29" s="971"/>
      <c r="AW29" s="971"/>
      <c r="AX29" s="971"/>
      <c r="AY29" s="971"/>
      <c r="AZ29" s="1041" t="s">
        <v>521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1220</v>
      </c>
      <c r="R30" s="1039"/>
      <c r="S30" s="1039"/>
      <c r="T30" s="1039"/>
      <c r="U30" s="1039"/>
      <c r="V30" s="1039">
        <v>1211</v>
      </c>
      <c r="W30" s="1039"/>
      <c r="X30" s="1039"/>
      <c r="Y30" s="1039"/>
      <c r="Z30" s="1039"/>
      <c r="AA30" s="1039">
        <v>9</v>
      </c>
      <c r="AB30" s="1039"/>
      <c r="AC30" s="1039"/>
      <c r="AD30" s="1039"/>
      <c r="AE30" s="1040"/>
      <c r="AF30" s="1035">
        <v>9</v>
      </c>
      <c r="AG30" s="1036"/>
      <c r="AH30" s="1036"/>
      <c r="AI30" s="1036"/>
      <c r="AJ30" s="1037"/>
      <c r="AK30" s="980">
        <v>236</v>
      </c>
      <c r="AL30" s="971"/>
      <c r="AM30" s="971"/>
      <c r="AN30" s="971"/>
      <c r="AO30" s="971"/>
      <c r="AP30" s="971" t="s">
        <v>521</v>
      </c>
      <c r="AQ30" s="971"/>
      <c r="AR30" s="971"/>
      <c r="AS30" s="971"/>
      <c r="AT30" s="971"/>
      <c r="AU30" s="971" t="s">
        <v>521</v>
      </c>
      <c r="AV30" s="971"/>
      <c r="AW30" s="971"/>
      <c r="AX30" s="971"/>
      <c r="AY30" s="971"/>
      <c r="AZ30" s="1041" t="s">
        <v>521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1794</v>
      </c>
      <c r="R31" s="1039"/>
      <c r="S31" s="1039"/>
      <c r="T31" s="1039"/>
      <c r="U31" s="1039"/>
      <c r="V31" s="1039">
        <v>1777</v>
      </c>
      <c r="W31" s="1039"/>
      <c r="X31" s="1039"/>
      <c r="Y31" s="1039"/>
      <c r="Z31" s="1039"/>
      <c r="AA31" s="1039">
        <v>16</v>
      </c>
      <c r="AB31" s="1039"/>
      <c r="AC31" s="1039"/>
      <c r="AD31" s="1039"/>
      <c r="AE31" s="1040"/>
      <c r="AF31" s="1035">
        <v>2685</v>
      </c>
      <c r="AG31" s="1036"/>
      <c r="AH31" s="1036"/>
      <c r="AI31" s="1036"/>
      <c r="AJ31" s="1037"/>
      <c r="AK31" s="980">
        <v>32</v>
      </c>
      <c r="AL31" s="971"/>
      <c r="AM31" s="971"/>
      <c r="AN31" s="971"/>
      <c r="AO31" s="971"/>
      <c r="AP31" s="971">
        <v>1670</v>
      </c>
      <c r="AQ31" s="971"/>
      <c r="AR31" s="971"/>
      <c r="AS31" s="971"/>
      <c r="AT31" s="971"/>
      <c r="AU31" s="971">
        <v>25</v>
      </c>
      <c r="AV31" s="971"/>
      <c r="AW31" s="971"/>
      <c r="AX31" s="971"/>
      <c r="AY31" s="971"/>
      <c r="AZ31" s="1041" t="s">
        <v>521</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2243</v>
      </c>
      <c r="R32" s="1039"/>
      <c r="S32" s="1039"/>
      <c r="T32" s="1039"/>
      <c r="U32" s="1039"/>
      <c r="V32" s="1039">
        <v>2243</v>
      </c>
      <c r="W32" s="1039"/>
      <c r="X32" s="1039"/>
      <c r="Y32" s="1039"/>
      <c r="Z32" s="1039"/>
      <c r="AA32" s="1039">
        <v>0</v>
      </c>
      <c r="AB32" s="1039"/>
      <c r="AC32" s="1039"/>
      <c r="AD32" s="1039"/>
      <c r="AE32" s="1040"/>
      <c r="AF32" s="1035">
        <v>144</v>
      </c>
      <c r="AG32" s="1036"/>
      <c r="AH32" s="1036"/>
      <c r="AI32" s="1036"/>
      <c r="AJ32" s="1037"/>
      <c r="AK32" s="980">
        <v>656</v>
      </c>
      <c r="AL32" s="971"/>
      <c r="AM32" s="971"/>
      <c r="AN32" s="971"/>
      <c r="AO32" s="971"/>
      <c r="AP32" s="971">
        <v>7330</v>
      </c>
      <c r="AQ32" s="971"/>
      <c r="AR32" s="971"/>
      <c r="AS32" s="971"/>
      <c r="AT32" s="971"/>
      <c r="AU32" s="971">
        <v>4200</v>
      </c>
      <c r="AV32" s="971"/>
      <c r="AW32" s="971"/>
      <c r="AX32" s="971"/>
      <c r="AY32" s="971"/>
      <c r="AZ32" s="1041" t="s">
        <v>521</v>
      </c>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3155</v>
      </c>
      <c r="AG63" s="959"/>
      <c r="AH63" s="959"/>
      <c r="AI63" s="959"/>
      <c r="AJ63" s="1022"/>
      <c r="AK63" s="1023"/>
      <c r="AL63" s="963"/>
      <c r="AM63" s="963"/>
      <c r="AN63" s="963"/>
      <c r="AO63" s="963"/>
      <c r="AP63" s="959">
        <v>8999</v>
      </c>
      <c r="AQ63" s="959"/>
      <c r="AR63" s="959"/>
      <c r="AS63" s="959"/>
      <c r="AT63" s="959"/>
      <c r="AU63" s="959">
        <v>4225</v>
      </c>
      <c r="AV63" s="959"/>
      <c r="AW63" s="959"/>
      <c r="AX63" s="959"/>
      <c r="AY63" s="959"/>
      <c r="AZ63" s="1017"/>
      <c r="BA63" s="1017"/>
      <c r="BB63" s="1017"/>
      <c r="BC63" s="1017"/>
      <c r="BD63" s="1017"/>
      <c r="BE63" s="960"/>
      <c r="BF63" s="960"/>
      <c r="BG63" s="960"/>
      <c r="BH63" s="960"/>
      <c r="BI63" s="961"/>
      <c r="BJ63" s="1018" t="s">
        <v>399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402</v>
      </c>
      <c r="R66" s="1002"/>
      <c r="S66" s="1002"/>
      <c r="T66" s="1002"/>
      <c r="U66" s="1003"/>
      <c r="V66" s="1001" t="s">
        <v>421</v>
      </c>
      <c r="W66" s="1002"/>
      <c r="X66" s="1002"/>
      <c r="Y66" s="1002"/>
      <c r="Z66" s="1003"/>
      <c r="AA66" s="1001" t="s">
        <v>404</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585</v>
      </c>
      <c r="C68" s="986"/>
      <c r="D68" s="986"/>
      <c r="E68" s="986"/>
      <c r="F68" s="986"/>
      <c r="G68" s="986"/>
      <c r="H68" s="986"/>
      <c r="I68" s="986"/>
      <c r="J68" s="986"/>
      <c r="K68" s="986"/>
      <c r="L68" s="986"/>
      <c r="M68" s="986"/>
      <c r="N68" s="986"/>
      <c r="O68" s="986"/>
      <c r="P68" s="987"/>
      <c r="Q68" s="988">
        <v>9181</v>
      </c>
      <c r="R68" s="982"/>
      <c r="S68" s="982"/>
      <c r="T68" s="982"/>
      <c r="U68" s="982"/>
      <c r="V68" s="982">
        <v>8784</v>
      </c>
      <c r="W68" s="982"/>
      <c r="X68" s="982"/>
      <c r="Y68" s="982"/>
      <c r="Z68" s="982"/>
      <c r="AA68" s="982">
        <v>397</v>
      </c>
      <c r="AB68" s="982"/>
      <c r="AC68" s="982"/>
      <c r="AD68" s="982"/>
      <c r="AE68" s="982"/>
      <c r="AF68" s="982">
        <v>2397</v>
      </c>
      <c r="AG68" s="982"/>
      <c r="AH68" s="982"/>
      <c r="AI68" s="982"/>
      <c r="AJ68" s="982"/>
      <c r="AK68" s="982" t="s">
        <v>521</v>
      </c>
      <c r="AL68" s="982"/>
      <c r="AM68" s="982"/>
      <c r="AN68" s="982"/>
      <c r="AO68" s="982"/>
      <c r="AP68" s="982">
        <v>3555</v>
      </c>
      <c r="AQ68" s="982"/>
      <c r="AR68" s="982"/>
      <c r="AS68" s="982"/>
      <c r="AT68" s="982"/>
      <c r="AU68" s="982">
        <v>1384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586</v>
      </c>
      <c r="C69" s="975"/>
      <c r="D69" s="975"/>
      <c r="E69" s="975"/>
      <c r="F69" s="975"/>
      <c r="G69" s="975"/>
      <c r="H69" s="975"/>
      <c r="I69" s="975"/>
      <c r="J69" s="975"/>
      <c r="K69" s="975"/>
      <c r="L69" s="975"/>
      <c r="M69" s="975"/>
      <c r="N69" s="975"/>
      <c r="O69" s="975"/>
      <c r="P69" s="976"/>
      <c r="Q69" s="977">
        <v>469</v>
      </c>
      <c r="R69" s="971"/>
      <c r="S69" s="971"/>
      <c r="T69" s="971"/>
      <c r="U69" s="971"/>
      <c r="V69" s="971">
        <v>508</v>
      </c>
      <c r="W69" s="971"/>
      <c r="X69" s="971"/>
      <c r="Y69" s="971"/>
      <c r="Z69" s="971"/>
      <c r="AA69" s="971">
        <v>-39</v>
      </c>
      <c r="AB69" s="971"/>
      <c r="AC69" s="971"/>
      <c r="AD69" s="971"/>
      <c r="AE69" s="971"/>
      <c r="AF69" s="971">
        <v>178</v>
      </c>
      <c r="AG69" s="971"/>
      <c r="AH69" s="971"/>
      <c r="AI69" s="971"/>
      <c r="AJ69" s="971"/>
      <c r="AK69" s="971" t="s">
        <v>521</v>
      </c>
      <c r="AL69" s="971"/>
      <c r="AM69" s="971"/>
      <c r="AN69" s="971"/>
      <c r="AO69" s="971"/>
      <c r="AP69" s="971">
        <v>618</v>
      </c>
      <c r="AQ69" s="971"/>
      <c r="AR69" s="971"/>
      <c r="AS69" s="971"/>
      <c r="AT69" s="971"/>
      <c r="AU69" s="971">
        <v>531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587</v>
      </c>
      <c r="C70" s="975"/>
      <c r="D70" s="975"/>
      <c r="E70" s="975"/>
      <c r="F70" s="975"/>
      <c r="G70" s="975"/>
      <c r="H70" s="975"/>
      <c r="I70" s="975"/>
      <c r="J70" s="975"/>
      <c r="K70" s="975"/>
      <c r="L70" s="975"/>
      <c r="M70" s="975"/>
      <c r="N70" s="975"/>
      <c r="O70" s="975"/>
      <c r="P70" s="976"/>
      <c r="Q70" s="977">
        <v>723</v>
      </c>
      <c r="R70" s="971"/>
      <c r="S70" s="971"/>
      <c r="T70" s="971"/>
      <c r="U70" s="971"/>
      <c r="V70" s="971">
        <v>716</v>
      </c>
      <c r="W70" s="971"/>
      <c r="X70" s="971"/>
      <c r="Y70" s="971"/>
      <c r="Z70" s="971"/>
      <c r="AA70" s="971">
        <v>7</v>
      </c>
      <c r="AB70" s="971"/>
      <c r="AC70" s="971"/>
      <c r="AD70" s="971"/>
      <c r="AE70" s="971"/>
      <c r="AF70" s="971">
        <v>7</v>
      </c>
      <c r="AG70" s="971"/>
      <c r="AH70" s="971"/>
      <c r="AI70" s="971"/>
      <c r="AJ70" s="971"/>
      <c r="AK70" s="971" t="s">
        <v>521</v>
      </c>
      <c r="AL70" s="971"/>
      <c r="AM70" s="971"/>
      <c r="AN70" s="971"/>
      <c r="AO70" s="971"/>
      <c r="AP70" s="971">
        <v>346</v>
      </c>
      <c r="AQ70" s="971"/>
      <c r="AR70" s="971"/>
      <c r="AS70" s="971"/>
      <c r="AT70" s="971"/>
      <c r="AU70" s="971">
        <v>190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588</v>
      </c>
      <c r="C71" s="975"/>
      <c r="D71" s="975"/>
      <c r="E71" s="975"/>
      <c r="F71" s="975"/>
      <c r="G71" s="975"/>
      <c r="H71" s="975"/>
      <c r="I71" s="975"/>
      <c r="J71" s="975"/>
      <c r="K71" s="975"/>
      <c r="L71" s="975"/>
      <c r="M71" s="975"/>
      <c r="N71" s="975"/>
      <c r="O71" s="975"/>
      <c r="P71" s="976"/>
      <c r="Q71" s="977">
        <v>4075</v>
      </c>
      <c r="R71" s="971"/>
      <c r="S71" s="971"/>
      <c r="T71" s="971"/>
      <c r="U71" s="971"/>
      <c r="V71" s="971">
        <v>4013</v>
      </c>
      <c r="W71" s="971"/>
      <c r="X71" s="971"/>
      <c r="Y71" s="971"/>
      <c r="Z71" s="971"/>
      <c r="AA71" s="971">
        <v>61</v>
      </c>
      <c r="AB71" s="971"/>
      <c r="AC71" s="971"/>
      <c r="AD71" s="971"/>
      <c r="AE71" s="971"/>
      <c r="AF71" s="971">
        <v>61</v>
      </c>
      <c r="AG71" s="971"/>
      <c r="AH71" s="971"/>
      <c r="AI71" s="971"/>
      <c r="AJ71" s="971"/>
      <c r="AK71" s="971">
        <v>100</v>
      </c>
      <c r="AL71" s="971"/>
      <c r="AM71" s="971"/>
      <c r="AN71" s="971"/>
      <c r="AO71" s="971"/>
      <c r="AP71" s="971" t="s">
        <v>521</v>
      </c>
      <c r="AQ71" s="971"/>
      <c r="AR71" s="971"/>
      <c r="AS71" s="971"/>
      <c r="AT71" s="971"/>
      <c r="AU71" s="971" t="s">
        <v>521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589</v>
      </c>
      <c r="C72" s="975"/>
      <c r="D72" s="975"/>
      <c r="E72" s="975"/>
      <c r="F72" s="975"/>
      <c r="G72" s="975"/>
      <c r="H72" s="975"/>
      <c r="I72" s="975"/>
      <c r="J72" s="975"/>
      <c r="K72" s="975"/>
      <c r="L72" s="975"/>
      <c r="M72" s="975"/>
      <c r="N72" s="975"/>
      <c r="O72" s="975"/>
      <c r="P72" s="976"/>
      <c r="Q72" s="977">
        <v>3</v>
      </c>
      <c r="R72" s="971"/>
      <c r="S72" s="971"/>
      <c r="T72" s="971"/>
      <c r="U72" s="971"/>
      <c r="V72" s="971">
        <v>1</v>
      </c>
      <c r="W72" s="971"/>
      <c r="X72" s="971"/>
      <c r="Y72" s="971"/>
      <c r="Z72" s="971"/>
      <c r="AA72" s="971">
        <v>2</v>
      </c>
      <c r="AB72" s="971"/>
      <c r="AC72" s="971"/>
      <c r="AD72" s="971"/>
      <c r="AE72" s="971"/>
      <c r="AF72" s="971">
        <v>2</v>
      </c>
      <c r="AG72" s="971"/>
      <c r="AH72" s="971"/>
      <c r="AI72" s="971"/>
      <c r="AJ72" s="971"/>
      <c r="AK72" s="971" t="s">
        <v>521</v>
      </c>
      <c r="AL72" s="971"/>
      <c r="AM72" s="971"/>
      <c r="AN72" s="971"/>
      <c r="AO72" s="971"/>
      <c r="AP72" s="971" t="s">
        <v>521</v>
      </c>
      <c r="AQ72" s="971"/>
      <c r="AR72" s="971"/>
      <c r="AS72" s="971"/>
      <c r="AT72" s="971"/>
      <c r="AU72" s="971" t="s">
        <v>521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590</v>
      </c>
      <c r="C73" s="975"/>
      <c r="D73" s="975"/>
      <c r="E73" s="975"/>
      <c r="F73" s="975"/>
      <c r="G73" s="975"/>
      <c r="H73" s="975"/>
      <c r="I73" s="975"/>
      <c r="J73" s="975"/>
      <c r="K73" s="975"/>
      <c r="L73" s="975"/>
      <c r="M73" s="975"/>
      <c r="N73" s="975"/>
      <c r="O73" s="975"/>
      <c r="P73" s="976"/>
      <c r="Q73" s="977">
        <v>1912</v>
      </c>
      <c r="R73" s="971"/>
      <c r="S73" s="971"/>
      <c r="T73" s="971"/>
      <c r="U73" s="971"/>
      <c r="V73" s="971">
        <v>1875</v>
      </c>
      <c r="W73" s="971"/>
      <c r="X73" s="971"/>
      <c r="Y73" s="971"/>
      <c r="Z73" s="971"/>
      <c r="AA73" s="971">
        <v>37</v>
      </c>
      <c r="AB73" s="971"/>
      <c r="AC73" s="971"/>
      <c r="AD73" s="971"/>
      <c r="AE73" s="971"/>
      <c r="AF73" s="971">
        <v>37</v>
      </c>
      <c r="AG73" s="971"/>
      <c r="AH73" s="971"/>
      <c r="AI73" s="971"/>
      <c r="AJ73" s="971"/>
      <c r="AK73" s="971">
        <v>13</v>
      </c>
      <c r="AL73" s="971"/>
      <c r="AM73" s="971"/>
      <c r="AN73" s="971"/>
      <c r="AO73" s="971"/>
      <c r="AP73" s="971">
        <v>647</v>
      </c>
      <c r="AQ73" s="971"/>
      <c r="AR73" s="971"/>
      <c r="AS73" s="971"/>
      <c r="AT73" s="971"/>
      <c r="AU73" s="971">
        <v>704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591</v>
      </c>
      <c r="C74" s="975"/>
      <c r="D74" s="975"/>
      <c r="E74" s="975"/>
      <c r="F74" s="975"/>
      <c r="G74" s="975"/>
      <c r="H74" s="975"/>
      <c r="I74" s="975"/>
      <c r="J74" s="975"/>
      <c r="K74" s="975"/>
      <c r="L74" s="975"/>
      <c r="M74" s="975"/>
      <c r="N74" s="975"/>
      <c r="O74" s="975"/>
      <c r="P74" s="976"/>
      <c r="Q74" s="977">
        <v>256</v>
      </c>
      <c r="R74" s="971"/>
      <c r="S74" s="971"/>
      <c r="T74" s="971"/>
      <c r="U74" s="971"/>
      <c r="V74" s="971">
        <v>250</v>
      </c>
      <c r="W74" s="971"/>
      <c r="X74" s="971"/>
      <c r="Y74" s="971"/>
      <c r="Z74" s="971"/>
      <c r="AA74" s="971">
        <v>5</v>
      </c>
      <c r="AB74" s="971"/>
      <c r="AC74" s="971"/>
      <c r="AD74" s="971"/>
      <c r="AE74" s="971"/>
      <c r="AF74" s="971">
        <v>5</v>
      </c>
      <c r="AG74" s="971"/>
      <c r="AH74" s="971"/>
      <c r="AI74" s="971"/>
      <c r="AJ74" s="971"/>
      <c r="AK74" s="971" t="s">
        <v>521</v>
      </c>
      <c r="AL74" s="971"/>
      <c r="AM74" s="971"/>
      <c r="AN74" s="971"/>
      <c r="AO74" s="971"/>
      <c r="AP74" s="971" t="s">
        <v>521</v>
      </c>
      <c r="AQ74" s="971"/>
      <c r="AR74" s="971"/>
      <c r="AS74" s="971"/>
      <c r="AT74" s="971"/>
      <c r="AU74" s="971" t="s">
        <v>521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592</v>
      </c>
      <c r="C75" s="975"/>
      <c r="D75" s="975"/>
      <c r="E75" s="975"/>
      <c r="F75" s="975"/>
      <c r="G75" s="975"/>
      <c r="H75" s="975"/>
      <c r="I75" s="975"/>
      <c r="J75" s="975"/>
      <c r="K75" s="975"/>
      <c r="L75" s="975"/>
      <c r="M75" s="975"/>
      <c r="N75" s="975"/>
      <c r="O75" s="975"/>
      <c r="P75" s="976"/>
      <c r="Q75" s="978">
        <v>755</v>
      </c>
      <c r="R75" s="979"/>
      <c r="S75" s="979"/>
      <c r="T75" s="979"/>
      <c r="U75" s="980"/>
      <c r="V75" s="981">
        <v>733</v>
      </c>
      <c r="W75" s="979"/>
      <c r="X75" s="979"/>
      <c r="Y75" s="979"/>
      <c r="Z75" s="980"/>
      <c r="AA75" s="981">
        <v>21</v>
      </c>
      <c r="AB75" s="979"/>
      <c r="AC75" s="979"/>
      <c r="AD75" s="979"/>
      <c r="AE75" s="980"/>
      <c r="AF75" s="981">
        <v>21</v>
      </c>
      <c r="AG75" s="979"/>
      <c r="AH75" s="979"/>
      <c r="AI75" s="979"/>
      <c r="AJ75" s="980"/>
      <c r="AK75" s="981">
        <v>705</v>
      </c>
      <c r="AL75" s="979"/>
      <c r="AM75" s="979"/>
      <c r="AN75" s="979"/>
      <c r="AO75" s="980"/>
      <c r="AP75" s="981" t="s">
        <v>521</v>
      </c>
      <c r="AQ75" s="979"/>
      <c r="AR75" s="979"/>
      <c r="AS75" s="979"/>
      <c r="AT75" s="980"/>
      <c r="AU75" s="981" t="s">
        <v>521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593</v>
      </c>
      <c r="C76" s="975"/>
      <c r="D76" s="975"/>
      <c r="E76" s="975"/>
      <c r="F76" s="975"/>
      <c r="G76" s="975"/>
      <c r="H76" s="975"/>
      <c r="I76" s="975"/>
      <c r="J76" s="975"/>
      <c r="K76" s="975"/>
      <c r="L76" s="975"/>
      <c r="M76" s="975"/>
      <c r="N76" s="975"/>
      <c r="O76" s="975"/>
      <c r="P76" s="976"/>
      <c r="Q76" s="978">
        <v>97</v>
      </c>
      <c r="R76" s="979"/>
      <c r="S76" s="979"/>
      <c r="T76" s="979"/>
      <c r="U76" s="980"/>
      <c r="V76" s="981">
        <v>94</v>
      </c>
      <c r="W76" s="979"/>
      <c r="X76" s="979"/>
      <c r="Y76" s="979"/>
      <c r="Z76" s="980"/>
      <c r="AA76" s="981">
        <v>3</v>
      </c>
      <c r="AB76" s="979"/>
      <c r="AC76" s="979"/>
      <c r="AD76" s="979"/>
      <c r="AE76" s="980"/>
      <c r="AF76" s="981">
        <v>3</v>
      </c>
      <c r="AG76" s="979"/>
      <c r="AH76" s="979"/>
      <c r="AI76" s="979"/>
      <c r="AJ76" s="980"/>
      <c r="AK76" s="981" t="s">
        <v>521</v>
      </c>
      <c r="AL76" s="979"/>
      <c r="AM76" s="979"/>
      <c r="AN76" s="979"/>
      <c r="AO76" s="980"/>
      <c r="AP76" s="981" t="s">
        <v>521</v>
      </c>
      <c r="AQ76" s="979"/>
      <c r="AR76" s="979"/>
      <c r="AS76" s="979"/>
      <c r="AT76" s="980"/>
      <c r="AU76" s="981" t="s">
        <v>521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594</v>
      </c>
      <c r="C77" s="975"/>
      <c r="D77" s="975"/>
      <c r="E77" s="975"/>
      <c r="F77" s="975"/>
      <c r="G77" s="975"/>
      <c r="H77" s="975"/>
      <c r="I77" s="975"/>
      <c r="J77" s="975"/>
      <c r="K77" s="975"/>
      <c r="L77" s="975"/>
      <c r="M77" s="975"/>
      <c r="N77" s="975"/>
      <c r="O77" s="975"/>
      <c r="P77" s="976"/>
      <c r="Q77" s="978">
        <v>58</v>
      </c>
      <c r="R77" s="979"/>
      <c r="S77" s="979"/>
      <c r="T77" s="979"/>
      <c r="U77" s="980"/>
      <c r="V77" s="981">
        <v>55</v>
      </c>
      <c r="W77" s="979"/>
      <c r="X77" s="979"/>
      <c r="Y77" s="979"/>
      <c r="Z77" s="980"/>
      <c r="AA77" s="981">
        <v>2</v>
      </c>
      <c r="AB77" s="979"/>
      <c r="AC77" s="979"/>
      <c r="AD77" s="979"/>
      <c r="AE77" s="980"/>
      <c r="AF77" s="981">
        <v>2</v>
      </c>
      <c r="AG77" s="979"/>
      <c r="AH77" s="979"/>
      <c r="AI77" s="979"/>
      <c r="AJ77" s="980"/>
      <c r="AK77" s="981">
        <v>50</v>
      </c>
      <c r="AL77" s="979"/>
      <c r="AM77" s="979"/>
      <c r="AN77" s="979"/>
      <c r="AO77" s="980"/>
      <c r="AP77" s="981" t="s">
        <v>521</v>
      </c>
      <c r="AQ77" s="979"/>
      <c r="AR77" s="979"/>
      <c r="AS77" s="979"/>
      <c r="AT77" s="980"/>
      <c r="AU77" s="981" t="s">
        <v>521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595</v>
      </c>
      <c r="C78" s="975"/>
      <c r="D78" s="975"/>
      <c r="E78" s="975"/>
      <c r="F78" s="975"/>
      <c r="G78" s="975"/>
      <c r="H78" s="975"/>
      <c r="I78" s="975"/>
      <c r="J78" s="975"/>
      <c r="K78" s="975"/>
      <c r="L78" s="975"/>
      <c r="M78" s="975"/>
      <c r="N78" s="975"/>
      <c r="O78" s="975"/>
      <c r="P78" s="976"/>
      <c r="Q78" s="977">
        <v>767</v>
      </c>
      <c r="R78" s="971"/>
      <c r="S78" s="971"/>
      <c r="T78" s="971"/>
      <c r="U78" s="971"/>
      <c r="V78" s="971">
        <v>119</v>
      </c>
      <c r="W78" s="971"/>
      <c r="X78" s="971"/>
      <c r="Y78" s="971"/>
      <c r="Z78" s="971"/>
      <c r="AA78" s="971">
        <v>647</v>
      </c>
      <c r="AB78" s="971"/>
      <c r="AC78" s="971"/>
      <c r="AD78" s="971"/>
      <c r="AE78" s="971"/>
      <c r="AF78" s="971">
        <v>647</v>
      </c>
      <c r="AG78" s="971"/>
      <c r="AH78" s="971"/>
      <c r="AI78" s="971"/>
      <c r="AJ78" s="971"/>
      <c r="AK78" s="971">
        <v>49</v>
      </c>
      <c r="AL78" s="971"/>
      <c r="AM78" s="971"/>
      <c r="AN78" s="971"/>
      <c r="AO78" s="971"/>
      <c r="AP78" s="971" t="s">
        <v>521</v>
      </c>
      <c r="AQ78" s="971"/>
      <c r="AR78" s="971"/>
      <c r="AS78" s="971"/>
      <c r="AT78" s="971"/>
      <c r="AU78" s="971" t="s">
        <v>521</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596</v>
      </c>
      <c r="C79" s="975"/>
      <c r="D79" s="975"/>
      <c r="E79" s="975"/>
      <c r="F79" s="975"/>
      <c r="G79" s="975"/>
      <c r="H79" s="975"/>
      <c r="I79" s="975"/>
      <c r="J79" s="975"/>
      <c r="K79" s="975"/>
      <c r="L79" s="975"/>
      <c r="M79" s="975"/>
      <c r="N79" s="975"/>
      <c r="O79" s="975"/>
      <c r="P79" s="976"/>
      <c r="Q79" s="977">
        <v>1240</v>
      </c>
      <c r="R79" s="971"/>
      <c r="S79" s="971"/>
      <c r="T79" s="971"/>
      <c r="U79" s="971"/>
      <c r="V79" s="971">
        <v>1117</v>
      </c>
      <c r="W79" s="971"/>
      <c r="X79" s="971"/>
      <c r="Y79" s="971"/>
      <c r="Z79" s="971"/>
      <c r="AA79" s="971">
        <v>123</v>
      </c>
      <c r="AB79" s="971"/>
      <c r="AC79" s="971"/>
      <c r="AD79" s="971"/>
      <c r="AE79" s="971"/>
      <c r="AF79" s="971">
        <v>123</v>
      </c>
      <c r="AG79" s="971"/>
      <c r="AH79" s="971"/>
      <c r="AI79" s="971"/>
      <c r="AJ79" s="971"/>
      <c r="AK79" s="971">
        <v>29</v>
      </c>
      <c r="AL79" s="971"/>
      <c r="AM79" s="971"/>
      <c r="AN79" s="971"/>
      <c r="AO79" s="971"/>
      <c r="AP79" s="971" t="s">
        <v>521</v>
      </c>
      <c r="AQ79" s="971"/>
      <c r="AR79" s="971"/>
      <c r="AS79" s="971"/>
      <c r="AT79" s="971"/>
      <c r="AU79" s="971" t="s">
        <v>521</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597</v>
      </c>
      <c r="C80" s="975"/>
      <c r="D80" s="975"/>
      <c r="E80" s="975"/>
      <c r="F80" s="975"/>
      <c r="G80" s="975"/>
      <c r="H80" s="975"/>
      <c r="I80" s="975"/>
      <c r="J80" s="975"/>
      <c r="K80" s="975"/>
      <c r="L80" s="975"/>
      <c r="M80" s="975"/>
      <c r="N80" s="975"/>
      <c r="O80" s="975"/>
      <c r="P80" s="976"/>
      <c r="Q80" s="977">
        <v>398526</v>
      </c>
      <c r="R80" s="971"/>
      <c r="S80" s="971"/>
      <c r="T80" s="971"/>
      <c r="U80" s="971"/>
      <c r="V80" s="971">
        <v>388109</v>
      </c>
      <c r="W80" s="971"/>
      <c r="X80" s="971"/>
      <c r="Y80" s="971"/>
      <c r="Z80" s="971"/>
      <c r="AA80" s="971">
        <v>10417</v>
      </c>
      <c r="AB80" s="971"/>
      <c r="AC80" s="971"/>
      <c r="AD80" s="971"/>
      <c r="AE80" s="971"/>
      <c r="AF80" s="971">
        <v>10417</v>
      </c>
      <c r="AG80" s="971"/>
      <c r="AH80" s="971"/>
      <c r="AI80" s="971"/>
      <c r="AJ80" s="971"/>
      <c r="AK80" s="971">
        <v>77</v>
      </c>
      <c r="AL80" s="971"/>
      <c r="AM80" s="971"/>
      <c r="AN80" s="971"/>
      <c r="AO80" s="971"/>
      <c r="AP80" s="971" t="s">
        <v>521</v>
      </c>
      <c r="AQ80" s="971"/>
      <c r="AR80" s="971"/>
      <c r="AS80" s="971"/>
      <c r="AT80" s="971"/>
      <c r="AU80" s="971" t="s">
        <v>521</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598</v>
      </c>
      <c r="C81" s="975"/>
      <c r="D81" s="975"/>
      <c r="E81" s="975"/>
      <c r="F81" s="975"/>
      <c r="G81" s="975"/>
      <c r="H81" s="975"/>
      <c r="I81" s="975"/>
      <c r="J81" s="975"/>
      <c r="K81" s="975"/>
      <c r="L81" s="975"/>
      <c r="M81" s="975"/>
      <c r="N81" s="975"/>
      <c r="O81" s="975"/>
      <c r="P81" s="976"/>
      <c r="Q81" s="977">
        <v>2469</v>
      </c>
      <c r="R81" s="971"/>
      <c r="S81" s="971"/>
      <c r="T81" s="971"/>
      <c r="U81" s="971"/>
      <c r="V81" s="971">
        <v>2468</v>
      </c>
      <c r="W81" s="971"/>
      <c r="X81" s="971"/>
      <c r="Y81" s="971"/>
      <c r="Z81" s="971"/>
      <c r="AA81" s="971">
        <v>1</v>
      </c>
      <c r="AB81" s="971"/>
      <c r="AC81" s="971"/>
      <c r="AD81" s="971"/>
      <c r="AE81" s="971"/>
      <c r="AF81" s="971">
        <v>1</v>
      </c>
      <c r="AG81" s="971"/>
      <c r="AH81" s="971"/>
      <c r="AI81" s="971"/>
      <c r="AJ81" s="971"/>
      <c r="AK81" s="971" t="s">
        <v>521</v>
      </c>
      <c r="AL81" s="971"/>
      <c r="AM81" s="971"/>
      <c r="AN81" s="971"/>
      <c r="AO81" s="971"/>
      <c r="AP81" s="971" t="s">
        <v>521</v>
      </c>
      <c r="AQ81" s="971"/>
      <c r="AR81" s="971"/>
      <c r="AS81" s="971"/>
      <c r="AT81" s="971"/>
      <c r="AU81" s="971" t="s">
        <v>521</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13901</v>
      </c>
      <c r="AG88" s="959"/>
      <c r="AH88" s="959"/>
      <c r="AI88" s="959"/>
      <c r="AJ88" s="959"/>
      <c r="AK88" s="963"/>
      <c r="AL88" s="963"/>
      <c r="AM88" s="963"/>
      <c r="AN88" s="963"/>
      <c r="AO88" s="963"/>
      <c r="AP88" s="959">
        <v>5166</v>
      </c>
      <c r="AQ88" s="959"/>
      <c r="AR88" s="959"/>
      <c r="AS88" s="959"/>
      <c r="AT88" s="959"/>
      <c r="AU88" s="959">
        <v>2810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330</v>
      </c>
      <c r="CS102" s="953"/>
      <c r="CT102" s="953"/>
      <c r="CU102" s="953"/>
      <c r="CV102" s="954"/>
      <c r="CW102" s="952" t="s">
        <v>584</v>
      </c>
      <c r="CX102" s="953"/>
      <c r="CY102" s="953"/>
      <c r="CZ102" s="953"/>
      <c r="DA102" s="954"/>
      <c r="DB102" s="952" t="s">
        <v>584</v>
      </c>
      <c r="DC102" s="953"/>
      <c r="DD102" s="953"/>
      <c r="DE102" s="953"/>
      <c r="DF102" s="954"/>
      <c r="DG102" s="952" t="s">
        <v>584</v>
      </c>
      <c r="DH102" s="953"/>
      <c r="DI102" s="953"/>
      <c r="DJ102" s="953"/>
      <c r="DK102" s="954"/>
      <c r="DL102" s="952" t="s">
        <v>584</v>
      </c>
      <c r="DM102" s="953"/>
      <c r="DN102" s="953"/>
      <c r="DO102" s="953"/>
      <c r="DP102" s="954"/>
      <c r="DQ102" s="952" t="s">
        <v>584</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314</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314</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314</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2949201</v>
      </c>
      <c r="AB110" s="889"/>
      <c r="AC110" s="889"/>
      <c r="AD110" s="889"/>
      <c r="AE110" s="890"/>
      <c r="AF110" s="891">
        <v>3257599</v>
      </c>
      <c r="AG110" s="889"/>
      <c r="AH110" s="889"/>
      <c r="AI110" s="889"/>
      <c r="AJ110" s="890"/>
      <c r="AK110" s="891">
        <v>3278547</v>
      </c>
      <c r="AL110" s="889"/>
      <c r="AM110" s="889"/>
      <c r="AN110" s="889"/>
      <c r="AO110" s="890"/>
      <c r="AP110" s="892">
        <v>19.600000000000001</v>
      </c>
      <c r="AQ110" s="893"/>
      <c r="AR110" s="893"/>
      <c r="AS110" s="893"/>
      <c r="AT110" s="894"/>
      <c r="AU110" s="930" t="s">
        <v>76</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32249194</v>
      </c>
      <c r="BR110" s="842"/>
      <c r="BS110" s="842"/>
      <c r="BT110" s="842"/>
      <c r="BU110" s="842"/>
      <c r="BV110" s="842">
        <v>31795984</v>
      </c>
      <c r="BW110" s="842"/>
      <c r="BX110" s="842"/>
      <c r="BY110" s="842"/>
      <c r="BZ110" s="842"/>
      <c r="CA110" s="842">
        <v>30549668</v>
      </c>
      <c r="CB110" s="842"/>
      <c r="CC110" s="842"/>
      <c r="CD110" s="842"/>
      <c r="CE110" s="842"/>
      <c r="CF110" s="866">
        <v>182.2</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596591</v>
      </c>
      <c r="DH110" s="842"/>
      <c r="DI110" s="842"/>
      <c r="DJ110" s="842"/>
      <c r="DK110" s="842"/>
      <c r="DL110" s="842">
        <v>545484</v>
      </c>
      <c r="DM110" s="842"/>
      <c r="DN110" s="842"/>
      <c r="DO110" s="842"/>
      <c r="DP110" s="842"/>
      <c r="DQ110" s="842">
        <v>489158</v>
      </c>
      <c r="DR110" s="842"/>
      <c r="DS110" s="842"/>
      <c r="DT110" s="842"/>
      <c r="DU110" s="842"/>
      <c r="DV110" s="843">
        <v>2.9</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445</v>
      </c>
      <c r="AG111" s="919"/>
      <c r="AH111" s="919"/>
      <c r="AI111" s="919"/>
      <c r="AJ111" s="920"/>
      <c r="AK111" s="921" t="s">
        <v>445</v>
      </c>
      <c r="AL111" s="919"/>
      <c r="AM111" s="919"/>
      <c r="AN111" s="919"/>
      <c r="AO111" s="920"/>
      <c r="AP111" s="922" t="s">
        <v>445</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2185792</v>
      </c>
      <c r="BR111" s="817"/>
      <c r="BS111" s="817"/>
      <c r="BT111" s="817"/>
      <c r="BU111" s="817"/>
      <c r="BV111" s="817">
        <v>1929199</v>
      </c>
      <c r="BW111" s="817"/>
      <c r="BX111" s="817"/>
      <c r="BY111" s="817"/>
      <c r="BZ111" s="817"/>
      <c r="CA111" s="817">
        <v>1667267</v>
      </c>
      <c r="CB111" s="817"/>
      <c r="CC111" s="817"/>
      <c r="CD111" s="817"/>
      <c r="CE111" s="817"/>
      <c r="CF111" s="875">
        <v>9.9</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1589201</v>
      </c>
      <c r="DH111" s="817"/>
      <c r="DI111" s="817"/>
      <c r="DJ111" s="817"/>
      <c r="DK111" s="817"/>
      <c r="DL111" s="817">
        <v>1383715</v>
      </c>
      <c r="DM111" s="817"/>
      <c r="DN111" s="817"/>
      <c r="DO111" s="817"/>
      <c r="DP111" s="817"/>
      <c r="DQ111" s="817">
        <v>1178109</v>
      </c>
      <c r="DR111" s="817"/>
      <c r="DS111" s="817"/>
      <c r="DT111" s="817"/>
      <c r="DU111" s="817"/>
      <c r="DV111" s="794">
        <v>7</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445</v>
      </c>
      <c r="AG112" s="780"/>
      <c r="AH112" s="780"/>
      <c r="AI112" s="780"/>
      <c r="AJ112" s="781"/>
      <c r="AK112" s="782" t="s">
        <v>445</v>
      </c>
      <c r="AL112" s="780"/>
      <c r="AM112" s="780"/>
      <c r="AN112" s="780"/>
      <c r="AO112" s="781"/>
      <c r="AP112" s="824" t="s">
        <v>444</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5341731</v>
      </c>
      <c r="BR112" s="817"/>
      <c r="BS112" s="817"/>
      <c r="BT112" s="817"/>
      <c r="BU112" s="817"/>
      <c r="BV112" s="817">
        <v>4746399</v>
      </c>
      <c r="BW112" s="817"/>
      <c r="BX112" s="817"/>
      <c r="BY112" s="817"/>
      <c r="BZ112" s="817"/>
      <c r="CA112" s="817">
        <v>4224905</v>
      </c>
      <c r="CB112" s="817"/>
      <c r="CC112" s="817"/>
      <c r="CD112" s="817"/>
      <c r="CE112" s="817"/>
      <c r="CF112" s="875">
        <v>25.2</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444</v>
      </c>
      <c r="DM112" s="817"/>
      <c r="DN112" s="817"/>
      <c r="DO112" s="817"/>
      <c r="DP112" s="817"/>
      <c r="DQ112" s="817" t="s">
        <v>444</v>
      </c>
      <c r="DR112" s="817"/>
      <c r="DS112" s="817"/>
      <c r="DT112" s="817"/>
      <c r="DU112" s="817"/>
      <c r="DV112" s="794" t="s">
        <v>444</v>
      </c>
      <c r="DW112" s="794"/>
      <c r="DX112" s="794"/>
      <c r="DY112" s="794"/>
      <c r="DZ112" s="795"/>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484209</v>
      </c>
      <c r="AB113" s="919"/>
      <c r="AC113" s="919"/>
      <c r="AD113" s="919"/>
      <c r="AE113" s="920"/>
      <c r="AF113" s="921">
        <v>453809</v>
      </c>
      <c r="AG113" s="919"/>
      <c r="AH113" s="919"/>
      <c r="AI113" s="919"/>
      <c r="AJ113" s="920"/>
      <c r="AK113" s="921">
        <v>393747</v>
      </c>
      <c r="AL113" s="919"/>
      <c r="AM113" s="919"/>
      <c r="AN113" s="919"/>
      <c r="AO113" s="920"/>
      <c r="AP113" s="922">
        <v>2.2999999999999998</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2834075</v>
      </c>
      <c r="BR113" s="817"/>
      <c r="BS113" s="817"/>
      <c r="BT113" s="817"/>
      <c r="BU113" s="817"/>
      <c r="BV113" s="817">
        <v>2526393</v>
      </c>
      <c r="BW113" s="817"/>
      <c r="BX113" s="817"/>
      <c r="BY113" s="817"/>
      <c r="BZ113" s="817"/>
      <c r="CA113" s="817">
        <v>2810141</v>
      </c>
      <c r="CB113" s="817"/>
      <c r="CC113" s="817"/>
      <c r="CD113" s="817"/>
      <c r="CE113" s="817"/>
      <c r="CF113" s="875">
        <v>16.8</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444</v>
      </c>
      <c r="DM113" s="780"/>
      <c r="DN113" s="780"/>
      <c r="DO113" s="780"/>
      <c r="DP113" s="781"/>
      <c r="DQ113" s="782" t="s">
        <v>445</v>
      </c>
      <c r="DR113" s="780"/>
      <c r="DS113" s="780"/>
      <c r="DT113" s="780"/>
      <c r="DU113" s="781"/>
      <c r="DV113" s="824" t="s">
        <v>455</v>
      </c>
      <c r="DW113" s="825"/>
      <c r="DX113" s="825"/>
      <c r="DY113" s="825"/>
      <c r="DZ113" s="826"/>
    </row>
    <row r="114" spans="1:130" s="230" customFormat="1" ht="26.25" customHeight="1" x14ac:dyDescent="0.2">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480693</v>
      </c>
      <c r="AB114" s="780"/>
      <c r="AC114" s="780"/>
      <c r="AD114" s="780"/>
      <c r="AE114" s="781"/>
      <c r="AF114" s="782">
        <v>521043</v>
      </c>
      <c r="AG114" s="780"/>
      <c r="AH114" s="780"/>
      <c r="AI114" s="780"/>
      <c r="AJ114" s="781"/>
      <c r="AK114" s="782">
        <v>540372</v>
      </c>
      <c r="AL114" s="780"/>
      <c r="AM114" s="780"/>
      <c r="AN114" s="780"/>
      <c r="AO114" s="781"/>
      <c r="AP114" s="824">
        <v>3.2</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3093515</v>
      </c>
      <c r="BR114" s="817"/>
      <c r="BS114" s="817"/>
      <c r="BT114" s="817"/>
      <c r="BU114" s="817"/>
      <c r="BV114" s="817">
        <v>3097216</v>
      </c>
      <c r="BW114" s="817"/>
      <c r="BX114" s="817"/>
      <c r="BY114" s="817"/>
      <c r="BZ114" s="817"/>
      <c r="CA114" s="817">
        <v>3052297</v>
      </c>
      <c r="CB114" s="817"/>
      <c r="CC114" s="817"/>
      <c r="CD114" s="817"/>
      <c r="CE114" s="817"/>
      <c r="CF114" s="875">
        <v>18.2</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445</v>
      </c>
      <c r="DM114" s="780"/>
      <c r="DN114" s="780"/>
      <c r="DO114" s="780"/>
      <c r="DP114" s="781"/>
      <c r="DQ114" s="782" t="s">
        <v>445</v>
      </c>
      <c r="DR114" s="780"/>
      <c r="DS114" s="780"/>
      <c r="DT114" s="780"/>
      <c r="DU114" s="781"/>
      <c r="DV114" s="824" t="s">
        <v>445</v>
      </c>
      <c r="DW114" s="825"/>
      <c r="DX114" s="825"/>
      <c r="DY114" s="825"/>
      <c r="DZ114" s="826"/>
    </row>
    <row r="115" spans="1:130" s="230" customFormat="1" ht="26.25" customHeight="1" x14ac:dyDescent="0.2">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271586</v>
      </c>
      <c r="AB115" s="919"/>
      <c r="AC115" s="919"/>
      <c r="AD115" s="919"/>
      <c r="AE115" s="920"/>
      <c r="AF115" s="921">
        <v>259577</v>
      </c>
      <c r="AG115" s="919"/>
      <c r="AH115" s="919"/>
      <c r="AI115" s="919"/>
      <c r="AJ115" s="920"/>
      <c r="AK115" s="921">
        <v>259813</v>
      </c>
      <c r="AL115" s="919"/>
      <c r="AM115" s="919"/>
      <c r="AN115" s="919"/>
      <c r="AO115" s="920"/>
      <c r="AP115" s="922">
        <v>1.5</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445</v>
      </c>
      <c r="BR115" s="817"/>
      <c r="BS115" s="817"/>
      <c r="BT115" s="817"/>
      <c r="BU115" s="817"/>
      <c r="BV115" s="817" t="s">
        <v>445</v>
      </c>
      <c r="BW115" s="817"/>
      <c r="BX115" s="817"/>
      <c r="BY115" s="817"/>
      <c r="BZ115" s="817"/>
      <c r="CA115" s="817" t="s">
        <v>444</v>
      </c>
      <c r="CB115" s="817"/>
      <c r="CC115" s="817"/>
      <c r="CD115" s="817"/>
      <c r="CE115" s="817"/>
      <c r="CF115" s="875" t="s">
        <v>455</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445</v>
      </c>
      <c r="DH115" s="780"/>
      <c r="DI115" s="780"/>
      <c r="DJ115" s="780"/>
      <c r="DK115" s="781"/>
      <c r="DL115" s="782" t="s">
        <v>444</v>
      </c>
      <c r="DM115" s="780"/>
      <c r="DN115" s="780"/>
      <c r="DO115" s="780"/>
      <c r="DP115" s="781"/>
      <c r="DQ115" s="782" t="s">
        <v>444</v>
      </c>
      <c r="DR115" s="780"/>
      <c r="DS115" s="780"/>
      <c r="DT115" s="780"/>
      <c r="DU115" s="781"/>
      <c r="DV115" s="824" t="s">
        <v>445</v>
      </c>
      <c r="DW115" s="825"/>
      <c r="DX115" s="825"/>
      <c r="DY115" s="825"/>
      <c r="DZ115" s="826"/>
    </row>
    <row r="116" spans="1:130" s="230" customFormat="1" ht="26.25" customHeight="1" x14ac:dyDescent="0.2">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445</v>
      </c>
      <c r="AG116" s="780"/>
      <c r="AH116" s="780"/>
      <c r="AI116" s="780"/>
      <c r="AJ116" s="781"/>
      <c r="AK116" s="782" t="s">
        <v>445</v>
      </c>
      <c r="AL116" s="780"/>
      <c r="AM116" s="780"/>
      <c r="AN116" s="780"/>
      <c r="AO116" s="781"/>
      <c r="AP116" s="824" t="s">
        <v>455</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455</v>
      </c>
      <c r="BR116" s="817"/>
      <c r="BS116" s="817"/>
      <c r="BT116" s="817"/>
      <c r="BU116" s="817"/>
      <c r="BV116" s="817" t="s">
        <v>445</v>
      </c>
      <c r="BW116" s="817"/>
      <c r="BX116" s="817"/>
      <c r="BY116" s="817"/>
      <c r="BZ116" s="817"/>
      <c r="CA116" s="817" t="s">
        <v>455</v>
      </c>
      <c r="CB116" s="817"/>
      <c r="CC116" s="817"/>
      <c r="CD116" s="817"/>
      <c r="CE116" s="817"/>
      <c r="CF116" s="875" t="s">
        <v>445</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455</v>
      </c>
      <c r="DH116" s="780"/>
      <c r="DI116" s="780"/>
      <c r="DJ116" s="780"/>
      <c r="DK116" s="781"/>
      <c r="DL116" s="782" t="s">
        <v>444</v>
      </c>
      <c r="DM116" s="780"/>
      <c r="DN116" s="780"/>
      <c r="DO116" s="780"/>
      <c r="DP116" s="781"/>
      <c r="DQ116" s="782" t="s">
        <v>455</v>
      </c>
      <c r="DR116" s="780"/>
      <c r="DS116" s="780"/>
      <c r="DT116" s="780"/>
      <c r="DU116" s="781"/>
      <c r="DV116" s="824" t="s">
        <v>445</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4185689</v>
      </c>
      <c r="AB117" s="903"/>
      <c r="AC117" s="903"/>
      <c r="AD117" s="903"/>
      <c r="AE117" s="904"/>
      <c r="AF117" s="905">
        <v>4492028</v>
      </c>
      <c r="AG117" s="903"/>
      <c r="AH117" s="903"/>
      <c r="AI117" s="903"/>
      <c r="AJ117" s="904"/>
      <c r="AK117" s="905">
        <v>4472479</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467</v>
      </c>
      <c r="BR117" s="817"/>
      <c r="BS117" s="817"/>
      <c r="BT117" s="817"/>
      <c r="BU117" s="817"/>
      <c r="BV117" s="817" t="s">
        <v>468</v>
      </c>
      <c r="BW117" s="817"/>
      <c r="BX117" s="817"/>
      <c r="BY117" s="817"/>
      <c r="BZ117" s="817"/>
      <c r="CA117" s="817" t="s">
        <v>468</v>
      </c>
      <c r="CB117" s="817"/>
      <c r="CC117" s="817"/>
      <c r="CD117" s="817"/>
      <c r="CE117" s="817"/>
      <c r="CF117" s="875" t="s">
        <v>467</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468</v>
      </c>
      <c r="DH117" s="780"/>
      <c r="DI117" s="780"/>
      <c r="DJ117" s="780"/>
      <c r="DK117" s="781"/>
      <c r="DL117" s="782" t="s">
        <v>468</v>
      </c>
      <c r="DM117" s="780"/>
      <c r="DN117" s="780"/>
      <c r="DO117" s="780"/>
      <c r="DP117" s="781"/>
      <c r="DQ117" s="782" t="s">
        <v>468</v>
      </c>
      <c r="DR117" s="780"/>
      <c r="DS117" s="780"/>
      <c r="DT117" s="780"/>
      <c r="DU117" s="781"/>
      <c r="DV117" s="824" t="s">
        <v>467</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314</v>
      </c>
      <c r="AL118" s="896"/>
      <c r="AM118" s="896"/>
      <c r="AN118" s="896"/>
      <c r="AO118" s="897"/>
      <c r="AP118" s="899" t="s">
        <v>437</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468</v>
      </c>
      <c r="BR118" s="845"/>
      <c r="BS118" s="845"/>
      <c r="BT118" s="845"/>
      <c r="BU118" s="845"/>
      <c r="BV118" s="845" t="s">
        <v>467</v>
      </c>
      <c r="BW118" s="845"/>
      <c r="BX118" s="845"/>
      <c r="BY118" s="845"/>
      <c r="BZ118" s="845"/>
      <c r="CA118" s="845" t="s">
        <v>467</v>
      </c>
      <c r="CB118" s="845"/>
      <c r="CC118" s="845"/>
      <c r="CD118" s="845"/>
      <c r="CE118" s="845"/>
      <c r="CF118" s="875" t="s">
        <v>467</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467</v>
      </c>
      <c r="DH118" s="780"/>
      <c r="DI118" s="780"/>
      <c r="DJ118" s="780"/>
      <c r="DK118" s="781"/>
      <c r="DL118" s="782" t="s">
        <v>468</v>
      </c>
      <c r="DM118" s="780"/>
      <c r="DN118" s="780"/>
      <c r="DO118" s="780"/>
      <c r="DP118" s="781"/>
      <c r="DQ118" s="782" t="s">
        <v>468</v>
      </c>
      <c r="DR118" s="780"/>
      <c r="DS118" s="780"/>
      <c r="DT118" s="780"/>
      <c r="DU118" s="781"/>
      <c r="DV118" s="824" t="s">
        <v>467</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54065</v>
      </c>
      <c r="AB119" s="889"/>
      <c r="AC119" s="889"/>
      <c r="AD119" s="889"/>
      <c r="AE119" s="890"/>
      <c r="AF119" s="891">
        <v>54092</v>
      </c>
      <c r="AG119" s="889"/>
      <c r="AH119" s="889"/>
      <c r="AI119" s="889"/>
      <c r="AJ119" s="890"/>
      <c r="AK119" s="891">
        <v>54206</v>
      </c>
      <c r="AL119" s="889"/>
      <c r="AM119" s="889"/>
      <c r="AN119" s="889"/>
      <c r="AO119" s="890"/>
      <c r="AP119" s="892">
        <v>0.3</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472</v>
      </c>
      <c r="BP119" s="878"/>
      <c r="BQ119" s="879">
        <v>45704307</v>
      </c>
      <c r="BR119" s="845"/>
      <c r="BS119" s="845"/>
      <c r="BT119" s="845"/>
      <c r="BU119" s="845"/>
      <c r="BV119" s="845">
        <v>44095191</v>
      </c>
      <c r="BW119" s="845"/>
      <c r="BX119" s="845"/>
      <c r="BY119" s="845"/>
      <c r="BZ119" s="845"/>
      <c r="CA119" s="845">
        <v>42304278</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468</v>
      </c>
      <c r="DH119" s="764"/>
      <c r="DI119" s="764"/>
      <c r="DJ119" s="764"/>
      <c r="DK119" s="765"/>
      <c r="DL119" s="766" t="s">
        <v>467</v>
      </c>
      <c r="DM119" s="764"/>
      <c r="DN119" s="764"/>
      <c r="DO119" s="764"/>
      <c r="DP119" s="765"/>
      <c r="DQ119" s="766" t="s">
        <v>468</v>
      </c>
      <c r="DR119" s="764"/>
      <c r="DS119" s="764"/>
      <c r="DT119" s="764"/>
      <c r="DU119" s="765"/>
      <c r="DV119" s="848" t="s">
        <v>468</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205367</v>
      </c>
      <c r="AB120" s="780"/>
      <c r="AC120" s="780"/>
      <c r="AD120" s="780"/>
      <c r="AE120" s="781"/>
      <c r="AF120" s="782">
        <v>205485</v>
      </c>
      <c r="AG120" s="780"/>
      <c r="AH120" s="780"/>
      <c r="AI120" s="780"/>
      <c r="AJ120" s="781"/>
      <c r="AK120" s="782">
        <v>205607</v>
      </c>
      <c r="AL120" s="780"/>
      <c r="AM120" s="780"/>
      <c r="AN120" s="780"/>
      <c r="AO120" s="781"/>
      <c r="AP120" s="824">
        <v>1.2</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12253696</v>
      </c>
      <c r="BR120" s="842"/>
      <c r="BS120" s="842"/>
      <c r="BT120" s="842"/>
      <c r="BU120" s="842"/>
      <c r="BV120" s="842">
        <v>12270750</v>
      </c>
      <c r="BW120" s="842"/>
      <c r="BX120" s="842"/>
      <c r="BY120" s="842"/>
      <c r="BZ120" s="842"/>
      <c r="CA120" s="842">
        <v>11855137</v>
      </c>
      <c r="CB120" s="842"/>
      <c r="CC120" s="842"/>
      <c r="CD120" s="842"/>
      <c r="CE120" s="842"/>
      <c r="CF120" s="866">
        <v>70.7</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5316088</v>
      </c>
      <c r="DH120" s="842"/>
      <c r="DI120" s="842"/>
      <c r="DJ120" s="842"/>
      <c r="DK120" s="842"/>
      <c r="DL120" s="842">
        <v>4722262</v>
      </c>
      <c r="DM120" s="842"/>
      <c r="DN120" s="842"/>
      <c r="DO120" s="842"/>
      <c r="DP120" s="842"/>
      <c r="DQ120" s="842">
        <v>4199860</v>
      </c>
      <c r="DR120" s="842"/>
      <c r="DS120" s="842"/>
      <c r="DT120" s="842"/>
      <c r="DU120" s="842"/>
      <c r="DV120" s="843">
        <v>25</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467</v>
      </c>
      <c r="AB121" s="780"/>
      <c r="AC121" s="780"/>
      <c r="AD121" s="780"/>
      <c r="AE121" s="781"/>
      <c r="AF121" s="782" t="s">
        <v>467</v>
      </c>
      <c r="AG121" s="780"/>
      <c r="AH121" s="780"/>
      <c r="AI121" s="780"/>
      <c r="AJ121" s="781"/>
      <c r="AK121" s="782" t="s">
        <v>468</v>
      </c>
      <c r="AL121" s="780"/>
      <c r="AM121" s="780"/>
      <c r="AN121" s="780"/>
      <c r="AO121" s="781"/>
      <c r="AP121" s="824" t="s">
        <v>467</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2776708</v>
      </c>
      <c r="BR121" s="817"/>
      <c r="BS121" s="817"/>
      <c r="BT121" s="817"/>
      <c r="BU121" s="817"/>
      <c r="BV121" s="817">
        <v>2655651</v>
      </c>
      <c r="BW121" s="817"/>
      <c r="BX121" s="817"/>
      <c r="BY121" s="817"/>
      <c r="BZ121" s="817"/>
      <c r="CA121" s="817">
        <v>2557569</v>
      </c>
      <c r="CB121" s="817"/>
      <c r="CC121" s="817"/>
      <c r="CD121" s="817"/>
      <c r="CE121" s="817"/>
      <c r="CF121" s="875">
        <v>15.3</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25643</v>
      </c>
      <c r="DH121" s="817"/>
      <c r="DI121" s="817"/>
      <c r="DJ121" s="817"/>
      <c r="DK121" s="817"/>
      <c r="DL121" s="817">
        <v>24137</v>
      </c>
      <c r="DM121" s="817"/>
      <c r="DN121" s="817"/>
      <c r="DO121" s="817"/>
      <c r="DP121" s="817"/>
      <c r="DQ121" s="817">
        <v>25045</v>
      </c>
      <c r="DR121" s="817"/>
      <c r="DS121" s="817"/>
      <c r="DT121" s="817"/>
      <c r="DU121" s="817"/>
      <c r="DV121" s="794">
        <v>0.1</v>
      </c>
      <c r="DW121" s="794"/>
      <c r="DX121" s="794"/>
      <c r="DY121" s="794"/>
      <c r="DZ121" s="795"/>
    </row>
    <row r="122" spans="1:130" s="230" customFormat="1" ht="26.25" customHeight="1" x14ac:dyDescent="0.2">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467</v>
      </c>
      <c r="AB122" s="780"/>
      <c r="AC122" s="780"/>
      <c r="AD122" s="780"/>
      <c r="AE122" s="781"/>
      <c r="AF122" s="782" t="s">
        <v>467</v>
      </c>
      <c r="AG122" s="780"/>
      <c r="AH122" s="780"/>
      <c r="AI122" s="780"/>
      <c r="AJ122" s="781"/>
      <c r="AK122" s="782" t="s">
        <v>468</v>
      </c>
      <c r="AL122" s="780"/>
      <c r="AM122" s="780"/>
      <c r="AN122" s="780"/>
      <c r="AO122" s="781"/>
      <c r="AP122" s="824" t="s">
        <v>468</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27480181</v>
      </c>
      <c r="BR122" s="845"/>
      <c r="BS122" s="845"/>
      <c r="BT122" s="845"/>
      <c r="BU122" s="845"/>
      <c r="BV122" s="845">
        <v>27293903</v>
      </c>
      <c r="BW122" s="845"/>
      <c r="BX122" s="845"/>
      <c r="BY122" s="845"/>
      <c r="BZ122" s="845"/>
      <c r="CA122" s="845">
        <v>27466475</v>
      </c>
      <c r="CB122" s="845"/>
      <c r="CC122" s="845"/>
      <c r="CD122" s="845"/>
      <c r="CE122" s="845"/>
      <c r="CF122" s="846">
        <v>163.80000000000001</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467</v>
      </c>
      <c r="DH122" s="817"/>
      <c r="DI122" s="817"/>
      <c r="DJ122" s="817"/>
      <c r="DK122" s="817"/>
      <c r="DL122" s="817" t="s">
        <v>467</v>
      </c>
      <c r="DM122" s="817"/>
      <c r="DN122" s="817"/>
      <c r="DO122" s="817"/>
      <c r="DP122" s="817"/>
      <c r="DQ122" s="817" t="s">
        <v>468</v>
      </c>
      <c r="DR122" s="817"/>
      <c r="DS122" s="817"/>
      <c r="DT122" s="817"/>
      <c r="DU122" s="817"/>
      <c r="DV122" s="794" t="s">
        <v>467</v>
      </c>
      <c r="DW122" s="794"/>
      <c r="DX122" s="794"/>
      <c r="DY122" s="794"/>
      <c r="DZ122" s="795"/>
    </row>
    <row r="123" spans="1:130" s="230" customFormat="1" ht="26.25" customHeight="1" x14ac:dyDescent="0.2">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12154</v>
      </c>
      <c r="AB123" s="780"/>
      <c r="AC123" s="780"/>
      <c r="AD123" s="780"/>
      <c r="AE123" s="781"/>
      <c r="AF123" s="782" t="s">
        <v>467</v>
      </c>
      <c r="AG123" s="780"/>
      <c r="AH123" s="780"/>
      <c r="AI123" s="780"/>
      <c r="AJ123" s="781"/>
      <c r="AK123" s="782" t="s">
        <v>468</v>
      </c>
      <c r="AL123" s="780"/>
      <c r="AM123" s="780"/>
      <c r="AN123" s="780"/>
      <c r="AO123" s="781"/>
      <c r="AP123" s="824" t="s">
        <v>467</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483</v>
      </c>
      <c r="BP123" s="878"/>
      <c r="BQ123" s="832">
        <v>42510585</v>
      </c>
      <c r="BR123" s="833"/>
      <c r="BS123" s="833"/>
      <c r="BT123" s="833"/>
      <c r="BU123" s="833"/>
      <c r="BV123" s="833">
        <v>42220304</v>
      </c>
      <c r="BW123" s="833"/>
      <c r="BX123" s="833"/>
      <c r="BY123" s="833"/>
      <c r="BZ123" s="833"/>
      <c r="CA123" s="833">
        <v>41879181</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467</v>
      </c>
      <c r="DH123" s="780"/>
      <c r="DI123" s="780"/>
      <c r="DJ123" s="780"/>
      <c r="DK123" s="781"/>
      <c r="DL123" s="782" t="s">
        <v>467</v>
      </c>
      <c r="DM123" s="780"/>
      <c r="DN123" s="780"/>
      <c r="DO123" s="780"/>
      <c r="DP123" s="781"/>
      <c r="DQ123" s="782" t="s">
        <v>468</v>
      </c>
      <c r="DR123" s="780"/>
      <c r="DS123" s="780"/>
      <c r="DT123" s="780"/>
      <c r="DU123" s="781"/>
      <c r="DV123" s="824" t="s">
        <v>468</v>
      </c>
      <c r="DW123" s="825"/>
      <c r="DX123" s="825"/>
      <c r="DY123" s="825"/>
      <c r="DZ123" s="826"/>
    </row>
    <row r="124" spans="1:130" s="230" customFormat="1" ht="26.25" customHeight="1" thickBot="1" x14ac:dyDescent="0.25">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467</v>
      </c>
      <c r="AB124" s="780"/>
      <c r="AC124" s="780"/>
      <c r="AD124" s="780"/>
      <c r="AE124" s="781"/>
      <c r="AF124" s="782" t="s">
        <v>140</v>
      </c>
      <c r="AG124" s="780"/>
      <c r="AH124" s="780"/>
      <c r="AI124" s="780"/>
      <c r="AJ124" s="781"/>
      <c r="AK124" s="782" t="s">
        <v>468</v>
      </c>
      <c r="AL124" s="780"/>
      <c r="AM124" s="780"/>
      <c r="AN124" s="780"/>
      <c r="AO124" s="781"/>
      <c r="AP124" s="824" t="s">
        <v>468</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20.3</v>
      </c>
      <c r="BR124" s="831"/>
      <c r="BS124" s="831"/>
      <c r="BT124" s="831"/>
      <c r="BU124" s="831"/>
      <c r="BV124" s="831">
        <v>11.2</v>
      </c>
      <c r="BW124" s="831"/>
      <c r="BX124" s="831"/>
      <c r="BY124" s="831"/>
      <c r="BZ124" s="831"/>
      <c r="CA124" s="831">
        <v>2.5</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467</v>
      </c>
      <c r="DH124" s="764"/>
      <c r="DI124" s="764"/>
      <c r="DJ124" s="764"/>
      <c r="DK124" s="765"/>
      <c r="DL124" s="766" t="s">
        <v>468</v>
      </c>
      <c r="DM124" s="764"/>
      <c r="DN124" s="764"/>
      <c r="DO124" s="764"/>
      <c r="DP124" s="765"/>
      <c r="DQ124" s="766" t="s">
        <v>467</v>
      </c>
      <c r="DR124" s="764"/>
      <c r="DS124" s="764"/>
      <c r="DT124" s="764"/>
      <c r="DU124" s="765"/>
      <c r="DV124" s="848" t="s">
        <v>468</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467</v>
      </c>
      <c r="AB125" s="780"/>
      <c r="AC125" s="780"/>
      <c r="AD125" s="780"/>
      <c r="AE125" s="781"/>
      <c r="AF125" s="782" t="s">
        <v>467</v>
      </c>
      <c r="AG125" s="780"/>
      <c r="AH125" s="780"/>
      <c r="AI125" s="780"/>
      <c r="AJ125" s="781"/>
      <c r="AK125" s="782" t="s">
        <v>468</v>
      </c>
      <c r="AL125" s="780"/>
      <c r="AM125" s="780"/>
      <c r="AN125" s="780"/>
      <c r="AO125" s="781"/>
      <c r="AP125" s="824" t="s">
        <v>467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468</v>
      </c>
      <c r="DH125" s="842"/>
      <c r="DI125" s="842"/>
      <c r="DJ125" s="842"/>
      <c r="DK125" s="842"/>
      <c r="DL125" s="842" t="s">
        <v>468</v>
      </c>
      <c r="DM125" s="842"/>
      <c r="DN125" s="842"/>
      <c r="DO125" s="842"/>
      <c r="DP125" s="842"/>
      <c r="DQ125" s="842" t="s">
        <v>467</v>
      </c>
      <c r="DR125" s="842"/>
      <c r="DS125" s="842"/>
      <c r="DT125" s="842"/>
      <c r="DU125" s="842"/>
      <c r="DV125" s="843" t="s">
        <v>467</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467</v>
      </c>
      <c r="AB126" s="780"/>
      <c r="AC126" s="780"/>
      <c r="AD126" s="780"/>
      <c r="AE126" s="781"/>
      <c r="AF126" s="782" t="s">
        <v>467</v>
      </c>
      <c r="AG126" s="780"/>
      <c r="AH126" s="780"/>
      <c r="AI126" s="780"/>
      <c r="AJ126" s="781"/>
      <c r="AK126" s="782" t="s">
        <v>468</v>
      </c>
      <c r="AL126" s="780"/>
      <c r="AM126" s="780"/>
      <c r="AN126" s="780"/>
      <c r="AO126" s="781"/>
      <c r="AP126" s="824" t="s">
        <v>467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468</v>
      </c>
      <c r="DH126" s="817"/>
      <c r="DI126" s="817"/>
      <c r="DJ126" s="817"/>
      <c r="DK126" s="817"/>
      <c r="DL126" s="817" t="s">
        <v>467</v>
      </c>
      <c r="DM126" s="817"/>
      <c r="DN126" s="817"/>
      <c r="DO126" s="817"/>
      <c r="DP126" s="817"/>
      <c r="DQ126" s="817" t="s">
        <v>467</v>
      </c>
      <c r="DR126" s="817"/>
      <c r="DS126" s="817"/>
      <c r="DT126" s="817"/>
      <c r="DU126" s="817"/>
      <c r="DV126" s="794" t="s">
        <v>467</v>
      </c>
      <c r="DW126" s="794"/>
      <c r="DX126" s="794"/>
      <c r="DY126" s="794"/>
      <c r="DZ126" s="795"/>
    </row>
    <row r="127" spans="1:130" s="230" customFormat="1" ht="26.25" customHeight="1" x14ac:dyDescent="0.2">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467</v>
      </c>
      <c r="AB127" s="780"/>
      <c r="AC127" s="780"/>
      <c r="AD127" s="780"/>
      <c r="AE127" s="781"/>
      <c r="AF127" s="782" t="s">
        <v>467</v>
      </c>
      <c r="AG127" s="780"/>
      <c r="AH127" s="780"/>
      <c r="AI127" s="780"/>
      <c r="AJ127" s="781"/>
      <c r="AK127" s="782" t="s">
        <v>467</v>
      </c>
      <c r="AL127" s="780"/>
      <c r="AM127" s="780"/>
      <c r="AN127" s="780"/>
      <c r="AO127" s="781"/>
      <c r="AP127" s="824" t="s">
        <v>468</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467</v>
      </c>
      <c r="DH127" s="817"/>
      <c r="DI127" s="817"/>
      <c r="DJ127" s="817"/>
      <c r="DK127" s="817"/>
      <c r="DL127" s="817" t="s">
        <v>467</v>
      </c>
      <c r="DM127" s="817"/>
      <c r="DN127" s="817"/>
      <c r="DO127" s="817"/>
      <c r="DP127" s="817"/>
      <c r="DQ127" s="817" t="s">
        <v>468</v>
      </c>
      <c r="DR127" s="817"/>
      <c r="DS127" s="817"/>
      <c r="DT127" s="817"/>
      <c r="DU127" s="817"/>
      <c r="DV127" s="794" t="s">
        <v>468</v>
      </c>
      <c r="DW127" s="794"/>
      <c r="DX127" s="794"/>
      <c r="DY127" s="794"/>
      <c r="DZ127" s="795"/>
    </row>
    <row r="128" spans="1:130" s="230" customFormat="1" ht="26.25" customHeight="1" thickBot="1" x14ac:dyDescent="0.25">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372001</v>
      </c>
      <c r="AB128" s="801"/>
      <c r="AC128" s="801"/>
      <c r="AD128" s="801"/>
      <c r="AE128" s="802"/>
      <c r="AF128" s="803">
        <v>494430</v>
      </c>
      <c r="AG128" s="801"/>
      <c r="AH128" s="801"/>
      <c r="AI128" s="801"/>
      <c r="AJ128" s="802"/>
      <c r="AK128" s="803">
        <v>487226</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467</v>
      </c>
      <c r="BG128" s="787"/>
      <c r="BH128" s="787"/>
      <c r="BI128" s="787"/>
      <c r="BJ128" s="787"/>
      <c r="BK128" s="787"/>
      <c r="BL128" s="810"/>
      <c r="BM128" s="786">
        <v>12.54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467</v>
      </c>
      <c r="DH128" s="791"/>
      <c r="DI128" s="791"/>
      <c r="DJ128" s="791"/>
      <c r="DK128" s="791"/>
      <c r="DL128" s="791" t="s">
        <v>467</v>
      </c>
      <c r="DM128" s="791"/>
      <c r="DN128" s="791"/>
      <c r="DO128" s="791"/>
      <c r="DP128" s="791"/>
      <c r="DQ128" s="791" t="s">
        <v>468</v>
      </c>
      <c r="DR128" s="791"/>
      <c r="DS128" s="791"/>
      <c r="DT128" s="791"/>
      <c r="DU128" s="791"/>
      <c r="DV128" s="792" t="s">
        <v>468</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18088823</v>
      </c>
      <c r="AB129" s="780"/>
      <c r="AC129" s="780"/>
      <c r="AD129" s="780"/>
      <c r="AE129" s="781"/>
      <c r="AF129" s="782">
        <v>19001926</v>
      </c>
      <c r="AG129" s="780"/>
      <c r="AH129" s="780"/>
      <c r="AI129" s="780"/>
      <c r="AJ129" s="781"/>
      <c r="AK129" s="782">
        <v>19111581</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467</v>
      </c>
      <c r="BG129" s="771"/>
      <c r="BH129" s="771"/>
      <c r="BI129" s="771"/>
      <c r="BJ129" s="771"/>
      <c r="BK129" s="771"/>
      <c r="BL129" s="772"/>
      <c r="BM129" s="770">
        <v>17.54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2401911</v>
      </c>
      <c r="AB130" s="780"/>
      <c r="AC130" s="780"/>
      <c r="AD130" s="780"/>
      <c r="AE130" s="781"/>
      <c r="AF130" s="782">
        <v>2355253</v>
      </c>
      <c r="AG130" s="780"/>
      <c r="AH130" s="780"/>
      <c r="AI130" s="780"/>
      <c r="AJ130" s="781"/>
      <c r="AK130" s="782">
        <v>2345534</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9.5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15686912</v>
      </c>
      <c r="AB131" s="764"/>
      <c r="AC131" s="764"/>
      <c r="AD131" s="764"/>
      <c r="AE131" s="765"/>
      <c r="AF131" s="766">
        <v>16646673</v>
      </c>
      <c r="AG131" s="764"/>
      <c r="AH131" s="764"/>
      <c r="AI131" s="764"/>
      <c r="AJ131" s="765"/>
      <c r="AK131" s="766">
        <v>16766047</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2.5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8.9997126269999992</v>
      </c>
      <c r="AB132" s="745"/>
      <c r="AC132" s="745"/>
      <c r="AD132" s="745"/>
      <c r="AE132" s="746"/>
      <c r="AF132" s="747">
        <v>9.8659050179999994</v>
      </c>
      <c r="AG132" s="745"/>
      <c r="AH132" s="745"/>
      <c r="AI132" s="745"/>
      <c r="AJ132" s="746"/>
      <c r="AK132" s="747">
        <v>9.7799976350000009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9</v>
      </c>
      <c r="AB133" s="724"/>
      <c r="AC133" s="724"/>
      <c r="AD133" s="724"/>
      <c r="AE133" s="725"/>
      <c r="AF133" s="723">
        <v>9.3000000000000007</v>
      </c>
      <c r="AG133" s="724"/>
      <c r="AH133" s="724"/>
      <c r="AI133" s="724"/>
      <c r="AJ133" s="725"/>
      <c r="AK133" s="723">
        <v>9.5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DBDv9wmavPfP7y3PIIJWIf5mMFzzIFPtnFNvpVvqvMxDF7oOkzoIuw63pW89YUBl0PdEgi1HTHf1CO0rOJSVQ==" saltValue="MVfSZFwogZ9JyxoJwJZO/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4kuaA/q1LxsZZ3dMQJSaksQPW90fDEbeABss+3XQHLJ5T26bmuMPnbW1/TuPXHaQBc2LrmI3SJXg6yAEbYgVfA==" saltValue="+hwZvoZlKrC5KxnTXerI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BGhNwvIM312BcvdcmYo0nFufEHzxELUxdog7teplYwjcgPRQJf92UE7/mWfnR1hGgXd7ppUU3CldoA/pSwvQ==" saltValue="g4gXVFV43mI/12NiU6cck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5050433</v>
      </c>
      <c r="AP9" s="281">
        <v>63045</v>
      </c>
      <c r="AQ9" s="282">
        <v>65316</v>
      </c>
      <c r="AR9" s="283">
        <v>-3.5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923702</v>
      </c>
      <c r="AP10" s="284">
        <v>11531</v>
      </c>
      <c r="AQ10" s="285">
        <v>6075</v>
      </c>
      <c r="AR10" s="286">
        <v>89.8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1232</v>
      </c>
      <c r="AR11" s="286" t="s">
        <v>521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v>18</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176004</v>
      </c>
      <c r="AP13" s="284">
        <v>2197</v>
      </c>
      <c r="AQ13" s="285">
        <v>2791</v>
      </c>
      <c r="AR13" s="286">
        <v>-21.3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51431</v>
      </c>
      <c r="AP14" s="284">
        <v>642</v>
      </c>
      <c r="AQ14" s="285">
        <v>1364</v>
      </c>
      <c r="AR14" s="286">
        <v>-52.9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-263236</v>
      </c>
      <c r="AP15" s="284">
        <v>-3286</v>
      </c>
      <c r="AQ15" s="285">
        <v>-4006</v>
      </c>
      <c r="AR15" s="286">
        <v>-18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5938334</v>
      </c>
      <c r="AP16" s="284">
        <v>74128</v>
      </c>
      <c r="AQ16" s="285">
        <v>72790</v>
      </c>
      <c r="AR16" s="286">
        <v>1.8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5.24</v>
      </c>
      <c r="AP21" s="298">
        <v>6.54</v>
      </c>
      <c r="AQ21" s="299">
        <v>-1.3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97.7</v>
      </c>
      <c r="AP22" s="303">
        <v>98.3</v>
      </c>
      <c r="AQ22" s="304">
        <v>-0.6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3278547</v>
      </c>
      <c r="AP32" s="312">
        <v>40926</v>
      </c>
      <c r="AQ32" s="313">
        <v>35011</v>
      </c>
      <c r="AR32" s="314">
        <v>16.899999999999999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v>4</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393747</v>
      </c>
      <c r="AP35" s="312">
        <v>4915</v>
      </c>
      <c r="AQ35" s="313">
        <v>8351</v>
      </c>
      <c r="AR35" s="314">
        <v>-41.1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540372</v>
      </c>
      <c r="AP36" s="312">
        <v>6745</v>
      </c>
      <c r="AQ36" s="313">
        <v>1645</v>
      </c>
      <c r="AR36" s="314">
        <v>310</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259813</v>
      </c>
      <c r="AP37" s="312">
        <v>3243</v>
      </c>
      <c r="AQ37" s="313">
        <v>1050</v>
      </c>
      <c r="AR37" s="314">
        <v>208.9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1</v>
      </c>
      <c r="AR38" s="304" t="s">
        <v>521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-487226</v>
      </c>
      <c r="AP39" s="312">
        <v>-6082</v>
      </c>
      <c r="AQ39" s="313">
        <v>-5851</v>
      </c>
      <c r="AR39" s="314">
        <v>3.9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-2345534</v>
      </c>
      <c r="AP40" s="312">
        <v>-29279</v>
      </c>
      <c r="AQ40" s="313">
        <v>-27858</v>
      </c>
      <c r="AR40" s="314">
        <v>5.0999999999999996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1639719</v>
      </c>
      <c r="AP41" s="312">
        <v>20469</v>
      </c>
      <c r="AQ41" s="313">
        <v>12351</v>
      </c>
      <c r="AR41" s="314">
        <v>65.7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3993936</v>
      </c>
      <c r="AN51" s="334">
        <v>51743</v>
      </c>
      <c r="AO51" s="335">
        <v>-42.8</v>
      </c>
      <c r="AP51" s="336">
        <v>41934</v>
      </c>
      <c r="AQ51" s="337">
        <v>-12.3</v>
      </c>
      <c r="AR51" s="338">
        <v>-30.5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2701687</v>
      </c>
      <c r="AN52" s="342">
        <v>35001</v>
      </c>
      <c r="AO52" s="343">
        <v>17.100000000000001</v>
      </c>
      <c r="AP52" s="344">
        <v>23352</v>
      </c>
      <c r="AQ52" s="345">
        <v>-9.6999999999999993</v>
      </c>
      <c r="AR52" s="346">
        <v>26.8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3360376</v>
      </c>
      <c r="AN53" s="334">
        <v>42959</v>
      </c>
      <c r="AO53" s="335">
        <v>-17</v>
      </c>
      <c r="AP53" s="336">
        <v>45588</v>
      </c>
      <c r="AQ53" s="337">
        <v>8.6999999999999993</v>
      </c>
      <c r="AR53" s="338">
        <v>-25.7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2671988</v>
      </c>
      <c r="AN54" s="342">
        <v>34159</v>
      </c>
      <c r="AO54" s="343">
        <v>-2.4</v>
      </c>
      <c r="AP54" s="344">
        <v>24150</v>
      </c>
      <c r="AQ54" s="345">
        <v>3.4</v>
      </c>
      <c r="AR54" s="346">
        <v>-5.8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2833972</v>
      </c>
      <c r="AN55" s="334">
        <v>35856</v>
      </c>
      <c r="AO55" s="335">
        <v>-16.5</v>
      </c>
      <c r="AP55" s="336">
        <v>45483</v>
      </c>
      <c r="AQ55" s="337">
        <v>-0.2</v>
      </c>
      <c r="AR55" s="338">
        <v>-16.3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1511939</v>
      </c>
      <c r="AN56" s="342">
        <v>19129</v>
      </c>
      <c r="AO56" s="343">
        <v>-44</v>
      </c>
      <c r="AP56" s="344">
        <v>24241</v>
      </c>
      <c r="AQ56" s="345">
        <v>0.4</v>
      </c>
      <c r="AR56" s="346">
        <v>-44.4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3570526</v>
      </c>
      <c r="AN57" s="334">
        <v>44796</v>
      </c>
      <c r="AO57" s="335">
        <v>24.9</v>
      </c>
      <c r="AP57" s="336">
        <v>45945</v>
      </c>
      <c r="AQ57" s="337">
        <v>1</v>
      </c>
      <c r="AR57" s="338">
        <v>23.9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2246090</v>
      </c>
      <c r="AN58" s="342">
        <v>28179</v>
      </c>
      <c r="AO58" s="343">
        <v>47.3</v>
      </c>
      <c r="AP58" s="344">
        <v>25180</v>
      </c>
      <c r="AQ58" s="345">
        <v>3.9</v>
      </c>
      <c r="AR58" s="346">
        <v>43.4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3455463</v>
      </c>
      <c r="AN59" s="334">
        <v>43135</v>
      </c>
      <c r="AO59" s="335">
        <v>-3.7</v>
      </c>
      <c r="AP59" s="336">
        <v>44475</v>
      </c>
      <c r="AQ59" s="337">
        <v>-3.2</v>
      </c>
      <c r="AR59" s="338">
        <v>-0.5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1639250</v>
      </c>
      <c r="AN60" s="342">
        <v>20463</v>
      </c>
      <c r="AO60" s="343">
        <v>-27.4</v>
      </c>
      <c r="AP60" s="344">
        <v>24780</v>
      </c>
      <c r="AQ60" s="345">
        <v>-1.6</v>
      </c>
      <c r="AR60" s="346">
        <v>-25.8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3442855</v>
      </c>
      <c r="AN61" s="349">
        <v>43698</v>
      </c>
      <c r="AO61" s="350">
        <v>-11</v>
      </c>
      <c r="AP61" s="351">
        <v>44685</v>
      </c>
      <c r="AQ61" s="352">
        <v>-1.2</v>
      </c>
      <c r="AR61" s="338">
        <v>-9.8000000000000007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2154191</v>
      </c>
      <c r="AN62" s="342">
        <v>27386</v>
      </c>
      <c r="AO62" s="343">
        <v>-1.9</v>
      </c>
      <c r="AP62" s="344">
        <v>24341</v>
      </c>
      <c r="AQ62" s="345">
        <v>-0.7</v>
      </c>
      <c r="AR62" s="346">
        <v>-1.2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THAUljIQ1iDU2onAQOX/zCAAxESNuZowjktt7imfLgWkhgpYYKzFUF/+s/1ibITffrwXTdAFA89PhR9l9gwn0g==" saltValue="T+Odvn5DxAfOpBKwQBFr4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0" spans="125:125" ht="13.5" hidden="1" customHeight="1" x14ac:dyDescent="0.2"/>
    <row r="121" spans="125:125" ht="13.5" hidden="1" customHeight="1" x14ac:dyDescent="0.2">
      <c r="DU121" s="259"/>
    </row>
  </sheetData>
  <sheetProtection algorithmName="SHA-512" hashValue="i+/2Zzh10dP/FkAlcsY9adxjBEjn80v3LwhPjjANA3PqZFjLE4eDDnROjS6DJ9wXNJy/79NfkI5MeTf3VlJoqg==" saltValue="cqqEWpzzjevQD5m/Bgn7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M/i16hEw1Q6zL/p1lnbhEg0UZOuk4EKzH6ecmzxX+PryD8lBrMwi9VPxYzkcuG7rV0LlFDUxpTEgvk78yR/urA==" saltValue="cuICDLO7o0ZoitsZUFah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23.33</v>
      </c>
      <c r="G47" s="12">
        <v>23.32</v>
      </c>
      <c r="H47" s="12">
        <v>23.41</v>
      </c>
      <c r="I47" s="12">
        <v>23.74</v>
      </c>
      <c r="J47" s="13">
        <v>23.96</v>
      </c>
    </row>
    <row r="48" spans="2:10" ht="57.75" customHeight="1" x14ac:dyDescent="0.2">
      <c r="B48" s="14"/>
      <c r="C48" s="1141" t="s">
        <v>4</v>
      </c>
      <c r="D48" s="1141"/>
      <c r="E48" s="1142"/>
      <c r="F48" s="15">
        <v>1.83</v>
      </c>
      <c r="G48" s="16">
        <v>2.42</v>
      </c>
      <c r="H48" s="16">
        <v>3.01</v>
      </c>
      <c r="I48" s="16">
        <v>5.0999999999999996</v>
      </c>
      <c r="J48" s="17">
        <v>9.58</v>
      </c>
    </row>
    <row r="49" spans="2:10" ht="57.75" customHeight="1" thickBot="1" x14ac:dyDescent="0.25">
      <c r="B49" s="18"/>
      <c r="C49" s="1143" t="s">
        <v>5</v>
      </c>
      <c r="D49" s="1143"/>
      <c r="E49" s="1144"/>
      <c r="F49" s="19">
        <v>3.34</v>
      </c>
      <c r="G49" s="20">
        <v>0.73</v>
      </c>
      <c r="H49" s="20">
        <v>1.93</v>
      </c>
      <c r="I49" s="20">
        <v>3.69</v>
      </c>
      <c r="J49" s="21">
        <v>4.87</v>
      </c>
    </row>
    <row r="50" spans="2:10" ht="13.2" x14ac:dyDescent="0.2"/>
  </sheetData>
  <sheetProtection algorithmName="SHA-512" hashValue="5HsKQ8eb/pWinLBgs6tnxoaawh38qQGfeDFGlDeEwi8TJj06sQVFP/XCpKTHi8Tw8gnW1/gg93PMrm8AAoZAFg==" saltValue="6KvNZRZJi9SU+TQrZx48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岡田 久美</cp:lastModifiedBy>
  <cp:lastPrinted>2024-03-21T07:23:13Z</cp:lastPrinted>
  <dcterms:created xsi:type="dcterms:W3CDTF">2024-03-14T03:10:43Z</dcterms:created>
  <dcterms:modified xsi:type="dcterms:W3CDTF">2024-03-21T07:24:43Z</dcterms:modified>
  <cp:category/>
</cp:coreProperties>
</file>