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0AF5B6E1-89C7-418F-AB1A-187962F7B475}"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s="1"/>
  <c r="AM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<sst xmlns="http://schemas.openxmlformats.org/spreadsheetml/2006/main" count="1085" uniqueCount="567">
  <si>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</si>
  <si>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</si>
  <si>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</si>
  <si>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</si>
  <si>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</si>
  <si>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</si>
  <si>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</si>
  <si>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</si>
  <si>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</si>
  <si>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</si>
  <si>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</si>
  <si>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</si>
  <si>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</si>
  <si>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</si>
  <si>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</si>
  <si>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</si>
  <si>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</si>
  <si>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</si>
  <si>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</si>
  <si>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</si>
  <si>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</si>
  <si>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</si>
  <si>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</si>
  <si>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</si>
  <si>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</si>
  <si>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</si>
  <si>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</si>
  <si>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</si>
  <si>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</si>
  <si>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</si>
  <si>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</si>
  <si>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</si>
  <si>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</si>
  <si>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</si>
  <si>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</si>
  <si>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</si>
  <si>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</si>
  <si>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</si>
  <si>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</si>
  <si>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</si>
  <si>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</si>
  <si>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</si>
  <si>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</si>
  <si>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</si>
  <si>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</si>
  <si>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</si>
  <si>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</si>
  <si>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</si>
  <si>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</si>
  <si>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</si>
  <si>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</si>
  <si>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</si>
  <si>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</si>
  <si>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</si>
  <si>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</si>
  <si>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</si>
  <si>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</si>
  <si>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</si>
  <si>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</si>
  <si>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</si>
  <si>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</si>
  <si>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</si>
  <si>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</si>
  <si>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</si>
  <si>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</si>
  <si>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</si>
  <si>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</si>
  <si>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</si>
  <si>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</si>
  <si>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</si>
  <si>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</si>
  <si>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</si>
  <si>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</si>
  <si>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</si>
  <si>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</si>
  <si>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</si>
  <si>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</si>
  <si>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</si>
  <si>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</si>
  <si>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</si>
  <si>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</si>
  <si>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</si>
  <si>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</si>
  <si>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</si>
  <si>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</si>
  <si>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</si>
  <si>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</si>
  <si>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</si>
  <si>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</si>
  <si>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</si>
  <si>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</si>
  <si>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</si>
  <si>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</si>
  <si>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</si>
  <si>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木津川市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</si>
  <si>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</si>
  <si>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</si>
  <si>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</si>
  <si>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</si>
  <si>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</si>
  <si>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</si>
  <si>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</si>
  <si>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</si>
  <si>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</si>
  <si>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</si>
  <si>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</si>
  <si>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</si>
  <si>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</si>
  <si>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</si>
  <si>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</si>
  <si>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</si>
  <si>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</si>
  <si>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</si>
  <si>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</si>
  <si>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</si>
  <si>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</si>
  <si>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</si>
  <si>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</si>
  <si>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</si>
  <si>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</si>
  <si>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</si>
  <si>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</si>
  <si>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</si>
  <si>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</si>
  <si>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</si>
  <si>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</si>
  <si>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</si>
  <si>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</si>
  <si>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</si>
  <si>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</si>
  <si>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</si>
  <si>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</si>
  <si>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</si>
  <si>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</si>
  <si>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</si>
  <si>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</si>
  <si>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</si>
  <si>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</si>
  <si>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</si>
  <si>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</si>
  <si>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</si>
  <si>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</si>
  <si>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</si>
  <si>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</si>
  <si>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</si>
  <si>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</si>
  <si>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</si>
  <si>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</si>
  <si>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</si>
  <si>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</si>
  <si>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</si>
  <si>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</si>
  <si>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</si>
  <si>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</si>
  <si>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</si>
  <si>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</si>
  <si>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</si>
  <si>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</si>
  <si>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</si>
  <si>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</si>
  <si>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</si>
  <si>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</si>
  <si>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</si>
  <si>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</si>
  <si>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</si>
  <si>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</si>
  <si>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</si>
  <si>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</si>
  <si>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</si>
  <si>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</si>
  <si>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</si>
  <si>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</si>
  <si>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</si>
  <si>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</si>
  <si>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</si>
  <si>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</si>
  <si>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</si>
  <si>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</si>
  <si>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</si>
  <si>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</si>
  <si>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</si>
  <si>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</si>
  <si>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</si>
  <si>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</si>
  <si>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</si>
  <si>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</si>
  <si>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</si>
  <si>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</si>
  <si>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</si>
  <si>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</si>
  <si>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</si>
  <si>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</si>
  <si>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</si>
  <si>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</si>
  <si>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</si>
  <si>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</si>
  <si>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</si>
  <si>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</si>
  <si>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</si>
  <si>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</si>
  <si>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</si>
  <si>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</si>
  <si>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</si>
  <si>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</si>
  <si>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京都府木津川市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</si>
  <si>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</si>
  <si>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</si>
  <si>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</si>
  <si>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</si>
  <si>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</si>
  <si>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</si>
  <si>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</si>
  <si>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</si>
  <si>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</si>
  <si>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</si>
  <si>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</si>
  <si>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</si>
  <si>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</si>
  <si>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</si>
  <si>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</si>
  <si>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</si>
  <si>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</si>
  <si>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</si>
  <si>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</si>
  <si>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</si>
  <si>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</si>
  <si>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</si>
  <si>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</si>
  <si>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</si>
  <si>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</si>
  <si>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</si>
  <si>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</si>
  <si>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</si>
  <si>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</si>
  <si>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</si>
  <si>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</si>
  <si>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</si>
  <si>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</si>
  <si>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</si>
  <si>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</si>
  <si>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</si>
  <si>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</si>
  <si>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</si>
  <si>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</si>
  <si>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</si>
  <si>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</si>
  <si>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</si>
  <si>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</si>
  <si>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</si>
  <si>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</si>
  <si>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</si>
  <si>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</si>
  <si>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</si>
  <si>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</si>
  <si>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</si>
  <si>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</si>
  <si>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</si>
  <si>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</si>
  <si>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</si>
  <si>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</si>
  <si>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</si>
  <si>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</si>
  <si>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</si>
  <si>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</si>
  <si>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</si>
  <si>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</si>
  <si>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</si>
  <si>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</si>
  <si>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</si>
  <si>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</si>
  <si>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</si>
  <si>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</si>
  <si>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</si>
  <si>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</si>
  <si>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</si>
  <si>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</si>
  <si>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</si>
  <si>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</si>
  <si>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</si>
  <si>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</si>
  <si>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</si>
  <si>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</si>
  <si>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</si>
  <si>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</si>
  <si>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</si>
  <si>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</si>
  <si>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</si>
  <si>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</si>
  <si>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</si>
  <si>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</si>
  <si>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</si>
  <si>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</si>
  <si>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</si>
  <si>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</si>
  <si>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</si>
  <si>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</si>
  <si>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</si>
  <si>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</si>
  <si>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</si>
  <si>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</si>
  <si>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</si>
  <si>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</si>
  <si>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</si>
  <si>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</si>
  <si>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</si>
  <si>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</si>
  <si>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</si>
  <si>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</si>
  <si>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</si>
  <si>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</si>
  <si>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</si>
  <si>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</si>
  <si>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</si>
  <si>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</si>
  <si>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</si>
  <si>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</si>
  <si>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</si>
  <si>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</si>
  <si>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</si>
  <si>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</si>
  <si>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</si>
  <si>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</si>
  <si>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</si>
  <si>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</si>
  <si>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</si>
  <si>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</si>
  <si>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</si>
  <si>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</si>
  <si>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</si>
  <si>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</si>
  <si>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</si>
  <si>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</si>
  <si>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</si>
  <si>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</si>
  <si>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</si>
  <si>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</si>
  <si>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</si>
  <si>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</si>
  <si>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</si>
  <si>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</si>
  <si>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</si>
  <si>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</si>
  <si>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</si>
  <si>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</si>
  <si>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</si>
  <si>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</si>
  <si>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</si>
  <si>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</si>
  <si>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</si>
  <si>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</si>
  <si>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</si>
  <si>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</si>
  <si>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</si>
  <si>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</si>
  <si>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</si>
  <si>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京都府木津川市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</si>
  <si>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</si>
  <si>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</si>
  <si>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</si>
  <si>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</si>
  <si>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</si>
  <si>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</si>
  <si>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</si>
  <si>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</si>
  <si>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</si>
  <si>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</si>
  <si>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</si>
  <si>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</si>
  <si>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</si>
  <si>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</si>
  <si>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</si>
  <si>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</si>
  <si>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</si>
  <si>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</si>
  <si>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</si>
  <si>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</si>
  <si>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旧木津町準財産区特別会計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</si>
  <si>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</si>
  <si>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</si>
  <si>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</si>
  <si>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</si>
  <si>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</si>
  <si>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</si>
  <si>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</si>
  <si>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</si>
  <si>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</si>
  <si>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</si>
  <si>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</si>
  <si>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</si>
  <si>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</si>
  <si>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</si>
  <si>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</si>
  <si>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</si>
  <si>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</si>
  <si>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</si>
  <si>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</si>
  <si>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</si>
  <si>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</si>
  <si>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</si>
  <si>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</si>
  <si>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</si>
  <si>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</si>
  <si>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</si>
  <si>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</si>
  <si>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</si>
  <si>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</si>
  <si>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</si>
  <si>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</si>
  <si>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</si>
  <si>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</si>
  <si>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</si>
  <si>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</si>
  <si>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</si>
  <si>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</si>
  <si>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</si>
  <si>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</si>
  <si>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</si>
  <si>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</si>
  <si>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</si>
  <si>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</si>
  <si>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</si>
  <si>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</si>
  <si>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</si>
  <si>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</si>
  <si>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</si>
  <si>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</si>
  <si>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</si>
  <si>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</si>
  <si>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</si>
  <si>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</si>
  <si>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</si>
  <si>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</si>
  <si>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</si>
  <si>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</si>
  <si>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</si>
  <si>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</si>
  <si>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</si>
  <si>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</si>
  <si>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</si>
  <si>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</si>
  <si>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</si>
  <si>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</si>
  <si>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</si>
  <si>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</si>
  <si>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</si>
  <si>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</si>
  <si>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</si>
  <si>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</si>
  <si>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</si>
  <si>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</si>
  <si>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</si>
  <si>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</si>
  <si>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</si>
  <si>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</si>
  <si>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</si>
  <si>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</si>
  <si>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</si>
  <si>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</si>
  <si>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</si>
  <si>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</si>
  <si>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</si>
  <si>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</si>
  <si>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</si>
  <si>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</si>
  <si>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</si>
  <si>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</si>
  <si>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</si>
  <si>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</si>
  <si>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</si>
  <si>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</si>
  <si>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</si>
  <si>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</si>
  <si>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</si>
  <si>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</si>
  <si>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</si>
  <si>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</si>
  <si>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</si>
  <si>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</si>
  <si>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</si>
  <si>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</si>
  <si>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</si>
  <si>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</si>
  <si>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</si>
  <si>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</si>
  <si>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</si>
  <si>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</si>
  <si>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</si>
  <si>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</si>
  <si>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</si>
  <si>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</si>
  <si>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</si>
  <si>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</si>
  <si>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</si>
  <si>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</si>
  <si>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</si>
  <si>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</si>
  <si>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</si>
  <si>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</si>
  <si>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</si>
  <si>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</si>
  <si>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</si>
  <si>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</si>
  <si>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</si>
  <si>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</si>
  <si>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</si>
  <si>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</si>
  <si>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</si>
  <si>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</si>
  <si>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</si>
  <si>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</si>
  <si>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</si>
  <si>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</si>
  <si>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</si>
  <si>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</si>
  <si>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</si>
  <si>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</si>
  <si>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</si>
  <si>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</si>
  <si>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</si>
  <si>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</si>
  <si>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</si>
  <si>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</si>
  <si>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</si>
  <si>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</si>
  <si>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</si>
  <si>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</si>
  <si>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</si>
  <si>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</si>
  <si>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</si>
  <si>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</si>
  <si>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</si>
  <si>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0.13</t>
  </si>
  <si>
    <t>水道事業会計</t>
  </si>
  <si>
    <t>一般会計</t>
  </si>
  <si>
    <t>公共下水道事業会計</t>
  </si>
  <si>
    <t>国民健康保険特別会計</t>
  </si>
  <si>
    <t>介護保険特別会計</t>
  </si>
  <si>
    <t>後期高齢者医療特別会計</t>
  </si>
  <si>
    <t>旧木津町準財産区特別会計</t>
  </si>
  <si>
    <t>その他会計（赤字）</t>
  </si>
  <si>
    <t>その他会計（黒字）</t>
  </si>
  <si>
    <t>R01</t>
    <phoneticPr fontId="5"/>
  </si>
  <si>
    <t>R02</t>
    <phoneticPr fontId="5"/>
  </si>
  <si>
    <t>R03</t>
    <phoneticPr fontId="5"/>
  </si>
  <si>
    <t>R04</t>
    <phoneticPr fontId="5"/>
  </si>
  <si>
    <t>R05</t>
    <phoneticPr fontId="5"/>
  </si>
  <si>
    <t>-</t>
    <phoneticPr fontId="2"/>
  </si>
  <si>
    <t>国民健康保険山城病院組合（病院事業会計）</t>
  </si>
  <si>
    <t>国民健康保険山城病院組合（介護老人保健施設事業会計）</t>
  </si>
  <si>
    <t>木津川市精華町環境施設組合</t>
  </si>
  <si>
    <t>京都府市町村職員退職手当組合</t>
  </si>
  <si>
    <t>京都府市町村議会議員公務災害補償等組合</t>
  </si>
  <si>
    <t>相楽中部消防組合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</si>
  <si>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</si>
  <si>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</si>
  <si>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</si>
  <si>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</si>
  <si>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</si>
  <si>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t>
  </si>
  <si>
    <t>木津川市公園都市緑化協会</t>
  </si>
  <si>
    <t>木津川市緑と文化・スポーツ振興事業団</t>
  </si>
  <si>
    <t>相楽広域行政組合（一般会計）</t>
    <rPh sb="4" eb="6">
      <t>ギョウセイ</t>
    </rPh>
    <phoneticPr fontId="2"/>
  </si>
  <si>
    <t>公共施設等整備基金</t>
    <rPh sb="0" eb="5">
      <t>コウキョウシセツトウ</t>
    </rPh>
    <rPh sb="5" eb="9">
      <t>セイビキキン</t>
    </rPh>
    <phoneticPr fontId="5"/>
  </si>
  <si>
    <t>準財産区等事業基金</t>
    <rPh sb="0" eb="4">
      <t>ジュンザイサンク</t>
    </rPh>
    <rPh sb="4" eb="5">
      <t>トウ</t>
    </rPh>
    <rPh sb="5" eb="7">
      <t>ジギョウ</t>
    </rPh>
    <rPh sb="7" eb="9">
      <t>キキン</t>
    </rPh>
    <phoneticPr fontId="2"/>
  </si>
  <si>
    <t>地域福祉基金</t>
    <rPh sb="0" eb="6">
      <t>チイキフクシキキン</t>
    </rPh>
    <phoneticPr fontId="2"/>
  </si>
  <si>
    <t>合併算定替逓減対策基金</t>
    <rPh sb="0" eb="2">
      <t>ガッペイ</t>
    </rPh>
    <rPh sb="2" eb="4">
      <t>サンテイ</t>
    </rPh>
    <rPh sb="4" eb="5">
      <t>タイ</t>
    </rPh>
    <rPh sb="5" eb="7">
      <t>テイゲン</t>
    </rPh>
    <rPh sb="7" eb="9">
      <t>タイサク</t>
    </rPh>
    <rPh sb="9" eb="11">
      <t>キキン</t>
    </rPh>
    <phoneticPr fontId="2"/>
  </si>
  <si>
    <t>循環型社会推進基金</t>
    <rPh sb="0" eb="3">
      <t>ジュンカンガタ</t>
    </rPh>
    <rPh sb="3" eb="5">
      <t>シャカイ</t>
    </rPh>
    <rPh sb="5" eb="9">
      <t>スイシンキキン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</si>
</sst>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A1D-4DA9-AD38-1A004E3D26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42959</c:v>
                </c:pt>
                <c:pt idx="1">
                  <c:v>35856</c:v>
                </c:pt>
                <c:pt idx="2">
                  <c:v>44796</c:v>
                </c:pt>
                <c:pt idx="3">
                  <c:v>43135</c:v>
                </c:pt>
                <c:pt idx="4">
                  <c:v>32563</c:v>
                </c:pt>
              </c:numCache>
            </c:numRef>
          </c:val>
          <c:smooth val="0"/>
          <c:extLst>
            <c:ext xmlns:c16="http://schemas.microsoft.com/office/drawing/2014/chart" uri="{C3380CC4-5D6E-409C-BE32-E72D297353CC}">
              <c16:uniqueId val="{00000001-8A1D-4DA9-AD38-1A004E3D26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2.42</c:v>
                </c:pt>
                <c:pt idx="1">
                  <c:v>3.01</c:v>
                </c:pt>
                <c:pt idx="2">
                  <c:v>5.0999999999999996</c:v>
                </c:pt>
                <c:pt idx="3">
                  <c:v>9.58</c:v>
                </c:pt>
                <c:pt idx="4">
                  <c:v>4.55</c:v>
                </c:pt>
              </c:numCache>
            </c:numRef>
          </c:val>
          <c:extLst>
            <c:ext xmlns:c16="http://schemas.microsoft.com/office/drawing/2014/chart" uri="{C3380CC4-5D6E-409C-BE32-E72D297353CC}">
              <c16:uniqueId val="{00000000-0A3A-4355-A375-B3829F6B8F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23.32</c:v>
                </c:pt>
                <c:pt idx="1">
                  <c:v>23.41</c:v>
                </c:pt>
                <c:pt idx="2">
                  <c:v>23.74</c:v>
                </c:pt>
                <c:pt idx="3">
                  <c:v>23.96</c:v>
                </c:pt>
                <c:pt idx="4">
                  <c:v>28.65</c:v>
                </c:pt>
              </c:numCache>
            </c:numRef>
          </c:val>
          <c:extLst>
            <c:ext xmlns:c16="http://schemas.microsoft.com/office/drawing/2014/chart" uri="{C3380CC4-5D6E-409C-BE32-E72D297353CC}">
              <c16:uniqueId val="{00000001-0A3A-4355-A375-B3829F6B8F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1.93</c:v>
                </c:pt>
                <c:pt idx="2">
                  <c:v>3.69</c:v>
                </c:pt>
                <c:pt idx="3">
                  <c:v>4.87</c:v>
                </c:pt>
                <c:pt idx="4">
                  <c:v>-0.13</c:v>
                </c:pt>
              </c:numCache>
            </c:numRef>
          </c:val>
          <c:smooth val="0"/>
          <c:extLst>
            <c:ext xmlns:c16="http://schemas.microsoft.com/office/drawing/2014/chart" uri="{C3380CC4-5D6E-409C-BE32-E72D297353CC}">
              <c16:uniqueId val="{00000002-0A3A-4355-A375-B3829F6B8F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B8-4378-8F3C-66FED909C0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B8-4378-8F3C-66FED909C0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B8-4378-8F3C-66FED909C0F4}"/>
            </c:ext>
          </c:extLst>
        </c:ser>
        <c:ser>
          <c:idx val="3"/>
          <c:order val="3"/>
          <c:tx>
            <c:strRef>
              <c:f>データシート!$A$30</c:f>
              <c:strCache>
                <c:ptCount val="1"/>
                <c:pt idx="0">
                  <c:v>旧木津町準財産区特別会計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0.35</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7B8-4378-8F3C-66FED909C0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0.04</c:v>
                </c:pt>
                <c:pt idx="4">
                  <c:v>#N/A</c:v>
                </c:pt>
                <c:pt idx="5">
                  <c:v>0.04</c:v>
                </c:pt>
                <c:pt idx="6">
                  <c:v>#N/A</c:v>
                </c:pt>
                <c:pt idx="7">
                  <c:v>0.04</c:v>
                </c:pt>
                <c:pt idx="8">
                  <c:v>#N/A</c:v>
                </c:pt>
                <c:pt idx="9">
                  <c:v>0.06</c:v>
                </c:pt>
              </c:numCache>
            </c:numRef>
          </c:val>
          <c:extLst>
            <c:ext xmlns:c16="http://schemas.microsoft.com/office/drawing/2014/chart" uri="{C3380CC4-5D6E-409C-BE32-E72D297353CC}">
              <c16:uniqueId val="{00000004-37B8-4378-8F3C-66FED909C0F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0.43</c:v>
                </c:pt>
                <c:pt idx="2">
                  <c:v>#N/A</c:v>
                </c:pt>
                <c:pt idx="3">
                  <c:v>0.52</c:v>
                </c:pt>
                <c:pt idx="4">
                  <c:v>#N/A</c:v>
                </c:pt>
                <c:pt idx="5">
                  <c:v>0.85</c:v>
                </c:pt>
                <c:pt idx="6">
                  <c:v>#N/A</c:v>
                </c:pt>
                <c:pt idx="7">
                  <c:v>1.23</c:v>
                </c:pt>
                <c:pt idx="8">
                  <c:v>#N/A</c:v>
                </c:pt>
                <c:pt idx="9">
                  <c:v>0.37</c:v>
                </c:pt>
              </c:numCache>
            </c:numRef>
          </c:val>
          <c:extLst>
            <c:ext xmlns:c16="http://schemas.microsoft.com/office/drawing/2014/chart" uri="{C3380CC4-5D6E-409C-BE32-E72D297353CC}">
              <c16:uniqueId val="{00000005-37B8-4378-8F3C-66FED909C0F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0.8</c:v>
                </c:pt>
                <c:pt idx="4">
                  <c:v>#N/A</c:v>
                </c:pt>
                <c:pt idx="5">
                  <c:v>0.52</c:v>
                </c:pt>
                <c:pt idx="6">
                  <c:v>#N/A</c:v>
                </c:pt>
                <c:pt idx="7">
                  <c:v>0.41</c:v>
                </c:pt>
                <c:pt idx="8">
                  <c:v>#N/A</c:v>
                </c:pt>
                <c:pt idx="9">
                  <c:v>0.62</c:v>
                </c:pt>
              </c:numCache>
            </c:numRef>
          </c:val>
          <c:extLst>
            <c:ext xmlns:c16="http://schemas.microsoft.com/office/drawing/2014/chart" uri="{C3380CC4-5D6E-409C-BE32-E72D297353CC}">
              <c16:uniqueId val="{00000006-37B8-4378-8F3C-66FED909C0F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0.46</c:v>
                </c:pt>
                <c:pt idx="2">
                  <c:v>#N/A</c:v>
                </c:pt>
                <c:pt idx="3">
                  <c:v>0.42</c:v>
                </c:pt>
                <c:pt idx="4">
                  <c:v>#N/A</c:v>
                </c:pt>
                <c:pt idx="5">
                  <c:v>0.63</c:v>
                </c:pt>
                <c:pt idx="6">
                  <c:v>#N/A</c:v>
                </c:pt>
                <c:pt idx="7">
                  <c:v>0.75</c:v>
                </c:pt>
                <c:pt idx="8">
                  <c:v>#N/A</c:v>
                </c:pt>
                <c:pt idx="9">
                  <c:v>1.31</c:v>
                </c:pt>
              </c:numCache>
            </c:numRef>
          </c:val>
          <c:extLst>
            <c:ext xmlns:c16="http://schemas.microsoft.com/office/drawing/2014/chart" uri="{C3380CC4-5D6E-409C-BE32-E72D297353CC}">
              <c16:uniqueId val="{00000007-37B8-4378-8F3C-66FED909C0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2.42</c:v>
                </c:pt>
                <c:pt idx="2">
                  <c:v>#N/A</c:v>
                </c:pt>
                <c:pt idx="3">
                  <c:v>2.64</c:v>
                </c:pt>
                <c:pt idx="4">
                  <c:v>#N/A</c:v>
                </c:pt>
                <c:pt idx="5">
                  <c:v>5.08</c:v>
                </c:pt>
                <c:pt idx="6">
                  <c:v>#N/A</c:v>
                </c:pt>
                <c:pt idx="7">
                  <c:v>9.57</c:v>
                </c:pt>
                <c:pt idx="8">
                  <c:v>#N/A</c:v>
                </c:pt>
                <c:pt idx="9">
                  <c:v>4.53</c:v>
                </c:pt>
              </c:numCache>
            </c:numRef>
          </c:val>
          <c:extLst>
            <c:ext xmlns:c16="http://schemas.microsoft.com/office/drawing/2014/chart" uri="{C3380CC4-5D6E-409C-BE32-E72D297353CC}">
              <c16:uniqueId val="{00000008-37B8-4378-8F3C-66FED909C0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16.13</c:v>
                </c:pt>
                <c:pt idx="2">
                  <c:v>#N/A</c:v>
                </c:pt>
                <c:pt idx="3">
                  <c:v>15.59</c:v>
                </c:pt>
                <c:pt idx="4">
                  <c:v>#N/A</c:v>
                </c:pt>
                <c:pt idx="5">
                  <c:v>14.63</c:v>
                </c:pt>
                <c:pt idx="6">
                  <c:v>#N/A</c:v>
                </c:pt>
                <c:pt idx="7">
                  <c:v>14.05</c:v>
                </c:pt>
                <c:pt idx="8">
                  <c:v>#N/A</c:v>
                </c:pt>
                <c:pt idx="9">
                  <c:v>14.16</c:v>
                </c:pt>
              </c:numCache>
            </c:numRef>
          </c:val>
          <c:extLst>
            <c:ext xmlns:c16="http://schemas.microsoft.com/office/drawing/2014/chart" uri="{C3380CC4-5D6E-409C-BE32-E72D297353CC}">
              <c16:uniqueId val="{00000009-37B8-4378-8F3C-66FED909C0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2758</c:v>
                </c:pt>
                <c:pt idx="5">
                  <c:v>2771</c:v>
                </c:pt>
                <c:pt idx="8">
                  <c:v>2849</c:v>
                </c:pt>
                <c:pt idx="11">
                  <c:v>2833</c:v>
                </c:pt>
                <c:pt idx="14">
                  <c:v>2780</c:v>
                </c:pt>
              </c:numCache>
            </c:numRef>
          </c:val>
          <c:extLst>
            <c:ext xmlns:c16="http://schemas.microsoft.com/office/drawing/2014/chart" uri="{C3380CC4-5D6E-409C-BE32-E72D297353CC}">
              <c16:uniqueId val="{00000000-789D-4CE7-A631-C728C83D96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9D-4CE7-A631-C728C83D96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266</c:v>
                </c:pt>
                <c:pt idx="3">
                  <c:v>272</c:v>
                </c:pt>
                <c:pt idx="6">
                  <c:v>260</c:v>
                </c:pt>
                <c:pt idx="9">
                  <c:v>260</c:v>
                </c:pt>
                <c:pt idx="12">
                  <c:v>260</c:v>
                </c:pt>
              </c:numCache>
            </c:numRef>
          </c:val>
          <c:extLst>
            <c:ext xmlns:c16="http://schemas.microsoft.com/office/drawing/2014/chart" uri="{C3380CC4-5D6E-409C-BE32-E72D297353CC}">
              <c16:uniqueId val="{00000002-789D-4CE7-A631-C728C83D96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470</c:v>
                </c:pt>
                <c:pt idx="3">
                  <c:v>481</c:v>
                </c:pt>
                <c:pt idx="6">
                  <c:v>521</c:v>
                </c:pt>
                <c:pt idx="9">
                  <c:v>540</c:v>
                </c:pt>
                <c:pt idx="12">
                  <c:v>573</c:v>
                </c:pt>
              </c:numCache>
            </c:numRef>
          </c:val>
          <c:extLst>
            <c:ext xmlns:c16="http://schemas.microsoft.com/office/drawing/2014/chart" uri="{C3380CC4-5D6E-409C-BE32-E72D297353CC}">
              <c16:uniqueId val="{00000003-789D-4CE7-A631-C728C83D96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549</c:v>
                </c:pt>
                <c:pt idx="3">
                  <c:v>484</c:v>
                </c:pt>
                <c:pt idx="6">
                  <c:v>454</c:v>
                </c:pt>
                <c:pt idx="9">
                  <c:v>394</c:v>
                </c:pt>
                <c:pt idx="12">
                  <c:v>346</c:v>
                </c:pt>
              </c:numCache>
            </c:numRef>
          </c:val>
          <c:extLst>
            <c:ext xmlns:c16="http://schemas.microsoft.com/office/drawing/2014/chart" uri="{C3380CC4-5D6E-409C-BE32-E72D297353CC}">
              <c16:uniqueId val="{00000004-789D-4CE7-A631-C728C83D96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9D-4CE7-A631-C728C83D96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9D-4CE7-A631-C728C83D96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2842</c:v>
                </c:pt>
                <c:pt idx="3">
                  <c:v>2949</c:v>
                </c:pt>
                <c:pt idx="6">
                  <c:v>3258</c:v>
                </c:pt>
                <c:pt idx="9">
                  <c:v>3279</c:v>
                </c:pt>
                <c:pt idx="12">
                  <c:v>3276</c:v>
                </c:pt>
              </c:numCache>
            </c:numRef>
          </c:val>
          <c:extLst>
            <c:ext xmlns:c16="http://schemas.microsoft.com/office/drawing/2014/chart" uri="{C3380CC4-5D6E-409C-BE32-E72D297353CC}">
              <c16:uniqueId val="{00000007-789D-4CE7-A631-C728C83D96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1369</c:v>
                </c:pt>
                <c:pt idx="2">
                  <c:v>#N/A</c:v>
                </c:pt>
                <c:pt idx="3">
                  <c:v>#N/A</c:v>
                </c:pt>
                <c:pt idx="4">
                  <c:v>1415</c:v>
                </c:pt>
                <c:pt idx="5">
                  <c:v>#N/A</c:v>
                </c:pt>
                <c:pt idx="6">
                  <c:v>#N/A</c:v>
                </c:pt>
                <c:pt idx="7">
                  <c:v>1644</c:v>
                </c:pt>
                <c:pt idx="8">
                  <c:v>#N/A</c:v>
                </c:pt>
                <c:pt idx="9">
                  <c:v>#N/A</c:v>
                </c:pt>
                <c:pt idx="10">
                  <c:v>1640</c:v>
                </c:pt>
                <c:pt idx="11">
                  <c:v>#N/A</c:v>
                </c:pt>
                <c:pt idx="12">
                  <c:v>#N/A</c:v>
                </c:pt>
                <c:pt idx="13">
                  <c:v>1675</c:v>
                </c:pt>
                <c:pt idx="14">
                  <c:v>#N/A</c:v>
                </c:pt>
              </c:numCache>
            </c:numRef>
          </c:val>
          <c:smooth val="0"/>
          <c:extLst>
            <c:ext xmlns:c16="http://schemas.microsoft.com/office/drawing/2014/chart" uri="{C3380CC4-5D6E-409C-BE32-E72D297353CC}">
              <c16:uniqueId val="{00000008-789D-4CE7-A631-C728C83D96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28163</c:v>
                </c:pt>
                <c:pt idx="5">
                  <c:v>27480</c:v>
                </c:pt>
                <c:pt idx="8">
                  <c:v>27294</c:v>
                </c:pt>
                <c:pt idx="11">
                  <c:v>27466</c:v>
                </c:pt>
                <c:pt idx="14">
                  <c:v>27139</c:v>
                </c:pt>
              </c:numCache>
            </c:numRef>
          </c:val>
          <c:extLst>
            <c:ext xmlns:c16="http://schemas.microsoft.com/office/drawing/2014/chart" uri="{C3380CC4-5D6E-409C-BE32-E72D297353CC}">
              <c16:uniqueId val="{00000000-C42D-46F4-8166-80D386AAFC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2875</c:v>
                </c:pt>
                <c:pt idx="5">
                  <c:v>2777</c:v>
                </c:pt>
                <c:pt idx="8">
                  <c:v>2656</c:v>
                </c:pt>
                <c:pt idx="11">
                  <c:v>2558</c:v>
                </c:pt>
                <c:pt idx="14">
                  <c:v>2555</c:v>
                </c:pt>
              </c:numCache>
            </c:numRef>
          </c:val>
          <c:extLst>
            <c:ext xmlns:c16="http://schemas.microsoft.com/office/drawing/2014/chart" uri="{C3380CC4-5D6E-409C-BE32-E72D297353CC}">
              <c16:uniqueId val="{00000001-C42D-46F4-8166-80D386AAFC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11421</c:v>
                </c:pt>
                <c:pt idx="5">
                  <c:v>12254</c:v>
                </c:pt>
                <c:pt idx="8">
                  <c:v>12271</c:v>
                </c:pt>
                <c:pt idx="11">
                  <c:v>11855</c:v>
                </c:pt>
                <c:pt idx="14">
                  <c:v>12631</c:v>
                </c:pt>
              </c:numCache>
            </c:numRef>
          </c:val>
          <c:extLst>
            <c:ext xmlns:c16="http://schemas.microsoft.com/office/drawing/2014/chart" uri="{C3380CC4-5D6E-409C-BE32-E72D297353CC}">
              <c16:uniqueId val="{00000002-C42D-46F4-8166-80D386AAFC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2D-46F4-8166-80D386AAFC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2D-46F4-8166-80D386AAFC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2D-46F4-8166-80D386AAFC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3043</c:v>
                </c:pt>
                <c:pt idx="3">
                  <c:v>3094</c:v>
                </c:pt>
                <c:pt idx="6">
                  <c:v>3097</c:v>
                </c:pt>
                <c:pt idx="9">
                  <c:v>3052</c:v>
                </c:pt>
                <c:pt idx="12">
                  <c:v>2981</c:v>
                </c:pt>
              </c:numCache>
            </c:numRef>
          </c:val>
          <c:extLst>
            <c:ext xmlns:c16="http://schemas.microsoft.com/office/drawing/2014/chart" uri="{C3380CC4-5D6E-409C-BE32-E72D297353CC}">
              <c16:uniqueId val="{00000006-C42D-46F4-8166-80D386AAFC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2808</c:v>
                </c:pt>
                <c:pt idx="3">
                  <c:v>2834</c:v>
                </c:pt>
                <c:pt idx="6">
                  <c:v>2526</c:v>
                </c:pt>
                <c:pt idx="9">
                  <c:v>2810</c:v>
                </c:pt>
                <c:pt idx="12">
                  <c:v>4170</c:v>
                </c:pt>
              </c:numCache>
            </c:numRef>
          </c:val>
          <c:extLst>
            <c:ext xmlns:c16="http://schemas.microsoft.com/office/drawing/2014/chart" uri="{C3380CC4-5D6E-409C-BE32-E72D297353CC}">
              <c16:uniqueId val="{00000007-C42D-46F4-8166-80D386AAFC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5797</c:v>
                </c:pt>
                <c:pt idx="3">
                  <c:v>5342</c:v>
                </c:pt>
                <c:pt idx="6">
                  <c:v>4746</c:v>
                </c:pt>
                <c:pt idx="9">
                  <c:v>4225</c:v>
                </c:pt>
                <c:pt idx="12">
                  <c:v>3798</c:v>
                </c:pt>
              </c:numCache>
            </c:numRef>
          </c:val>
          <c:extLst>
            <c:ext xmlns:c16="http://schemas.microsoft.com/office/drawing/2014/chart" uri="{C3380CC4-5D6E-409C-BE32-E72D297353CC}">
              <c16:uniqueId val="{00000008-C42D-46F4-8166-80D386AAFC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2457</c:v>
                </c:pt>
                <c:pt idx="3">
                  <c:v>2186</c:v>
                </c:pt>
                <c:pt idx="6">
                  <c:v>1929</c:v>
                </c:pt>
                <c:pt idx="9">
                  <c:v>1667</c:v>
                </c:pt>
                <c:pt idx="12">
                  <c:v>1407</c:v>
                </c:pt>
              </c:numCache>
            </c:numRef>
          </c:val>
          <c:extLst>
            <c:ext xmlns:c16="http://schemas.microsoft.com/office/drawing/2014/chart" uri="{C3380CC4-5D6E-409C-BE32-E72D297353CC}">
              <c16:uniqueId val="{00000009-C42D-46F4-8166-80D386AAFC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32790</c:v>
                </c:pt>
                <c:pt idx="3">
                  <c:v>32249</c:v>
                </c:pt>
                <c:pt idx="6">
                  <c:v>31796</c:v>
                </c:pt>
                <c:pt idx="9">
                  <c:v>30550</c:v>
                </c:pt>
                <c:pt idx="12">
                  <c:v>29332</c:v>
                </c:pt>
              </c:numCache>
            </c:numRef>
          </c:val>
          <c:extLst>
            <c:ext xmlns:c16="http://schemas.microsoft.com/office/drawing/2014/chart" uri="{C3380CC4-5D6E-409C-BE32-E72D297353CC}">
              <c16:uniqueId val="{0000000A-C42D-46F4-8166-80D386AAFC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4435</c:v>
                </c:pt>
                <c:pt idx="2">
                  <c:v>#N/A</c:v>
                </c:pt>
                <c:pt idx="3">
                  <c:v>#N/A</c:v>
                </c:pt>
                <c:pt idx="4">
                  <c:v>3194</c:v>
                </c:pt>
                <c:pt idx="5">
                  <c:v>#N/A</c:v>
                </c:pt>
                <c:pt idx="6">
                  <c:v>#N/A</c:v>
                </c:pt>
                <c:pt idx="7">
                  <c:v>1875</c:v>
                </c:pt>
                <c:pt idx="8">
                  <c:v>#N/A</c:v>
                </c:pt>
                <c:pt idx="9">
                  <c:v>#N/A</c:v>
                </c:pt>
                <c:pt idx="10">
                  <c:v>425</c:v>
                </c:pt>
                <c:pt idx="11">
                  <c:v>#N/A</c:v>
                </c:pt>
                <c:pt idx="12">
                  <c:v>#N/A</c:v>
                </c:pt>
                <c:pt idx="13">
                  <c:v>0</c:v>
                </c:pt>
                <c:pt idx="14">
                  <c:v>#N/A</c:v>
                </c:pt>
              </c:numCache>
            </c:numRef>
          </c:val>
          <c:smooth val="0"/>
          <c:extLst>
            <c:ext xmlns:c16="http://schemas.microsoft.com/office/drawing/2014/chart" uri="{C3380CC4-5D6E-409C-BE32-E72D297353CC}">
              <c16:uniqueId val="{0000000B-C42D-46F4-8166-80D386AAFC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4512</c:v>
                </c:pt>
                <c:pt idx="1">
                  <c:v>4578</c:v>
                </c:pt>
                <c:pt idx="2">
                  <c:v>5510</c:v>
                </c:pt>
              </c:numCache>
            </c:numRef>
          </c:val>
          <c:extLst>
            <c:ext xmlns:c16="http://schemas.microsoft.com/office/drawing/2014/chart" uri="{C3380CC4-5D6E-409C-BE32-E72D297353CC}">
              <c16:uniqueId val="{00000000-54EF-48B1-B17B-8260D67442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54EF-48B1-B17B-8260D67442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6394</c:v>
                </c:pt>
                <c:pt idx="1">
                  <c:v>5958</c:v>
                </c:pt>
                <c:pt idx="2">
                  <c:v>5776</c:v>
                </c:pt>
              </c:numCache>
            </c:numRef>
          </c:val>
          <c:extLst>
            <c:ext xmlns:c16="http://schemas.microsoft.com/office/drawing/2014/chart" uri="{C3380CC4-5D6E-409C-BE32-E72D297353CC}">
              <c16:uniqueId val="{00000002-54EF-48B1-B17B-8260D67442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79,828
78,667
85.13
34,251,272
32,734,117
875,158
19,229,863
29,331,633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固定資産税及び地方消費税交付金の増加により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が昨年度に比べ増加したことから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年度の単年度の財政力指数は０．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６０２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と前年度（０．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５８７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ものの、令和２年度（０．６４３）に比べ低いことから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、３か年平均の財政力指数は低下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平成２８年度に本市の市町村類型が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－３に移行して以来、類似団体内平均値を下回る状況が続いており、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高齢者保健福祉費等の基準財政需要額は増加が見込まれることから、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今後も引き続き税収を始めとした財源の確保に努めるなど財政基盤の強化を図る。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おいては、歳出の経常経費に係る一般財源所要額と歳入の経常一般財源がともに前年度より増加したが、臨時財政対策債が前年度より減少したため、経常収支比率は、前年度の９１．３％から２．９ポイント悪化し、９４．２％となった。</a:t>
          </a:r>
        </a:p>
        <a:p>
          <a:r>
            <a:rPr kumimoji="1" lang="ja-JP" altLang="en-US" sz="1200">
              <a:latin typeface="ＭＳ Ｐゴシック" panose="020B0600070205080204" pitchFamily="50" charset="-128"/>
              <a:ea typeface="ＭＳ Ｐゴシック" panose="020B0600070205080204" pitchFamily="50" charset="-128"/>
            </a:rPr>
            <a:t>　可燃ごみ焼却施設や新学校給食センターに係る地方債の償還など公債費が膨らむことに加え、処遇改善に伴う人件費が増加しており、引き続き、公共施設の最適化やスマート自治体への転換等の行財政改革に取り組み、令和１０年度には９０％未満を目標とし、さらなる改善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126492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1643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61</xdr:row>
      <xdr:rowOff>157988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47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1016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47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49276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3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47769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、放課後児童クラブや保育所における会計年度任用職員の採用により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は新型コロナウイルスワクチン接種の事業縮小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したため、令和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年度の人口１人当たり決算額は、前年度と比較して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４６６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これまで、経費の増加はあるものの、人口も増加していたことから、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類似団体内平均値よりも少ない決算額で推移してい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たが、令和５年度から人口減少に転じたことから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公共施設の最適化等の行財政改革を進め、コストの低減を図る。</a:t>
          </a: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56860</xdr:rowOff>
    </xdr:from>
    <xdr:to>
      <xdr:col>23</xdr:col>
      <xdr:colOff>133350</xdr:colOff>
      <xdr:row>82</xdr:row>
      <xdr:rowOff>109617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15760"/>
          <a:ext cx="8382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63452</xdr:rowOff>
    </xdr:from>
    <xdr:to>
      <xdr:col>19</xdr:col>
      <xdr:colOff>133350</xdr:colOff>
      <xdr:row>82</xdr:row>
      <xdr:rowOff>109617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22352"/>
          <a:ext cx="8890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90855</xdr:rowOff>
    </xdr:from>
    <xdr:to>
      <xdr:col>15</xdr:col>
      <xdr:colOff>82550</xdr:colOff>
      <xdr:row>82</xdr:row>
      <xdr:rowOff>63452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8305"/>
          <a:ext cx="889000" cy="1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21197</xdr:rowOff>
    </xdr:from>
    <xdr:to>
      <xdr:col>11</xdr:col>
      <xdr:colOff>31750</xdr:colOff>
      <xdr:row>81</xdr:row>
      <xdr:rowOff>90855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8647"/>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6060</xdr:rowOff>
    </xdr:from>
    <xdr:to>
      <xdr:col>23</xdr:col>
      <xdr:colOff>184150</xdr:colOff>
      <xdr:row>82</xdr:row>
      <xdr:rowOff>107660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22587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58817</xdr:rowOff>
    </xdr:from>
    <xdr:to>
      <xdr:col>19</xdr:col>
      <xdr:colOff>184150</xdr:colOff>
      <xdr:row>82</xdr:row>
      <xdr:rowOff>160417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170594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12652</xdr:rowOff>
    </xdr:from>
    <xdr:to>
      <xdr:col>15</xdr:col>
      <xdr:colOff>133350</xdr:colOff>
      <xdr:row>82</xdr:row>
      <xdr:rowOff>114252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4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40055</xdr:rowOff>
    </xdr:from>
    <xdr:to>
      <xdr:col>11</xdr:col>
      <xdr:colOff>82550</xdr:colOff>
      <xdr:row>81</xdr:row>
      <xdr:rowOff>141655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151832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141847</xdr:rowOff>
    </xdr:from>
    <xdr:to>
      <xdr:col>7</xdr:col>
      <xdr:colOff>31750</xdr:colOff>
      <xdr:row>81</xdr:row>
      <xdr:rowOff>71997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82174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少し下回っており、国や類似団体とほぼ同水準にあると言える。本市においては、人材確保の観点から初任給を国の水準よりも高く設定しているが、ラスパイレス指数の計算方法上、その寄与度は限定的なものとなっている。</a:t>
          </a:r>
        </a:p>
        <a:p>
          <a:r>
            <a:rPr kumimoji="1" lang="ja-JP" altLang="en-US" sz="1200">
              <a:latin typeface="ＭＳ Ｐゴシック" panose="020B0600070205080204" pitchFamily="50" charset="-128"/>
              <a:ea typeface="ＭＳ Ｐゴシック" panose="020B0600070205080204" pitchFamily="50" charset="-128"/>
            </a:rPr>
            <a:t>　 各年度における職員構成の変動もあるが、近年は国の動向に沿った給与改定を実施しているため、令和３年度以降は横ばいで推移している。</a:t>
          </a:r>
        </a:p>
        <a:p>
          <a:r>
            <a:rPr kumimoji="1" lang="ja-JP" altLang="en-US" sz="1200">
              <a:latin typeface="ＭＳ Ｐゴシック" panose="020B0600070205080204" pitchFamily="50" charset="-128"/>
              <a:ea typeface="ＭＳ Ｐゴシック" panose="020B0600070205080204" pitchFamily="50" charset="-128"/>
            </a:rPr>
            <a:t>　 国や類似団体の動向も注視しつつ、今後も総人件費の膨張による財政硬直化を招かないように努める。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8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102659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0337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164041</xdr:rowOff>
    </xdr:from>
    <xdr:to>
      <xdr:col>68</xdr:col>
      <xdr:colOff>152400</xdr:colOff>
      <xdr:row>83</xdr:row>
      <xdr:rowOff>73025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229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113241</xdr:rowOff>
    </xdr:from>
    <xdr:to>
      <xdr:col>64</xdr:col>
      <xdr:colOff>152400</xdr:colOff>
      <xdr:row>83</xdr:row>
      <xdr:rowOff>43391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53568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清掃及び消防業務を一部事務組合において担っていることも類似団体内平均値より少ない要因ではあるが、合併の効果を発揮するため、定員適正化計画において職員数を類似団体の１割減としたことが最大の要因であると考える。もっとも、公立保育園や福祉事務所等が計上される民生部門では、類似団体と比較して相対的に職員数が多い構成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社会的に少子高齢化が進展する中、段階的な定年の引上げも始まり、職員数はもとより、職員構成のバランスの面も勘案しつつ、複雑多様化する行政需要に対応できる職員体制の構築に取り組む。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106363</xdr:rowOff>
    </xdr:from>
    <xdr:to>
      <xdr:col>81</xdr:col>
      <xdr:colOff>44450</xdr:colOff>
      <xdr:row>59</xdr:row>
      <xdr:rowOff>124460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2191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148590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156633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6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15346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721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55563</xdr:rowOff>
    </xdr:from>
    <xdr:to>
      <xdr:col>81</xdr:col>
      <xdr:colOff>95250</xdr:colOff>
      <xdr:row>59</xdr:row>
      <xdr:rowOff>157163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72090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1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年度の単年度の実質公債費比率は、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税収入額等の増加に伴い標準財政規模が大きくなったことや、実質的な公債費負担の減少、充当可能特定財源の増加といった改善要素があったものの、控除財源となる元利償還金・準元利償還金にかかる基準財政需要額算入額の減少が影響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ポイント悪化し、９．９％となった。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大型投資事業の適切な取捨選択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により、起債に大きく頼ることのない財政運営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を進め、令和１０年度には９％未満を目標とし、さらなる改善に努めていく。</a:t>
          </a: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170180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113877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年度については、市債の新規発行額が市債元金償還額を下回ったこと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減少、都市再生機構立替金定期償還等に伴う債務負担行為に基づく支出予定額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に加え、財政調整基金の積立てによる充当可能基金の増加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今後も令和元年度に策定した木津川市施設類型別個別施設計画を着実に進め、将来世代の負担に留意しつつ、健全な財政運営に努める。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113090</xdr:rowOff>
    </xdr:from>
    <xdr:to>
      <xdr:col>77</xdr:col>
      <xdr:colOff>44450</xdr:colOff>
      <xdr:row>14</xdr:row>
      <xdr:rowOff>41608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41940"/>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41608</xdr:rowOff>
    </xdr:from>
    <xdr:to>
      <xdr:col>72</xdr:col>
      <xdr:colOff>203200</xdr:colOff>
      <xdr:row>14</xdr:row>
      <xdr:rowOff>146171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41908"/>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0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146171</xdr:rowOff>
    </xdr:from>
    <xdr:to>
      <xdr:col>68</xdr:col>
      <xdr:colOff>152400</xdr:colOff>
      <xdr:row>15</xdr:row>
      <xdr:rowOff>86179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546471"/>
          <a:ext cx="8890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62290</xdr:rowOff>
    </xdr:from>
    <xdr:to>
      <xdr:col>77</xdr:col>
      <xdr:colOff>95250</xdr:colOff>
      <xdr:row>13</xdr:row>
      <xdr:rowOff>163890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2617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0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35379</xdr:rowOff>
    </xdr:from>
    <xdr:to>
      <xdr:col>64</xdr:col>
      <xdr:colOff>152400</xdr:colOff>
      <xdr:row>15</xdr:row>
      <xdr:rowOff>136979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121756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79,828
78,667
85.13
34,251,272
32,734,117
875,158
19,229,863
29,331,633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本市は、人口当たりの職員数が比較的少ない上、ラスパイレス指数が低いため、経常収支比率の人件費分は、類似団体内平均値と比較して低い水準で推移している。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放課後児童クラブや保育所における会計年度任用職員の増加により、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し、２２．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今後も、定員管理計画に基づく職員数を維持し、人件費が過大とならないように努める。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66584</xdr:rowOff>
    </xdr:from>
    <xdr:to>
      <xdr:col>24</xdr:col>
      <xdr:colOff>25400</xdr:colOff>
      <xdr:row>35</xdr:row>
      <xdr:rowOff>99242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73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66584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54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99242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54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94343</xdr:rowOff>
    </xdr:from>
    <xdr:to>
      <xdr:col>11</xdr:col>
      <xdr:colOff>9525</xdr:colOff>
      <xdr:row>35</xdr:row>
      <xdr:rowOff>99242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23643"/>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48442</xdr:rowOff>
    </xdr:from>
    <xdr:to>
      <xdr:col>24</xdr:col>
      <xdr:colOff>76200</xdr:colOff>
      <xdr:row>35</xdr:row>
      <xdr:rowOff>150042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64969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9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15784</xdr:rowOff>
    </xdr:from>
    <xdr:to>
      <xdr:col>20</xdr:col>
      <xdr:colOff>38100</xdr:colOff>
      <xdr:row>35</xdr:row>
      <xdr:rowOff>117384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127561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48442</xdr:rowOff>
    </xdr:from>
    <xdr:to>
      <xdr:col>11</xdr:col>
      <xdr:colOff>60325</xdr:colOff>
      <xdr:row>35</xdr:row>
      <xdr:rowOff>150042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160219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43543</xdr:rowOff>
    </xdr:from>
    <xdr:to>
      <xdr:col>6</xdr:col>
      <xdr:colOff>171450</xdr:colOff>
      <xdr:row>34</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155320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令和５年度においては、ごみ収集運搬や中間処理経費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の増加等により、前年度より０．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ポイント悪化し、類似団体内平均値よりも高い１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今後は、価格高騰や人件費増に伴う維持管理経費やシステム機器更新経費の増加が見込まれるため、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木津川市公共施設等総合管理計画を着実に進め、施設総量の最適化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や省エネ化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を図るなど管理経費の抑制に努める。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2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4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122428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74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障害福祉サービス費や生活保護扶助費等における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経常一般財源で対応する金額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類似団体内平均値と比較して低い水準で推移しているが、障害福祉サービス費や福祉医療費は増加する傾向にあり、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市独自施策について、充実、見直し、廃止と複数の方向から検討を行い、財政を圧迫しないように努める。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85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1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令和５年度においては、介護保険特別会計及び後期高齢者医療特別会計に対する繰出金や公共下水道事業会計への出資金などが増加したことから、前年度から１．１ポイント悪化し、１２．０％となった。</a:t>
          </a:r>
        </a:p>
        <a:p>
          <a:r>
            <a:rPr kumimoji="1" lang="ja-JP" altLang="en-US" sz="1200">
              <a:latin typeface="ＭＳ Ｐゴシック" panose="020B0600070205080204" pitchFamily="50" charset="-128"/>
              <a:ea typeface="ＭＳ Ｐゴシック" panose="020B0600070205080204" pitchFamily="50" charset="-128"/>
            </a:rPr>
            <a:t>　引き続き、高齢者人口の増加に伴う特別会計繰出金の増加や老朽化等に伴う公共施設等の維持補修費の増加が見込まれるため、特別会計における経費を節減するとともに計画的な維持補修に努める。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78015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1815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、消防、ごみ処理、し尿処理等の業務を一部事務組合等で行って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、一部事務組合等に対する負担金が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多いため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、経常収支比率の補助費等分は、類似団体内平均値と比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ごみ処理を行う木津川市精華町環境施設組合への負担金が減少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したため、前年度から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今後は、補助金等交付ガイドラインに基づき、社会経済情勢や市民ニーズに即した補助制度の効率化・効果的な運用を図る。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58420</xdr:rowOff>
    </xdr:from>
    <xdr:to>
      <xdr:col>82</xdr:col>
      <xdr:colOff>107950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91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40</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47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161290</xdr:rowOff>
    </xdr:from>
    <xdr:to>
      <xdr:col>73</xdr:col>
      <xdr:colOff>180975</xdr:colOff>
      <xdr:row>40</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47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66040</xdr:rowOff>
    </xdr:from>
    <xdr:to>
      <xdr:col>69</xdr:col>
      <xdr:colOff>92075</xdr:colOff>
      <xdr:row>40</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xdr:rowOff>
    </xdr:from>
    <xdr:to>
      <xdr:col>82</xdr:col>
      <xdr:colOff>158750</xdr:colOff>
      <xdr:row>40</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151147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30480</xdr:rowOff>
    </xdr:from>
    <xdr:to>
      <xdr:col>78</xdr:col>
      <xdr:colOff>120650</xdr:colOff>
      <xdr:row>40</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15240</xdr:rowOff>
    </xdr:from>
    <xdr:to>
      <xdr:col>69</xdr:col>
      <xdr:colOff>142875</xdr:colOff>
      <xdr:row>40</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101617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令和５年度においては、前年度に比べ利子償還額が減少したものの、経常一般財源で対応する公債費は増加した。比率の分母となる歳入経常一般財源も増加したため、前年度と変わらず１５．７％となった。</a:t>
          </a:r>
        </a:p>
        <a:p>
          <a:r>
            <a:rPr kumimoji="1" lang="ja-JP" altLang="en-US" sz="1200">
              <a:latin typeface="ＭＳ Ｐゴシック" panose="020B0600070205080204" pitchFamily="50" charset="-128"/>
              <a:ea typeface="ＭＳ Ｐゴシック" panose="020B0600070205080204" pitchFamily="50" charset="-128"/>
            </a:rPr>
            <a:t>　可燃ごみ焼却施設や新学校給食センターに係る地方債の償還などから類似団体内平均値と比較して高い水準で推移しており、今後も、単年度当たりの公債費負担の増加が見込まれるが、地方債残高は減少傾向となる見込み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24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2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123189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2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経常一般財源で対応する扶助費及び繰出金の増加から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年度は前年度よりも２．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ポイント低い７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公債費負担の増加が見込まれるため、公債費以外の経費を抑制することの重要性が高まると考えられる。これまでも税収等の増加や歳出削減のための様々な施策を推し進めてきたが、今後も引き続き行財政改革に取り組む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持続可能な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財政基盤の確立に努める。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155575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20039"/>
          <a:ext cx="8382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52705</xdr:rowOff>
    </xdr:from>
    <xdr:to>
      <xdr:col>78</xdr:col>
      <xdr:colOff>69850</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114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52705</xdr:rowOff>
    </xdr:from>
    <xdr:to>
      <xdr:col>73</xdr:col>
      <xdr:colOff>180975</xdr:colOff>
      <xdr:row>76</xdr:row>
      <xdr:rowOff>6986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1145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6986</xdr:rowOff>
    </xdr:from>
    <xdr:to>
      <xdr:col>69</xdr:col>
      <xdr:colOff>92075</xdr:colOff>
      <xdr:row>76</xdr:row>
      <xdr:rowOff>52705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371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104775</xdr:rowOff>
    </xdr:from>
    <xdr:to>
      <xdr:col>82</xdr:col>
      <xdr:colOff>158750</xdr:colOff>
      <xdr:row>77</xdr:row>
      <xdr:rowOff>34925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121302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xdr:rowOff>
    </xdr:from>
    <xdr:to>
      <xdr:col>74</xdr:col>
      <xdr:colOff>31750</xdr:colOff>
      <xdr:row>75</xdr:row>
      <xdr:rowOff>103505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113682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127635</xdr:rowOff>
    </xdr:from>
    <xdr:to>
      <xdr:col>69</xdr:col>
      <xdr:colOff>142875</xdr:colOff>
      <xdr:row>76</xdr:row>
      <xdr:rowOff>57786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67962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xdr:rowOff>
    </xdr:from>
    <xdr:to>
      <xdr:col>65</xdr:col>
      <xdr:colOff>53975</xdr:colOff>
      <xdr:row>76</xdr:row>
      <xdr:rowOff>103505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113682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19876</xdr:rowOff>
    </xdr:from>
    <xdr:to>
      <xdr:col>29</xdr:col>
      <xdr:colOff>127000</xdr:colOff>
      <xdr:row>17</xdr:row>
      <xdr:rowOff>33299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2151"/>
          <a:ext cx="647700" cy="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33299</xdr:rowOff>
    </xdr:from>
    <xdr:to>
      <xdr:col>26</xdr:col>
      <xdr:colOff>50800</xdr:colOff>
      <xdr:row>17</xdr:row>
      <xdr:rowOff>34214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5574"/>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34214</xdr:rowOff>
    </xdr:from>
    <xdr:to>
      <xdr:col>22</xdr:col>
      <xdr:colOff>114300</xdr:colOff>
      <xdr:row>17</xdr:row>
      <xdr:rowOff>62624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6489"/>
          <a:ext cx="698500" cy="2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62624</xdr:rowOff>
    </xdr:from>
    <xdr:to>
      <xdr:col>18</xdr:col>
      <xdr:colOff>177800</xdr:colOff>
      <xdr:row>17</xdr:row>
      <xdr:rowOff>111722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4899"/>
          <a:ext cx="698500" cy="4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140526</xdr:rowOff>
    </xdr:from>
    <xdr:to>
      <xdr:col>29</xdr:col>
      <xdr:colOff>177800</xdr:colOff>
      <xdr:row>17</xdr:row>
      <xdr:rowOff>70676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157053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153949</xdr:rowOff>
    </xdr:from>
    <xdr:to>
      <xdr:col>26</xdr:col>
      <xdr:colOff>101600</xdr:colOff>
      <xdr:row>17</xdr:row>
      <xdr:rowOff>84099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154864</xdr:rowOff>
    </xdr:from>
    <xdr:to>
      <xdr:col>22</xdr:col>
      <xdr:colOff>165100</xdr:colOff>
      <xdr:row>17</xdr:row>
      <xdr:rowOff>85014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95191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11824</xdr:rowOff>
    </xdr:from>
    <xdr:to>
      <xdr:col>19</xdr:col>
      <xdr:colOff>38100</xdr:colOff>
      <xdr:row>17</xdr:row>
      <xdr:rowOff>113424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123601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60922</xdr:rowOff>
    </xdr:from>
    <xdr:to>
      <xdr:col>15</xdr:col>
      <xdr:colOff>101600</xdr:colOff>
      <xdr:row>17</xdr:row>
      <xdr:rowOff>162522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147299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331858</xdr:rowOff>
    </xdr:from>
    <xdr:to>
      <xdr:col>29</xdr:col>
      <xdr:colOff>127000</xdr:colOff>
      <xdr:row>35</xdr:row>
      <xdr:rowOff>5548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9308"/>
          <a:ext cx="6477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1041</xdr:rowOff>
    </xdr:from>
    <xdr:to>
      <xdr:col>26</xdr:col>
      <xdr:colOff>50800</xdr:colOff>
      <xdr:row>35</xdr:row>
      <xdr:rowOff>5548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11391"/>
          <a:ext cx="6985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1041</xdr:rowOff>
    </xdr:from>
    <xdr:to>
      <xdr:col>22</xdr:col>
      <xdr:colOff>114300</xdr:colOff>
      <xdr:row>35</xdr:row>
      <xdr:rowOff>89543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11391"/>
          <a:ext cx="698500" cy="88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89543</xdr:rowOff>
    </xdr:from>
    <xdr:to>
      <xdr:col>18</xdr:col>
      <xdr:colOff>177800</xdr:colOff>
      <xdr:row>35</xdr:row>
      <xdr:rowOff>102442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99893"/>
          <a:ext cx="6985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281058</xdr:rowOff>
    </xdr:from>
    <xdr:to>
      <xdr:col>29</xdr:col>
      <xdr:colOff>177800</xdr:colOff>
      <xdr:row>35</xdr:row>
      <xdr:rowOff>39758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126135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9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297648</xdr:rowOff>
    </xdr:from>
    <xdr:to>
      <xdr:col>26</xdr:col>
      <xdr:colOff>101600</xdr:colOff>
      <xdr:row>35</xdr:row>
      <xdr:rowOff>56348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6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66525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293141</xdr:rowOff>
    </xdr:from>
    <xdr:to>
      <xdr:col>22</xdr:col>
      <xdr:colOff>165100</xdr:colOff>
      <xdr:row>35</xdr:row>
      <xdr:rowOff>51841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62018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38743</xdr:rowOff>
    </xdr:from>
    <xdr:to>
      <xdr:col>19</xdr:col>
      <xdr:colOff>38100</xdr:colOff>
      <xdr:row>35</xdr:row>
      <xdr:rowOff>140343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4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150519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51642</xdr:rowOff>
    </xdr:from>
    <xdr:to>
      <xdr:col>15</xdr:col>
      <xdr:colOff>101600</xdr:colOff>
      <xdr:row>35</xdr:row>
      <xdr:rowOff>153242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6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163419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3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79,828
78,667
85.13
34,251,272
32,734,117
875,158
19,229,863
29,331,633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101448</xdr:rowOff>
    </xdr:from>
    <xdr:to>
      <xdr:col>24</xdr:col>
      <xdr:colOff>63500</xdr:colOff>
      <xdr:row>36</xdr:row>
      <xdr:rowOff>119793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3648"/>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119793</xdr:rowOff>
    </xdr:from>
    <xdr:to>
      <xdr:col>19</xdr:col>
      <xdr:colOff>177800</xdr:colOff>
      <xdr:row>36</xdr:row>
      <xdr:rowOff>128098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1993"/>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128098</xdr:rowOff>
    </xdr:from>
    <xdr:to>
      <xdr:col>15</xdr:col>
      <xdr:colOff>50800</xdr:colOff>
      <xdr:row>37</xdr:row>
      <xdr:rowOff>10484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0298"/>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10484</xdr:rowOff>
    </xdr:from>
    <xdr:to>
      <xdr:col>10</xdr:col>
      <xdr:colOff>114300</xdr:colOff>
      <xdr:row>38</xdr:row>
      <xdr:rowOff>883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4134"/>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50648</xdr:rowOff>
    </xdr:from>
    <xdr:to>
      <xdr:col>24</xdr:col>
      <xdr:colOff>114300</xdr:colOff>
      <xdr:row>36</xdr:row>
      <xdr:rowOff>152248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29075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68993</xdr:rowOff>
    </xdr:from>
    <xdr:to>
      <xdr:col>20</xdr:col>
      <xdr:colOff>38100</xdr:colOff>
      <xdr:row>36</xdr:row>
      <xdr:rowOff>170593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161720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77298</xdr:rowOff>
    </xdr:from>
    <xdr:to>
      <xdr:col>15</xdr:col>
      <xdr:colOff>101600</xdr:colOff>
      <xdr:row>37</xdr:row>
      <xdr:rowOff>7448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170025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131134</xdr:rowOff>
    </xdr:from>
    <xdr:to>
      <xdr:col>10</xdr:col>
      <xdr:colOff>165100</xdr:colOff>
      <xdr:row>37</xdr:row>
      <xdr:rowOff>61284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52411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121533</xdr:rowOff>
    </xdr:from>
    <xdr:to>
      <xdr:col>6</xdr:col>
      <xdr:colOff>38100</xdr:colOff>
      <xdr:row>38</xdr:row>
      <xdr:rowOff>51682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5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42810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121780</xdr:rowOff>
    </xdr:from>
    <xdr:to>
      <xdr:col>24</xdr:col>
      <xdr:colOff>63500</xdr:colOff>
      <xdr:row>57</xdr:row>
      <xdr:rowOff>28943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2980"/>
          <a:ext cx="838200" cy="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121780</xdr:rowOff>
    </xdr:from>
    <xdr:to>
      <xdr:col>19</xdr:col>
      <xdr:colOff>177800</xdr:colOff>
      <xdr:row>57</xdr:row>
      <xdr:rowOff>2286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2980"/>
          <a:ext cx="8890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2286</xdr:rowOff>
    </xdr:from>
    <xdr:to>
      <xdr:col>15</xdr:col>
      <xdr:colOff>50800</xdr:colOff>
      <xdr:row>57</xdr:row>
      <xdr:rowOff>155499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4936"/>
          <a:ext cx="889000" cy="1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136131</xdr:rowOff>
    </xdr:from>
    <xdr:to>
      <xdr:col>10</xdr:col>
      <xdr:colOff>114300</xdr:colOff>
      <xdr:row>57</xdr:row>
      <xdr:rowOff>155499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08781"/>
          <a:ext cx="8890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149593</xdr:rowOff>
    </xdr:from>
    <xdr:to>
      <xdr:col>24</xdr:col>
      <xdr:colOff>114300</xdr:colOff>
      <xdr:row>57</xdr:row>
      <xdr:rowOff>79743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128020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70980</xdr:rowOff>
    </xdr:from>
    <xdr:to>
      <xdr:col>20</xdr:col>
      <xdr:colOff>38100</xdr:colOff>
      <xdr:row>57</xdr:row>
      <xdr:rowOff>1130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163707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122936</xdr:rowOff>
    </xdr:from>
    <xdr:to>
      <xdr:col>15</xdr:col>
      <xdr:colOff>101600</xdr:colOff>
      <xdr:row>57</xdr:row>
      <xdr:rowOff>53086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44213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104699</xdr:rowOff>
    </xdr:from>
    <xdr:to>
      <xdr:col>10</xdr:col>
      <xdr:colOff>165100</xdr:colOff>
      <xdr:row>58</xdr:row>
      <xdr:rowOff>34849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25976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85331</xdr:rowOff>
    </xdr:from>
    <xdr:to>
      <xdr:col>6</xdr:col>
      <xdr:colOff>38100</xdr:colOff>
      <xdr:row>58</xdr:row>
      <xdr:rowOff>15481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24981</xdr:rowOff>
    </xdr:from>
    <xdr:to>
      <xdr:col>24</xdr:col>
      <xdr:colOff>63500</xdr:colOff>
      <xdr:row>78</xdr:row>
      <xdr:rowOff>26657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8081"/>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26657</xdr:rowOff>
    </xdr:from>
    <xdr:to>
      <xdr:col>19</xdr:col>
      <xdr:colOff>177800</xdr:colOff>
      <xdr:row>78</xdr:row>
      <xdr:rowOff>37478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975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37478</xdr:rowOff>
    </xdr:from>
    <xdr:to>
      <xdr:col>15</xdr:col>
      <xdr:colOff>50800</xdr:colOff>
      <xdr:row>78</xdr:row>
      <xdr:rowOff>41439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0578"/>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41439</xdr:rowOff>
    </xdr:from>
    <xdr:to>
      <xdr:col>10</xdr:col>
      <xdr:colOff>114300</xdr:colOff>
      <xdr:row>78</xdr:row>
      <xdr:rowOff>47079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4539"/>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145631</xdr:rowOff>
    </xdr:from>
    <xdr:to>
      <xdr:col>24</xdr:col>
      <xdr:colOff>114300</xdr:colOff>
      <xdr:row>78</xdr:row>
      <xdr:rowOff>75781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168508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147307</xdr:rowOff>
    </xdr:from>
    <xdr:to>
      <xdr:col>20</xdr:col>
      <xdr:colOff>38100</xdr:colOff>
      <xdr:row>78</xdr:row>
      <xdr:rowOff>77457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93984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158128</xdr:rowOff>
    </xdr:from>
    <xdr:to>
      <xdr:col>15</xdr:col>
      <xdr:colOff>101600</xdr:colOff>
      <xdr:row>78</xdr:row>
      <xdr:rowOff>88278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104805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162089</xdr:rowOff>
    </xdr:from>
    <xdr:to>
      <xdr:col>10</xdr:col>
      <xdr:colOff>165100</xdr:colOff>
      <xdr:row>78</xdr:row>
      <xdr:rowOff>92239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108766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3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167729</xdr:rowOff>
    </xdr:from>
    <xdr:to>
      <xdr:col>6</xdr:col>
      <xdr:colOff>38100</xdr:colOff>
      <xdr:row>78</xdr:row>
      <xdr:rowOff>97879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114406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56435</xdr:rowOff>
    </xdr:from>
    <xdr:to>
      <xdr:col>24</xdr:col>
      <xdr:colOff>63500</xdr:colOff>
      <xdr:row>97</xdr:row>
      <xdr:rowOff>97932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7085"/>
          <a:ext cx="8382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116089</xdr:rowOff>
    </xdr:from>
    <xdr:to>
      <xdr:col>19</xdr:col>
      <xdr:colOff>177800</xdr:colOff>
      <xdr:row>97</xdr:row>
      <xdr:rowOff>97932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75289"/>
          <a:ext cx="889000" cy="1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116089</xdr:rowOff>
    </xdr:from>
    <xdr:to>
      <xdr:col>15</xdr:col>
      <xdr:colOff>50800</xdr:colOff>
      <xdr:row>98</xdr:row>
      <xdr:rowOff>22352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5289"/>
          <a:ext cx="889000" cy="24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22352</xdr:rowOff>
    </xdr:from>
    <xdr:to>
      <xdr:col>10</xdr:col>
      <xdr:colOff>114300</xdr:colOff>
      <xdr:row>98</xdr:row>
      <xdr:rowOff>69650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4452"/>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5635</xdr:rowOff>
    </xdr:from>
    <xdr:to>
      <xdr:col>24</xdr:col>
      <xdr:colOff>114300</xdr:colOff>
      <xdr:row>97</xdr:row>
      <xdr:rowOff>107235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155512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47132</xdr:rowOff>
    </xdr:from>
    <xdr:to>
      <xdr:col>20</xdr:col>
      <xdr:colOff>38100</xdr:colOff>
      <xdr:row>97</xdr:row>
      <xdr:rowOff>148732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139859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65289</xdr:rowOff>
    </xdr:from>
    <xdr:to>
      <xdr:col>15</xdr:col>
      <xdr:colOff>101600</xdr:colOff>
      <xdr:row>96</xdr:row>
      <xdr:rowOff>166889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158016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143002</xdr:rowOff>
    </xdr:from>
    <xdr:to>
      <xdr:col>10</xdr:col>
      <xdr:colOff>165100</xdr:colOff>
      <xdr:row>98</xdr:row>
      <xdr:rowOff>73152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64279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18850</xdr:rowOff>
    </xdr:from>
    <xdr:to>
      <xdr:col>6</xdr:col>
      <xdr:colOff>38100</xdr:colOff>
      <xdr:row>98</xdr:row>
      <xdr:rowOff>120450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111577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161554</xdr:rowOff>
    </xdr:from>
    <xdr:to>
      <xdr:col>55</xdr:col>
      <xdr:colOff>0</xdr:colOff>
      <xdr:row>36</xdr:row>
      <xdr:rowOff>32083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62304"/>
          <a:ext cx="838200" cy="4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161554</xdr:rowOff>
    </xdr:from>
    <xdr:to>
      <xdr:col>50</xdr:col>
      <xdr:colOff>114300</xdr:colOff>
      <xdr:row>36</xdr:row>
      <xdr:rowOff>36319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62304"/>
          <a:ext cx="8890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127851</xdr:rowOff>
    </xdr:from>
    <xdr:to>
      <xdr:col>45</xdr:col>
      <xdr:colOff>177800</xdr:colOff>
      <xdr:row>36</xdr:row>
      <xdr:rowOff>36319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42801"/>
          <a:ext cx="889000" cy="76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127851</xdr:rowOff>
    </xdr:from>
    <xdr:to>
      <xdr:col>41</xdr:col>
      <xdr:colOff>50800</xdr:colOff>
      <xdr:row>36</xdr:row>
      <xdr:rowOff>101188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42801"/>
          <a:ext cx="889000" cy="8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152733</xdr:rowOff>
    </xdr:from>
    <xdr:to>
      <xdr:col>55</xdr:col>
      <xdr:colOff>50800</xdr:colOff>
      <xdr:row>36</xdr:row>
      <xdr:rowOff>82883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4160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110754</xdr:rowOff>
    </xdr:from>
    <xdr:to>
      <xdr:col>50</xdr:col>
      <xdr:colOff>165100</xdr:colOff>
      <xdr:row>36</xdr:row>
      <xdr:rowOff>40904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57431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156969</xdr:rowOff>
    </xdr:from>
    <xdr:to>
      <xdr:col>46</xdr:col>
      <xdr:colOff>38100</xdr:colOff>
      <xdr:row>36</xdr:row>
      <xdr:rowOff>87119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103646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77051</xdr:rowOff>
    </xdr:from>
    <xdr:to>
      <xdr:col>41</xdr:col>
      <xdr:colOff>101600</xdr:colOff>
      <xdr:row>32</xdr:row>
      <xdr:rowOff>7201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23728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6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50388</xdr:rowOff>
    </xdr:from>
    <xdr:to>
      <xdr:col>36</xdr:col>
      <xdr:colOff>165100</xdr:colOff>
      <xdr:row>36</xdr:row>
      <xdr:rowOff>151988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168515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10985</xdr:rowOff>
    </xdr:from>
    <xdr:to>
      <xdr:col>55</xdr:col>
      <xdr:colOff>0</xdr:colOff>
      <xdr:row>56</xdr:row>
      <xdr:rowOff>145250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12185"/>
          <a:ext cx="8382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161341</xdr:rowOff>
    </xdr:from>
    <xdr:to>
      <xdr:col>50</xdr:col>
      <xdr:colOff>114300</xdr:colOff>
      <xdr:row>56</xdr:row>
      <xdr:rowOff>10985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91091"/>
          <a:ext cx="8890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161341</xdr:rowOff>
    </xdr:from>
    <xdr:to>
      <xdr:col>45</xdr:col>
      <xdr:colOff>177800</xdr:colOff>
      <xdr:row>56</xdr:row>
      <xdr:rowOff>103429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91091"/>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13221</xdr:rowOff>
    </xdr:from>
    <xdr:to>
      <xdr:col>41</xdr:col>
      <xdr:colOff>50800</xdr:colOff>
      <xdr:row>56</xdr:row>
      <xdr:rowOff>103429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14421"/>
          <a:ext cx="889000" cy="9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94450</xdr:rowOff>
    </xdr:from>
    <xdr:to>
      <xdr:col>55</xdr:col>
      <xdr:colOff>50800</xdr:colOff>
      <xdr:row>57</xdr:row>
      <xdr:rowOff>24600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72877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131635</xdr:rowOff>
    </xdr:from>
    <xdr:to>
      <xdr:col>50</xdr:col>
      <xdr:colOff>165100</xdr:colOff>
      <xdr:row>56</xdr:row>
      <xdr:rowOff>61785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52912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110541</xdr:rowOff>
    </xdr:from>
    <xdr:to>
      <xdr:col>46</xdr:col>
      <xdr:colOff>38100</xdr:colOff>
      <xdr:row>56</xdr:row>
      <xdr:rowOff>40691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31818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52629</xdr:rowOff>
    </xdr:from>
    <xdr:to>
      <xdr:col>41</xdr:col>
      <xdr:colOff>101600</xdr:colOff>
      <xdr:row>56</xdr:row>
      <xdr:rowOff>154229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145356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133871</xdr:rowOff>
    </xdr:from>
    <xdr:to>
      <xdr:col>36</xdr:col>
      <xdr:colOff>165100</xdr:colOff>
      <xdr:row>56</xdr:row>
      <xdr:rowOff>64021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55148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99219</xdr:rowOff>
    </xdr:from>
    <xdr:to>
      <xdr:col>55</xdr:col>
      <xdr:colOff>0</xdr:colOff>
      <xdr:row>78</xdr:row>
      <xdr:rowOff>30638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00869"/>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118841</xdr:rowOff>
    </xdr:from>
    <xdr:to>
      <xdr:col>50</xdr:col>
      <xdr:colOff>114300</xdr:colOff>
      <xdr:row>78</xdr:row>
      <xdr:rowOff>30638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20491"/>
          <a:ext cx="889000" cy="8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26029</xdr:rowOff>
    </xdr:from>
    <xdr:to>
      <xdr:col>45</xdr:col>
      <xdr:colOff>177800</xdr:colOff>
      <xdr:row>77</xdr:row>
      <xdr:rowOff>118841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27679"/>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53899</xdr:rowOff>
    </xdr:from>
    <xdr:to>
      <xdr:col>41</xdr:col>
      <xdr:colOff>50800</xdr:colOff>
      <xdr:row>77</xdr:row>
      <xdr:rowOff>26029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84099"/>
          <a:ext cx="889000" cy="1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48419</xdr:rowOff>
    </xdr:from>
    <xdr:to>
      <xdr:col>55</xdr:col>
      <xdr:colOff>50800</xdr:colOff>
      <xdr:row>77</xdr:row>
      <xdr:rowOff>150019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71296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151288</xdr:rowOff>
    </xdr:from>
    <xdr:to>
      <xdr:col>50</xdr:col>
      <xdr:colOff>165100</xdr:colOff>
      <xdr:row>78</xdr:row>
      <xdr:rowOff>81438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72565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4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68041</xdr:rowOff>
    </xdr:from>
    <xdr:to>
      <xdr:col>46</xdr:col>
      <xdr:colOff>38100</xdr:colOff>
      <xdr:row>77</xdr:row>
      <xdr:rowOff>169641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14718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146679</xdr:rowOff>
    </xdr:from>
    <xdr:to>
      <xdr:col>41</xdr:col>
      <xdr:colOff>101600</xdr:colOff>
      <xdr:row>77</xdr:row>
      <xdr:rowOff>76829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93356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3099</xdr:rowOff>
    </xdr:from>
    <xdr:to>
      <xdr:col>36</xdr:col>
      <xdr:colOff>165100</xdr:colOff>
      <xdr:row>76</xdr:row>
      <xdr:rowOff>104699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121226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170284</xdr:rowOff>
    </xdr:from>
    <xdr:to>
      <xdr:col>55</xdr:col>
      <xdr:colOff>0</xdr:colOff>
      <xdr:row>98</xdr:row>
      <xdr:rowOff>34936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29484"/>
          <a:ext cx="838200" cy="2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170284</xdr:rowOff>
    </xdr:from>
    <xdr:to>
      <xdr:col>50</xdr:col>
      <xdr:colOff>114300</xdr:colOff>
      <xdr:row>97</xdr:row>
      <xdr:rowOff>159359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29484"/>
          <a:ext cx="889000" cy="1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159359</xdr:rowOff>
    </xdr:from>
    <xdr:to>
      <xdr:col>45</xdr:col>
      <xdr:colOff>177800</xdr:colOff>
      <xdr:row>98</xdr:row>
      <xdr:rowOff>86861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0009"/>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86861</xdr:rowOff>
    </xdr:from>
    <xdr:to>
      <xdr:col>41</xdr:col>
      <xdr:colOff>50800</xdr:colOff>
      <xdr:row>98</xdr:row>
      <xdr:rowOff>92069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88961"/>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155586</xdr:rowOff>
    </xdr:from>
    <xdr:to>
      <xdr:col>55</xdr:col>
      <xdr:colOff>50800</xdr:colOff>
      <xdr:row>98</xdr:row>
      <xdr:rowOff>85736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134013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119484</xdr:rowOff>
    </xdr:from>
    <xdr:to>
      <xdr:col>50</xdr:col>
      <xdr:colOff>165100</xdr:colOff>
      <xdr:row>97</xdr:row>
      <xdr:rowOff>49634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66161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108559</xdr:rowOff>
    </xdr:from>
    <xdr:to>
      <xdr:col>46</xdr:col>
      <xdr:colOff>38100</xdr:colOff>
      <xdr:row>98</xdr:row>
      <xdr:rowOff>38709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29836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36061</xdr:rowOff>
    </xdr:from>
    <xdr:to>
      <xdr:col>41</xdr:col>
      <xdr:colOff>101600</xdr:colOff>
      <xdr:row>98</xdr:row>
      <xdr:rowOff>137661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128788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41269</xdr:rowOff>
    </xdr:from>
    <xdr:to>
      <xdr:col>36</xdr:col>
      <xdr:colOff>165100</xdr:colOff>
      <xdr:row>98</xdr:row>
      <xdr:rowOff>142869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133996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121961</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7061"/>
          <a:ext cx="8382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137871</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137871</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125390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0490"/>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71161</xdr:rowOff>
    </xdr:from>
    <xdr:to>
      <xdr:col>85</xdr:col>
      <xdr:colOff>177800</xdr:colOff>
      <xdr:row>39</xdr:row>
      <xdr:rowOff>1311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23528</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87071</xdr:rowOff>
    </xdr:from>
    <xdr:to>
      <xdr:col>76</xdr:col>
      <xdr:colOff>165100</xdr:colOff>
      <xdr:row>39</xdr:row>
      <xdr:rowOff>17221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8348</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74590</xdr:rowOff>
    </xdr:from>
    <xdr:to>
      <xdr:col>67</xdr:col>
      <xdr:colOff>101600</xdr:colOff>
      <xdr:row>39</xdr:row>
      <xdr:rowOff>4740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167317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8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37694</xdr:rowOff>
    </xdr:from>
    <xdr:to>
      <xdr:col>85</xdr:col>
      <xdr:colOff>127000</xdr:colOff>
      <xdr:row>76</xdr:row>
      <xdr:rowOff>39039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67894"/>
          <a:ext cx="8382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39039</xdr:rowOff>
    </xdr:from>
    <xdr:to>
      <xdr:col>81</xdr:col>
      <xdr:colOff>50800</xdr:colOff>
      <xdr:row>76</xdr:row>
      <xdr:rowOff>39751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69239"/>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39751</xdr:rowOff>
    </xdr:from>
    <xdr:to>
      <xdr:col>76</xdr:col>
      <xdr:colOff>114300</xdr:colOff>
      <xdr:row>76</xdr:row>
      <xdr:rowOff>84913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69951"/>
          <a:ext cx="8890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84913</xdr:rowOff>
    </xdr:from>
    <xdr:to>
      <xdr:col>71</xdr:col>
      <xdr:colOff>177800</xdr:colOff>
      <xdr:row>76</xdr:row>
      <xdr:rowOff>97410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1511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158344</xdr:rowOff>
    </xdr:from>
    <xdr:to>
      <xdr:col>85</xdr:col>
      <xdr:colOff>177800</xdr:colOff>
      <xdr:row>76</xdr:row>
      <xdr:rowOff>88494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9771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159689</xdr:rowOff>
    </xdr:from>
    <xdr:to>
      <xdr:col>81</xdr:col>
      <xdr:colOff>101600</xdr:colOff>
      <xdr:row>76</xdr:row>
      <xdr:rowOff>89839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106366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160401</xdr:rowOff>
    </xdr:from>
    <xdr:to>
      <xdr:col>76</xdr:col>
      <xdr:colOff>165100</xdr:colOff>
      <xdr:row>76</xdr:row>
      <xdr:rowOff>90551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107078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34113</xdr:rowOff>
    </xdr:from>
    <xdr:to>
      <xdr:col>72</xdr:col>
      <xdr:colOff>38100</xdr:colOff>
      <xdr:row>76</xdr:row>
      <xdr:rowOff>135713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152239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46610</xdr:rowOff>
    </xdr:from>
    <xdr:to>
      <xdr:col>67</xdr:col>
      <xdr:colOff>101600</xdr:colOff>
      <xdr:row>76</xdr:row>
      <xdr:rowOff>148210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164736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17188</xdr:rowOff>
    </xdr:from>
    <xdr:to>
      <xdr:col>85</xdr:col>
      <xdr:colOff>127000</xdr:colOff>
      <xdr:row>98</xdr:row>
      <xdr:rowOff>24980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19288"/>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24980</xdr:rowOff>
    </xdr:from>
    <xdr:to>
      <xdr:col>81</xdr:col>
      <xdr:colOff>50800</xdr:colOff>
      <xdr:row>98</xdr:row>
      <xdr:rowOff>94072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27080"/>
          <a:ext cx="8890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13421</xdr:rowOff>
    </xdr:from>
    <xdr:to>
      <xdr:col>76</xdr:col>
      <xdr:colOff>114300</xdr:colOff>
      <xdr:row>98</xdr:row>
      <xdr:rowOff>94072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15521"/>
          <a:ext cx="889000" cy="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13421</xdr:rowOff>
    </xdr:from>
    <xdr:to>
      <xdr:col>71</xdr:col>
      <xdr:colOff>177800</xdr:colOff>
      <xdr:row>98</xdr:row>
      <xdr:rowOff>102265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15521"/>
          <a:ext cx="889000" cy="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137838</xdr:rowOff>
    </xdr:from>
    <xdr:to>
      <xdr:col>85</xdr:col>
      <xdr:colOff>177800</xdr:colOff>
      <xdr:row>98</xdr:row>
      <xdr:rowOff>67988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145630</xdr:rowOff>
    </xdr:from>
    <xdr:to>
      <xdr:col>81</xdr:col>
      <xdr:colOff>101600</xdr:colOff>
      <xdr:row>98</xdr:row>
      <xdr:rowOff>75780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66907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43272</xdr:rowOff>
    </xdr:from>
    <xdr:to>
      <xdr:col>76</xdr:col>
      <xdr:colOff>165100</xdr:colOff>
      <xdr:row>98</xdr:row>
      <xdr:rowOff>144872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135999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3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134071</xdr:rowOff>
    </xdr:from>
    <xdr:to>
      <xdr:col>72</xdr:col>
      <xdr:colOff>38100</xdr:colOff>
      <xdr:row>98</xdr:row>
      <xdr:rowOff>64221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55348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5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51465</xdr:rowOff>
    </xdr:from>
    <xdr:to>
      <xdr:col>67</xdr:col>
      <xdr:colOff>101600</xdr:colOff>
      <xdr:row>98</xdr:row>
      <xdr:rowOff>153065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144192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108839</xdr:rowOff>
    </xdr:from>
    <xdr:to>
      <xdr:col>116</xdr:col>
      <xdr:colOff>63500</xdr:colOff>
      <xdr:row>39</xdr:row>
      <xdr:rowOff>13462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23939"/>
          <a:ext cx="8382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xdr:rowOff>
    </xdr:from>
    <xdr:to>
      <xdr:col>111</xdr:col>
      <xdr:colOff>177800</xdr:colOff>
      <xdr:row>39</xdr:row>
      <xdr:rowOff>13462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8985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xdr:rowOff>
    </xdr:from>
    <xdr:to>
      <xdr:col>107</xdr:col>
      <xdr:colOff>50800</xdr:colOff>
      <xdr:row>39</xdr:row>
      <xdr:rowOff>12827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8985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1524</xdr:rowOff>
    </xdr:from>
    <xdr:to>
      <xdr:col>102</xdr:col>
      <xdr:colOff>114300</xdr:colOff>
      <xdr:row>39</xdr:row>
      <xdr:rowOff>12827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8807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58039</xdr:rowOff>
    </xdr:from>
    <xdr:to>
      <xdr:col>116</xdr:col>
      <xdr:colOff>114300</xdr:colOff>
      <xdr:row>38</xdr:row>
      <xdr:rowOff>159639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156100</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9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134112</xdr:rowOff>
    </xdr:from>
    <xdr:to>
      <xdr:col>112</xdr:col>
      <xdr:colOff>38100</xdr:colOff>
      <xdr:row>39</xdr:row>
      <xdr:rowOff>64262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55389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41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123952</xdr:rowOff>
    </xdr:from>
    <xdr:to>
      <xdr:col>107</xdr:col>
      <xdr:colOff>101600</xdr:colOff>
      <xdr:row>39</xdr:row>
      <xdr:rowOff>54102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45229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133477</xdr:rowOff>
    </xdr:from>
    <xdr:to>
      <xdr:col>102</xdr:col>
      <xdr:colOff>165100</xdr:colOff>
      <xdr:row>39</xdr:row>
      <xdr:rowOff>63627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54754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122174</xdr:rowOff>
    </xdr:from>
    <xdr:to>
      <xdr:col>98</xdr:col>
      <xdr:colOff>38100</xdr:colOff>
      <xdr:row>39</xdr:row>
      <xdr:rowOff>52324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43451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112823</xdr:rowOff>
    </xdr:from>
    <xdr:to>
      <xdr:col>116</xdr:col>
      <xdr:colOff>63500</xdr:colOff>
      <xdr:row>78</xdr:row>
      <xdr:rowOff>11130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14473"/>
          <a:ext cx="838200" cy="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11130</xdr:rowOff>
    </xdr:from>
    <xdr:to>
      <xdr:col>111</xdr:col>
      <xdr:colOff>177800</xdr:colOff>
      <xdr:row>78</xdr:row>
      <xdr:rowOff>13088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84230"/>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11750</xdr:rowOff>
    </xdr:from>
    <xdr:to>
      <xdr:col>107</xdr:col>
      <xdr:colOff>50800</xdr:colOff>
      <xdr:row>78</xdr:row>
      <xdr:rowOff>13088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84850"/>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11750</xdr:rowOff>
    </xdr:from>
    <xdr:to>
      <xdr:col>102</xdr:col>
      <xdr:colOff>114300</xdr:colOff>
      <xdr:row>78</xdr:row>
      <xdr:rowOff>20958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84850"/>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62023</xdr:rowOff>
    </xdr:from>
    <xdr:to>
      <xdr:col>116</xdr:col>
      <xdr:colOff>114300</xdr:colOff>
      <xdr:row>77</xdr:row>
      <xdr:rowOff>163623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40450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131780</xdr:rowOff>
    </xdr:from>
    <xdr:to>
      <xdr:col>112</xdr:col>
      <xdr:colOff>38100</xdr:colOff>
      <xdr:row>78</xdr:row>
      <xdr:rowOff>61930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53057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2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133738</xdr:rowOff>
    </xdr:from>
    <xdr:to>
      <xdr:col>107</xdr:col>
      <xdr:colOff>101600</xdr:colOff>
      <xdr:row>78</xdr:row>
      <xdr:rowOff>63888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55015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132400</xdr:rowOff>
    </xdr:from>
    <xdr:to>
      <xdr:col>102</xdr:col>
      <xdr:colOff>165100</xdr:colOff>
      <xdr:row>78</xdr:row>
      <xdr:rowOff>62550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53677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141608</xdr:rowOff>
    </xdr:from>
    <xdr:to>
      <xdr:col>98</xdr:col>
      <xdr:colOff>38100</xdr:colOff>
      <xdr:row>78</xdr:row>
      <xdr:rowOff>71758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62885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物件費については、類似団体内平均値よりも少ない金額で推移しており、内訳を比較すると、役務費、備品購入費及び委託料が類似団体内平均値と比較して少ない金額となっている。</a:t>
          </a:r>
        </a:p>
        <a:p>
          <a:r>
            <a:rPr kumimoji="1" lang="ja-JP" altLang="en-US" sz="1200">
              <a:latin typeface="ＭＳ Ｐゴシック" panose="020B0600070205080204" pitchFamily="50" charset="-128"/>
              <a:ea typeface="ＭＳ Ｐゴシック" panose="020B0600070205080204" pitchFamily="50" charset="-128"/>
            </a:rPr>
            <a:t>　補助費等については、住民一人当たり６９，１２３円となっており、類似団体内平均値と比較して多い金額となっている。消防、ごみ処理、し尿処理等の業務を一部事務組合等で行っているため、一部事務組合等（法適用の一部事務組合を除く）に対する負担金が類似団体内平均値よりも約５，０００円多くなっていることが要因として挙げられる。なお、消防本部庁舎の移転改築事業実施に伴う、相楽中部消防組合に対する負担金の増加も影響している。</a:t>
          </a:r>
        </a:p>
        <a:p>
          <a:r>
            <a:rPr kumimoji="1" lang="ja-JP" altLang="en-US" sz="1200">
              <a:latin typeface="ＭＳ Ｐゴシック" panose="020B0600070205080204" pitchFamily="50" charset="-128"/>
              <a:ea typeface="ＭＳ Ｐゴシック" panose="020B0600070205080204" pitchFamily="50" charset="-128"/>
            </a:rPr>
            <a:t>　普通建設事業費（うち新規整備）については、大規模事業の完了から金額が減少傾向であったが、小川内水対策事業の実施により類似団体内平均値を上回った。普通建設事業費全体では、住民一人当たり３２，５６３円となっており、木津小学校及び相楽小学校校舎改築事業（更新整備）の完了から類似団体内平均値を下回った。近年の大規模事業で整備した公共施設等についても、将来的に整備の財源とした公債費の負担や更新整備に要する普通建設事業費が生じるため、木津川市公共施設等総合管理計画や木津川市施設類型別個別施設計画に基づき、計画的に公共施設等の更新や長寿命化等を進め、財政負担の軽減及び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79,828
78,667
85.13
34,251,272
32,734,117
875,158
19,229,863
29,331,633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126441</xdr:rowOff>
    </xdr:from>
    <xdr:to>
      <xdr:col>24</xdr:col>
      <xdr:colOff>63500</xdr:colOff>
      <xdr:row>37</xdr:row>
      <xdr:rowOff>129642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7009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94437</xdr:rowOff>
    </xdr:from>
    <xdr:to>
      <xdr:col>19</xdr:col>
      <xdr:colOff>177800</xdr:colOff>
      <xdr:row>37</xdr:row>
      <xdr:rowOff>126441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3808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94437</xdr:rowOff>
    </xdr:from>
    <xdr:to>
      <xdr:col>15</xdr:col>
      <xdr:colOff>50800</xdr:colOff>
      <xdr:row>37</xdr:row>
      <xdr:rowOff>101752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3808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101752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23914"/>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78842</xdr:rowOff>
    </xdr:from>
    <xdr:to>
      <xdr:col>24</xdr:col>
      <xdr:colOff>114300</xdr:colOff>
      <xdr:row>38</xdr:row>
      <xdr:rowOff>8992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165219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75641</xdr:rowOff>
    </xdr:from>
    <xdr:to>
      <xdr:col>20</xdr:col>
      <xdr:colOff>38100</xdr:colOff>
      <xdr:row>38</xdr:row>
      <xdr:rowOff>5791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168368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1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43637</xdr:rowOff>
    </xdr:from>
    <xdr:to>
      <xdr:col>15</xdr:col>
      <xdr:colOff>101600</xdr:colOff>
      <xdr:row>37</xdr:row>
      <xdr:rowOff>145237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136364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50952</xdr:rowOff>
    </xdr:from>
    <xdr:to>
      <xdr:col>10</xdr:col>
      <xdr:colOff>165100</xdr:colOff>
      <xdr:row>37</xdr:row>
      <xdr:rowOff>152552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143680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16957</xdr:rowOff>
    </xdr:from>
    <xdr:to>
      <xdr:col>24</xdr:col>
      <xdr:colOff>63500</xdr:colOff>
      <xdr:row>57</xdr:row>
      <xdr:rowOff>48337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9607"/>
          <a:ext cx="838200" cy="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16957</xdr:rowOff>
    </xdr:from>
    <xdr:to>
      <xdr:col>19</xdr:col>
      <xdr:colOff>177800</xdr:colOff>
      <xdr:row>57</xdr:row>
      <xdr:rowOff>91473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9607"/>
          <a:ext cx="889000" cy="7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146383</xdr:rowOff>
    </xdr:from>
    <xdr:to>
      <xdr:col>15</xdr:col>
      <xdr:colOff>50800</xdr:colOff>
      <xdr:row>57</xdr:row>
      <xdr:rowOff>91473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61783"/>
          <a:ext cx="889000" cy="80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146383</xdr:rowOff>
    </xdr:from>
    <xdr:to>
      <xdr:col>10</xdr:col>
      <xdr:colOff>114300</xdr:colOff>
      <xdr:row>57</xdr:row>
      <xdr:rowOff>127805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61783"/>
          <a:ext cx="889000" cy="8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168987</xdr:rowOff>
    </xdr:from>
    <xdr:to>
      <xdr:col>24</xdr:col>
      <xdr:colOff>114300</xdr:colOff>
      <xdr:row>57</xdr:row>
      <xdr:rowOff>99137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83914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137607</xdr:rowOff>
    </xdr:from>
    <xdr:to>
      <xdr:col>20</xdr:col>
      <xdr:colOff>38100</xdr:colOff>
      <xdr:row>57</xdr:row>
      <xdr:rowOff>67757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58884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40673</xdr:rowOff>
    </xdr:from>
    <xdr:to>
      <xdr:col>15</xdr:col>
      <xdr:colOff>101600</xdr:colOff>
      <xdr:row>57</xdr:row>
      <xdr:rowOff>142273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133400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95583</xdr:rowOff>
    </xdr:from>
    <xdr:to>
      <xdr:col>10</xdr:col>
      <xdr:colOff>165100</xdr:colOff>
      <xdr:row>53</xdr:row>
      <xdr:rowOff>25733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16860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0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77005</xdr:rowOff>
    </xdr:from>
    <xdr:to>
      <xdr:col>6</xdr:col>
      <xdr:colOff>38100</xdr:colOff>
      <xdr:row>58</xdr:row>
      <xdr:rowOff>7155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169732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139291</xdr:rowOff>
    </xdr:from>
    <xdr:to>
      <xdr:col>24</xdr:col>
      <xdr:colOff>63500</xdr:colOff>
      <xdr:row>77</xdr:row>
      <xdr:rowOff>16560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9491"/>
          <a:ext cx="8382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88960</xdr:rowOff>
    </xdr:from>
    <xdr:to>
      <xdr:col>19</xdr:col>
      <xdr:colOff>177800</xdr:colOff>
      <xdr:row>77</xdr:row>
      <xdr:rowOff>16560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19160"/>
          <a:ext cx="889000" cy="9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88960</xdr:rowOff>
    </xdr:from>
    <xdr:to>
      <xdr:col>15</xdr:col>
      <xdr:colOff>50800</xdr:colOff>
      <xdr:row>78</xdr:row>
      <xdr:rowOff>4835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9160"/>
          <a:ext cx="8890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4835</xdr:rowOff>
    </xdr:from>
    <xdr:to>
      <xdr:col>10</xdr:col>
      <xdr:colOff>114300</xdr:colOff>
      <xdr:row>78</xdr:row>
      <xdr:rowOff>72720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7935"/>
          <a:ext cx="889000" cy="6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88491</xdr:rowOff>
    </xdr:from>
    <xdr:to>
      <xdr:col>24</xdr:col>
      <xdr:colOff>114300</xdr:colOff>
      <xdr:row>77</xdr:row>
      <xdr:rowOff>18641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66918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137210</xdr:rowOff>
    </xdr:from>
    <xdr:to>
      <xdr:col>20</xdr:col>
      <xdr:colOff>38100</xdr:colOff>
      <xdr:row>77</xdr:row>
      <xdr:rowOff>67360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58487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38160</xdr:rowOff>
    </xdr:from>
    <xdr:to>
      <xdr:col>15</xdr:col>
      <xdr:colOff>101600</xdr:colOff>
      <xdr:row>76</xdr:row>
      <xdr:rowOff>139760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125485</xdr:rowOff>
    </xdr:from>
    <xdr:to>
      <xdr:col>10</xdr:col>
      <xdr:colOff>165100</xdr:colOff>
      <xdr:row>78</xdr:row>
      <xdr:rowOff>55635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46762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21920</xdr:rowOff>
    </xdr:from>
    <xdr:to>
      <xdr:col>6</xdr:col>
      <xdr:colOff>38100</xdr:colOff>
      <xdr:row>78</xdr:row>
      <xdr:rowOff>123520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114647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123197</xdr:rowOff>
    </xdr:from>
    <xdr:to>
      <xdr:col>24</xdr:col>
      <xdr:colOff>63500</xdr:colOff>
      <xdr:row>99</xdr:row>
      <xdr:rowOff>2812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25297"/>
          <a:ext cx="838200" cy="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123197</xdr:rowOff>
    </xdr:from>
    <xdr:to>
      <xdr:col>19</xdr:col>
      <xdr:colOff>177800</xdr:colOff>
      <xdr:row>98</xdr:row>
      <xdr:rowOff>156693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25297"/>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156693</xdr:rowOff>
    </xdr:from>
    <xdr:to>
      <xdr:col>15</xdr:col>
      <xdr:colOff>50800</xdr:colOff>
      <xdr:row>99</xdr:row>
      <xdr:rowOff>62804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5879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62804</xdr:rowOff>
    </xdr:from>
    <xdr:to>
      <xdr:col>10</xdr:col>
      <xdr:colOff>114300</xdr:colOff>
      <xdr:row>99</xdr:row>
      <xdr:rowOff>85587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36354"/>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123462</xdr:rowOff>
    </xdr:from>
    <xdr:to>
      <xdr:col>24</xdr:col>
      <xdr:colOff>114300</xdr:colOff>
      <xdr:row>99</xdr:row>
      <xdr:rowOff>53612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101889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72397</xdr:rowOff>
    </xdr:from>
    <xdr:to>
      <xdr:col>20</xdr:col>
      <xdr:colOff>38100</xdr:colOff>
      <xdr:row>99</xdr:row>
      <xdr:rowOff>2547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165124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105893</xdr:rowOff>
    </xdr:from>
    <xdr:to>
      <xdr:col>15</xdr:col>
      <xdr:colOff>101600</xdr:colOff>
      <xdr:row>99</xdr:row>
      <xdr:rowOff>36043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27170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12004</xdr:rowOff>
    </xdr:from>
    <xdr:to>
      <xdr:col>10</xdr:col>
      <xdr:colOff>165100</xdr:colOff>
      <xdr:row>99</xdr:row>
      <xdr:rowOff>113604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104731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34787</xdr:rowOff>
    </xdr:from>
    <xdr:to>
      <xdr:col>6</xdr:col>
      <xdr:colOff>38100</xdr:colOff>
      <xdr:row>99</xdr:row>
      <xdr:rowOff>136387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127514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69062</xdr:rowOff>
    </xdr:from>
    <xdr:to>
      <xdr:col>55</xdr:col>
      <xdr:colOff>0</xdr:colOff>
      <xdr:row>58</xdr:row>
      <xdr:rowOff>97028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13162"/>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69062</xdr:rowOff>
    </xdr:from>
    <xdr:to>
      <xdr:col>50</xdr:col>
      <xdr:colOff>114300</xdr:colOff>
      <xdr:row>58</xdr:row>
      <xdr:rowOff>91732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13162"/>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91732</xdr:rowOff>
    </xdr:from>
    <xdr:to>
      <xdr:col>45</xdr:col>
      <xdr:colOff>177800</xdr:colOff>
      <xdr:row>58</xdr:row>
      <xdr:rowOff>92151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358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77445</xdr:rowOff>
    </xdr:from>
    <xdr:to>
      <xdr:col>41</xdr:col>
      <xdr:colOff>50800</xdr:colOff>
      <xdr:row>58</xdr:row>
      <xdr:rowOff>92151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2154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46228</xdr:rowOff>
    </xdr:from>
    <xdr:to>
      <xdr:col>55</xdr:col>
      <xdr:colOff>50800</xdr:colOff>
      <xdr:row>58</xdr:row>
      <xdr:rowOff>147828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132605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0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18262</xdr:rowOff>
    </xdr:from>
    <xdr:to>
      <xdr:col>50</xdr:col>
      <xdr:colOff>165100</xdr:colOff>
      <xdr:row>58</xdr:row>
      <xdr:rowOff>119862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110989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40932</xdr:rowOff>
    </xdr:from>
    <xdr:to>
      <xdr:col>46</xdr:col>
      <xdr:colOff>38100</xdr:colOff>
      <xdr:row>58</xdr:row>
      <xdr:rowOff>142532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133659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41351</xdr:rowOff>
    </xdr:from>
    <xdr:to>
      <xdr:col>41</xdr:col>
      <xdr:colOff>101600</xdr:colOff>
      <xdr:row>58</xdr:row>
      <xdr:rowOff>142951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134078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26645</xdr:rowOff>
    </xdr:from>
    <xdr:to>
      <xdr:col>36</xdr:col>
      <xdr:colOff>165100</xdr:colOff>
      <xdr:row>58</xdr:row>
      <xdr:rowOff>128245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119372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6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95875</xdr:rowOff>
    </xdr:from>
    <xdr:to>
      <xdr:col>55</xdr:col>
      <xdr:colOff>0</xdr:colOff>
      <xdr:row>78</xdr:row>
      <xdr:rowOff>108121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68975"/>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21253</xdr:rowOff>
    </xdr:from>
    <xdr:to>
      <xdr:col>50</xdr:col>
      <xdr:colOff>114300</xdr:colOff>
      <xdr:row>78</xdr:row>
      <xdr:rowOff>95875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394353"/>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128367</xdr:rowOff>
    </xdr:from>
    <xdr:to>
      <xdr:col>45</xdr:col>
      <xdr:colOff>177800</xdr:colOff>
      <xdr:row>78</xdr:row>
      <xdr:rowOff>21253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30017"/>
          <a:ext cx="889000" cy="6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128367</xdr:rowOff>
    </xdr:from>
    <xdr:to>
      <xdr:col>41</xdr:col>
      <xdr:colOff>50800</xdr:colOff>
      <xdr:row>78</xdr:row>
      <xdr:rowOff>163474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30017"/>
          <a:ext cx="889000" cy="20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57321</xdr:rowOff>
    </xdr:from>
    <xdr:to>
      <xdr:col>55</xdr:col>
      <xdr:colOff>50800</xdr:colOff>
      <xdr:row>78</xdr:row>
      <xdr:rowOff>158921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35748</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45075</xdr:rowOff>
    </xdr:from>
    <xdr:to>
      <xdr:col>50</xdr:col>
      <xdr:colOff>165100</xdr:colOff>
      <xdr:row>78</xdr:row>
      <xdr:rowOff>146675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137802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141903</xdr:rowOff>
    </xdr:from>
    <xdr:to>
      <xdr:col>46</xdr:col>
      <xdr:colOff>38100</xdr:colOff>
      <xdr:row>78</xdr:row>
      <xdr:rowOff>72053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63180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3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77567</xdr:rowOff>
    </xdr:from>
    <xdr:to>
      <xdr:col>41</xdr:col>
      <xdr:colOff>101600</xdr:colOff>
      <xdr:row>78</xdr:row>
      <xdr:rowOff>7717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170294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37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112674</xdr:rowOff>
    </xdr:from>
    <xdr:to>
      <xdr:col>36</xdr:col>
      <xdr:colOff>165100</xdr:colOff>
      <xdr:row>79</xdr:row>
      <xdr:rowOff>42824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33951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7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99969</xdr:rowOff>
    </xdr:from>
    <xdr:to>
      <xdr:col>55</xdr:col>
      <xdr:colOff>0</xdr:colOff>
      <xdr:row>97</xdr:row>
      <xdr:rowOff>163086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59169"/>
          <a:ext cx="8382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6883</xdr:rowOff>
    </xdr:from>
    <xdr:to>
      <xdr:col>50</xdr:col>
      <xdr:colOff>114300</xdr:colOff>
      <xdr:row>97</xdr:row>
      <xdr:rowOff>163086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37533"/>
          <a:ext cx="889000" cy="1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6883</xdr:rowOff>
    </xdr:from>
    <xdr:to>
      <xdr:col>45</xdr:col>
      <xdr:colOff>177800</xdr:colOff>
      <xdr:row>97</xdr:row>
      <xdr:rowOff>105547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37533"/>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3180</xdr:rowOff>
    </xdr:from>
    <xdr:to>
      <xdr:col>41</xdr:col>
      <xdr:colOff>50800</xdr:colOff>
      <xdr:row>97</xdr:row>
      <xdr:rowOff>105547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33830"/>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49169</xdr:rowOff>
    </xdr:from>
    <xdr:to>
      <xdr:col>55</xdr:col>
      <xdr:colOff>50800</xdr:colOff>
      <xdr:row>96</xdr:row>
      <xdr:rowOff>150769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27596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112286</xdr:rowOff>
    </xdr:from>
    <xdr:to>
      <xdr:col>50</xdr:col>
      <xdr:colOff>165100</xdr:colOff>
      <xdr:row>98</xdr:row>
      <xdr:rowOff>42436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127533</xdr:rowOff>
    </xdr:from>
    <xdr:to>
      <xdr:col>46</xdr:col>
      <xdr:colOff>38100</xdr:colOff>
      <xdr:row>97</xdr:row>
      <xdr:rowOff>57683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54747</xdr:rowOff>
    </xdr:from>
    <xdr:to>
      <xdr:col>41</xdr:col>
      <xdr:colOff>101600</xdr:colOff>
      <xdr:row>97</xdr:row>
      <xdr:rowOff>156347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147474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123830</xdr:rowOff>
    </xdr:from>
    <xdr:to>
      <xdr:col>36</xdr:col>
      <xdr:colOff>165100</xdr:colOff>
      <xdr:row>97</xdr:row>
      <xdr:rowOff>53980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45107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7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89637</xdr:rowOff>
    </xdr:from>
    <xdr:to>
      <xdr:col>85</xdr:col>
      <xdr:colOff>127000</xdr:colOff>
      <xdr:row>37</xdr:row>
      <xdr:rowOff>102362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3328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89637</xdr:rowOff>
    </xdr:from>
    <xdr:to>
      <xdr:col>81</xdr:col>
      <xdr:colOff>50800</xdr:colOff>
      <xdr:row>38</xdr:row>
      <xdr:rowOff>29743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33287"/>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25362</xdr:rowOff>
    </xdr:from>
    <xdr:to>
      <xdr:col>76</xdr:col>
      <xdr:colOff>114300</xdr:colOff>
      <xdr:row>38</xdr:row>
      <xdr:rowOff>29743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4046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25362</xdr:rowOff>
    </xdr:from>
    <xdr:to>
      <xdr:col>71</xdr:col>
      <xdr:colOff>177800</xdr:colOff>
      <xdr:row>38</xdr:row>
      <xdr:rowOff>30049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4046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51562</xdr:rowOff>
    </xdr:from>
    <xdr:to>
      <xdr:col>85</xdr:col>
      <xdr:colOff>177800</xdr:colOff>
      <xdr:row>37</xdr:row>
      <xdr:rowOff>153162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74439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38837</xdr:rowOff>
    </xdr:from>
    <xdr:to>
      <xdr:col>81</xdr:col>
      <xdr:colOff>101600</xdr:colOff>
      <xdr:row>37</xdr:row>
      <xdr:rowOff>140437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156964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150394</xdr:rowOff>
    </xdr:from>
    <xdr:to>
      <xdr:col>76</xdr:col>
      <xdr:colOff>165100</xdr:colOff>
      <xdr:row>38</xdr:row>
      <xdr:rowOff>80544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97071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146012</xdr:rowOff>
    </xdr:from>
    <xdr:to>
      <xdr:col>72</xdr:col>
      <xdr:colOff>38100</xdr:colOff>
      <xdr:row>38</xdr:row>
      <xdr:rowOff>76162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67289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150698</xdr:rowOff>
    </xdr:from>
    <xdr:to>
      <xdr:col>67</xdr:col>
      <xdr:colOff>101600</xdr:colOff>
      <xdr:row>38</xdr:row>
      <xdr:rowOff>80848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71976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40749</xdr:rowOff>
    </xdr:from>
    <xdr:to>
      <xdr:col>85</xdr:col>
      <xdr:colOff>127000</xdr:colOff>
      <xdr:row>57</xdr:row>
      <xdr:rowOff>7814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470499"/>
          <a:ext cx="838200" cy="30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40749</xdr:rowOff>
    </xdr:from>
    <xdr:to>
      <xdr:col>81</xdr:col>
      <xdr:colOff>50800</xdr:colOff>
      <xdr:row>55</xdr:row>
      <xdr:rowOff>161237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470499"/>
          <a:ext cx="889000" cy="1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161237</xdr:rowOff>
    </xdr:from>
    <xdr:to>
      <xdr:col>76</xdr:col>
      <xdr:colOff>114300</xdr:colOff>
      <xdr:row>56</xdr:row>
      <xdr:rowOff>68018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590987"/>
          <a:ext cx="889000" cy="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68018</xdr:rowOff>
    </xdr:from>
    <xdr:to>
      <xdr:col>71</xdr:col>
      <xdr:colOff>177800</xdr:colOff>
      <xdr:row>56</xdr:row>
      <xdr:rowOff>107973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69218"/>
          <a:ext cx="8890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128464</xdr:rowOff>
    </xdr:from>
    <xdr:to>
      <xdr:col>85</xdr:col>
      <xdr:colOff>177800</xdr:colOff>
      <xdr:row>57</xdr:row>
      <xdr:rowOff>58614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106891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161399</xdr:rowOff>
    </xdr:from>
    <xdr:to>
      <xdr:col>81</xdr:col>
      <xdr:colOff>101600</xdr:colOff>
      <xdr:row>55</xdr:row>
      <xdr:rowOff>91549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108076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1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110437</xdr:rowOff>
    </xdr:from>
    <xdr:to>
      <xdr:col>76</xdr:col>
      <xdr:colOff>165100</xdr:colOff>
      <xdr:row>56</xdr:row>
      <xdr:rowOff>40587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57114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1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17218</xdr:rowOff>
    </xdr:from>
    <xdr:to>
      <xdr:col>72</xdr:col>
      <xdr:colOff>38100</xdr:colOff>
      <xdr:row>56</xdr:row>
      <xdr:rowOff>118818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135345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57173</xdr:rowOff>
    </xdr:from>
    <xdr:to>
      <xdr:col>67</xdr:col>
      <xdr:colOff>101600</xdr:colOff>
      <xdr:row>56</xdr:row>
      <xdr:rowOff>158773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3850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121960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95060"/>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137871</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0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137871</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10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125389</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98489"/>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71160</xdr:rowOff>
    </xdr:from>
    <xdr:to>
      <xdr:col>85</xdr:col>
      <xdr:colOff>177800</xdr:colOff>
      <xdr:row>79</xdr:row>
      <xdr:rowOff>1310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87071</xdr:rowOff>
    </xdr:from>
    <xdr:to>
      <xdr:col>76</xdr:col>
      <xdr:colOff>165100</xdr:colOff>
      <xdr:row>79</xdr:row>
      <xdr:rowOff>17221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8348</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35333" y="13552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74589</xdr:rowOff>
    </xdr:from>
    <xdr:to>
      <xdr:col>67</xdr:col>
      <xdr:colOff>101600</xdr:colOff>
      <xdr:row>79</xdr:row>
      <xdr:rowOff>4739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167316</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37694</xdr:rowOff>
    </xdr:from>
    <xdr:to>
      <xdr:col>85</xdr:col>
      <xdr:colOff>127000</xdr:colOff>
      <xdr:row>96</xdr:row>
      <xdr:rowOff>39039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96894"/>
          <a:ext cx="8382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39039</xdr:rowOff>
    </xdr:from>
    <xdr:to>
      <xdr:col>81</xdr:col>
      <xdr:colOff>50800</xdr:colOff>
      <xdr:row>96</xdr:row>
      <xdr:rowOff>39751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98239"/>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39751</xdr:rowOff>
    </xdr:from>
    <xdr:to>
      <xdr:col>76</xdr:col>
      <xdr:colOff>114300</xdr:colOff>
      <xdr:row>96</xdr:row>
      <xdr:rowOff>84913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98951"/>
          <a:ext cx="8890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84913</xdr:rowOff>
    </xdr:from>
    <xdr:to>
      <xdr:col>71</xdr:col>
      <xdr:colOff>177800</xdr:colOff>
      <xdr:row>96</xdr:row>
      <xdr:rowOff>97410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4411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158344</xdr:rowOff>
    </xdr:from>
    <xdr:to>
      <xdr:col>85</xdr:col>
      <xdr:colOff>177800</xdr:colOff>
      <xdr:row>96</xdr:row>
      <xdr:rowOff>88494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9771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159689</xdr:rowOff>
    </xdr:from>
    <xdr:to>
      <xdr:col>81</xdr:col>
      <xdr:colOff>101600</xdr:colOff>
      <xdr:row>96</xdr:row>
      <xdr:rowOff>89839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106366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160401</xdr:rowOff>
    </xdr:from>
    <xdr:to>
      <xdr:col>76</xdr:col>
      <xdr:colOff>165100</xdr:colOff>
      <xdr:row>96</xdr:row>
      <xdr:rowOff>90551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107078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34113</xdr:rowOff>
    </xdr:from>
    <xdr:to>
      <xdr:col>72</xdr:col>
      <xdr:colOff>38100</xdr:colOff>
      <xdr:row>96</xdr:row>
      <xdr:rowOff>135713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152240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46610</xdr:rowOff>
    </xdr:from>
    <xdr:to>
      <xdr:col>67</xdr:col>
      <xdr:colOff>101600</xdr:colOff>
      <xdr:row>96</xdr:row>
      <xdr:rowOff>148210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164737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139243</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5968543"/>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139243</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968543"/>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104818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88443</xdr:rowOff>
    </xdr:from>
    <xdr:to>
      <xdr:col>107</xdr:col>
      <xdr:colOff>101600</xdr:colOff>
      <xdr:row>35</xdr:row>
      <xdr:rowOff>18593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35120</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議会費については、類似団体内平均値と比較して少ない金額で推移してきたが、令和元年度の改選に際して議員定数を従来の２２人から２０人に削減するなど歳出のさらなる削減に努めている。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新型コロナウイルスワクチン接種事業の縮小及び木津川市精華町環境施設組合負担金の減少により、前年度と比較して住民一人当たり４，６９１円の減少となり、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については、小川内水対策事業や市営住宅清水団地建替事業の実施により、住民一人当たり３６，７３８円と大きく増加している。今後も木津川台駅前線整備事業や城陽井手木津川バイパス関連事業などの大規模事業を予定していることから、事業の平準化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費については、相楽中部消防組合に対する負担金が大きく、住民一人当たり１７，４８０円となっている。消防本部庁舎移転改築事業の完了まで、類似団体内平均値と比較して高い水準で推移すると見込まれる。</a:t>
          </a:r>
        </a:p>
        <a:p>
          <a:r>
            <a:rPr kumimoji="1" lang="ja-JP" altLang="en-US" sz="1200">
              <a:latin typeface="ＭＳ Ｐゴシック" panose="020B0600070205080204" pitchFamily="50" charset="-128"/>
              <a:ea typeface="ＭＳ Ｐゴシック" panose="020B0600070205080204" pitchFamily="50" charset="-128"/>
            </a:rPr>
            <a:t>　教育費については、木津小学校及び相楽小学校校舎改築事業や城山台小学校校舎増築事業の完了に伴い、前年度と比較して住民一人当たり１８，９８３円の減少となり、類似団体内平均値を下回った。今後、小中学校体育館の空調整備や照明</a:t>
          </a:r>
          <a:r>
            <a:rPr kumimoji="1" lang="en-US" altLang="ja-JP" sz="1200">
              <a:latin typeface="ＭＳ Ｐゴシック" panose="020B0600070205080204" pitchFamily="50" charset="-128"/>
              <a:ea typeface="ＭＳ Ｐゴシック" panose="020B0600070205080204" pitchFamily="50" charset="-128"/>
            </a:rPr>
            <a:t>LED</a:t>
          </a:r>
          <a:r>
            <a:rPr kumimoji="1" lang="ja-JP" altLang="en-US" sz="1200">
              <a:latin typeface="ＭＳ Ｐゴシック" panose="020B0600070205080204" pitchFamily="50" charset="-128"/>
              <a:ea typeface="ＭＳ Ｐゴシック" panose="020B0600070205080204" pitchFamily="50" charset="-128"/>
            </a:rPr>
            <a:t>化などの事業を予定していることから、金額の増加が見込まれる。また、建築から年数が経過している教育施設も少なくなく、令和２年度に策定した木津川市学校施設等長寿命化計画に基づき、教育環境の整備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決算剰余金等の積立てにより、財政調整基金残高は増加したものの、前年度の実質収支額（１，８３２百万円）が今年度の実質収支額（８７５百万円）を上回ったため、実質単年度収支が▲２５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近年、実質単年度収支の着実な増加により、標準財政規模比が上昇傾向であったが、翌年度に繰り越すべき財源の増加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今年度の実質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前年度に比較して減少し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継続的に標準財政規模の数％の黒字を保っている。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年度以降、赤字額が生じた会計は皆無であり、標準財政規模が増加する中、全会計の黒字額の合計は、標準財政規模の２０％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を保っている。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令和５年度は、一般会計及び介護保険特別会計において、実質収支額が減少したことから、黒字額は全体で減少した。 </a:t>
          </a:r>
        </a:p>
        <a:p>
          <a:r>
            <a:rPr lang="ja-JP" altLang="en-US" sz="1200">
              <a:effectLst/>
              <a:latin typeface="ＭＳ Ｐゴシック" panose="020B0600070205080204" pitchFamily="50" charset="-128"/>
              <a:ea typeface="ＭＳ Ｐゴシック" panose="020B0600070205080204" pitchFamily="50" charset="-128"/>
            </a:rPr>
            <a:t>　介護保険特別会計の実質収支については、利用日数の増加により居宅介護サービス費及び施設介護サービス費が増加したことから、黒字額は７２百万円となった。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会計別で黒字額が最も多いのは、法適用の水道事業会計である。令和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木津川市の人口が減少に転じたことから給水人口も減少し、給水収益も減収となったが、支出面において、動力費減に伴う原水及び浄水費や人件費減に伴う総係費の減少がそれを上回ったことから、引き続き黒字経営となった。な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流動資産から流動負債を差し引くなどして算出される黒字額は約２，７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財政状況資料集の仕様上、端数処理の方法が異なるため、一般会計及び旧木津町準財産区特別会計の比率の合計と「（７）実質収支比率等に係る経年分析」の比率は異なる場合がある。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年度においては、元利償還金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等が減少したものの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算入公債費等の減少額がより大きいため、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実質公債費比率の分子は前年度から増加し、１，６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実施した大規模事業の財源として発行した市債の元利償還や消防本部庁舎の移転改築事業の財源とされる組合が起こした地方債の元利償還金に対する負担金等の増加が見込まれることから、実質公債費比率の分子は増加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、起債に大きく頼ることのない財政運営を進めるとともに、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普通交付税の算入率及び算入期間等を踏まえた計画的な地方債等の発行により、公債費の負担の抑制に努める。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本市は、満期一括償還地方債の償還の財源として積み立てた減債基金は無い。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令和５年度においては、将来負担額が４１，６８８百万円となり、充当可能財源等が４２，３２５百万円となった結果、将来負担比率の分子は前年度比▲１，０６２百万円の▲６３７百万円となった。</a:t>
          </a:r>
        </a:p>
        <a:p>
          <a:r>
            <a:rPr kumimoji="1" lang="ja-JP" altLang="en-US" sz="1200">
              <a:latin typeface="ＭＳ Ｐゴシック" panose="020B0600070205080204" pitchFamily="50" charset="-128"/>
              <a:ea typeface="ＭＳ Ｐゴシック" panose="020B0600070205080204" pitchFamily="50" charset="-128"/>
            </a:rPr>
            <a:t>　債務負担行為に基づく支出予定額については、都市再生機構立替金定期償還等により、前年度比▲２６０百万円の１，４０７百万円となった。</a:t>
          </a:r>
        </a:p>
        <a:p>
          <a:r>
            <a:rPr kumimoji="1" lang="ja-JP" altLang="en-US" sz="1200">
              <a:latin typeface="ＭＳ Ｐゴシック" panose="020B0600070205080204" pitchFamily="50" charset="-128"/>
              <a:ea typeface="ＭＳ Ｐゴシック" panose="020B0600070205080204" pitchFamily="50" charset="-128"/>
            </a:rPr>
            <a:t>　公営企業債等繰入見込額については、水道事業会計及び公共下水道事業会計における企業債残高の減少等により、前年度比▲４２７百万円の３，７９８百万円となった。</a:t>
          </a:r>
        </a:p>
        <a:p>
          <a:r>
            <a:rPr kumimoji="1" lang="ja-JP" altLang="en-US" sz="1200">
              <a:latin typeface="ＭＳ Ｐゴシック" panose="020B0600070205080204" pitchFamily="50" charset="-128"/>
              <a:ea typeface="ＭＳ Ｐゴシック" panose="020B0600070205080204" pitchFamily="50" charset="-128"/>
            </a:rPr>
            <a:t>　また、財政調整基金の増加等により、充当可能基金が前年度と比較して増加した。</a:t>
          </a:r>
        </a:p>
        <a:p>
          <a:r>
            <a:rPr kumimoji="1" lang="ja-JP" altLang="en-US" sz="1200">
              <a:latin typeface="ＭＳ Ｐゴシック" panose="020B0600070205080204" pitchFamily="50" charset="-128"/>
              <a:ea typeface="ＭＳ Ｐゴシック" panose="020B0600070205080204" pitchFamily="50" charset="-128"/>
            </a:rPr>
            <a:t>　５年間の経年で比較すると、将来負担比率の分子は減少してきているが、今後も引き続き将来負担の抑制と平準化を図る。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京都府木津川市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財政調整基金に９３２百万円、循環型社会推進基金に６５百万円積み立てるなど合計１，０６９百万円を積み立てた一方、清掃センター建設整備基金で１６９百万円、公共施設等整備基金で９０百万円を取り崩すなど合計３２０百万円を取り崩したことにより、年度末の残高は前年度の１０，５８２百万円より７４９百万円増加し、１１，３３１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令和５年度は、決算剰余金の積み立てにより、基金残高が増加したが、多額の財政調整基金を繰り入れしなければ予算編成ができない状況を考慮すると、中長期的には減少傾向にあると見込まれる。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今後も公共施設等整備基金を財源として活用し、公共施設等の更新や改修等を進めるとともに、清掃センター建設整備金や合併算定替逓減対策基金を計画的に繰り入れる予定としている。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公共施設等整備基金：公共施設等の整備を実施するための財源として活用し、事業の円滑な推進を図る。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地域福祉基金：地域における福祉及び保健に関する事業を実施するための財源として活用し、事業の円滑な推進を図る。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合併算定替逓減対策基金：普通交付税合併算定替特例措置の逓減及び終了に対し、計画的な繰入れを行い、財政への影響を緩和する。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公共施設等整備基金：消防本部庁舎の移転改築事業に係る負担金の財源として９０百万円を取り崩したことによる減少。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循環型社会推進基金：家庭系可燃ごみ処理手数料収入から必要経費を差し引いた差額を６５百万円積み立てたことによる増加。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清掃センター建設整備基金：ごみ焼却施設の整備に際して発行した地方債の償還財源として１６９百万円を取り崩したことによる減少。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循環型社会推進基金については、家庭系可燃ごみ処理手数料収入を引き続き積み立ててるとともに、基金活用事業の拡大を検討し、効果的な基金の活用に努める。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建設整備基金については、従来は施設整備費の財源として取り崩していたが、平成３０年１０月に新たなごみ焼却施設である環境の森センター・きづがわが本格稼働したため、整備に際して発行した地方債の償還財源として計画的に繰入れ、財政負担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新型コロナウイルス感染症対策応援基金は、新型コロナウイルス感染症の位置づけが「５類感染症」へ移行されたことに伴い、感染症予防対策や地域経済対策等への活用を進め、基金廃止に向け調整を行う。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においては、前年度決算剰余金のうち９１６百万円、その他京都府住宅新築資金等貸付事業管理組合返還金や市営墓地使用料等合計１６百万円を積み立てたことにより、年度末の残高は前年度の４，５７８百万円から９３２百万円増加し、５，５１０百万円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財政調整基金の年度末残高の推移については、令和元年度から５年連続で増加しており、過去最大となっている。不測の事態に備えるためにも財源不足額の縮減を図りつつ、 第４次木津川市行財政改革行動計画における目標として、標準財政規模の２０％以上を確保する。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令和５年度においては、基金利子を少額積み立て、取り崩しは実施しなかった。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地方債の償還及び適正な管理に必要な財源として活用を図る。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34251272</v>
      </c>
      <c r="BO4" s="371"/>
      <c r="BP4" s="371"/>
      <c r="BQ4" s="371"/>
      <c r="BR4" s="371"/>
      <c r="BS4" s="371"/>
      <c r="BT4" s="371"/>
      <c r="BU4" s="372"/>
      <c r="BV4" s="370">
        <v>35915135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32734117</v>
      </c>
      <c r="BO5" s="408"/>
      <c r="BP5" s="408"/>
      <c r="BQ5" s="408"/>
      <c r="BR5" s="408"/>
      <c r="BS5" s="408"/>
      <c r="BT5" s="408"/>
      <c r="BU5" s="409"/>
      <c r="BV5" s="407">
        <v>33920531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94.2</v>
      </c>
      <c r="CU5" s="405"/>
      <c r="CV5" s="405"/>
      <c r="CW5" s="405"/>
      <c r="CX5" s="405"/>
      <c r="CY5" s="405"/>
      <c r="CZ5" s="405"/>
      <c r="DA5" s="406"/>
      <c r="DB5" s="404">
        <v>91.3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1517155</v>
      </c>
      <c r="BO6" s="408"/>
      <c r="BP6" s="408"/>
      <c r="BQ6" s="408"/>
      <c r="BR6" s="408"/>
      <c r="BS6" s="408"/>
      <c r="BT6" s="408"/>
      <c r="BU6" s="409"/>
      <c r="BV6" s="407">
        <v>1994604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93.1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641997</v>
      </c>
      <c r="BO7" s="408"/>
      <c r="BP7" s="408"/>
      <c r="BQ7" s="408"/>
      <c r="BR7" s="408"/>
      <c r="BS7" s="408"/>
      <c r="BT7" s="408"/>
      <c r="BU7" s="409"/>
      <c r="BV7" s="407">
        <v>162947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19229863</v>
      </c>
      <c r="CU7" s="408"/>
      <c r="CV7" s="408"/>
      <c r="CW7" s="408"/>
      <c r="CX7" s="408"/>
      <c r="CY7" s="408"/>
      <c r="CZ7" s="408"/>
      <c r="DA7" s="409"/>
      <c r="DB7" s="407">
        <v>19111581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875158</v>
      </c>
      <c r="BO8" s="408"/>
      <c r="BP8" s="408"/>
      <c r="BQ8" s="408"/>
      <c r="BR8" s="408"/>
      <c r="BS8" s="408"/>
      <c r="BT8" s="408"/>
      <c r="BU8" s="409"/>
      <c r="BV8" s="407">
        <v>1831657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0.61</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77907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-956499</v>
      </c>
      <c r="BO9" s="408"/>
      <c r="BP9" s="408"/>
      <c r="BQ9" s="408"/>
      <c r="BR9" s="408"/>
      <c r="BS9" s="408"/>
      <c r="BT9" s="408"/>
      <c r="BU9" s="409"/>
      <c r="BV9" s="407">
        <v>863007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12.9</v>
      </c>
      <c r="CU9" s="405"/>
      <c r="CV9" s="405"/>
      <c r="CW9" s="405"/>
      <c r="CX9" s="405"/>
      <c r="CY9" s="405"/>
      <c r="CZ9" s="405"/>
      <c r="DA9" s="406"/>
      <c r="DB9" s="404">
        <v>12.9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72840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931383</v>
      </c>
      <c r="BO10" s="408"/>
      <c r="BP10" s="408"/>
      <c r="BQ10" s="408"/>
      <c r="BR10" s="408"/>
      <c r="BS10" s="408"/>
      <c r="BT10" s="408"/>
      <c r="BU10" s="409"/>
      <c r="BV10" s="407">
        <v>486287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79828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419435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78667</v>
      </c>
      <c r="S13" s="492"/>
      <c r="T13" s="492"/>
      <c r="U13" s="492"/>
      <c r="V13" s="493"/>
      <c r="W13" s="423" t="s">
        <v>131</v>
      </c>
      <c r="X13" s="424"/>
      <c r="Y13" s="424"/>
      <c r="Z13" s="424"/>
      <c r="AA13" s="424"/>
      <c r="AB13" s="414"/>
      <c r="AC13" s="458">
        <v>1072</v>
      </c>
      <c r="AD13" s="459"/>
      <c r="AE13" s="459"/>
      <c r="AF13" s="459"/>
      <c r="AG13" s="501"/>
      <c r="AH13" s="458">
        <v>1149</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-25116</v>
      </c>
      <c r="BO13" s="408"/>
      <c r="BP13" s="408"/>
      <c r="BQ13" s="408"/>
      <c r="BR13" s="408"/>
      <c r="BS13" s="408"/>
      <c r="BT13" s="408"/>
      <c r="BU13" s="409"/>
      <c r="BV13" s="407">
        <v>929859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9.8000000000000007</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80109</v>
      </c>
      <c r="S14" s="492"/>
      <c r="T14" s="492"/>
      <c r="U14" s="492"/>
      <c r="V14" s="493"/>
      <c r="W14" s="397"/>
      <c r="X14" s="398"/>
      <c r="Y14" s="398"/>
      <c r="Z14" s="398"/>
      <c r="AA14" s="398"/>
      <c r="AB14" s="387"/>
      <c r="AC14" s="494">
        <v>3.3</v>
      </c>
      <c r="AD14" s="495"/>
      <c r="AE14" s="495"/>
      <c r="AF14" s="495"/>
      <c r="AG14" s="496"/>
      <c r="AH14" s="494">
        <v>3.7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2.5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79060</v>
      </c>
      <c r="S15" s="492"/>
      <c r="T15" s="492"/>
      <c r="U15" s="492"/>
      <c r="V15" s="493"/>
      <c r="W15" s="423" t="s">
        <v>137</v>
      </c>
      <c r="X15" s="424"/>
      <c r="Y15" s="424"/>
      <c r="Z15" s="424"/>
      <c r="AA15" s="424"/>
      <c r="AB15" s="414"/>
      <c r="AC15" s="458">
        <v>6363</v>
      </c>
      <c r="AD15" s="459"/>
      <c r="AE15" s="459"/>
      <c r="AF15" s="459"/>
      <c r="AG15" s="501"/>
      <c r="AH15" s="458">
        <v>6482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9873481</v>
      </c>
      <c r="BO15" s="371"/>
      <c r="BP15" s="371"/>
      <c r="BQ15" s="371"/>
      <c r="BR15" s="371"/>
      <c r="BS15" s="371"/>
      <c r="BT15" s="371"/>
      <c r="BU15" s="372"/>
      <c r="BV15" s="370">
        <v>9495373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19.8</v>
      </c>
      <c r="AD16" s="495"/>
      <c r="AE16" s="495"/>
      <c r="AF16" s="495"/>
      <c r="AG16" s="496"/>
      <c r="AH16" s="494">
        <v>20.8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16398805</v>
      </c>
      <c r="BO16" s="408"/>
      <c r="BP16" s="408"/>
      <c r="BQ16" s="408"/>
      <c r="BR16" s="408"/>
      <c r="BS16" s="408"/>
      <c r="BT16" s="408"/>
      <c r="BU16" s="409"/>
      <c r="BV16" s="407">
        <v>16186262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24621</v>
      </c>
      <c r="AD17" s="459"/>
      <c r="AE17" s="459"/>
      <c r="AF17" s="459"/>
      <c r="AG17" s="501"/>
      <c r="AH17" s="458">
        <v>23474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12540965</v>
      </c>
      <c r="BO17" s="408"/>
      <c r="BP17" s="408"/>
      <c r="BQ17" s="408"/>
      <c r="BR17" s="408"/>
      <c r="BS17" s="408"/>
      <c r="BT17" s="408"/>
      <c r="BU17" s="409"/>
      <c r="BV17" s="407">
        <v>12051929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85.13</v>
      </c>
      <c r="M18" s="531"/>
      <c r="N18" s="531"/>
      <c r="O18" s="531"/>
      <c r="P18" s="531"/>
      <c r="Q18" s="531"/>
      <c r="R18" s="532"/>
      <c r="S18" s="532"/>
      <c r="T18" s="532"/>
      <c r="U18" s="532"/>
      <c r="V18" s="533"/>
      <c r="W18" s="425"/>
      <c r="X18" s="426"/>
      <c r="Y18" s="426"/>
      <c r="Z18" s="426"/>
      <c r="AA18" s="426"/>
      <c r="AB18" s="417"/>
      <c r="AC18" s="534">
        <v>76.8</v>
      </c>
      <c r="AD18" s="535"/>
      <c r="AE18" s="535"/>
      <c r="AF18" s="535"/>
      <c r="AG18" s="536"/>
      <c r="AH18" s="534">
        <v>75.5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18511792</v>
      </c>
      <c r="BO18" s="408"/>
      <c r="BP18" s="408"/>
      <c r="BQ18" s="408"/>
      <c r="BR18" s="408"/>
      <c r="BS18" s="408"/>
      <c r="BT18" s="408"/>
      <c r="BU18" s="409"/>
      <c r="BV18" s="407">
        <v>17973766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915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23968675</v>
      </c>
      <c r="BO19" s="408"/>
      <c r="BP19" s="408"/>
      <c r="BQ19" s="408"/>
      <c r="BR19" s="408"/>
      <c r="BS19" s="408"/>
      <c r="BT19" s="408"/>
      <c r="BU19" s="409"/>
      <c r="BV19" s="407">
        <v>23930531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29802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29331633</v>
      </c>
      <c r="BO22" s="371"/>
      <c r="BP22" s="371"/>
      <c r="BQ22" s="371"/>
      <c r="BR22" s="371"/>
      <c r="BS22" s="371"/>
      <c r="BT22" s="371"/>
      <c r="BU22" s="372"/>
      <c r="BV22" s="370">
        <v>30549668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24244382</v>
      </c>
      <c r="BO23" s="408"/>
      <c r="BP23" s="408"/>
      <c r="BQ23" s="408"/>
      <c r="BR23" s="408"/>
      <c r="BS23" s="408"/>
      <c r="BT23" s="408"/>
      <c r="BU23" s="409"/>
      <c r="BV23" s="407">
        <v>24875442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395</v>
      </c>
      <c r="AI24" s="459"/>
      <c r="AJ24" s="459"/>
      <c r="AK24" s="459"/>
      <c r="AL24" s="501"/>
      <c r="AM24" s="458">
        <v>1238325</v>
      </c>
      <c r="AN24" s="459"/>
      <c r="AO24" s="459"/>
      <c r="AP24" s="459"/>
      <c r="AQ24" s="459"/>
      <c r="AR24" s="501"/>
      <c r="AS24" s="458">
        <v>3135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18101646</v>
      </c>
      <c r="BO24" s="408"/>
      <c r="BP24" s="408"/>
      <c r="BQ24" s="408"/>
      <c r="BR24" s="408"/>
      <c r="BS24" s="408"/>
      <c r="BT24" s="408"/>
      <c r="BU24" s="409"/>
      <c r="BV24" s="407">
        <v>18266662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2442443</v>
      </c>
      <c r="BO25" s="371"/>
      <c r="BP25" s="371"/>
      <c r="BQ25" s="371"/>
      <c r="BR25" s="371"/>
      <c r="BS25" s="371"/>
      <c r="BT25" s="371"/>
      <c r="BU25" s="372"/>
      <c r="BV25" s="370">
        <v>3075799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6600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4700</v>
      </c>
      <c r="R27" s="459"/>
      <c r="S27" s="459"/>
      <c r="T27" s="459"/>
      <c r="U27" s="459"/>
      <c r="V27" s="501"/>
      <c r="W27" s="553"/>
      <c r="X27" s="554"/>
      <c r="Y27" s="555"/>
      <c r="Z27" s="457" t="s">
        <v>172</v>
      </c>
      <c r="AA27" s="437"/>
      <c r="AB27" s="437"/>
      <c r="AC27" s="437"/>
      <c r="AD27" s="437"/>
      <c r="AE27" s="437"/>
      <c r="AF27" s="437"/>
      <c r="AG27" s="438"/>
      <c r="AH27" s="458">
        <v>16</v>
      </c>
      <c r="AI27" s="459"/>
      <c r="AJ27" s="459"/>
      <c r="AK27" s="459"/>
      <c r="AL27" s="501"/>
      <c r="AM27" s="458">
        <v>51024</v>
      </c>
      <c r="AN27" s="459"/>
      <c r="AO27" s="459"/>
      <c r="AP27" s="459"/>
      <c r="AQ27" s="459"/>
      <c r="AR27" s="501"/>
      <c r="AS27" s="458">
        <v>3189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1647487</v>
      </c>
      <c r="BO27" s="527"/>
      <c r="BP27" s="527"/>
      <c r="BQ27" s="527"/>
      <c r="BR27" s="527"/>
      <c r="BS27" s="527"/>
      <c r="BT27" s="527"/>
      <c r="BU27" s="528"/>
      <c r="BV27" s="526">
        <v>1647487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3800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5509851</v>
      </c>
      <c r="BO28" s="371"/>
      <c r="BP28" s="371"/>
      <c r="BQ28" s="371"/>
      <c r="BR28" s="371"/>
      <c r="BS28" s="371"/>
      <c r="BT28" s="371"/>
      <c r="BU28" s="372"/>
      <c r="BV28" s="370">
        <v>4578468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18</v>
      </c>
      <c r="M29" s="459"/>
      <c r="N29" s="459"/>
      <c r="O29" s="459"/>
      <c r="P29" s="501"/>
      <c r="Q29" s="458">
        <v>3500</v>
      </c>
      <c r="R29" s="459"/>
      <c r="S29" s="459"/>
      <c r="T29" s="459"/>
      <c r="U29" s="459"/>
      <c r="V29" s="501"/>
      <c r="W29" s="556"/>
      <c r="X29" s="557"/>
      <c r="Y29" s="558"/>
      <c r="Z29" s="457" t="s">
        <v>178</v>
      </c>
      <c r="AA29" s="437"/>
      <c r="AB29" s="437"/>
      <c r="AC29" s="437"/>
      <c r="AD29" s="437"/>
      <c r="AE29" s="437"/>
      <c r="AF29" s="437"/>
      <c r="AG29" s="438"/>
      <c r="AH29" s="458">
        <v>411</v>
      </c>
      <c r="AI29" s="459"/>
      <c r="AJ29" s="459"/>
      <c r="AK29" s="459"/>
      <c r="AL29" s="501"/>
      <c r="AM29" s="458">
        <v>1289349</v>
      </c>
      <c r="AN29" s="459"/>
      <c r="AO29" s="459"/>
      <c r="AP29" s="459"/>
      <c r="AQ29" s="459"/>
      <c r="AR29" s="501"/>
      <c r="AS29" s="458">
        <v>3137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44854</v>
      </c>
      <c r="BO29" s="408"/>
      <c r="BP29" s="408"/>
      <c r="BQ29" s="408"/>
      <c r="BR29" s="408"/>
      <c r="BS29" s="408"/>
      <c r="BT29" s="408"/>
      <c r="BU29" s="409"/>
      <c r="BV29" s="407">
        <v>44853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5776267</v>
      </c>
      <c r="BO30" s="527"/>
      <c r="BP30" s="527"/>
      <c r="BQ30" s="527"/>
      <c r="BR30" s="527"/>
      <c r="BS30" s="527"/>
      <c r="BT30" s="527"/>
      <c r="BU30" s="528"/>
      <c r="BV30" s="526">
        <v>5958337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国民健康保険山城病院組合（病院事業会計）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木津川市公園都市緑化協会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旧木津町準財産区特別会計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国民健康保険山城病院組合（介護老人保健施設事業会計）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木津川市緑と文化・スポーツ振興事業団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木津川市精華町環境施設組合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京都府市町村職員退職手当組合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京都府市町村議会議員公務災害補償等組合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相楽中部消防組合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相楽広域行政組合（一般会計）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京都府自治会館管理組合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京都府住宅新築資金等貸付事業管理組合（一般会計）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京都府住宅新築資金等貸付事業管理組合（特別会計）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BoaDtStlsK/2jJsnkr4mNLVpmNX65j2ersAPd/Z6pP/SWUafZ0fatJbnWe/ktDi9GxiqW8K3+7nIpeJvqie+g==" saltValue="7yO+APmF8IBwdsfh3BE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10772390</v>
      </c>
      <c r="S5" s="613"/>
      <c r="T5" s="613"/>
      <c r="U5" s="613"/>
      <c r="V5" s="613"/>
      <c r="W5" s="613"/>
      <c r="X5" s="613"/>
      <c r="Y5" s="614"/>
      <c r="Z5" s="615">
        <v>31.5</v>
      </c>
      <c r="AA5" s="615"/>
      <c r="AB5" s="615"/>
      <c r="AC5" s="615"/>
      <c r="AD5" s="616">
        <v>10324155</v>
      </c>
      <c r="AE5" s="616"/>
      <c r="AF5" s="616"/>
      <c r="AG5" s="616"/>
      <c r="AH5" s="616"/>
      <c r="AI5" s="616"/>
      <c r="AJ5" s="616"/>
      <c r="AK5" s="616"/>
      <c r="AL5" s="617">
        <v>52.8</v>
      </c>
      <c r="AM5" s="618"/>
      <c r="AN5" s="618"/>
      <c r="AO5" s="619"/>
      <c r="AP5" s="609" t="s">
        <v>217</v>
      </c>
      <c r="AQ5" s="610"/>
      <c r="AR5" s="610"/>
      <c r="AS5" s="610"/>
      <c r="AT5" s="610"/>
      <c r="AU5" s="610"/>
      <c r="AV5" s="610"/>
      <c r="AW5" s="610"/>
      <c r="AX5" s="610"/>
      <c r="AY5" s="610"/>
      <c r="AZ5" s="610"/>
      <c r="BA5" s="610"/>
      <c r="BB5" s="610"/>
      <c r="BC5" s="610"/>
      <c r="BD5" s="610"/>
      <c r="BE5" s="610"/>
      <c r="BF5" s="611"/>
      <c r="BG5" s="623">
        <v>10324155</v>
      </c>
      <c r="BH5" s="624"/>
      <c r="BI5" s="624"/>
      <c r="BJ5" s="624"/>
      <c r="BK5" s="624"/>
      <c r="BL5" s="624"/>
      <c r="BM5" s="624"/>
      <c r="BN5" s="625"/>
      <c r="BO5" s="626">
        <v>95.8</v>
      </c>
      <c r="BP5" s="626"/>
      <c r="BQ5" s="626"/>
      <c r="BR5" s="626"/>
      <c r="BS5" s="627">
        <v>126494</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225864</v>
      </c>
      <c r="S6" s="624"/>
      <c r="T6" s="624"/>
      <c r="U6" s="624"/>
      <c r="V6" s="624"/>
      <c r="W6" s="624"/>
      <c r="X6" s="624"/>
      <c r="Y6" s="625"/>
      <c r="Z6" s="626">
        <v>0.7</v>
      </c>
      <c r="AA6" s="626"/>
      <c r="AB6" s="626"/>
      <c r="AC6" s="626"/>
      <c r="AD6" s="627">
        <v>225864</v>
      </c>
      <c r="AE6" s="627"/>
      <c r="AF6" s="627"/>
      <c r="AG6" s="627"/>
      <c r="AH6" s="627"/>
      <c r="AI6" s="627"/>
      <c r="AJ6" s="627"/>
      <c r="AK6" s="627"/>
      <c r="AL6" s="628">
        <v>1.2</v>
      </c>
      <c r="AM6" s="629"/>
      <c r="AN6" s="629"/>
      <c r="AO6" s="630"/>
      <c r="AP6" s="620" t="s">
        <v>222</v>
      </c>
      <c r="AQ6" s="621"/>
      <c r="AR6" s="621"/>
      <c r="AS6" s="621"/>
      <c r="AT6" s="621"/>
      <c r="AU6" s="621"/>
      <c r="AV6" s="621"/>
      <c r="AW6" s="621"/>
      <c r="AX6" s="621"/>
      <c r="AY6" s="621"/>
      <c r="AZ6" s="621"/>
      <c r="BA6" s="621"/>
      <c r="BB6" s="621"/>
      <c r="BC6" s="621"/>
      <c r="BD6" s="621"/>
      <c r="BE6" s="621"/>
      <c r="BF6" s="622"/>
      <c r="BG6" s="623">
        <v>10324155</v>
      </c>
      <c r="BH6" s="624"/>
      <c r="BI6" s="624"/>
      <c r="BJ6" s="624"/>
      <c r="BK6" s="624"/>
      <c r="BL6" s="624"/>
      <c r="BM6" s="624"/>
      <c r="BN6" s="625"/>
      <c r="BO6" s="626">
        <v>95.8</v>
      </c>
      <c r="BP6" s="626"/>
      <c r="BQ6" s="626"/>
      <c r="BR6" s="626"/>
      <c r="BS6" s="627">
        <v>126494</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191384</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191384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4175</v>
      </c>
      <c r="S7" s="624"/>
      <c r="T7" s="624"/>
      <c r="U7" s="624"/>
      <c r="V7" s="624"/>
      <c r="W7" s="624"/>
      <c r="X7" s="624"/>
      <c r="Y7" s="625"/>
      <c r="Z7" s="626">
        <v>0</v>
      </c>
      <c r="AA7" s="626"/>
      <c r="AB7" s="626"/>
      <c r="AC7" s="626"/>
      <c r="AD7" s="627">
        <v>4175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4924693</v>
      </c>
      <c r="BH7" s="624"/>
      <c r="BI7" s="624"/>
      <c r="BJ7" s="624"/>
      <c r="BK7" s="624"/>
      <c r="BL7" s="624"/>
      <c r="BM7" s="624"/>
      <c r="BN7" s="625"/>
      <c r="BO7" s="626">
        <v>45.7</v>
      </c>
      <c r="BP7" s="626"/>
      <c r="BQ7" s="626"/>
      <c r="BR7" s="626"/>
      <c r="BS7" s="627">
        <v>126494</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3551573</v>
      </c>
      <c r="CS7" s="624"/>
      <c r="CT7" s="624"/>
      <c r="CU7" s="624"/>
      <c r="CV7" s="624"/>
      <c r="CW7" s="624"/>
      <c r="CX7" s="624"/>
      <c r="CY7" s="625"/>
      <c r="CZ7" s="626">
        <v>10.8</v>
      </c>
      <c r="DA7" s="626"/>
      <c r="DB7" s="626"/>
      <c r="DC7" s="626"/>
      <c r="DD7" s="632">
        <v>147037</v>
      </c>
      <c r="DE7" s="624"/>
      <c r="DF7" s="624"/>
      <c r="DG7" s="624"/>
      <c r="DH7" s="624"/>
      <c r="DI7" s="624"/>
      <c r="DJ7" s="624"/>
      <c r="DK7" s="624"/>
      <c r="DL7" s="624"/>
      <c r="DM7" s="624"/>
      <c r="DN7" s="624"/>
      <c r="DO7" s="624"/>
      <c r="DP7" s="625"/>
      <c r="DQ7" s="632">
        <v>3013462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102612</v>
      </c>
      <c r="S8" s="624"/>
      <c r="T8" s="624"/>
      <c r="U8" s="624"/>
      <c r="V8" s="624"/>
      <c r="W8" s="624"/>
      <c r="X8" s="624"/>
      <c r="Y8" s="625"/>
      <c r="Z8" s="626">
        <v>0.3</v>
      </c>
      <c r="AA8" s="626"/>
      <c r="AB8" s="626"/>
      <c r="AC8" s="626"/>
      <c r="AD8" s="627">
        <v>102612</v>
      </c>
      <c r="AE8" s="627"/>
      <c r="AF8" s="627"/>
      <c r="AG8" s="627"/>
      <c r="AH8" s="627"/>
      <c r="AI8" s="627"/>
      <c r="AJ8" s="627"/>
      <c r="AK8" s="627"/>
      <c r="AL8" s="628">
        <v>0.5</v>
      </c>
      <c r="AM8" s="629"/>
      <c r="AN8" s="629"/>
      <c r="AO8" s="630"/>
      <c r="AP8" s="620" t="s">
        <v>228</v>
      </c>
      <c r="AQ8" s="621"/>
      <c r="AR8" s="621"/>
      <c r="AS8" s="621"/>
      <c r="AT8" s="621"/>
      <c r="AU8" s="621"/>
      <c r="AV8" s="621"/>
      <c r="AW8" s="621"/>
      <c r="AX8" s="621"/>
      <c r="AY8" s="621"/>
      <c r="AZ8" s="621"/>
      <c r="BA8" s="621"/>
      <c r="BB8" s="621"/>
      <c r="BC8" s="621"/>
      <c r="BD8" s="621"/>
      <c r="BE8" s="621"/>
      <c r="BF8" s="622"/>
      <c r="BG8" s="623">
        <v>136984</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13893467</v>
      </c>
      <c r="CS8" s="624"/>
      <c r="CT8" s="624"/>
      <c r="CU8" s="624"/>
      <c r="CV8" s="624"/>
      <c r="CW8" s="624"/>
      <c r="CX8" s="624"/>
      <c r="CY8" s="625"/>
      <c r="CZ8" s="626">
        <v>42.4</v>
      </c>
      <c r="DA8" s="626"/>
      <c r="DB8" s="626"/>
      <c r="DC8" s="626"/>
      <c r="DD8" s="632">
        <v>87644</v>
      </c>
      <c r="DE8" s="624"/>
      <c r="DF8" s="624"/>
      <c r="DG8" s="624"/>
      <c r="DH8" s="624"/>
      <c r="DI8" s="624"/>
      <c r="DJ8" s="624"/>
      <c r="DK8" s="624"/>
      <c r="DL8" s="624"/>
      <c r="DM8" s="624"/>
      <c r="DN8" s="624"/>
      <c r="DO8" s="624"/>
      <c r="DP8" s="625"/>
      <c r="DQ8" s="632">
        <v>7240443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104658</v>
      </c>
      <c r="S9" s="624"/>
      <c r="T9" s="624"/>
      <c r="U9" s="624"/>
      <c r="V9" s="624"/>
      <c r="W9" s="624"/>
      <c r="X9" s="624"/>
      <c r="Y9" s="625"/>
      <c r="Z9" s="626">
        <v>0.3</v>
      </c>
      <c r="AA9" s="626"/>
      <c r="AB9" s="626"/>
      <c r="AC9" s="626"/>
      <c r="AD9" s="627">
        <v>104658</v>
      </c>
      <c r="AE9" s="627"/>
      <c r="AF9" s="627"/>
      <c r="AG9" s="627"/>
      <c r="AH9" s="627"/>
      <c r="AI9" s="627"/>
      <c r="AJ9" s="627"/>
      <c r="AK9" s="627"/>
      <c r="AL9" s="628">
        <v>0.5</v>
      </c>
      <c r="AM9" s="629"/>
      <c r="AN9" s="629"/>
      <c r="AO9" s="630"/>
      <c r="AP9" s="620" t="s">
        <v>231</v>
      </c>
      <c r="AQ9" s="621"/>
      <c r="AR9" s="621"/>
      <c r="AS9" s="621"/>
      <c r="AT9" s="621"/>
      <c r="AU9" s="621"/>
      <c r="AV9" s="621"/>
      <c r="AW9" s="621"/>
      <c r="AX9" s="621"/>
      <c r="AY9" s="621"/>
      <c r="AZ9" s="621"/>
      <c r="BA9" s="621"/>
      <c r="BB9" s="621"/>
      <c r="BC9" s="621"/>
      <c r="BD9" s="621"/>
      <c r="BE9" s="621"/>
      <c r="BF9" s="622"/>
      <c r="BG9" s="623">
        <v>4270613</v>
      </c>
      <c r="BH9" s="624"/>
      <c r="BI9" s="624"/>
      <c r="BJ9" s="624"/>
      <c r="BK9" s="624"/>
      <c r="BL9" s="624"/>
      <c r="BM9" s="624"/>
      <c r="BN9" s="625"/>
      <c r="BO9" s="626">
        <v>39.6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3099357</v>
      </c>
      <c r="CS9" s="624"/>
      <c r="CT9" s="624"/>
      <c r="CU9" s="624"/>
      <c r="CV9" s="624"/>
      <c r="CW9" s="624"/>
      <c r="CX9" s="624"/>
      <c r="CY9" s="625"/>
      <c r="CZ9" s="626">
        <v>9.5</v>
      </c>
      <c r="DA9" s="626"/>
      <c r="DB9" s="626"/>
      <c r="DC9" s="626"/>
      <c r="DD9" s="632">
        <v>9801</v>
      </c>
      <c r="DE9" s="624"/>
      <c r="DF9" s="624"/>
      <c r="DG9" s="624"/>
      <c r="DH9" s="624"/>
      <c r="DI9" s="624"/>
      <c r="DJ9" s="624"/>
      <c r="DK9" s="624"/>
      <c r="DL9" s="624"/>
      <c r="DM9" s="624"/>
      <c r="DN9" s="624"/>
      <c r="DO9" s="624"/>
      <c r="DP9" s="625"/>
      <c r="DQ9" s="632">
        <v>2679264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179750</v>
      </c>
      <c r="BH10" s="624"/>
      <c r="BI10" s="624"/>
      <c r="BJ10" s="624"/>
      <c r="BK10" s="624"/>
      <c r="BL10" s="624"/>
      <c r="BM10" s="624"/>
      <c r="BN10" s="625"/>
      <c r="BO10" s="626">
        <v>1.7</v>
      </c>
      <c r="BP10" s="626"/>
      <c r="BQ10" s="626"/>
      <c r="BR10" s="626"/>
      <c r="BS10" s="627">
        <v>29039</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1666991</v>
      </c>
      <c r="S11" s="624"/>
      <c r="T11" s="624"/>
      <c r="U11" s="624"/>
      <c r="V11" s="624"/>
      <c r="W11" s="624"/>
      <c r="X11" s="624"/>
      <c r="Y11" s="625"/>
      <c r="Z11" s="628">
        <v>4.9000000000000004</v>
      </c>
      <c r="AA11" s="629"/>
      <c r="AB11" s="629"/>
      <c r="AC11" s="635"/>
      <c r="AD11" s="632">
        <v>1666991</v>
      </c>
      <c r="AE11" s="624"/>
      <c r="AF11" s="624"/>
      <c r="AG11" s="624"/>
      <c r="AH11" s="624"/>
      <c r="AI11" s="624"/>
      <c r="AJ11" s="624"/>
      <c r="AK11" s="625"/>
      <c r="AL11" s="628">
        <v>8.5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337346</v>
      </c>
      <c r="BH11" s="624"/>
      <c r="BI11" s="624"/>
      <c r="BJ11" s="624"/>
      <c r="BK11" s="624"/>
      <c r="BL11" s="624"/>
      <c r="BM11" s="624"/>
      <c r="BN11" s="625"/>
      <c r="BO11" s="626">
        <v>3.1</v>
      </c>
      <c r="BP11" s="626"/>
      <c r="BQ11" s="626"/>
      <c r="BR11" s="626"/>
      <c r="BS11" s="627">
        <v>97455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249065</v>
      </c>
      <c r="CS11" s="624"/>
      <c r="CT11" s="624"/>
      <c r="CU11" s="624"/>
      <c r="CV11" s="624"/>
      <c r="CW11" s="624"/>
      <c r="CX11" s="624"/>
      <c r="CY11" s="625"/>
      <c r="CZ11" s="626">
        <v>0.8</v>
      </c>
      <c r="DA11" s="626"/>
      <c r="DB11" s="626"/>
      <c r="DC11" s="626"/>
      <c r="DD11" s="632">
        <v>72462</v>
      </c>
      <c r="DE11" s="624"/>
      <c r="DF11" s="624"/>
      <c r="DG11" s="624"/>
      <c r="DH11" s="624"/>
      <c r="DI11" s="624"/>
      <c r="DJ11" s="624"/>
      <c r="DK11" s="624"/>
      <c r="DL11" s="624"/>
      <c r="DM11" s="624"/>
      <c r="DN11" s="624"/>
      <c r="DO11" s="624"/>
      <c r="DP11" s="625"/>
      <c r="DQ11" s="632">
        <v>158200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57191</v>
      </c>
      <c r="S12" s="624"/>
      <c r="T12" s="624"/>
      <c r="U12" s="624"/>
      <c r="V12" s="624"/>
      <c r="W12" s="624"/>
      <c r="X12" s="624"/>
      <c r="Y12" s="625"/>
      <c r="Z12" s="626">
        <v>0.2</v>
      </c>
      <c r="AA12" s="626"/>
      <c r="AB12" s="626"/>
      <c r="AC12" s="626"/>
      <c r="AD12" s="627">
        <v>57191</v>
      </c>
      <c r="AE12" s="627"/>
      <c r="AF12" s="627"/>
      <c r="AG12" s="627"/>
      <c r="AH12" s="627"/>
      <c r="AI12" s="627"/>
      <c r="AJ12" s="627"/>
      <c r="AK12" s="627"/>
      <c r="AL12" s="628">
        <v>0.3</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4821565</v>
      </c>
      <c r="BH12" s="624"/>
      <c r="BI12" s="624"/>
      <c r="BJ12" s="624"/>
      <c r="BK12" s="624"/>
      <c r="BL12" s="624"/>
      <c r="BM12" s="624"/>
      <c r="BN12" s="625"/>
      <c r="BO12" s="626">
        <v>44.8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396535</v>
      </c>
      <c r="CS12" s="624"/>
      <c r="CT12" s="624"/>
      <c r="CU12" s="624"/>
      <c r="CV12" s="624"/>
      <c r="CW12" s="624"/>
      <c r="CX12" s="624"/>
      <c r="CY12" s="625"/>
      <c r="CZ12" s="626">
        <v>1.2</v>
      </c>
      <c r="DA12" s="626"/>
      <c r="DB12" s="626"/>
      <c r="DC12" s="626"/>
      <c r="DD12" s="632" t="s">
        <v>122</v>
      </c>
      <c r="DE12" s="624"/>
      <c r="DF12" s="624"/>
      <c r="DG12" s="624"/>
      <c r="DH12" s="624"/>
      <c r="DI12" s="624"/>
      <c r="DJ12" s="624"/>
      <c r="DK12" s="624"/>
      <c r="DL12" s="624"/>
      <c r="DM12" s="624"/>
      <c r="DN12" s="624"/>
      <c r="DO12" s="624"/>
      <c r="DP12" s="625"/>
      <c r="DQ12" s="632">
        <v>335467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4800577</v>
      </c>
      <c r="BH13" s="624"/>
      <c r="BI13" s="624"/>
      <c r="BJ13" s="624"/>
      <c r="BK13" s="624"/>
      <c r="BL13" s="624"/>
      <c r="BM13" s="624"/>
      <c r="BN13" s="625"/>
      <c r="BO13" s="626">
        <v>44.6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2932724</v>
      </c>
      <c r="CS13" s="624"/>
      <c r="CT13" s="624"/>
      <c r="CU13" s="624"/>
      <c r="CV13" s="624"/>
      <c r="CW13" s="624"/>
      <c r="CX13" s="624"/>
      <c r="CY13" s="625"/>
      <c r="CZ13" s="626">
        <v>9</v>
      </c>
      <c r="DA13" s="626"/>
      <c r="DB13" s="626"/>
      <c r="DC13" s="626"/>
      <c r="DD13" s="632">
        <v>1311476</v>
      </c>
      <c r="DE13" s="624"/>
      <c r="DF13" s="624"/>
      <c r="DG13" s="624"/>
      <c r="DH13" s="624"/>
      <c r="DI13" s="624"/>
      <c r="DJ13" s="624"/>
      <c r="DK13" s="624"/>
      <c r="DL13" s="624"/>
      <c r="DM13" s="624"/>
      <c r="DN13" s="624"/>
      <c r="DO13" s="624"/>
      <c r="DP13" s="625"/>
      <c r="DQ13" s="632">
        <v>1614089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2414</v>
      </c>
      <c r="S14" s="624"/>
      <c r="T14" s="624"/>
      <c r="U14" s="624"/>
      <c r="V14" s="624"/>
      <c r="W14" s="624"/>
      <c r="X14" s="624"/>
      <c r="Y14" s="625"/>
      <c r="Z14" s="626">
        <v>0</v>
      </c>
      <c r="AA14" s="626"/>
      <c r="AB14" s="626"/>
      <c r="AC14" s="626"/>
      <c r="AD14" s="627">
        <v>2414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205233</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1395399</v>
      </c>
      <c r="CS14" s="624"/>
      <c r="CT14" s="624"/>
      <c r="CU14" s="624"/>
      <c r="CV14" s="624"/>
      <c r="CW14" s="624"/>
      <c r="CX14" s="624"/>
      <c r="CY14" s="625"/>
      <c r="CZ14" s="626">
        <v>4.3</v>
      </c>
      <c r="DA14" s="626"/>
      <c r="DB14" s="626"/>
      <c r="DC14" s="626"/>
      <c r="DD14" s="632">
        <v>76184</v>
      </c>
      <c r="DE14" s="624"/>
      <c r="DF14" s="624"/>
      <c r="DG14" s="624"/>
      <c r="DH14" s="624"/>
      <c r="DI14" s="624"/>
      <c r="DJ14" s="624"/>
      <c r="DK14" s="624"/>
      <c r="DL14" s="624"/>
      <c r="DM14" s="624"/>
      <c r="DN14" s="624"/>
      <c r="DO14" s="624"/>
      <c r="DP14" s="625"/>
      <c r="DQ14" s="632">
        <v>1214119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372664</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3718126</v>
      </c>
      <c r="CS15" s="624"/>
      <c r="CT15" s="624"/>
      <c r="CU15" s="624"/>
      <c r="CV15" s="624"/>
      <c r="CW15" s="624"/>
      <c r="CX15" s="624"/>
      <c r="CY15" s="625"/>
      <c r="CZ15" s="626">
        <v>11.4</v>
      </c>
      <c r="DA15" s="626"/>
      <c r="DB15" s="626"/>
      <c r="DC15" s="626"/>
      <c r="DD15" s="632">
        <v>894806</v>
      </c>
      <c r="DE15" s="624"/>
      <c r="DF15" s="624"/>
      <c r="DG15" s="624"/>
      <c r="DH15" s="624"/>
      <c r="DI15" s="624"/>
      <c r="DJ15" s="624"/>
      <c r="DK15" s="624"/>
      <c r="DL15" s="624"/>
      <c r="DM15" s="624"/>
      <c r="DN15" s="624"/>
      <c r="DO15" s="624"/>
      <c r="DP15" s="625"/>
      <c r="DQ15" s="632">
        <v>2905569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43843</v>
      </c>
      <c r="S16" s="624"/>
      <c r="T16" s="624"/>
      <c r="U16" s="624"/>
      <c r="V16" s="624"/>
      <c r="W16" s="624"/>
      <c r="X16" s="624"/>
      <c r="Y16" s="625"/>
      <c r="Z16" s="626">
        <v>0.1</v>
      </c>
      <c r="AA16" s="626"/>
      <c r="AB16" s="626"/>
      <c r="AC16" s="626"/>
      <c r="AD16" s="627">
        <v>43843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30960</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9950</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119194</v>
      </c>
      <c r="S17" s="624"/>
      <c r="T17" s="624"/>
      <c r="U17" s="624"/>
      <c r="V17" s="624"/>
      <c r="W17" s="624"/>
      <c r="X17" s="624"/>
      <c r="Y17" s="625"/>
      <c r="Z17" s="626">
        <v>0.3</v>
      </c>
      <c r="AA17" s="626"/>
      <c r="AB17" s="626"/>
      <c r="AC17" s="626"/>
      <c r="AD17" s="627">
        <v>119194</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3275527</v>
      </c>
      <c r="CS17" s="624"/>
      <c r="CT17" s="624"/>
      <c r="CU17" s="624"/>
      <c r="CV17" s="624"/>
      <c r="CW17" s="624"/>
      <c r="CX17" s="624"/>
      <c r="CY17" s="625"/>
      <c r="CZ17" s="626">
        <v>10</v>
      </c>
      <c r="DA17" s="626"/>
      <c r="DB17" s="626"/>
      <c r="DC17" s="626"/>
      <c r="DD17" s="632" t="s">
        <v>122</v>
      </c>
      <c r="DE17" s="624"/>
      <c r="DF17" s="624"/>
      <c r="DG17" s="624"/>
      <c r="DH17" s="624"/>
      <c r="DI17" s="624"/>
      <c r="DJ17" s="624"/>
      <c r="DK17" s="624"/>
      <c r="DL17" s="624"/>
      <c r="DM17" s="624"/>
      <c r="DN17" s="624"/>
      <c r="DO17" s="624"/>
      <c r="DP17" s="625"/>
      <c r="DQ17" s="632">
        <v>3089573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160455</v>
      </c>
      <c r="S18" s="624"/>
      <c r="T18" s="624"/>
      <c r="U18" s="624"/>
      <c r="V18" s="624"/>
      <c r="W18" s="624"/>
      <c r="X18" s="624"/>
      <c r="Y18" s="625"/>
      <c r="Z18" s="626">
        <v>0.5</v>
      </c>
      <c r="AA18" s="626"/>
      <c r="AB18" s="626"/>
      <c r="AC18" s="626"/>
      <c r="AD18" s="627">
        <v>160455</v>
      </c>
      <c r="AE18" s="627"/>
      <c r="AF18" s="627"/>
      <c r="AG18" s="627"/>
      <c r="AH18" s="627"/>
      <c r="AI18" s="627"/>
      <c r="AJ18" s="627"/>
      <c r="AK18" s="627"/>
      <c r="AL18" s="628">
        <v>0.8</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150530</v>
      </c>
      <c r="S19" s="624"/>
      <c r="T19" s="624"/>
      <c r="U19" s="624"/>
      <c r="V19" s="624"/>
      <c r="W19" s="624"/>
      <c r="X19" s="624"/>
      <c r="Y19" s="625"/>
      <c r="Z19" s="626">
        <v>0.4</v>
      </c>
      <c r="AA19" s="626"/>
      <c r="AB19" s="626"/>
      <c r="AC19" s="626"/>
      <c r="AD19" s="627">
        <v>150530</v>
      </c>
      <c r="AE19" s="627"/>
      <c r="AF19" s="627"/>
      <c r="AG19" s="627"/>
      <c r="AH19" s="627"/>
      <c r="AI19" s="627"/>
      <c r="AJ19" s="627"/>
      <c r="AK19" s="627"/>
      <c r="AL19" s="628">
        <v>0.8</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448235</v>
      </c>
      <c r="BH19" s="624"/>
      <c r="BI19" s="624"/>
      <c r="BJ19" s="624"/>
      <c r="BK19" s="624"/>
      <c r="BL19" s="624"/>
      <c r="BM19" s="624"/>
      <c r="BN19" s="625"/>
      <c r="BO19" s="626">
        <v>4.2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9925</v>
      </c>
      <c r="S20" s="624"/>
      <c r="T20" s="624"/>
      <c r="U20" s="624"/>
      <c r="V20" s="624"/>
      <c r="W20" s="624"/>
      <c r="X20" s="624"/>
      <c r="Y20" s="625"/>
      <c r="Z20" s="626">
        <v>0</v>
      </c>
      <c r="AA20" s="626"/>
      <c r="AB20" s="626"/>
      <c r="AC20" s="626"/>
      <c r="AD20" s="627">
        <v>9925</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448235</v>
      </c>
      <c r="BH20" s="624"/>
      <c r="BI20" s="624"/>
      <c r="BJ20" s="624"/>
      <c r="BK20" s="624"/>
      <c r="BL20" s="624"/>
      <c r="BM20" s="624"/>
      <c r="BN20" s="625"/>
      <c r="BO20" s="626">
        <v>4.2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32734117</v>
      </c>
      <c r="CS20" s="624"/>
      <c r="CT20" s="624"/>
      <c r="CU20" s="624"/>
      <c r="CV20" s="624"/>
      <c r="CW20" s="624"/>
      <c r="CX20" s="624"/>
      <c r="CY20" s="625"/>
      <c r="CZ20" s="626">
        <v>100</v>
      </c>
      <c r="DA20" s="626"/>
      <c r="DB20" s="626"/>
      <c r="DC20" s="626"/>
      <c r="DD20" s="632">
        <v>2599410</v>
      </c>
      <c r="DE20" s="624"/>
      <c r="DF20" s="624"/>
      <c r="DG20" s="624"/>
      <c r="DH20" s="624"/>
      <c r="DI20" s="624"/>
      <c r="DJ20" s="624"/>
      <c r="DK20" s="624"/>
      <c r="DL20" s="624"/>
      <c r="DM20" s="624"/>
      <c r="DN20" s="624"/>
      <c r="DO20" s="624"/>
      <c r="DP20" s="625"/>
      <c r="DQ20" s="632">
        <v>22451520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7092561</v>
      </c>
      <c r="S21" s="624"/>
      <c r="T21" s="624"/>
      <c r="U21" s="624"/>
      <c r="V21" s="624"/>
      <c r="W21" s="624"/>
      <c r="X21" s="624"/>
      <c r="Y21" s="625"/>
      <c r="Z21" s="626">
        <v>20.7</v>
      </c>
      <c r="AA21" s="626"/>
      <c r="AB21" s="626"/>
      <c r="AC21" s="626"/>
      <c r="AD21" s="627">
        <v>6525324</v>
      </c>
      <c r="AE21" s="627"/>
      <c r="AF21" s="627"/>
      <c r="AG21" s="627"/>
      <c r="AH21" s="627"/>
      <c r="AI21" s="627"/>
      <c r="AJ21" s="627"/>
      <c r="AK21" s="627"/>
      <c r="AL21" s="628">
        <v>33.299999999999997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6525324</v>
      </c>
      <c r="S22" s="624"/>
      <c r="T22" s="624"/>
      <c r="U22" s="624"/>
      <c r="V22" s="624"/>
      <c r="W22" s="624"/>
      <c r="X22" s="624"/>
      <c r="Y22" s="625"/>
      <c r="Z22" s="626">
        <v>19.100000000000001</v>
      </c>
      <c r="AA22" s="626"/>
      <c r="AB22" s="626"/>
      <c r="AC22" s="626"/>
      <c r="AD22" s="627">
        <v>6525324</v>
      </c>
      <c r="AE22" s="627"/>
      <c r="AF22" s="627"/>
      <c r="AG22" s="627"/>
      <c r="AH22" s="627"/>
      <c r="AI22" s="627"/>
      <c r="AJ22" s="627"/>
      <c r="AK22" s="627"/>
      <c r="AL22" s="628">
        <v>33.299999999999997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567237</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448235</v>
      </c>
      <c r="BH23" s="624"/>
      <c r="BI23" s="624"/>
      <c r="BJ23" s="624"/>
      <c r="BK23" s="624"/>
      <c r="BL23" s="624"/>
      <c r="BM23" s="624"/>
      <c r="BN23" s="625"/>
      <c r="BO23" s="626">
        <v>4.2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16000687</v>
      </c>
      <c r="CS24" s="613"/>
      <c r="CT24" s="613"/>
      <c r="CU24" s="613"/>
      <c r="CV24" s="613"/>
      <c r="CW24" s="613"/>
      <c r="CX24" s="613"/>
      <c r="CY24" s="614"/>
      <c r="CZ24" s="617">
        <v>48.9</v>
      </c>
      <c r="DA24" s="618"/>
      <c r="DB24" s="618"/>
      <c r="DC24" s="634"/>
      <c r="DD24" s="658">
        <v>10332990</v>
      </c>
      <c r="DE24" s="613"/>
      <c r="DF24" s="613"/>
      <c r="DG24" s="613"/>
      <c r="DH24" s="613"/>
      <c r="DI24" s="613"/>
      <c r="DJ24" s="613"/>
      <c r="DK24" s="614"/>
      <c r="DL24" s="658">
        <v>9539000</v>
      </c>
      <c r="DM24" s="613"/>
      <c r="DN24" s="613"/>
      <c r="DO24" s="613"/>
      <c r="DP24" s="613"/>
      <c r="DQ24" s="613"/>
      <c r="DR24" s="613"/>
      <c r="DS24" s="613"/>
      <c r="DT24" s="613"/>
      <c r="DU24" s="613"/>
      <c r="DV24" s="614"/>
      <c r="DW24" s="617">
        <v>48.5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20352348</v>
      </c>
      <c r="S25" s="624"/>
      <c r="T25" s="624"/>
      <c r="U25" s="624"/>
      <c r="V25" s="624"/>
      <c r="W25" s="624"/>
      <c r="X25" s="624"/>
      <c r="Y25" s="625"/>
      <c r="Z25" s="626">
        <v>59.4</v>
      </c>
      <c r="AA25" s="626"/>
      <c r="AB25" s="626"/>
      <c r="AC25" s="626"/>
      <c r="AD25" s="627">
        <v>19336876</v>
      </c>
      <c r="AE25" s="627"/>
      <c r="AF25" s="627"/>
      <c r="AG25" s="627"/>
      <c r="AH25" s="627"/>
      <c r="AI25" s="627"/>
      <c r="AJ25" s="627"/>
      <c r="AK25" s="627"/>
      <c r="AL25" s="628">
        <v>98.8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5109622</v>
      </c>
      <c r="CS25" s="655"/>
      <c r="CT25" s="655"/>
      <c r="CU25" s="655"/>
      <c r="CV25" s="655"/>
      <c r="CW25" s="655"/>
      <c r="CX25" s="655"/>
      <c r="CY25" s="656"/>
      <c r="CZ25" s="628">
        <v>15.6</v>
      </c>
      <c r="DA25" s="653"/>
      <c r="DB25" s="653"/>
      <c r="DC25" s="657"/>
      <c r="DD25" s="632">
        <v>4499505</v>
      </c>
      <c r="DE25" s="655"/>
      <c r="DF25" s="655"/>
      <c r="DG25" s="655"/>
      <c r="DH25" s="655"/>
      <c r="DI25" s="655"/>
      <c r="DJ25" s="655"/>
      <c r="DK25" s="656"/>
      <c r="DL25" s="632">
        <v>4455639</v>
      </c>
      <c r="DM25" s="655"/>
      <c r="DN25" s="655"/>
      <c r="DO25" s="655"/>
      <c r="DP25" s="655"/>
      <c r="DQ25" s="655"/>
      <c r="DR25" s="655"/>
      <c r="DS25" s="655"/>
      <c r="DT25" s="655"/>
      <c r="DU25" s="655"/>
      <c r="DV25" s="656"/>
      <c r="DW25" s="628">
        <v>22.7</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5743</v>
      </c>
      <c r="S26" s="624"/>
      <c r="T26" s="624"/>
      <c r="U26" s="624"/>
      <c r="V26" s="624"/>
      <c r="W26" s="624"/>
      <c r="X26" s="624"/>
      <c r="Y26" s="625"/>
      <c r="Z26" s="626">
        <v>0</v>
      </c>
      <c r="AA26" s="626"/>
      <c r="AB26" s="626"/>
      <c r="AC26" s="626"/>
      <c r="AD26" s="627">
        <v>5743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2595990</v>
      </c>
      <c r="CS26" s="624"/>
      <c r="CT26" s="624"/>
      <c r="CU26" s="624"/>
      <c r="CV26" s="624"/>
      <c r="CW26" s="624"/>
      <c r="CX26" s="624"/>
      <c r="CY26" s="625"/>
      <c r="CZ26" s="628">
        <v>7.9</v>
      </c>
      <c r="DA26" s="653"/>
      <c r="DB26" s="653"/>
      <c r="DC26" s="657"/>
      <c r="DD26" s="632">
        <v>2300545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120387</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10772390</v>
      </c>
      <c r="BH27" s="624"/>
      <c r="BI27" s="624"/>
      <c r="BJ27" s="624"/>
      <c r="BK27" s="624"/>
      <c r="BL27" s="624"/>
      <c r="BM27" s="624"/>
      <c r="BN27" s="625"/>
      <c r="BO27" s="626">
        <v>100</v>
      </c>
      <c r="BP27" s="626"/>
      <c r="BQ27" s="626"/>
      <c r="BR27" s="626"/>
      <c r="BS27" s="627">
        <v>126494</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7615538</v>
      </c>
      <c r="CS27" s="655"/>
      <c r="CT27" s="655"/>
      <c r="CU27" s="655"/>
      <c r="CV27" s="655"/>
      <c r="CW27" s="655"/>
      <c r="CX27" s="655"/>
      <c r="CY27" s="656"/>
      <c r="CZ27" s="628">
        <v>23.3</v>
      </c>
      <c r="DA27" s="653"/>
      <c r="DB27" s="653"/>
      <c r="DC27" s="657"/>
      <c r="DD27" s="632">
        <v>2743912</v>
      </c>
      <c r="DE27" s="655"/>
      <c r="DF27" s="655"/>
      <c r="DG27" s="655"/>
      <c r="DH27" s="655"/>
      <c r="DI27" s="655"/>
      <c r="DJ27" s="655"/>
      <c r="DK27" s="656"/>
      <c r="DL27" s="632">
        <v>1993788</v>
      </c>
      <c r="DM27" s="655"/>
      <c r="DN27" s="655"/>
      <c r="DO27" s="655"/>
      <c r="DP27" s="655"/>
      <c r="DQ27" s="655"/>
      <c r="DR27" s="655"/>
      <c r="DS27" s="655"/>
      <c r="DT27" s="655"/>
      <c r="DU27" s="655"/>
      <c r="DV27" s="656"/>
      <c r="DW27" s="628">
        <v>10.1</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445153</v>
      </c>
      <c r="S28" s="624"/>
      <c r="T28" s="624"/>
      <c r="U28" s="624"/>
      <c r="V28" s="624"/>
      <c r="W28" s="624"/>
      <c r="X28" s="624"/>
      <c r="Y28" s="625"/>
      <c r="Z28" s="626">
        <v>1.3</v>
      </c>
      <c r="AA28" s="626"/>
      <c r="AB28" s="626"/>
      <c r="AC28" s="626"/>
      <c r="AD28" s="627">
        <v>185401</v>
      </c>
      <c r="AE28" s="627"/>
      <c r="AF28" s="627"/>
      <c r="AG28" s="627"/>
      <c r="AH28" s="627"/>
      <c r="AI28" s="627"/>
      <c r="AJ28" s="627"/>
      <c r="AK28" s="627"/>
      <c r="AL28" s="628">
        <v>0.9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3275527</v>
      </c>
      <c r="CS28" s="624"/>
      <c r="CT28" s="624"/>
      <c r="CU28" s="624"/>
      <c r="CV28" s="624"/>
      <c r="CW28" s="624"/>
      <c r="CX28" s="624"/>
      <c r="CY28" s="625"/>
      <c r="CZ28" s="628">
        <v>10</v>
      </c>
      <c r="DA28" s="653"/>
      <c r="DB28" s="653"/>
      <c r="DC28" s="657"/>
      <c r="DD28" s="632">
        <v>3089573</v>
      </c>
      <c r="DE28" s="624"/>
      <c r="DF28" s="624"/>
      <c r="DG28" s="624"/>
      <c r="DH28" s="624"/>
      <c r="DI28" s="624"/>
      <c r="DJ28" s="624"/>
      <c r="DK28" s="625"/>
      <c r="DL28" s="632">
        <v>3089573</v>
      </c>
      <c r="DM28" s="624"/>
      <c r="DN28" s="624"/>
      <c r="DO28" s="624"/>
      <c r="DP28" s="624"/>
      <c r="DQ28" s="624"/>
      <c r="DR28" s="624"/>
      <c r="DS28" s="624"/>
      <c r="DT28" s="624"/>
      <c r="DU28" s="624"/>
      <c r="DV28" s="625"/>
      <c r="DW28" s="628">
        <v>15.7</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159925</v>
      </c>
      <c r="S29" s="624"/>
      <c r="T29" s="624"/>
      <c r="U29" s="624"/>
      <c r="V29" s="624"/>
      <c r="W29" s="624"/>
      <c r="X29" s="624"/>
      <c r="Y29" s="625"/>
      <c r="Z29" s="626">
        <v>0.5</v>
      </c>
      <c r="AA29" s="626"/>
      <c r="AB29" s="626"/>
      <c r="AC29" s="626"/>
      <c r="AD29" s="627">
        <v>89</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3275527</v>
      </c>
      <c r="CS29" s="655"/>
      <c r="CT29" s="655"/>
      <c r="CU29" s="655"/>
      <c r="CV29" s="655"/>
      <c r="CW29" s="655"/>
      <c r="CX29" s="655"/>
      <c r="CY29" s="656"/>
      <c r="CZ29" s="628">
        <v>10</v>
      </c>
      <c r="DA29" s="653"/>
      <c r="DB29" s="653"/>
      <c r="DC29" s="657"/>
      <c r="DD29" s="632">
        <v>3089573</v>
      </c>
      <c r="DE29" s="655"/>
      <c r="DF29" s="655"/>
      <c r="DG29" s="655"/>
      <c r="DH29" s="655"/>
      <c r="DI29" s="655"/>
      <c r="DJ29" s="655"/>
      <c r="DK29" s="656"/>
      <c r="DL29" s="632">
        <v>3089573</v>
      </c>
      <c r="DM29" s="655"/>
      <c r="DN29" s="655"/>
      <c r="DO29" s="655"/>
      <c r="DP29" s="655"/>
      <c r="DQ29" s="655"/>
      <c r="DR29" s="655"/>
      <c r="DS29" s="655"/>
      <c r="DT29" s="655"/>
      <c r="DU29" s="655"/>
      <c r="DV29" s="656"/>
      <c r="DW29" s="628">
        <v>15.7</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6055175</v>
      </c>
      <c r="S30" s="624"/>
      <c r="T30" s="624"/>
      <c r="U30" s="624"/>
      <c r="V30" s="624"/>
      <c r="W30" s="624"/>
      <c r="X30" s="624"/>
      <c r="Y30" s="625"/>
      <c r="Z30" s="626">
        <v>17.7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3154932</v>
      </c>
      <c r="CS30" s="624"/>
      <c r="CT30" s="624"/>
      <c r="CU30" s="624"/>
      <c r="CV30" s="624"/>
      <c r="CW30" s="624"/>
      <c r="CX30" s="624"/>
      <c r="CY30" s="625"/>
      <c r="CZ30" s="628">
        <v>9.6</v>
      </c>
      <c r="DA30" s="653"/>
      <c r="DB30" s="653"/>
      <c r="DC30" s="657"/>
      <c r="DD30" s="632">
        <v>2970355</v>
      </c>
      <c r="DE30" s="624"/>
      <c r="DF30" s="624"/>
      <c r="DG30" s="624"/>
      <c r="DH30" s="624"/>
      <c r="DI30" s="624"/>
      <c r="DJ30" s="624"/>
      <c r="DK30" s="625"/>
      <c r="DL30" s="632">
        <v>2970355</v>
      </c>
      <c r="DM30" s="624"/>
      <c r="DN30" s="624"/>
      <c r="DO30" s="624"/>
      <c r="DP30" s="624"/>
      <c r="DQ30" s="624"/>
      <c r="DR30" s="624"/>
      <c r="DS30" s="624"/>
      <c r="DT30" s="624"/>
      <c r="DU30" s="624"/>
      <c r="DV30" s="625"/>
      <c r="DW30" s="628">
        <v>15.1</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99.6</v>
      </c>
      <c r="BH31" s="667"/>
      <c r="BI31" s="667"/>
      <c r="BJ31" s="667"/>
      <c r="BK31" s="667"/>
      <c r="BL31" s="667"/>
      <c r="BM31" s="618">
        <v>99.5</v>
      </c>
      <c r="BN31" s="667"/>
      <c r="BO31" s="667"/>
      <c r="BP31" s="667"/>
      <c r="BQ31" s="668"/>
      <c r="BR31" s="679">
        <v>99.6</v>
      </c>
      <c r="BS31" s="667"/>
      <c r="BT31" s="667"/>
      <c r="BU31" s="667"/>
      <c r="BV31" s="667"/>
      <c r="BW31" s="667"/>
      <c r="BX31" s="618">
        <v>99.4</v>
      </c>
      <c r="BY31" s="667"/>
      <c r="BZ31" s="667"/>
      <c r="CA31" s="667"/>
      <c r="CB31" s="668"/>
      <c r="CD31" s="661"/>
      <c r="CE31" s="662"/>
      <c r="CF31" s="620" t="s">
        <v>301</v>
      </c>
      <c r="CG31" s="621"/>
      <c r="CH31" s="621"/>
      <c r="CI31" s="621"/>
      <c r="CJ31" s="621"/>
      <c r="CK31" s="621"/>
      <c r="CL31" s="621"/>
      <c r="CM31" s="621"/>
      <c r="CN31" s="621"/>
      <c r="CO31" s="621"/>
      <c r="CP31" s="621"/>
      <c r="CQ31" s="622"/>
      <c r="CR31" s="623">
        <v>120595</v>
      </c>
      <c r="CS31" s="655"/>
      <c r="CT31" s="655"/>
      <c r="CU31" s="655"/>
      <c r="CV31" s="655"/>
      <c r="CW31" s="655"/>
      <c r="CX31" s="655"/>
      <c r="CY31" s="656"/>
      <c r="CZ31" s="628">
        <v>0.4</v>
      </c>
      <c r="DA31" s="653"/>
      <c r="DB31" s="653"/>
      <c r="DC31" s="657"/>
      <c r="DD31" s="632">
        <v>119218</v>
      </c>
      <c r="DE31" s="655"/>
      <c r="DF31" s="655"/>
      <c r="DG31" s="655"/>
      <c r="DH31" s="655"/>
      <c r="DI31" s="655"/>
      <c r="DJ31" s="655"/>
      <c r="DK31" s="656"/>
      <c r="DL31" s="632">
        <v>119218</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2487444</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99.6</v>
      </c>
      <c r="BH32" s="655"/>
      <c r="BI32" s="655"/>
      <c r="BJ32" s="655"/>
      <c r="BK32" s="655"/>
      <c r="BL32" s="655"/>
      <c r="BM32" s="629">
        <v>99.4</v>
      </c>
      <c r="BN32" s="655"/>
      <c r="BO32" s="655"/>
      <c r="BP32" s="655"/>
      <c r="BQ32" s="678"/>
      <c r="BR32" s="680">
        <v>99.6</v>
      </c>
      <c r="BS32" s="655"/>
      <c r="BT32" s="655"/>
      <c r="BU32" s="655"/>
      <c r="BV32" s="655"/>
      <c r="BW32" s="655"/>
      <c r="BX32" s="629">
        <v>99.4</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58178</v>
      </c>
      <c r="S33" s="624"/>
      <c r="T33" s="624"/>
      <c r="U33" s="624"/>
      <c r="V33" s="624"/>
      <c r="W33" s="624"/>
      <c r="X33" s="624"/>
      <c r="Y33" s="625"/>
      <c r="Z33" s="626">
        <v>0.2</v>
      </c>
      <c r="AA33" s="626"/>
      <c r="AB33" s="626"/>
      <c r="AC33" s="626"/>
      <c r="AD33" s="627">
        <v>41652</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99.7</v>
      </c>
      <c r="BH33" s="682"/>
      <c r="BI33" s="682"/>
      <c r="BJ33" s="682"/>
      <c r="BK33" s="682"/>
      <c r="BL33" s="682"/>
      <c r="BM33" s="683">
        <v>99.6</v>
      </c>
      <c r="BN33" s="682"/>
      <c r="BO33" s="682"/>
      <c r="BP33" s="682"/>
      <c r="BQ33" s="684"/>
      <c r="BR33" s="681">
        <v>99.6</v>
      </c>
      <c r="BS33" s="682"/>
      <c r="BT33" s="682"/>
      <c r="BU33" s="682"/>
      <c r="BV33" s="682"/>
      <c r="BW33" s="682"/>
      <c r="BX33" s="683">
        <v>99.5</v>
      </c>
      <c r="BY33" s="682"/>
      <c r="BZ33" s="682"/>
      <c r="CA33" s="682"/>
      <c r="CB33" s="684"/>
      <c r="CD33" s="620" t="s">
        <v>308</v>
      </c>
      <c r="CE33" s="621"/>
      <c r="CF33" s="621"/>
      <c r="CG33" s="621"/>
      <c r="CH33" s="621"/>
      <c r="CI33" s="621"/>
      <c r="CJ33" s="621"/>
      <c r="CK33" s="621"/>
      <c r="CL33" s="621"/>
      <c r="CM33" s="621"/>
      <c r="CN33" s="621"/>
      <c r="CO33" s="621"/>
      <c r="CP33" s="621"/>
      <c r="CQ33" s="622"/>
      <c r="CR33" s="623">
        <v>14103060</v>
      </c>
      <c r="CS33" s="655"/>
      <c r="CT33" s="655"/>
      <c r="CU33" s="655"/>
      <c r="CV33" s="655"/>
      <c r="CW33" s="655"/>
      <c r="CX33" s="655"/>
      <c r="CY33" s="656"/>
      <c r="CZ33" s="628">
        <v>43.1</v>
      </c>
      <c r="DA33" s="653"/>
      <c r="DB33" s="653"/>
      <c r="DC33" s="657"/>
      <c r="DD33" s="632">
        <v>11486554</v>
      </c>
      <c r="DE33" s="655"/>
      <c r="DF33" s="655"/>
      <c r="DG33" s="655"/>
      <c r="DH33" s="655"/>
      <c r="DI33" s="655"/>
      <c r="DJ33" s="655"/>
      <c r="DK33" s="656"/>
      <c r="DL33" s="632">
        <v>8972792</v>
      </c>
      <c r="DM33" s="655"/>
      <c r="DN33" s="655"/>
      <c r="DO33" s="655"/>
      <c r="DP33" s="655"/>
      <c r="DQ33" s="655"/>
      <c r="DR33" s="655"/>
      <c r="DS33" s="655"/>
      <c r="DT33" s="655"/>
      <c r="DU33" s="655"/>
      <c r="DV33" s="656"/>
      <c r="DW33" s="628">
        <v>45.7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124044</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4647652</v>
      </c>
      <c r="CS34" s="624"/>
      <c r="CT34" s="624"/>
      <c r="CU34" s="624"/>
      <c r="CV34" s="624"/>
      <c r="CW34" s="624"/>
      <c r="CX34" s="624"/>
      <c r="CY34" s="625"/>
      <c r="CZ34" s="628">
        <v>14.2</v>
      </c>
      <c r="DA34" s="653"/>
      <c r="DB34" s="653"/>
      <c r="DC34" s="657"/>
      <c r="DD34" s="632">
        <v>3889626</v>
      </c>
      <c r="DE34" s="624"/>
      <c r="DF34" s="624"/>
      <c r="DG34" s="624"/>
      <c r="DH34" s="624"/>
      <c r="DI34" s="624"/>
      <c r="DJ34" s="624"/>
      <c r="DK34" s="625"/>
      <c r="DL34" s="632">
        <v>3357554</v>
      </c>
      <c r="DM34" s="624"/>
      <c r="DN34" s="624"/>
      <c r="DO34" s="624"/>
      <c r="DP34" s="624"/>
      <c r="DQ34" s="624"/>
      <c r="DR34" s="624"/>
      <c r="DS34" s="624"/>
      <c r="DT34" s="624"/>
      <c r="DU34" s="624"/>
      <c r="DV34" s="625"/>
      <c r="DW34" s="628">
        <v>17.100000000000001</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330940</v>
      </c>
      <c r="S35" s="624"/>
      <c r="T35" s="624"/>
      <c r="U35" s="624"/>
      <c r="V35" s="624"/>
      <c r="W35" s="624"/>
      <c r="X35" s="624"/>
      <c r="Y35" s="625"/>
      <c r="Z35" s="626">
        <v>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399983</v>
      </c>
      <c r="CS35" s="655"/>
      <c r="CT35" s="655"/>
      <c r="CU35" s="655"/>
      <c r="CV35" s="655"/>
      <c r="CW35" s="655"/>
      <c r="CX35" s="655"/>
      <c r="CY35" s="656"/>
      <c r="CZ35" s="628">
        <v>1.2</v>
      </c>
      <c r="DA35" s="653"/>
      <c r="DB35" s="653"/>
      <c r="DC35" s="657"/>
      <c r="DD35" s="632">
        <v>395746</v>
      </c>
      <c r="DE35" s="655"/>
      <c r="DF35" s="655"/>
      <c r="DG35" s="655"/>
      <c r="DH35" s="655"/>
      <c r="DI35" s="655"/>
      <c r="DJ35" s="655"/>
      <c r="DK35" s="656"/>
      <c r="DL35" s="632">
        <v>395746</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1994604</v>
      </c>
      <c r="S36" s="624"/>
      <c r="T36" s="624"/>
      <c r="U36" s="624"/>
      <c r="V36" s="624"/>
      <c r="W36" s="624"/>
      <c r="X36" s="624"/>
      <c r="Y36" s="625"/>
      <c r="Z36" s="626">
        <v>5.8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3620540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120297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5517957</v>
      </c>
      <c r="CS36" s="624"/>
      <c r="CT36" s="624"/>
      <c r="CU36" s="624"/>
      <c r="CV36" s="624"/>
      <c r="CW36" s="624"/>
      <c r="CX36" s="624"/>
      <c r="CY36" s="625"/>
      <c r="CZ36" s="628">
        <v>16.899999999999999</v>
      </c>
      <c r="DA36" s="653"/>
      <c r="DB36" s="653"/>
      <c r="DC36" s="657"/>
      <c r="DD36" s="632">
        <v>4186189</v>
      </c>
      <c r="DE36" s="624"/>
      <c r="DF36" s="624"/>
      <c r="DG36" s="624"/>
      <c r="DH36" s="624"/>
      <c r="DI36" s="624"/>
      <c r="DJ36" s="624"/>
      <c r="DK36" s="625"/>
      <c r="DL36" s="632">
        <v>3268988</v>
      </c>
      <c r="DM36" s="624"/>
      <c r="DN36" s="624"/>
      <c r="DO36" s="624"/>
      <c r="DP36" s="624"/>
      <c r="DQ36" s="624"/>
      <c r="DR36" s="624"/>
      <c r="DS36" s="624"/>
      <c r="DT36" s="624"/>
      <c r="DU36" s="624"/>
      <c r="DV36" s="625"/>
      <c r="DW36" s="628">
        <v>16.600000000000001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180434</v>
      </c>
      <c r="S37" s="624"/>
      <c r="T37" s="624"/>
      <c r="U37" s="624"/>
      <c r="V37" s="624"/>
      <c r="W37" s="624"/>
      <c r="X37" s="624"/>
      <c r="Y37" s="625"/>
      <c r="Z37" s="626">
        <v>0.5</v>
      </c>
      <c r="AA37" s="626"/>
      <c r="AB37" s="626"/>
      <c r="AC37" s="626"/>
      <c r="AD37" s="627" t="s">
        <v>122</v>
      </c>
      <c r="AE37" s="627"/>
      <c r="AF37" s="627"/>
      <c r="AG37" s="627"/>
      <c r="AH37" s="627"/>
      <c r="AI37" s="627"/>
      <c r="AJ37" s="627"/>
      <c r="AK37" s="627"/>
      <c r="AL37" s="628" t="s">
        <v>122</v>
      </c>
      <c r="AM37" s="629"/>
      <c r="AN37" s="629"/>
      <c r="AO37" s="630"/>
      <c r="AQ37" s="686" t="s">
        <v>320</v>
      </c>
      <c r="AR37" s="687"/>
      <c r="AS37" s="687"/>
      <c r="AT37" s="687"/>
      <c r="AU37" s="687"/>
      <c r="AV37" s="687"/>
      <c r="AW37" s="687"/>
      <c r="AX37" s="687"/>
      <c r="AY37" s="688"/>
      <c r="AZ37" s="623">
        <v>598895</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107743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1675656</v>
      </c>
      <c r="CS37" s="655"/>
      <c r="CT37" s="655"/>
      <c r="CU37" s="655"/>
      <c r="CV37" s="655"/>
      <c r="CW37" s="655"/>
      <c r="CX37" s="655"/>
      <c r="CY37" s="656"/>
      <c r="CZ37" s="628">
        <v>5.0999999999999996</v>
      </c>
      <c r="DA37" s="653"/>
      <c r="DB37" s="653"/>
      <c r="DC37" s="657"/>
      <c r="DD37" s="632">
        <v>1557691</v>
      </c>
      <c r="DE37" s="655"/>
      <c r="DF37" s="655"/>
      <c r="DG37" s="655"/>
      <c r="DH37" s="655"/>
      <c r="DI37" s="655"/>
      <c r="DJ37" s="655"/>
      <c r="DK37" s="656"/>
      <c r="DL37" s="632">
        <v>1475635</v>
      </c>
      <c r="DM37" s="655"/>
      <c r="DN37" s="655"/>
      <c r="DO37" s="655"/>
      <c r="DP37" s="655"/>
      <c r="DQ37" s="655"/>
      <c r="DR37" s="655"/>
      <c r="DS37" s="655"/>
      <c r="DT37" s="655"/>
      <c r="DU37" s="655"/>
      <c r="DV37" s="656"/>
      <c r="DW37" s="628">
        <v>7.5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1936897</v>
      </c>
      <c r="S38" s="624"/>
      <c r="T38" s="624"/>
      <c r="U38" s="624"/>
      <c r="V38" s="624"/>
      <c r="W38" s="624"/>
      <c r="X38" s="624"/>
      <c r="Y38" s="625"/>
      <c r="Z38" s="626">
        <v>5.7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534743</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8401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2400700</v>
      </c>
      <c r="CS38" s="624"/>
      <c r="CT38" s="624"/>
      <c r="CU38" s="624"/>
      <c r="CV38" s="624"/>
      <c r="CW38" s="624"/>
      <c r="CX38" s="624"/>
      <c r="CY38" s="625"/>
      <c r="CZ38" s="628">
        <v>7.3</v>
      </c>
      <c r="DA38" s="653"/>
      <c r="DB38" s="653"/>
      <c r="DC38" s="657"/>
      <c r="DD38" s="632">
        <v>1964923</v>
      </c>
      <c r="DE38" s="624"/>
      <c r="DF38" s="624"/>
      <c r="DG38" s="624"/>
      <c r="DH38" s="624"/>
      <c r="DI38" s="624"/>
      <c r="DJ38" s="624"/>
      <c r="DK38" s="625"/>
      <c r="DL38" s="632">
        <v>1883245</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53548</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13350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1069509</v>
      </c>
      <c r="CS39" s="655"/>
      <c r="CT39" s="655"/>
      <c r="CU39" s="655"/>
      <c r="CV39" s="655"/>
      <c r="CW39" s="655"/>
      <c r="CX39" s="655"/>
      <c r="CY39" s="656"/>
      <c r="CZ39" s="628">
        <v>3.3</v>
      </c>
      <c r="DA39" s="653"/>
      <c r="DB39" s="653"/>
      <c r="DC39" s="657"/>
      <c r="DD39" s="632">
        <v>982811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79897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32654</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67259</v>
      </c>
      <c r="CS40" s="624"/>
      <c r="CT40" s="624"/>
      <c r="CU40" s="624"/>
      <c r="CV40" s="624"/>
      <c r="CW40" s="624"/>
      <c r="CX40" s="624"/>
      <c r="CY40" s="625"/>
      <c r="CZ40" s="628">
        <v>0.2</v>
      </c>
      <c r="DA40" s="653"/>
      <c r="DB40" s="653"/>
      <c r="DC40" s="657"/>
      <c r="DD40" s="632">
        <v>67259</v>
      </c>
      <c r="DE40" s="624"/>
      <c r="DF40" s="624"/>
      <c r="DG40" s="624"/>
      <c r="DH40" s="624"/>
      <c r="DI40" s="624"/>
      <c r="DJ40" s="624"/>
      <c r="DK40" s="625"/>
      <c r="DL40" s="632">
        <v>67259</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34251272</v>
      </c>
      <c r="S41" s="696"/>
      <c r="T41" s="696"/>
      <c r="U41" s="696"/>
      <c r="V41" s="696"/>
      <c r="W41" s="696"/>
      <c r="X41" s="696"/>
      <c r="Y41" s="700"/>
      <c r="Z41" s="701">
        <v>100</v>
      </c>
      <c r="AA41" s="701"/>
      <c r="AB41" s="701"/>
      <c r="AC41" s="701"/>
      <c r="AD41" s="702">
        <v>19569761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508938</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1891762</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357</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2630370</v>
      </c>
      <c r="CS42" s="655"/>
      <c r="CT42" s="655"/>
      <c r="CU42" s="655"/>
      <c r="CV42" s="655"/>
      <c r="CW42" s="655"/>
      <c r="CX42" s="655"/>
      <c r="CY42" s="656"/>
      <c r="CZ42" s="628">
        <v>8</v>
      </c>
      <c r="DA42" s="653"/>
      <c r="DB42" s="653"/>
      <c r="DC42" s="657"/>
      <c r="DD42" s="632">
        <v>631976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34810</v>
      </c>
      <c r="CS43" s="655"/>
      <c r="CT43" s="655"/>
      <c r="CU43" s="655"/>
      <c r="CV43" s="655"/>
      <c r="CW43" s="655"/>
      <c r="CX43" s="655"/>
      <c r="CY43" s="656"/>
      <c r="CZ43" s="628">
        <v>0.1</v>
      </c>
      <c r="DA43" s="653"/>
      <c r="DB43" s="653"/>
      <c r="DC43" s="657"/>
      <c r="DD43" s="632">
        <v>34756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2599410</v>
      </c>
      <c r="CS44" s="624"/>
      <c r="CT44" s="624"/>
      <c r="CU44" s="624"/>
      <c r="CV44" s="624"/>
      <c r="CW44" s="624"/>
      <c r="CX44" s="624"/>
      <c r="CY44" s="625"/>
      <c r="CZ44" s="628">
        <v>7.9</v>
      </c>
      <c r="DA44" s="629"/>
      <c r="DB44" s="629"/>
      <c r="DC44" s="635"/>
      <c r="DD44" s="632">
        <v>622026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571493</v>
      </c>
      <c r="CS45" s="655"/>
      <c r="CT45" s="655"/>
      <c r="CU45" s="655"/>
      <c r="CV45" s="655"/>
      <c r="CW45" s="655"/>
      <c r="CX45" s="655"/>
      <c r="CY45" s="656"/>
      <c r="CZ45" s="628">
        <v>1.7</v>
      </c>
      <c r="DA45" s="653"/>
      <c r="DB45" s="653"/>
      <c r="DC45" s="657"/>
      <c r="DD45" s="632">
        <v>42134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2026081</v>
      </c>
      <c r="CS46" s="624"/>
      <c r="CT46" s="624"/>
      <c r="CU46" s="624"/>
      <c r="CV46" s="624"/>
      <c r="CW46" s="624"/>
      <c r="CX46" s="624"/>
      <c r="CY46" s="625"/>
      <c r="CZ46" s="628">
        <v>6.2</v>
      </c>
      <c r="DA46" s="629"/>
      <c r="DB46" s="629"/>
      <c r="DC46" s="635"/>
      <c r="DD46" s="632">
        <v>579606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30960</v>
      </c>
      <c r="CS47" s="655"/>
      <c r="CT47" s="655"/>
      <c r="CU47" s="655"/>
      <c r="CV47" s="655"/>
      <c r="CW47" s="655"/>
      <c r="CX47" s="655"/>
      <c r="CY47" s="656"/>
      <c r="CZ47" s="628">
        <v>0.1</v>
      </c>
      <c r="DA47" s="653"/>
      <c r="DB47" s="653"/>
      <c r="DC47" s="657"/>
      <c r="DD47" s="632">
        <v>9950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32734117</v>
      </c>
      <c r="CS49" s="682"/>
      <c r="CT49" s="682"/>
      <c r="CU49" s="682"/>
      <c r="CV49" s="682"/>
      <c r="CW49" s="682"/>
      <c r="CX49" s="682"/>
      <c r="CY49" s="711"/>
      <c r="CZ49" s="703">
        <v>100</v>
      </c>
      <c r="DA49" s="712"/>
      <c r="DB49" s="712"/>
      <c r="DC49" s="713"/>
      <c r="DD49" s="714">
        <v>22451520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ENwf0KJIAPt/YW7flS3fMHrrzMrRMl20Uignm2A4MZY8/M0R/iiNemnMR4R6+UtEC1am+wararyZEggjzZz+Q==" saltValue="WEwvM+12FFfQgNk/q7dN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34230</v>
      </c>
      <c r="R7" s="753"/>
      <c r="S7" s="753"/>
      <c r="T7" s="753"/>
      <c r="U7" s="753"/>
      <c r="V7" s="753">
        <v>32716</v>
      </c>
      <c r="W7" s="753"/>
      <c r="X7" s="753"/>
      <c r="Y7" s="753"/>
      <c r="Z7" s="753"/>
      <c r="AA7" s="753">
        <v>1515</v>
      </c>
      <c r="AB7" s="753"/>
      <c r="AC7" s="753"/>
      <c r="AD7" s="753"/>
      <c r="AE7" s="754"/>
      <c r="AF7" s="755">
        <v>873</v>
      </c>
      <c r="AG7" s="756"/>
      <c r="AH7" s="756"/>
      <c r="AI7" s="756"/>
      <c r="AJ7" s="757"/>
      <c r="AK7" s="758">
        <v>331</v>
      </c>
      <c r="AL7" s="759"/>
      <c r="AM7" s="759"/>
      <c r="AN7" s="759"/>
      <c r="AO7" s="759"/>
      <c r="AP7" s="759">
        <v>29332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2</v>
      </c>
      <c r="CI7" s="744"/>
      <c r="CJ7" s="744"/>
      <c r="CK7" s="744"/>
      <c r="CL7" s="745"/>
      <c r="CM7" s="743">
        <v>343</v>
      </c>
      <c r="CN7" s="744"/>
      <c r="CO7" s="744"/>
      <c r="CP7" s="744"/>
      <c r="CQ7" s="745"/>
      <c r="CR7" s="743">
        <v>300</v>
      </c>
      <c r="CS7" s="744"/>
      <c r="CT7" s="744"/>
      <c r="CU7" s="744"/>
      <c r="CV7" s="745"/>
      <c r="CW7" s="743" t="s">
        <v>546</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21</v>
      </c>
      <c r="R8" s="784"/>
      <c r="S8" s="784"/>
      <c r="T8" s="784"/>
      <c r="U8" s="784"/>
      <c r="V8" s="784">
        <v>18</v>
      </c>
      <c r="W8" s="784"/>
      <c r="X8" s="784"/>
      <c r="Y8" s="784"/>
      <c r="Z8" s="784"/>
      <c r="AA8" s="784">
        <v>3</v>
      </c>
      <c r="AB8" s="784"/>
      <c r="AC8" s="784"/>
      <c r="AD8" s="784"/>
      <c r="AE8" s="785"/>
      <c r="AF8" s="786">
        <v>3</v>
      </c>
      <c r="AG8" s="787"/>
      <c r="AH8" s="787"/>
      <c r="AI8" s="787"/>
      <c r="AJ8" s="788"/>
      <c r="AK8" s="769" t="s">
        <v>546</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-3</v>
      </c>
      <c r="CI8" s="777"/>
      <c r="CJ8" s="777"/>
      <c r="CK8" s="777"/>
      <c r="CL8" s="778"/>
      <c r="CM8" s="776">
        <v>15</v>
      </c>
      <c r="CN8" s="777"/>
      <c r="CO8" s="777"/>
      <c r="CP8" s="777"/>
      <c r="CQ8" s="778"/>
      <c r="CR8" s="776">
        <v>30</v>
      </c>
      <c r="CS8" s="777"/>
      <c r="CT8" s="777"/>
      <c r="CU8" s="777"/>
      <c r="CV8" s="778"/>
      <c r="CW8" s="776" t="s">
        <v>546</v>
      </c>
      <c r="CX8" s="777"/>
      <c r="CY8" s="777"/>
      <c r="CZ8" s="777"/>
      <c r="DA8" s="778"/>
      <c r="DB8" s="776" t="s">
        <v>546</v>
      </c>
      <c r="DC8" s="777"/>
      <c r="DD8" s="777"/>
      <c r="DE8" s="777"/>
      <c r="DF8" s="778"/>
      <c r="DG8" s="776" t="s">
        <v>546</v>
      </c>
      <c r="DH8" s="777"/>
      <c r="DI8" s="777"/>
      <c r="DJ8" s="777"/>
      <c r="DK8" s="778"/>
      <c r="DL8" s="776" t="s">
        <v>546</v>
      </c>
      <c r="DM8" s="777"/>
      <c r="DN8" s="777"/>
      <c r="DO8" s="777"/>
      <c r="DP8" s="778"/>
      <c r="DQ8" s="776" t="s">
        <v>546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34251</v>
      </c>
      <c r="R23" s="793"/>
      <c r="S23" s="793"/>
      <c r="T23" s="793"/>
      <c r="U23" s="793"/>
      <c r="V23" s="793">
        <v>32734</v>
      </c>
      <c r="W23" s="793"/>
      <c r="X23" s="793"/>
      <c r="Y23" s="793"/>
      <c r="Z23" s="793"/>
      <c r="AA23" s="793">
        <v>1517</v>
      </c>
      <c r="AB23" s="793"/>
      <c r="AC23" s="793"/>
      <c r="AD23" s="793"/>
      <c r="AE23" s="794"/>
      <c r="AF23" s="795">
        <v>875</v>
      </c>
      <c r="AG23" s="793"/>
      <c r="AH23" s="793"/>
      <c r="AI23" s="793"/>
      <c r="AJ23" s="796"/>
      <c r="AK23" s="797"/>
      <c r="AL23" s="798"/>
      <c r="AM23" s="798"/>
      <c r="AN23" s="798"/>
      <c r="AO23" s="798"/>
      <c r="AP23" s="793">
        <v>29332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6981</v>
      </c>
      <c r="R28" s="823"/>
      <c r="S28" s="823"/>
      <c r="T28" s="823"/>
      <c r="U28" s="823"/>
      <c r="V28" s="823">
        <v>6861</v>
      </c>
      <c r="W28" s="823"/>
      <c r="X28" s="823"/>
      <c r="Y28" s="823"/>
      <c r="Z28" s="823"/>
      <c r="AA28" s="823">
        <v>120</v>
      </c>
      <c r="AB28" s="823"/>
      <c r="AC28" s="823"/>
      <c r="AD28" s="823"/>
      <c r="AE28" s="824"/>
      <c r="AF28" s="825">
        <v>120</v>
      </c>
      <c r="AG28" s="823"/>
      <c r="AH28" s="823"/>
      <c r="AI28" s="823"/>
      <c r="AJ28" s="826"/>
      <c r="AK28" s="827">
        <v>648</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6097</v>
      </c>
      <c r="R29" s="784"/>
      <c r="S29" s="784"/>
      <c r="T29" s="784"/>
      <c r="U29" s="784"/>
      <c r="V29" s="784">
        <v>6024</v>
      </c>
      <c r="W29" s="784"/>
      <c r="X29" s="784"/>
      <c r="Y29" s="784"/>
      <c r="Z29" s="784"/>
      <c r="AA29" s="784">
        <v>72</v>
      </c>
      <c r="AB29" s="784"/>
      <c r="AC29" s="784"/>
      <c r="AD29" s="784"/>
      <c r="AE29" s="785"/>
      <c r="AF29" s="786">
        <v>72</v>
      </c>
      <c r="AG29" s="787"/>
      <c r="AH29" s="787"/>
      <c r="AI29" s="787"/>
      <c r="AJ29" s="788"/>
      <c r="AK29" s="834">
        <v>942</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1296</v>
      </c>
      <c r="R30" s="784"/>
      <c r="S30" s="784"/>
      <c r="T30" s="784"/>
      <c r="U30" s="784"/>
      <c r="V30" s="784">
        <v>1284</v>
      </c>
      <c r="W30" s="784"/>
      <c r="X30" s="784"/>
      <c r="Y30" s="784"/>
      <c r="Z30" s="784"/>
      <c r="AA30" s="784">
        <v>12</v>
      </c>
      <c r="AB30" s="784"/>
      <c r="AC30" s="784"/>
      <c r="AD30" s="784"/>
      <c r="AE30" s="785"/>
      <c r="AF30" s="786">
        <v>12</v>
      </c>
      <c r="AG30" s="787"/>
      <c r="AH30" s="787"/>
      <c r="AI30" s="787"/>
      <c r="AJ30" s="788"/>
      <c r="AK30" s="834">
        <v>251</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1768</v>
      </c>
      <c r="R31" s="784"/>
      <c r="S31" s="784"/>
      <c r="T31" s="784"/>
      <c r="U31" s="784"/>
      <c r="V31" s="784">
        <v>1751</v>
      </c>
      <c r="W31" s="784"/>
      <c r="X31" s="784"/>
      <c r="Y31" s="784"/>
      <c r="Z31" s="784"/>
      <c r="AA31" s="784">
        <v>17</v>
      </c>
      <c r="AB31" s="784"/>
      <c r="AC31" s="784"/>
      <c r="AD31" s="784"/>
      <c r="AE31" s="785"/>
      <c r="AF31" s="786">
        <v>2724</v>
      </c>
      <c r="AG31" s="787"/>
      <c r="AH31" s="787"/>
      <c r="AI31" s="787"/>
      <c r="AJ31" s="788"/>
      <c r="AK31" s="834">
        <v>33</v>
      </c>
      <c r="AL31" s="830"/>
      <c r="AM31" s="830"/>
      <c r="AN31" s="830"/>
      <c r="AO31" s="830"/>
      <c r="AP31" s="830">
        <v>1580</v>
      </c>
      <c r="AQ31" s="830"/>
      <c r="AR31" s="830"/>
      <c r="AS31" s="830"/>
      <c r="AT31" s="830"/>
      <c r="AU31" s="830">
        <v>49</v>
      </c>
      <c r="AV31" s="830"/>
      <c r="AW31" s="830"/>
      <c r="AX31" s="830"/>
      <c r="AY31" s="830"/>
      <c r="AZ31" s="831" t="s">
        <v>546</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2300</v>
      </c>
      <c r="R32" s="784"/>
      <c r="S32" s="784"/>
      <c r="T32" s="784"/>
      <c r="U32" s="784"/>
      <c r="V32" s="784">
        <v>2299</v>
      </c>
      <c r="W32" s="784"/>
      <c r="X32" s="784"/>
      <c r="Y32" s="784"/>
      <c r="Z32" s="784"/>
      <c r="AA32" s="784">
        <v>1</v>
      </c>
      <c r="AB32" s="784"/>
      <c r="AC32" s="784"/>
      <c r="AD32" s="784"/>
      <c r="AE32" s="785"/>
      <c r="AF32" s="786">
        <v>253</v>
      </c>
      <c r="AG32" s="787"/>
      <c r="AH32" s="787"/>
      <c r="AI32" s="787"/>
      <c r="AJ32" s="788"/>
      <c r="AK32" s="834">
        <v>535</v>
      </c>
      <c r="AL32" s="830"/>
      <c r="AM32" s="830"/>
      <c r="AN32" s="830"/>
      <c r="AO32" s="830"/>
      <c r="AP32" s="830">
        <v>7113</v>
      </c>
      <c r="AQ32" s="830"/>
      <c r="AR32" s="830"/>
      <c r="AS32" s="830"/>
      <c r="AT32" s="830"/>
      <c r="AU32" s="830">
        <v>3749</v>
      </c>
      <c r="AV32" s="830"/>
      <c r="AW32" s="830"/>
      <c r="AX32" s="830"/>
      <c r="AY32" s="830"/>
      <c r="AZ32" s="831" t="s">
        <v>546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3181</v>
      </c>
      <c r="AG63" s="844"/>
      <c r="AH63" s="844"/>
      <c r="AI63" s="844"/>
      <c r="AJ63" s="845"/>
      <c r="AK63" s="846"/>
      <c r="AL63" s="841"/>
      <c r="AM63" s="841"/>
      <c r="AN63" s="841"/>
      <c r="AO63" s="841"/>
      <c r="AP63" s="844">
        <v>8694</v>
      </c>
      <c r="AQ63" s="844"/>
      <c r="AR63" s="844"/>
      <c r="AS63" s="844"/>
      <c r="AT63" s="844"/>
      <c r="AU63" s="844">
        <v>3798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8739</v>
      </c>
      <c r="R68" s="866"/>
      <c r="S68" s="866"/>
      <c r="T68" s="866"/>
      <c r="U68" s="866"/>
      <c r="V68" s="866">
        <v>8996</v>
      </c>
      <c r="W68" s="866"/>
      <c r="X68" s="866"/>
      <c r="Y68" s="866"/>
      <c r="Z68" s="866"/>
      <c r="AA68" s="866">
        <v>-257</v>
      </c>
      <c r="AB68" s="866"/>
      <c r="AC68" s="866"/>
      <c r="AD68" s="866"/>
      <c r="AE68" s="866"/>
      <c r="AF68" s="866">
        <v>2019</v>
      </c>
      <c r="AG68" s="866"/>
      <c r="AH68" s="866"/>
      <c r="AI68" s="866"/>
      <c r="AJ68" s="866"/>
      <c r="AK68" s="866" t="s">
        <v>546</v>
      </c>
      <c r="AL68" s="866"/>
      <c r="AM68" s="866"/>
      <c r="AN68" s="866"/>
      <c r="AO68" s="866"/>
      <c r="AP68" s="866">
        <v>3101</v>
      </c>
      <c r="AQ68" s="866"/>
      <c r="AR68" s="866"/>
      <c r="AS68" s="866"/>
      <c r="AT68" s="866"/>
      <c r="AU68" s="866">
        <v>1214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449</v>
      </c>
      <c r="R69" s="830"/>
      <c r="S69" s="830"/>
      <c r="T69" s="830"/>
      <c r="U69" s="830"/>
      <c r="V69" s="830">
        <v>451</v>
      </c>
      <c r="W69" s="830"/>
      <c r="X69" s="830"/>
      <c r="Y69" s="830"/>
      <c r="Z69" s="830"/>
      <c r="AA69" s="830">
        <v>-2</v>
      </c>
      <c r="AB69" s="830"/>
      <c r="AC69" s="830"/>
      <c r="AD69" s="830"/>
      <c r="AE69" s="830"/>
      <c r="AF69" s="830">
        <v>152</v>
      </c>
      <c r="AG69" s="830"/>
      <c r="AH69" s="830"/>
      <c r="AI69" s="830"/>
      <c r="AJ69" s="830"/>
      <c r="AK69" s="830" t="s">
        <v>546</v>
      </c>
      <c r="AL69" s="830"/>
      <c r="AM69" s="830"/>
      <c r="AN69" s="830"/>
      <c r="AO69" s="830"/>
      <c r="AP69" s="830">
        <v>575</v>
      </c>
      <c r="AQ69" s="830"/>
      <c r="AR69" s="830"/>
      <c r="AS69" s="830"/>
      <c r="AT69" s="830"/>
      <c r="AU69" s="830">
        <v>494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654</v>
      </c>
      <c r="R70" s="830"/>
      <c r="S70" s="830"/>
      <c r="T70" s="830"/>
      <c r="U70" s="830"/>
      <c r="V70" s="830">
        <v>646</v>
      </c>
      <c r="W70" s="830"/>
      <c r="X70" s="830"/>
      <c r="Y70" s="830"/>
      <c r="Z70" s="830"/>
      <c r="AA70" s="830">
        <v>7</v>
      </c>
      <c r="AB70" s="830"/>
      <c r="AC70" s="830"/>
      <c r="AD70" s="830"/>
      <c r="AE70" s="830"/>
      <c r="AF70" s="830">
        <v>7</v>
      </c>
      <c r="AG70" s="830"/>
      <c r="AH70" s="830"/>
      <c r="AI70" s="830"/>
      <c r="AJ70" s="830"/>
      <c r="AK70" s="830" t="s">
        <v>546</v>
      </c>
      <c r="AL70" s="830"/>
      <c r="AM70" s="830"/>
      <c r="AN70" s="830"/>
      <c r="AO70" s="830"/>
      <c r="AP70" s="830">
        <v>301</v>
      </c>
      <c r="AQ70" s="830"/>
      <c r="AR70" s="830"/>
      <c r="AS70" s="830"/>
      <c r="AT70" s="830"/>
      <c r="AU70" s="830">
        <v>165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3963</v>
      </c>
      <c r="R71" s="830"/>
      <c r="S71" s="830"/>
      <c r="T71" s="830"/>
      <c r="U71" s="830"/>
      <c r="V71" s="830">
        <v>3588</v>
      </c>
      <c r="W71" s="830"/>
      <c r="X71" s="830"/>
      <c r="Y71" s="830"/>
      <c r="Z71" s="830"/>
      <c r="AA71" s="830">
        <v>375</v>
      </c>
      <c r="AB71" s="830"/>
      <c r="AC71" s="830"/>
      <c r="AD71" s="830"/>
      <c r="AE71" s="830"/>
      <c r="AF71" s="830">
        <v>375</v>
      </c>
      <c r="AG71" s="830"/>
      <c r="AH71" s="830"/>
      <c r="AI71" s="830"/>
      <c r="AJ71" s="830"/>
      <c r="AK71" s="830">
        <v>22</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3</v>
      </c>
      <c r="R72" s="830"/>
      <c r="S72" s="830"/>
      <c r="T72" s="830"/>
      <c r="U72" s="830"/>
      <c r="V72" s="830">
        <v>1</v>
      </c>
      <c r="W72" s="830"/>
      <c r="X72" s="830"/>
      <c r="Y72" s="830"/>
      <c r="Z72" s="830"/>
      <c r="AA72" s="830">
        <v>2</v>
      </c>
      <c r="AB72" s="830"/>
      <c r="AC72" s="830"/>
      <c r="AD72" s="830"/>
      <c r="AE72" s="830"/>
      <c r="AF72" s="830">
        <v>2</v>
      </c>
      <c r="AG72" s="830"/>
      <c r="AH72" s="830"/>
      <c r="AI72" s="830"/>
      <c r="AJ72" s="830"/>
      <c r="AK72" s="830" t="s">
        <v>546</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3258</v>
      </c>
      <c r="R73" s="830"/>
      <c r="S73" s="830"/>
      <c r="T73" s="830"/>
      <c r="U73" s="830"/>
      <c r="V73" s="830">
        <v>3202</v>
      </c>
      <c r="W73" s="830"/>
      <c r="X73" s="830"/>
      <c r="Y73" s="830"/>
      <c r="Z73" s="830"/>
      <c r="AA73" s="830">
        <v>56</v>
      </c>
      <c r="AB73" s="830"/>
      <c r="AC73" s="830"/>
      <c r="AD73" s="830"/>
      <c r="AE73" s="830"/>
      <c r="AF73" s="830">
        <v>49</v>
      </c>
      <c r="AG73" s="830"/>
      <c r="AH73" s="830"/>
      <c r="AI73" s="830"/>
      <c r="AJ73" s="830"/>
      <c r="AK73" s="830">
        <v>34</v>
      </c>
      <c r="AL73" s="830"/>
      <c r="AM73" s="830"/>
      <c r="AN73" s="830"/>
      <c r="AO73" s="830"/>
      <c r="AP73" s="830">
        <v>2217</v>
      </c>
      <c r="AQ73" s="830"/>
      <c r="AR73" s="830"/>
      <c r="AS73" s="830"/>
      <c r="AT73" s="830"/>
      <c r="AU73" s="830">
        <v>2295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561</v>
      </c>
      <c r="C74" s="874"/>
      <c r="D74" s="874"/>
      <c r="E74" s="874"/>
      <c r="F74" s="874"/>
      <c r="G74" s="874"/>
      <c r="H74" s="874"/>
      <c r="I74" s="874"/>
      <c r="J74" s="874"/>
      <c r="K74" s="874"/>
      <c r="L74" s="874"/>
      <c r="M74" s="874"/>
      <c r="N74" s="874"/>
      <c r="O74" s="874"/>
      <c r="P74" s="875"/>
      <c r="Q74" s="876">
        <v>294</v>
      </c>
      <c r="R74" s="830"/>
      <c r="S74" s="830"/>
      <c r="T74" s="830"/>
      <c r="U74" s="830"/>
      <c r="V74" s="830">
        <v>279</v>
      </c>
      <c r="W74" s="830"/>
      <c r="X74" s="830"/>
      <c r="Y74" s="830"/>
      <c r="Z74" s="830"/>
      <c r="AA74" s="830">
        <v>14</v>
      </c>
      <c r="AB74" s="830"/>
      <c r="AC74" s="830"/>
      <c r="AD74" s="830"/>
      <c r="AE74" s="830"/>
      <c r="AF74" s="830">
        <v>14</v>
      </c>
      <c r="AG74" s="830"/>
      <c r="AH74" s="830"/>
      <c r="AI74" s="830"/>
      <c r="AJ74" s="830"/>
      <c r="AK74" s="830" t="s">
        <v>546</v>
      </c>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93</v>
      </c>
      <c r="R75" s="878"/>
      <c r="S75" s="878"/>
      <c r="T75" s="878"/>
      <c r="U75" s="834"/>
      <c r="V75" s="879">
        <v>91</v>
      </c>
      <c r="W75" s="878"/>
      <c r="X75" s="878"/>
      <c r="Y75" s="878"/>
      <c r="Z75" s="834"/>
      <c r="AA75" s="879">
        <v>2</v>
      </c>
      <c r="AB75" s="878"/>
      <c r="AC75" s="878"/>
      <c r="AD75" s="878"/>
      <c r="AE75" s="834"/>
      <c r="AF75" s="879">
        <v>2</v>
      </c>
      <c r="AG75" s="878"/>
      <c r="AH75" s="878"/>
      <c r="AI75" s="878"/>
      <c r="AJ75" s="834"/>
      <c r="AK75" s="879" t="s">
        <v>546</v>
      </c>
      <c r="AL75" s="878"/>
      <c r="AM75" s="878"/>
      <c r="AN75" s="878"/>
      <c r="AO75" s="834"/>
      <c r="AP75" s="879" t="s">
        <v>546</v>
      </c>
      <c r="AQ75" s="878"/>
      <c r="AR75" s="878"/>
      <c r="AS75" s="878"/>
      <c r="AT75" s="834"/>
      <c r="AU75" s="879" t="s">
        <v>546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52</v>
      </c>
      <c r="R76" s="878"/>
      <c r="S76" s="878"/>
      <c r="T76" s="878"/>
      <c r="U76" s="834"/>
      <c r="V76" s="879">
        <v>50</v>
      </c>
      <c r="W76" s="878"/>
      <c r="X76" s="878"/>
      <c r="Y76" s="878"/>
      <c r="Z76" s="834"/>
      <c r="AA76" s="879">
        <v>2</v>
      </c>
      <c r="AB76" s="878"/>
      <c r="AC76" s="878"/>
      <c r="AD76" s="878"/>
      <c r="AE76" s="834"/>
      <c r="AF76" s="879">
        <v>2</v>
      </c>
      <c r="AG76" s="878"/>
      <c r="AH76" s="878"/>
      <c r="AI76" s="878"/>
      <c r="AJ76" s="834"/>
      <c r="AK76" s="879">
        <v>46</v>
      </c>
      <c r="AL76" s="878"/>
      <c r="AM76" s="878"/>
      <c r="AN76" s="878"/>
      <c r="AO76" s="834"/>
      <c r="AP76" s="879" t="s">
        <v>546</v>
      </c>
      <c r="AQ76" s="878"/>
      <c r="AR76" s="878"/>
      <c r="AS76" s="878"/>
      <c r="AT76" s="834"/>
      <c r="AU76" s="879" t="s">
        <v>546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555</v>
      </c>
      <c r="C77" s="874"/>
      <c r="D77" s="874"/>
      <c r="E77" s="874"/>
      <c r="F77" s="874"/>
      <c r="G77" s="874"/>
      <c r="H77" s="874"/>
      <c r="I77" s="874"/>
      <c r="J77" s="874"/>
      <c r="K77" s="874"/>
      <c r="L77" s="874"/>
      <c r="M77" s="874"/>
      <c r="N77" s="874"/>
      <c r="O77" s="874"/>
      <c r="P77" s="875"/>
      <c r="Q77" s="877">
        <v>780</v>
      </c>
      <c r="R77" s="878"/>
      <c r="S77" s="878"/>
      <c r="T77" s="878"/>
      <c r="U77" s="834"/>
      <c r="V77" s="879">
        <v>124</v>
      </c>
      <c r="W77" s="878"/>
      <c r="X77" s="878"/>
      <c r="Y77" s="878"/>
      <c r="Z77" s="834"/>
      <c r="AA77" s="879">
        <v>656</v>
      </c>
      <c r="AB77" s="878"/>
      <c r="AC77" s="878"/>
      <c r="AD77" s="878"/>
      <c r="AE77" s="834"/>
      <c r="AF77" s="879">
        <v>656</v>
      </c>
      <c r="AG77" s="878"/>
      <c r="AH77" s="878"/>
      <c r="AI77" s="878"/>
      <c r="AJ77" s="834"/>
      <c r="AK77" s="879">
        <v>45</v>
      </c>
      <c r="AL77" s="878"/>
      <c r="AM77" s="878"/>
      <c r="AN77" s="878"/>
      <c r="AO77" s="834"/>
      <c r="AP77" s="879" t="s">
        <v>546</v>
      </c>
      <c r="AQ77" s="878"/>
      <c r="AR77" s="878"/>
      <c r="AS77" s="878"/>
      <c r="AT77" s="834"/>
      <c r="AU77" s="879" t="s">
        <v>546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556</v>
      </c>
      <c r="C78" s="874"/>
      <c r="D78" s="874"/>
      <c r="E78" s="874"/>
      <c r="F78" s="874"/>
      <c r="G78" s="874"/>
      <c r="H78" s="874"/>
      <c r="I78" s="874"/>
      <c r="J78" s="874"/>
      <c r="K78" s="874"/>
      <c r="L78" s="874"/>
      <c r="M78" s="874"/>
      <c r="N78" s="874"/>
      <c r="O78" s="874"/>
      <c r="P78" s="875"/>
      <c r="Q78" s="876">
        <v>1111</v>
      </c>
      <c r="R78" s="830"/>
      <c r="S78" s="830"/>
      <c r="T78" s="830"/>
      <c r="U78" s="830"/>
      <c r="V78" s="830">
        <v>1018</v>
      </c>
      <c r="W78" s="830"/>
      <c r="X78" s="830"/>
      <c r="Y78" s="830"/>
      <c r="Z78" s="830"/>
      <c r="AA78" s="830">
        <v>93</v>
      </c>
      <c r="AB78" s="830"/>
      <c r="AC78" s="830"/>
      <c r="AD78" s="830"/>
      <c r="AE78" s="830"/>
      <c r="AF78" s="830">
        <v>93</v>
      </c>
      <c r="AG78" s="830"/>
      <c r="AH78" s="830"/>
      <c r="AI78" s="830"/>
      <c r="AJ78" s="830"/>
      <c r="AK78" s="830">
        <v>34</v>
      </c>
      <c r="AL78" s="830"/>
      <c r="AM78" s="830"/>
      <c r="AN78" s="830"/>
      <c r="AO78" s="830"/>
      <c r="AP78" s="830" t="s">
        <v>546</v>
      </c>
      <c r="AQ78" s="830"/>
      <c r="AR78" s="830"/>
      <c r="AS78" s="830"/>
      <c r="AT78" s="830"/>
      <c r="AU78" s="830" t="s">
        <v>546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557</v>
      </c>
      <c r="C79" s="874"/>
      <c r="D79" s="874"/>
      <c r="E79" s="874"/>
      <c r="F79" s="874"/>
      <c r="G79" s="874"/>
      <c r="H79" s="874"/>
      <c r="I79" s="874"/>
      <c r="J79" s="874"/>
      <c r="K79" s="874"/>
      <c r="L79" s="874"/>
      <c r="M79" s="874"/>
      <c r="N79" s="874"/>
      <c r="O79" s="874"/>
      <c r="P79" s="875"/>
      <c r="Q79" s="876">
        <v>416492</v>
      </c>
      <c r="R79" s="830"/>
      <c r="S79" s="830"/>
      <c r="T79" s="830"/>
      <c r="U79" s="830"/>
      <c r="V79" s="830">
        <v>405939</v>
      </c>
      <c r="W79" s="830"/>
      <c r="X79" s="830"/>
      <c r="Y79" s="830"/>
      <c r="Z79" s="830"/>
      <c r="AA79" s="830">
        <v>10552</v>
      </c>
      <c r="AB79" s="830"/>
      <c r="AC79" s="830"/>
      <c r="AD79" s="830"/>
      <c r="AE79" s="830"/>
      <c r="AF79" s="830">
        <v>10552</v>
      </c>
      <c r="AG79" s="830"/>
      <c r="AH79" s="830"/>
      <c r="AI79" s="830"/>
      <c r="AJ79" s="830"/>
      <c r="AK79" s="830">
        <v>2584</v>
      </c>
      <c r="AL79" s="830"/>
      <c r="AM79" s="830"/>
      <c r="AN79" s="830"/>
      <c r="AO79" s="830"/>
      <c r="AP79" s="830" t="s">
        <v>546</v>
      </c>
      <c r="AQ79" s="830"/>
      <c r="AR79" s="830"/>
      <c r="AS79" s="830"/>
      <c r="AT79" s="830"/>
      <c r="AU79" s="830" t="s">
        <v>546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558</v>
      </c>
      <c r="C80" s="874"/>
      <c r="D80" s="874"/>
      <c r="E80" s="874"/>
      <c r="F80" s="874"/>
      <c r="G80" s="874"/>
      <c r="H80" s="874"/>
      <c r="I80" s="874"/>
      <c r="J80" s="874"/>
      <c r="K80" s="874"/>
      <c r="L80" s="874"/>
      <c r="M80" s="874"/>
      <c r="N80" s="874"/>
      <c r="O80" s="874"/>
      <c r="P80" s="875"/>
      <c r="Q80" s="876">
        <v>2453</v>
      </c>
      <c r="R80" s="830"/>
      <c r="S80" s="830"/>
      <c r="T80" s="830"/>
      <c r="U80" s="830"/>
      <c r="V80" s="830">
        <v>2452</v>
      </c>
      <c r="W80" s="830"/>
      <c r="X80" s="830"/>
      <c r="Y80" s="830"/>
      <c r="Z80" s="830"/>
      <c r="AA80" s="830">
        <v>1</v>
      </c>
      <c r="AB80" s="830"/>
      <c r="AC80" s="830"/>
      <c r="AD80" s="830"/>
      <c r="AE80" s="830"/>
      <c r="AF80" s="830">
        <v>1</v>
      </c>
      <c r="AG80" s="830"/>
      <c r="AH80" s="830"/>
      <c r="AI80" s="830"/>
      <c r="AJ80" s="830"/>
      <c r="AK80" s="830" t="s">
        <v>546</v>
      </c>
      <c r="AL80" s="830"/>
      <c r="AM80" s="830"/>
      <c r="AN80" s="830"/>
      <c r="AO80" s="830"/>
      <c r="AP80" s="830" t="s">
        <v>546</v>
      </c>
      <c r="AQ80" s="830"/>
      <c r="AR80" s="830"/>
      <c r="AS80" s="830"/>
      <c r="AT80" s="830"/>
      <c r="AU80" s="830" t="s">
        <v>546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13925</v>
      </c>
      <c r="AG88" s="844"/>
      <c r="AH88" s="844"/>
      <c r="AI88" s="844"/>
      <c r="AJ88" s="844"/>
      <c r="AK88" s="841"/>
      <c r="AL88" s="841"/>
      <c r="AM88" s="841"/>
      <c r="AN88" s="841"/>
      <c r="AO88" s="841"/>
      <c r="AP88" s="844">
        <v>6194</v>
      </c>
      <c r="AQ88" s="844"/>
      <c r="AR88" s="844"/>
      <c r="AS88" s="844"/>
      <c r="AT88" s="844"/>
      <c r="AU88" s="844">
        <v>4170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330</v>
      </c>
      <c r="CS102" s="852"/>
      <c r="CT102" s="852"/>
      <c r="CU102" s="852"/>
      <c r="CV102" s="891"/>
      <c r="CW102" s="890" t="s">
        <v>546</v>
      </c>
      <c r="CX102" s="852"/>
      <c r="CY102" s="852"/>
      <c r="CZ102" s="852"/>
      <c r="DA102" s="891"/>
      <c r="DB102" s="890" t="s">
        <v>546</v>
      </c>
      <c r="DC102" s="852"/>
      <c r="DD102" s="852"/>
      <c r="DE102" s="852"/>
      <c r="DF102" s="891"/>
      <c r="DG102" s="890" t="s">
        <v>546</v>
      </c>
      <c r="DH102" s="852"/>
      <c r="DI102" s="852"/>
      <c r="DJ102" s="852"/>
      <c r="DK102" s="891"/>
      <c r="DL102" s="890" t="s">
        <v>546</v>
      </c>
      <c r="DM102" s="852"/>
      <c r="DN102" s="852"/>
      <c r="DO102" s="852"/>
      <c r="DP102" s="891"/>
      <c r="DQ102" s="890" t="s">
        <v>546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3257599</v>
      </c>
      <c r="AB110" s="900"/>
      <c r="AC110" s="900"/>
      <c r="AD110" s="900"/>
      <c r="AE110" s="901"/>
      <c r="AF110" s="902">
        <v>3278547</v>
      </c>
      <c r="AG110" s="900"/>
      <c r="AH110" s="900"/>
      <c r="AI110" s="900"/>
      <c r="AJ110" s="901"/>
      <c r="AK110" s="902">
        <v>3275527</v>
      </c>
      <c r="AL110" s="900"/>
      <c r="AM110" s="900"/>
      <c r="AN110" s="900"/>
      <c r="AO110" s="901"/>
      <c r="AP110" s="903">
        <v>19.3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31795984</v>
      </c>
      <c r="BR110" s="931"/>
      <c r="BS110" s="931"/>
      <c r="BT110" s="931"/>
      <c r="BU110" s="931"/>
      <c r="BV110" s="931">
        <v>30549668</v>
      </c>
      <c r="BW110" s="931"/>
      <c r="BX110" s="931"/>
      <c r="BY110" s="931"/>
      <c r="BZ110" s="931"/>
      <c r="CA110" s="931">
        <v>29331633</v>
      </c>
      <c r="CB110" s="931"/>
      <c r="CC110" s="931"/>
      <c r="CD110" s="931"/>
      <c r="CE110" s="931"/>
      <c r="CF110" s="944">
        <v>173</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545484</v>
      </c>
      <c r="DH110" s="931"/>
      <c r="DI110" s="931"/>
      <c r="DJ110" s="931"/>
      <c r="DK110" s="931"/>
      <c r="DL110" s="931">
        <v>489158</v>
      </c>
      <c r="DM110" s="931"/>
      <c r="DN110" s="931"/>
      <c r="DO110" s="931"/>
      <c r="DP110" s="931"/>
      <c r="DQ110" s="931">
        <v>434925</v>
      </c>
      <c r="DR110" s="931"/>
      <c r="DS110" s="931"/>
      <c r="DT110" s="931"/>
      <c r="DU110" s="931"/>
      <c r="DV110" s="932">
        <v>2.6</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1929199</v>
      </c>
      <c r="BR111" s="926"/>
      <c r="BS111" s="926"/>
      <c r="BT111" s="926"/>
      <c r="BU111" s="926"/>
      <c r="BV111" s="926">
        <v>1667267</v>
      </c>
      <c r="BW111" s="926"/>
      <c r="BX111" s="926"/>
      <c r="BY111" s="926"/>
      <c r="BZ111" s="926"/>
      <c r="CA111" s="926">
        <v>1407304</v>
      </c>
      <c r="CB111" s="926"/>
      <c r="CC111" s="926"/>
      <c r="CD111" s="926"/>
      <c r="CE111" s="926"/>
      <c r="CF111" s="920">
        <v>8.3000000000000007</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1383715</v>
      </c>
      <c r="DH111" s="926"/>
      <c r="DI111" s="926"/>
      <c r="DJ111" s="926"/>
      <c r="DK111" s="926"/>
      <c r="DL111" s="926">
        <v>1178109</v>
      </c>
      <c r="DM111" s="926"/>
      <c r="DN111" s="926"/>
      <c r="DO111" s="926"/>
      <c r="DP111" s="926"/>
      <c r="DQ111" s="926">
        <v>972379</v>
      </c>
      <c r="DR111" s="926"/>
      <c r="DS111" s="926"/>
      <c r="DT111" s="926"/>
      <c r="DU111" s="926"/>
      <c r="DV111" s="927">
        <v>5.7</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4746399</v>
      </c>
      <c r="BR112" s="926"/>
      <c r="BS112" s="926"/>
      <c r="BT112" s="926"/>
      <c r="BU112" s="926"/>
      <c r="BV112" s="926">
        <v>4224905</v>
      </c>
      <c r="BW112" s="926"/>
      <c r="BX112" s="926"/>
      <c r="BY112" s="926"/>
      <c r="BZ112" s="926"/>
      <c r="CA112" s="926">
        <v>3797773</v>
      </c>
      <c r="CB112" s="926"/>
      <c r="CC112" s="926"/>
      <c r="CD112" s="926"/>
      <c r="CE112" s="926"/>
      <c r="CF112" s="920">
        <v>22.4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453809</v>
      </c>
      <c r="AB113" s="938"/>
      <c r="AC113" s="938"/>
      <c r="AD113" s="938"/>
      <c r="AE113" s="939"/>
      <c r="AF113" s="940">
        <v>393747</v>
      </c>
      <c r="AG113" s="938"/>
      <c r="AH113" s="938"/>
      <c r="AI113" s="938"/>
      <c r="AJ113" s="939"/>
      <c r="AK113" s="940">
        <v>346334</v>
      </c>
      <c r="AL113" s="938"/>
      <c r="AM113" s="938"/>
      <c r="AN113" s="938"/>
      <c r="AO113" s="939"/>
      <c r="AP113" s="941">
        <v>2</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2526393</v>
      </c>
      <c r="BR113" s="926"/>
      <c r="BS113" s="926"/>
      <c r="BT113" s="926"/>
      <c r="BU113" s="926"/>
      <c r="BV113" s="926">
        <v>2810141</v>
      </c>
      <c r="BW113" s="926"/>
      <c r="BX113" s="926"/>
      <c r="BY113" s="926"/>
      <c r="BZ113" s="926"/>
      <c r="CA113" s="926">
        <v>4169598</v>
      </c>
      <c r="CB113" s="926"/>
      <c r="CC113" s="926"/>
      <c r="CD113" s="926"/>
      <c r="CE113" s="926"/>
      <c r="CF113" s="920">
        <v>24.6</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521043</v>
      </c>
      <c r="AB114" s="959"/>
      <c r="AC114" s="959"/>
      <c r="AD114" s="959"/>
      <c r="AE114" s="960"/>
      <c r="AF114" s="961">
        <v>540372</v>
      </c>
      <c r="AG114" s="959"/>
      <c r="AH114" s="959"/>
      <c r="AI114" s="959"/>
      <c r="AJ114" s="960"/>
      <c r="AK114" s="961">
        <v>573191</v>
      </c>
      <c r="AL114" s="959"/>
      <c r="AM114" s="959"/>
      <c r="AN114" s="959"/>
      <c r="AO114" s="960"/>
      <c r="AP114" s="962">
        <v>3.4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3097216</v>
      </c>
      <c r="BR114" s="926"/>
      <c r="BS114" s="926"/>
      <c r="BT114" s="926"/>
      <c r="BU114" s="926"/>
      <c r="BV114" s="926">
        <v>3052297</v>
      </c>
      <c r="BW114" s="926"/>
      <c r="BX114" s="926"/>
      <c r="BY114" s="926"/>
      <c r="BZ114" s="926"/>
      <c r="CA114" s="926">
        <v>2981354</v>
      </c>
      <c r="CB114" s="926"/>
      <c r="CC114" s="926"/>
      <c r="CD114" s="926"/>
      <c r="CE114" s="926"/>
      <c r="CF114" s="920">
        <v>17.600000000000001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259577</v>
      </c>
      <c r="AB115" s="938"/>
      <c r="AC115" s="938"/>
      <c r="AD115" s="938"/>
      <c r="AE115" s="939"/>
      <c r="AF115" s="940">
        <v>259813</v>
      </c>
      <c r="AG115" s="938"/>
      <c r="AH115" s="938"/>
      <c r="AI115" s="938"/>
      <c r="AJ115" s="939"/>
      <c r="AK115" s="940">
        <v>259963</v>
      </c>
      <c r="AL115" s="938"/>
      <c r="AM115" s="938"/>
      <c r="AN115" s="938"/>
      <c r="AO115" s="939"/>
      <c r="AP115" s="941">
        <v>1.5</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4492028</v>
      </c>
      <c r="AB117" s="979"/>
      <c r="AC117" s="979"/>
      <c r="AD117" s="979"/>
      <c r="AE117" s="980"/>
      <c r="AF117" s="981">
        <v>4472479</v>
      </c>
      <c r="AG117" s="979"/>
      <c r="AH117" s="979"/>
      <c r="AI117" s="979"/>
      <c r="AJ117" s="980"/>
      <c r="AK117" s="981">
        <v>4455015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54092</v>
      </c>
      <c r="AB119" s="900"/>
      <c r="AC119" s="900"/>
      <c r="AD119" s="900"/>
      <c r="AE119" s="901"/>
      <c r="AF119" s="902">
        <v>54206</v>
      </c>
      <c r="AG119" s="900"/>
      <c r="AH119" s="900"/>
      <c r="AI119" s="900"/>
      <c r="AJ119" s="901"/>
      <c r="AK119" s="902">
        <v>54233</v>
      </c>
      <c r="AL119" s="900"/>
      <c r="AM119" s="900"/>
      <c r="AN119" s="900"/>
      <c r="AO119" s="901"/>
      <c r="AP119" s="903">
        <v>0.3</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44095191</v>
      </c>
      <c r="BR119" s="1000"/>
      <c r="BS119" s="1000"/>
      <c r="BT119" s="1000"/>
      <c r="BU119" s="1000"/>
      <c r="BV119" s="1000">
        <v>42304278</v>
      </c>
      <c r="BW119" s="1000"/>
      <c r="BX119" s="1000"/>
      <c r="BY119" s="1000"/>
      <c r="BZ119" s="1000"/>
      <c r="CA119" s="1000">
        <v>41687662</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205485</v>
      </c>
      <c r="AB120" s="959"/>
      <c r="AC120" s="959"/>
      <c r="AD120" s="959"/>
      <c r="AE120" s="960"/>
      <c r="AF120" s="961">
        <v>205607</v>
      </c>
      <c r="AG120" s="959"/>
      <c r="AH120" s="959"/>
      <c r="AI120" s="959"/>
      <c r="AJ120" s="960"/>
      <c r="AK120" s="961">
        <v>205730</v>
      </c>
      <c r="AL120" s="959"/>
      <c r="AM120" s="959"/>
      <c r="AN120" s="959"/>
      <c r="AO120" s="960"/>
      <c r="AP120" s="962">
        <v>1.2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12270750</v>
      </c>
      <c r="BR120" s="931"/>
      <c r="BS120" s="931"/>
      <c r="BT120" s="931"/>
      <c r="BU120" s="931"/>
      <c r="BV120" s="931">
        <v>11855137</v>
      </c>
      <c r="BW120" s="931"/>
      <c r="BX120" s="931"/>
      <c r="BY120" s="931"/>
      <c r="BZ120" s="931"/>
      <c r="CA120" s="931">
        <v>12630836</v>
      </c>
      <c r="CB120" s="931"/>
      <c r="CC120" s="931"/>
      <c r="CD120" s="931"/>
      <c r="CE120" s="931"/>
      <c r="CF120" s="944">
        <v>74.5</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4722262</v>
      </c>
      <c r="DH120" s="931"/>
      <c r="DI120" s="931"/>
      <c r="DJ120" s="931"/>
      <c r="DK120" s="931"/>
      <c r="DL120" s="931">
        <v>4199860</v>
      </c>
      <c r="DM120" s="931"/>
      <c r="DN120" s="931"/>
      <c r="DO120" s="931"/>
      <c r="DP120" s="931"/>
      <c r="DQ120" s="931">
        <v>3748787</v>
      </c>
      <c r="DR120" s="931"/>
      <c r="DS120" s="931"/>
      <c r="DT120" s="931"/>
      <c r="DU120" s="931"/>
      <c r="DV120" s="932">
        <v>22.1</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2655651</v>
      </c>
      <c r="BR121" s="926"/>
      <c r="BS121" s="926"/>
      <c r="BT121" s="926"/>
      <c r="BU121" s="926"/>
      <c r="BV121" s="926">
        <v>2557569</v>
      </c>
      <c r="BW121" s="926"/>
      <c r="BX121" s="926"/>
      <c r="BY121" s="926"/>
      <c r="BZ121" s="926"/>
      <c r="CA121" s="926">
        <v>2554924</v>
      </c>
      <c r="CB121" s="926"/>
      <c r="CC121" s="926"/>
      <c r="CD121" s="926"/>
      <c r="CE121" s="926"/>
      <c r="CF121" s="920">
        <v>15.1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24137</v>
      </c>
      <c r="DH121" s="926"/>
      <c r="DI121" s="926"/>
      <c r="DJ121" s="926"/>
      <c r="DK121" s="926"/>
      <c r="DL121" s="926">
        <v>25045</v>
      </c>
      <c r="DM121" s="926"/>
      <c r="DN121" s="926"/>
      <c r="DO121" s="926"/>
      <c r="DP121" s="926"/>
      <c r="DQ121" s="926">
        <v>48986</v>
      </c>
      <c r="DR121" s="926"/>
      <c r="DS121" s="926"/>
      <c r="DT121" s="926"/>
      <c r="DU121" s="926"/>
      <c r="DV121" s="927">
        <v>0.3</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27293903</v>
      </c>
      <c r="BR122" s="1000"/>
      <c r="BS122" s="1000"/>
      <c r="BT122" s="1000"/>
      <c r="BU122" s="1000"/>
      <c r="BV122" s="1000">
        <v>27466475</v>
      </c>
      <c r="BW122" s="1000"/>
      <c r="BX122" s="1000"/>
      <c r="BY122" s="1000"/>
      <c r="BZ122" s="1000"/>
      <c r="CA122" s="1000">
        <v>27139126</v>
      </c>
      <c r="CB122" s="1000"/>
      <c r="CC122" s="1000"/>
      <c r="CD122" s="1000"/>
      <c r="CE122" s="1000"/>
      <c r="CF122" s="1017">
        <v>160.1</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42220304</v>
      </c>
      <c r="BR123" s="1064"/>
      <c r="BS123" s="1064"/>
      <c r="BT123" s="1064"/>
      <c r="BU123" s="1064"/>
      <c r="BV123" s="1064">
        <v>41879181</v>
      </c>
      <c r="BW123" s="1064"/>
      <c r="BX123" s="1064"/>
      <c r="BY123" s="1064"/>
      <c r="BZ123" s="1064"/>
      <c r="CA123" s="1064">
        <v>42324886</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11.2</v>
      </c>
      <c r="BR124" s="1027"/>
      <c r="BS124" s="1027"/>
      <c r="BT124" s="1027"/>
      <c r="BU124" s="1027"/>
      <c r="BV124" s="1027">
        <v>2.5</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494430</v>
      </c>
      <c r="AB128" s="1046"/>
      <c r="AC128" s="1046"/>
      <c r="AD128" s="1046"/>
      <c r="AE128" s="1047"/>
      <c r="AF128" s="1048">
        <v>487226</v>
      </c>
      <c r="AG128" s="1046"/>
      <c r="AH128" s="1046"/>
      <c r="AI128" s="1046"/>
      <c r="AJ128" s="1047"/>
      <c r="AK128" s="1048">
        <v>503935</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12.53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19001926</v>
      </c>
      <c r="AB129" s="959"/>
      <c r="AC129" s="959"/>
      <c r="AD129" s="959"/>
      <c r="AE129" s="960"/>
      <c r="AF129" s="961">
        <v>19111581</v>
      </c>
      <c r="AG129" s="959"/>
      <c r="AH129" s="959"/>
      <c r="AI129" s="959"/>
      <c r="AJ129" s="960"/>
      <c r="AK129" s="961">
        <v>19229863</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17.53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2355253</v>
      </c>
      <c r="AB130" s="959"/>
      <c r="AC130" s="959"/>
      <c r="AD130" s="959"/>
      <c r="AE130" s="960"/>
      <c r="AF130" s="961">
        <v>2345534</v>
      </c>
      <c r="AG130" s="959"/>
      <c r="AH130" s="959"/>
      <c r="AI130" s="959"/>
      <c r="AJ130" s="960"/>
      <c r="AK130" s="961">
        <v>2276521</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9.8000000000000007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16646673</v>
      </c>
      <c r="AB131" s="986"/>
      <c r="AC131" s="986"/>
      <c r="AD131" s="986"/>
      <c r="AE131" s="987"/>
      <c r="AF131" s="985">
        <v>16766047</v>
      </c>
      <c r="AG131" s="986"/>
      <c r="AH131" s="986"/>
      <c r="AI131" s="986"/>
      <c r="AJ131" s="987"/>
      <c r="AK131" s="985">
        <v>16953342</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9.8659053369999992</v>
      </c>
      <c r="AB132" s="1097"/>
      <c r="AC132" s="1097"/>
      <c r="AD132" s="1097"/>
      <c r="AE132" s="1098"/>
      <c r="AF132" s="1099">
        <v>9.7799976350000009</v>
      </c>
      <c r="AG132" s="1097"/>
      <c r="AH132" s="1097"/>
      <c r="AI132" s="1097"/>
      <c r="AJ132" s="1098"/>
      <c r="AK132" s="1099">
        <v>9.8774560349999998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9.3000000000000007</v>
      </c>
      <c r="AB133" s="1080"/>
      <c r="AC133" s="1080"/>
      <c r="AD133" s="1080"/>
      <c r="AE133" s="1081"/>
      <c r="AF133" s="1079">
        <v>9.5</v>
      </c>
      <c r="AG133" s="1080"/>
      <c r="AH133" s="1080"/>
      <c r="AI133" s="1080"/>
      <c r="AJ133" s="1081"/>
      <c r="AK133" s="1079">
        <v>9.8000000000000007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oTDzixfWqfNMlwizCwXhGe32ZhpMpoWcDYBdMKgTeWhoIo/2Yp4MU+3Y1McaNgjrGuyZK1oxzBzMUsFgYvbEg==" saltValue="3J1vHnMy+Hp25rC+T6HQ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1" zoomScale="90" zoomScaleNormal="85" zoomScaleSheetLayoutView="90" workbookViewId="0">
      <selection activeCell="R1" sqref="R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gpzb2XUsESXXESHYFIClO7VSpghCKDmNGHpA/qxkjw/KCUi9Cxr5RJcbo3JByveiKe8p9azYUa6tK5RT4l9qg==" saltValue="8Nnj0+zCB+aH0My8MAYM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RnPZE0b2IHKEpUyldT0TA7JFFuAAUpozIkVOZp1+pLQKBOdALGfHtruCy9UJRH7QwAPRMgeb1LKsz6yhpvK9Q==" saltValue="a4F/m6OX6hJ1ifTq3FkjB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5109622</v>
      </c>
      <c r="AP9" s="281">
        <v>64008</v>
      </c>
      <c r="AQ9" s="282">
        <v>66486</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931661</v>
      </c>
      <c r="AP10" s="284">
        <v>11671</v>
      </c>
      <c r="AQ10" s="285">
        <v>6147</v>
      </c>
      <c r="AR10" s="286">
        <v>89.9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1219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194211</v>
      </c>
      <c r="AP13" s="284">
        <v>2433</v>
      </c>
      <c r="AQ13" s="285">
        <v>2955</v>
      </c>
      <c r="AR13" s="286">
        <v>-17.7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34810</v>
      </c>
      <c r="AP14" s="284">
        <v>436</v>
      </c>
      <c r="AQ14" s="285">
        <v>1434</v>
      </c>
      <c r="AR14" s="286">
        <v>-69.599999999999994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-268450</v>
      </c>
      <c r="AP15" s="284">
        <v>-3363</v>
      </c>
      <c r="AQ15" s="285">
        <v>-3102</v>
      </c>
      <c r="AR15" s="286">
        <v>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6001854</v>
      </c>
      <c r="AP16" s="284">
        <v>75185</v>
      </c>
      <c r="AQ16" s="285">
        <v>75147</v>
      </c>
      <c r="AR16" s="286">
        <v>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5.15</v>
      </c>
      <c r="AP21" s="298">
        <v>6.62</v>
      </c>
      <c r="AQ21" s="299">
        <v>-1.47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97.4</v>
      </c>
      <c r="AP22" s="303">
        <v>98.3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3275527</v>
      </c>
      <c r="AP32" s="312">
        <v>41032</v>
      </c>
      <c r="AQ32" s="313">
        <v>34847</v>
      </c>
      <c r="AR32" s="314">
        <v>17.7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346334</v>
      </c>
      <c r="AP35" s="312">
        <v>4339</v>
      </c>
      <c r="AQ35" s="313">
        <v>8260</v>
      </c>
      <c r="AR35" s="314">
        <v>-47.5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573191</v>
      </c>
      <c r="AP36" s="312">
        <v>7180</v>
      </c>
      <c r="AQ36" s="313">
        <v>1689</v>
      </c>
      <c r="AR36" s="314">
        <v>325.10000000000002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259963</v>
      </c>
      <c r="AP37" s="312">
        <v>3257</v>
      </c>
      <c r="AQ37" s="313">
        <v>748</v>
      </c>
      <c r="AR37" s="314">
        <v>335.4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-503935</v>
      </c>
      <c r="AP39" s="312">
        <v>-6313</v>
      </c>
      <c r="AQ39" s="313">
        <v>-5762</v>
      </c>
      <c r="AR39" s="314">
        <v>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-2276521</v>
      </c>
      <c r="AP40" s="312">
        <v>-28518</v>
      </c>
      <c r="AQ40" s="313">
        <v>-27609</v>
      </c>
      <c r="AR40" s="314">
        <v>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1674559</v>
      </c>
      <c r="AP41" s="312">
        <v>20977</v>
      </c>
      <c r="AQ41" s="313">
        <v>12179</v>
      </c>
      <c r="AR41" s="314">
        <v>72.2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3360376</v>
      </c>
      <c r="AN51" s="334">
        <v>42959</v>
      </c>
      <c r="AO51" s="335">
        <v>-17</v>
      </c>
      <c r="AP51" s="336">
        <v>45588</v>
      </c>
      <c r="AQ51" s="337">
        <v>8.6999999999999993</v>
      </c>
      <c r="AR51" s="338">
        <v>-25.7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2671988</v>
      </c>
      <c r="AN52" s="342">
        <v>34159</v>
      </c>
      <c r="AO52" s="343">
        <v>-2.4</v>
      </c>
      <c r="AP52" s="344">
        <v>24150</v>
      </c>
      <c r="AQ52" s="345">
        <v>3.4</v>
      </c>
      <c r="AR52" s="346">
        <v>-5.8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2833972</v>
      </c>
      <c r="AN53" s="334">
        <v>35856</v>
      </c>
      <c r="AO53" s="335">
        <v>-16.5</v>
      </c>
      <c r="AP53" s="336">
        <v>45483</v>
      </c>
      <c r="AQ53" s="337">
        <v>-0.2</v>
      </c>
      <c r="AR53" s="338">
        <v>-16.3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1511939</v>
      </c>
      <c r="AN54" s="342">
        <v>19129</v>
      </c>
      <c r="AO54" s="343">
        <v>-44</v>
      </c>
      <c r="AP54" s="344">
        <v>24241</v>
      </c>
      <c r="AQ54" s="345">
        <v>0.4</v>
      </c>
      <c r="AR54" s="346">
        <v>-44.4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3570526</v>
      </c>
      <c r="AN55" s="334">
        <v>44796</v>
      </c>
      <c r="AO55" s="335">
        <v>24.9</v>
      </c>
      <c r="AP55" s="336">
        <v>45945</v>
      </c>
      <c r="AQ55" s="337">
        <v>1</v>
      </c>
      <c r="AR55" s="338">
        <v>23.9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2246090</v>
      </c>
      <c r="AN56" s="342">
        <v>28179</v>
      </c>
      <c r="AO56" s="343">
        <v>47.3</v>
      </c>
      <c r="AP56" s="344">
        <v>25180</v>
      </c>
      <c r="AQ56" s="345">
        <v>3.9</v>
      </c>
      <c r="AR56" s="346">
        <v>43.4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3455463</v>
      </c>
      <c r="AN57" s="334">
        <v>43135</v>
      </c>
      <c r="AO57" s="335">
        <v>-3.7</v>
      </c>
      <c r="AP57" s="336">
        <v>44475</v>
      </c>
      <c r="AQ57" s="337">
        <v>-3.2</v>
      </c>
      <c r="AR57" s="338">
        <v>-0.5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1639250</v>
      </c>
      <c r="AN58" s="342">
        <v>20463</v>
      </c>
      <c r="AO58" s="343">
        <v>-27.4</v>
      </c>
      <c r="AP58" s="344">
        <v>24780</v>
      </c>
      <c r="AQ58" s="345">
        <v>-1.6</v>
      </c>
      <c r="AR58" s="346">
        <v>-25.8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2599410</v>
      </c>
      <c r="AN59" s="334">
        <v>32563</v>
      </c>
      <c r="AO59" s="335">
        <v>-24.5</v>
      </c>
      <c r="AP59" s="336">
        <v>45982</v>
      </c>
      <c r="AQ59" s="337">
        <v>3.4</v>
      </c>
      <c r="AR59" s="338">
        <v>-27.9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2026081</v>
      </c>
      <c r="AN60" s="342">
        <v>25381</v>
      </c>
      <c r="AO60" s="343">
        <v>24</v>
      </c>
      <c r="AP60" s="344">
        <v>25583</v>
      </c>
      <c r="AQ60" s="345">
        <v>3.2</v>
      </c>
      <c r="AR60" s="346">
        <v>20.8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3163949</v>
      </c>
      <c r="AN61" s="349">
        <v>39862</v>
      </c>
      <c r="AO61" s="350">
        <v>-7.4</v>
      </c>
      <c r="AP61" s="351">
        <v>45495</v>
      </c>
      <c r="AQ61" s="352">
        <v>1.9</v>
      </c>
      <c r="AR61" s="338">
        <v>-9.3000000000000007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2019070</v>
      </c>
      <c r="AN62" s="342">
        <v>25462</v>
      </c>
      <c r="AO62" s="343">
        <v>-0.5</v>
      </c>
      <c r="AP62" s="344">
        <v>24787</v>
      </c>
      <c r="AQ62" s="345">
        <v>1.9</v>
      </c>
      <c r="AR62" s="346">
        <v>-2.4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7BbeacEcFR7g5MCXm4cz8i7Db9z9JMrhVT4FFt1WPIXjaY4qZ9W/5uCPJ7A1ZgKz/AWBrJi1XiMZV+46jN5Zg==" saltValue="jNzOubKtR7J8nMS5BV88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EIX6Qc7fCV9KBAiIxH3JBNG61biQWx61qGZD8aHXiDIGGbgSyy9ts+JPLLA9C773ZgbYvUp+vQgPQh7JfxbIXw==" saltValue="lIH3tAmwc5nvCPSUyigX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qX1bXgNxqYGGigkBGPJ08MmiGL3478+LgIGNQv1owApjDZb6dtFBv0uKN25mH1N/etC4PloaJ2v59/2rcVHGCw==" saltValue="DxD1WV0uSS20L3XOLHYb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23.32</v>
      </c>
      <c r="G47" s="12">
        <v>23.41</v>
      </c>
      <c r="H47" s="12">
        <v>23.74</v>
      </c>
      <c r="I47" s="12">
        <v>23.96</v>
      </c>
      <c r="J47" s="13">
        <v>28.65</v>
      </c>
    </row>
    <row r="48" spans="2:10" ht="57.75" customHeight="1" x14ac:dyDescent="0.15">
      <c r="B48" s="14"/>
      <c r="C48" s="1141" t="s">
        <v>4</v>
      </c>
      <c r="D48" s="1141"/>
      <c r="E48" s="1142"/>
      <c r="F48" s="15">
        <v>2.42</v>
      </c>
      <c r="G48" s="16">
        <v>3.01</v>
      </c>
      <c r="H48" s="16">
        <v>5.0999999999999996</v>
      </c>
      <c r="I48" s="16">
        <v>9.58</v>
      </c>
      <c r="J48" s="17">
        <v>4.55</v>
      </c>
    </row>
    <row r="49" spans="2:10" ht="57.75" customHeight="1" thickBot="1" x14ac:dyDescent="0.2">
      <c r="B49" s="18"/>
      <c r="C49" s="1143" t="s">
        <v>5</v>
      </c>
      <c r="D49" s="1143"/>
      <c r="E49" s="1144"/>
      <c r="F49" s="19">
        <v>0.73</v>
      </c>
      <c r="G49" s="20">
        <v>1.93</v>
      </c>
      <c r="H49" s="20">
        <v>3.69</v>
      </c>
      <c r="I49" s="20">
        <v>4.87</v>
      </c>
      <c r="J49" s="21" t="s">
        <v>531</v>
      </c>
    </row>
    <row r="50" spans="2:10" x14ac:dyDescent="0.15"/>
  </sheetData>
  <sheetProtection algorithmName="SHA-512" hashValue="tgOFOZYoFYxUTjhB7IsrMPBpogwTSVLGMtRmDE+jANBoKSMWMP0Afw8YLM5o2DOOkn0QknXiLgLoEwmXHFMb/Q==" saltValue="r1iMq5zq7xWpvSnmlzhe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16.13</v>
      </c>
      <c r="G34" s="33">
        <v>15.59</v>
      </c>
      <c r="H34" s="33">
        <v>14.63</v>
      </c>
      <c r="I34" s="33">
        <v>14.05</v>
      </c>
      <c r="J34" s="34">
        <v>14.16</v>
      </c>
      <c r="K34" s="22"/>
      <c r="L34" s="22"/>
      <c r="M34" s="22"/>
      <c r="N34" s="22"/>
      <c r="O34" s="22"/>
      <c r="P34" s="22"/>
    </row>
    <row r="35" spans="1:16" ht="39" customHeight="1" x14ac:dyDescent="0.15">
      <c r="A35" s="22"/>
      <c r="B35" s="35"/>
      <c r="C35" s="1145" t="s">
        <v>533</v>
      </c>
      <c r="D35" s="1146"/>
      <c r="E35" s="1147"/>
      <c r="F35" s="36">
        <v>2.42</v>
      </c>
      <c r="G35" s="37">
        <v>2.64</v>
      </c>
      <c r="H35" s="37">
        <v>5.08</v>
      </c>
      <c r="I35" s="37">
        <v>9.57</v>
      </c>
      <c r="J35" s="38">
        <v>4.53</v>
      </c>
      <c r="K35" s="22"/>
      <c r="L35" s="22"/>
      <c r="M35" s="22"/>
      <c r="N35" s="22"/>
      <c r="O35" s="22"/>
      <c r="P35" s="22"/>
    </row>
    <row r="36" spans="1:16" ht="39" customHeight="1" x14ac:dyDescent="0.15">
      <c r="A36" s="22"/>
      <c r="B36" s="35"/>
      <c r="C36" s="1145" t="s">
        <v>534</v>
      </c>
      <c r="D36" s="1146"/>
      <c r="E36" s="1147"/>
      <c r="F36" s="36">
        <v>0.46</v>
      </c>
      <c r="G36" s="37">
        <v>0.42</v>
      </c>
      <c r="H36" s="37">
        <v>0.63</v>
      </c>
      <c r="I36" s="37">
        <v>0.75</v>
      </c>
      <c r="J36" s="38">
        <v>1.31</v>
      </c>
      <c r="K36" s="22"/>
      <c r="L36" s="22"/>
      <c r="M36" s="22"/>
      <c r="N36" s="22"/>
      <c r="O36" s="22"/>
      <c r="P36" s="22"/>
    </row>
    <row r="37" spans="1:16" ht="39" customHeight="1" x14ac:dyDescent="0.15">
      <c r="A37" s="22"/>
      <c r="B37" s="35"/>
      <c r="C37" s="1145" t="s">
        <v>535</v>
      </c>
      <c r="D37" s="1146"/>
      <c r="E37" s="1147"/>
      <c r="F37" s="36">
        <v>0.66</v>
      </c>
      <c r="G37" s="37">
        <v>0.8</v>
      </c>
      <c r="H37" s="37">
        <v>0.52</v>
      </c>
      <c r="I37" s="37">
        <v>0.41</v>
      </c>
      <c r="J37" s="38">
        <v>0.62</v>
      </c>
      <c r="K37" s="22"/>
      <c r="L37" s="22"/>
      <c r="M37" s="22"/>
      <c r="N37" s="22"/>
      <c r="O37" s="22"/>
      <c r="P37" s="22"/>
    </row>
    <row r="38" spans="1:16" ht="39" customHeight="1" x14ac:dyDescent="0.15">
      <c r="A38" s="22"/>
      <c r="B38" s="35"/>
      <c r="C38" s="1145" t="s">
        <v>536</v>
      </c>
      <c r="D38" s="1146"/>
      <c r="E38" s="1147"/>
      <c r="F38" s="36">
        <v>0.43</v>
      </c>
      <c r="G38" s="37">
        <v>0.52</v>
      </c>
      <c r="H38" s="37">
        <v>0.85</v>
      </c>
      <c r="I38" s="37">
        <v>1.23</v>
      </c>
      <c r="J38" s="38">
        <v>0.37</v>
      </c>
      <c r="K38" s="22"/>
      <c r="L38" s="22"/>
      <c r="M38" s="22"/>
      <c r="N38" s="22"/>
      <c r="O38" s="22"/>
      <c r="P38" s="22"/>
    </row>
    <row r="39" spans="1:16" ht="39" customHeight="1" x14ac:dyDescent="0.15">
      <c r="A39" s="22"/>
      <c r="B39" s="35"/>
      <c r="C39" s="1145" t="s">
        <v>537</v>
      </c>
      <c r="D39" s="1146"/>
      <c r="E39" s="1147"/>
      <c r="F39" s="36">
        <v>0.18</v>
      </c>
      <c r="G39" s="37">
        <v>0.04</v>
      </c>
      <c r="H39" s="37">
        <v>0.04</v>
      </c>
      <c r="I39" s="37">
        <v>0.04</v>
      </c>
      <c r="J39" s="38">
        <v>0.06</v>
      </c>
      <c r="K39" s="22"/>
      <c r="L39" s="22"/>
      <c r="M39" s="22"/>
      <c r="N39" s="22"/>
      <c r="O39" s="22"/>
      <c r="P39" s="22"/>
    </row>
    <row r="40" spans="1:16" ht="39" customHeight="1" x14ac:dyDescent="0.15">
      <c r="A40" s="22"/>
      <c r="B40" s="35"/>
      <c r="C40" s="1145" t="s">
        <v>538</v>
      </c>
      <c r="D40" s="1146"/>
      <c r="E40" s="1147"/>
      <c r="F40" s="36" t="s">
        <v>487</v>
      </c>
      <c r="G40" s="37">
        <v>0.35</v>
      </c>
      <c r="H40" s="37">
        <v>0.01</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v>
      </c>
      <c r="G43" s="42">
        <v>0</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row r="50" ht="13.5" hidden="1" customHeight="1" x14ac:dyDescent="0.15"/>
  </sheetData>
  <sheetProtection algorithmName="SHA-512" hashValue="FAQojy9sruDO3k5We20nz4VY75hRtnVH9NfhAaeuK/i6gCwI7AKLmW4WrSxOKEH/UWkHf8kAxiN1VRuYN9fzlA==" saltValue="9tghyHhUCtmYdqJ/3sR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2842</v>
      </c>
      <c r="L45" s="60">
        <v>2949</v>
      </c>
      <c r="M45" s="60">
        <v>3258</v>
      </c>
      <c r="N45" s="60">
        <v>3279</v>
      </c>
      <c r="O45" s="61">
        <v>3276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549</v>
      </c>
      <c r="L48" s="64">
        <v>484</v>
      </c>
      <c r="M48" s="64">
        <v>454</v>
      </c>
      <c r="N48" s="64">
        <v>394</v>
      </c>
      <c r="O48" s="65">
        <v>346</v>
      </c>
      <c r="P48" s="48"/>
      <c r="Q48" s="48"/>
      <c r="R48" s="48"/>
      <c r="S48" s="48"/>
      <c r="T48" s="48"/>
      <c r="U48" s="48"/>
    </row>
    <row r="49" spans="1:21" ht="30.75" customHeight="1" x14ac:dyDescent="0.15">
      <c r="A49" s="48"/>
      <c r="B49" s="1155"/>
      <c r="C49" s="1156"/>
      <c r="D49" s="62"/>
      <c r="E49" s="1161" t="s">
        <v>14</v>
      </c>
      <c r="F49" s="1161"/>
      <c r="G49" s="1161"/>
      <c r="H49" s="1161"/>
      <c r="I49" s="1161"/>
      <c r="J49" s="1162"/>
      <c r="K49" s="63">
        <v>470</v>
      </c>
      <c r="L49" s="64">
        <v>481</v>
      </c>
      <c r="M49" s="64">
        <v>521</v>
      </c>
      <c r="N49" s="64">
        <v>540</v>
      </c>
      <c r="O49" s="65">
        <v>573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266</v>
      </c>
      <c r="L50" s="64">
        <v>272</v>
      </c>
      <c r="M50" s="64">
        <v>260</v>
      </c>
      <c r="N50" s="64">
        <v>260</v>
      </c>
      <c r="O50" s="65">
        <v>260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2758</v>
      </c>
      <c r="L52" s="64">
        <v>2771</v>
      </c>
      <c r="M52" s="64">
        <v>2849</v>
      </c>
      <c r="N52" s="64">
        <v>2833</v>
      </c>
      <c r="O52" s="65">
        <v>2780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1369</v>
      </c>
      <c r="L53" s="69">
        <v>1415</v>
      </c>
      <c r="M53" s="69">
        <v>1644</v>
      </c>
      <c r="N53" s="69">
        <v>1640</v>
      </c>
      <c r="O53" s="70">
        <v>1675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NUIkleuqv3u5abQGE5nVmaKCi5QuyLI7a6kAZ6Z8PfYXmYj05+lMS0FZbnkYMTabZOemBpBi3ZbhgNEytISCWA==" saltValue="U4pBKssh2mxnYeW8qZBt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32790</v>
      </c>
      <c r="J41" s="356">
        <v>32249</v>
      </c>
      <c r="K41" s="356">
        <v>31796</v>
      </c>
      <c r="L41" s="356">
        <v>30550</v>
      </c>
      <c r="M41" s="357">
        <v>29332</v>
      </c>
    </row>
    <row r="42" spans="2:13" ht="27.75" customHeight="1" x14ac:dyDescent="0.15">
      <c r="B42" s="1186"/>
      <c r="C42" s="1187"/>
      <c r="D42" s="106"/>
      <c r="E42" s="1192" t="s">
        <v>32</v>
      </c>
      <c r="F42" s="1192"/>
      <c r="G42" s="1192"/>
      <c r="H42" s="1193"/>
      <c r="I42" s="358">
        <v>2457</v>
      </c>
      <c r="J42" s="359">
        <v>2186</v>
      </c>
      <c r="K42" s="359">
        <v>1929</v>
      </c>
      <c r="L42" s="359">
        <v>1667</v>
      </c>
      <c r="M42" s="360">
        <v>1407</v>
      </c>
    </row>
    <row r="43" spans="2:13" ht="27.75" customHeight="1" x14ac:dyDescent="0.15">
      <c r="B43" s="1186"/>
      <c r="C43" s="1187"/>
      <c r="D43" s="106"/>
      <c r="E43" s="1192" t="s">
        <v>33</v>
      </c>
      <c r="F43" s="1192"/>
      <c r="G43" s="1192"/>
      <c r="H43" s="1193"/>
      <c r="I43" s="358">
        <v>5797</v>
      </c>
      <c r="J43" s="359">
        <v>5342</v>
      </c>
      <c r="K43" s="359">
        <v>4746</v>
      </c>
      <c r="L43" s="359">
        <v>4225</v>
      </c>
      <c r="M43" s="360">
        <v>3798</v>
      </c>
    </row>
    <row r="44" spans="2:13" ht="27.75" customHeight="1" x14ac:dyDescent="0.15">
      <c r="B44" s="1186"/>
      <c r="C44" s="1187"/>
      <c r="D44" s="106"/>
      <c r="E44" s="1192" t="s">
        <v>34</v>
      </c>
      <c r="F44" s="1192"/>
      <c r="G44" s="1192"/>
      <c r="H44" s="1193"/>
      <c r="I44" s="358">
        <v>2808</v>
      </c>
      <c r="J44" s="359">
        <v>2834</v>
      </c>
      <c r="K44" s="359">
        <v>2526</v>
      </c>
      <c r="L44" s="359">
        <v>2810</v>
      </c>
      <c r="M44" s="360">
        <v>4170</v>
      </c>
    </row>
    <row r="45" spans="2:13" ht="27.75" customHeight="1" x14ac:dyDescent="0.15">
      <c r="B45" s="1186"/>
      <c r="C45" s="1187"/>
      <c r="D45" s="106"/>
      <c r="E45" s="1192" t="s">
        <v>35</v>
      </c>
      <c r="F45" s="1192"/>
      <c r="G45" s="1192"/>
      <c r="H45" s="1193"/>
      <c r="I45" s="358">
        <v>3043</v>
      </c>
      <c r="J45" s="359">
        <v>3094</v>
      </c>
      <c r="K45" s="359">
        <v>3097</v>
      </c>
      <c r="L45" s="359">
        <v>3052</v>
      </c>
      <c r="M45" s="360">
        <v>2981</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11421</v>
      </c>
      <c r="J50" s="359">
        <v>12254</v>
      </c>
      <c r="K50" s="359">
        <v>12271</v>
      </c>
      <c r="L50" s="359">
        <v>11855</v>
      </c>
      <c r="M50" s="360">
        <v>12631</v>
      </c>
    </row>
    <row r="51" spans="2:13" ht="27.75" customHeight="1" x14ac:dyDescent="0.15">
      <c r="B51" s="1186"/>
      <c r="C51" s="1187"/>
      <c r="D51" s="106"/>
      <c r="E51" s="1192" t="s">
        <v>42</v>
      </c>
      <c r="F51" s="1192"/>
      <c r="G51" s="1192"/>
      <c r="H51" s="1193"/>
      <c r="I51" s="358">
        <v>2875</v>
      </c>
      <c r="J51" s="359">
        <v>2777</v>
      </c>
      <c r="K51" s="359">
        <v>2656</v>
      </c>
      <c r="L51" s="359">
        <v>2558</v>
      </c>
      <c r="M51" s="360">
        <v>2555</v>
      </c>
    </row>
    <row r="52" spans="2:13" ht="27.75" customHeight="1" x14ac:dyDescent="0.15">
      <c r="B52" s="1188"/>
      <c r="C52" s="1189"/>
      <c r="D52" s="106"/>
      <c r="E52" s="1192" t="s">
        <v>43</v>
      </c>
      <c r="F52" s="1192"/>
      <c r="G52" s="1192"/>
      <c r="H52" s="1193"/>
      <c r="I52" s="358">
        <v>28163</v>
      </c>
      <c r="J52" s="359">
        <v>27480</v>
      </c>
      <c r="K52" s="359">
        <v>27294</v>
      </c>
      <c r="L52" s="359">
        <v>27466</v>
      </c>
      <c r="M52" s="360">
        <v>27139</v>
      </c>
    </row>
    <row r="53" spans="2:13" ht="27.75" customHeight="1" thickBot="1" x14ac:dyDescent="0.2">
      <c r="B53" s="1199" t="s">
        <v>19</v>
      </c>
      <c r="C53" s="1200"/>
      <c r="D53" s="110"/>
      <c r="E53" s="1201" t="s">
        <v>44</v>
      </c>
      <c r="F53" s="1201"/>
      <c r="G53" s="1201"/>
      <c r="H53" s="1202"/>
      <c r="I53" s="361">
        <v>4435</v>
      </c>
      <c r="J53" s="362">
        <v>3194</v>
      </c>
      <c r="K53" s="362">
        <v>1875</v>
      </c>
      <c r="L53" s="362">
        <v>425</v>
      </c>
      <c r="M53" s="363">
        <v>-637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l6cepVfm0RcvCHU4Kdocqqgg8JClpz+MQvKMTnQFYvLp6233aMDm5BfO7F8ffa5HgmjcIXopo8rNc40lQcOnw==" saltValue="54vOkP5xCxvh6w6MkZr2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4512</v>
      </c>
      <c r="G55" s="122">
        <v>4578</v>
      </c>
      <c r="H55" s="123">
        <v>5510</v>
      </c>
    </row>
    <row r="56" spans="2:8" ht="52.5" customHeight="1" x14ac:dyDescent="0.15">
      <c r="B56" s="124"/>
      <c r="C56" s="1213" t="s">
        <v>47</v>
      </c>
      <c r="D56" s="1213"/>
      <c r="E56" s="1214"/>
      <c r="F56" s="125">
        <v>45</v>
      </c>
      <c r="G56" s="125">
        <v>45</v>
      </c>
      <c r="H56" s="126">
        <v>45</v>
      </c>
    </row>
    <row r="57" spans="2:8" ht="53.25" customHeight="1" x14ac:dyDescent="0.15">
      <c r="B57" s="124"/>
      <c r="C57" s="1215" t="s">
        <v>48</v>
      </c>
      <c r="D57" s="1215"/>
      <c r="E57" s="1216"/>
      <c r="F57" s="127">
        <v>6394</v>
      </c>
      <c r="G57" s="127">
        <v>5958</v>
      </c>
      <c r="H57" s="128">
        <v>5776</v>
      </c>
    </row>
    <row r="58" spans="2:8" ht="45.75" customHeight="1" x14ac:dyDescent="0.15">
      <c r="B58" s="129"/>
      <c r="C58" s="1203" t="s">
        <v>562</v>
      </c>
      <c r="D58" s="1204"/>
      <c r="E58" s="1205"/>
      <c r="F58" s="130">
        <v>3402</v>
      </c>
      <c r="G58" s="130">
        <v>3250</v>
      </c>
      <c r="H58" s="131">
        <v>3168</v>
      </c>
    </row>
    <row r="59" spans="2:8" ht="45.75" customHeight="1" x14ac:dyDescent="0.15">
      <c r="B59" s="129"/>
      <c r="C59" s="1203" t="s">
        <v>563</v>
      </c>
      <c r="D59" s="1204"/>
      <c r="E59" s="1205"/>
      <c r="F59" s="130">
        <v>693</v>
      </c>
      <c r="G59" s="130">
        <v>696</v>
      </c>
      <c r="H59" s="131">
        <v>699</v>
      </c>
    </row>
    <row r="60" spans="2:8" ht="45.75" customHeight="1" x14ac:dyDescent="0.15">
      <c r="B60" s="129"/>
      <c r="C60" s="1203" t="s">
        <v>564</v>
      </c>
      <c r="D60" s="1204"/>
      <c r="E60" s="1205"/>
      <c r="F60" s="130">
        <v>597</v>
      </c>
      <c r="G60" s="130">
        <v>597</v>
      </c>
      <c r="H60" s="131">
        <v>594</v>
      </c>
    </row>
    <row r="61" spans="2:8" ht="45.75" customHeight="1" x14ac:dyDescent="0.15">
      <c r="B61" s="129"/>
      <c r="C61" s="1203" t="s">
        <v>565</v>
      </c>
      <c r="D61" s="1204"/>
      <c r="E61" s="1205"/>
      <c r="F61" s="130">
        <v>561</v>
      </c>
      <c r="G61" s="130">
        <v>386</v>
      </c>
      <c r="H61" s="131">
        <v>386</v>
      </c>
    </row>
    <row r="62" spans="2:8" ht="45.75" customHeight="1" thickBot="1" x14ac:dyDescent="0.2">
      <c r="B62" s="132"/>
      <c r="C62" s="1206" t="s">
        <v>566</v>
      </c>
      <c r="D62" s="1207"/>
      <c r="E62" s="1208"/>
      <c r="F62" s="133">
        <v>216</v>
      </c>
      <c r="G62" s="133">
        <v>263</v>
      </c>
      <c r="H62" s="134">
        <v>307</v>
      </c>
    </row>
    <row r="63" spans="2:8" ht="52.5" customHeight="1" thickBot="1" x14ac:dyDescent="0.2">
      <c r="B63" s="135"/>
      <c r="C63" s="1209" t="s">
        <v>49</v>
      </c>
      <c r="D63" s="1209"/>
      <c r="E63" s="1210"/>
      <c r="F63" s="136">
        <v>10951</v>
      </c>
      <c r="G63" s="136">
        <v>10582</v>
      </c>
      <c r="H63" s="137">
        <v>11331</v>
      </c>
    </row>
    <row r="64" spans="2:8" x14ac:dyDescent="0.15"/>
  </sheetData>
  <sheetProtection algorithmName="SHA-512" hashValue="/j5w2zx7JOcDWIc+v782HLlsbTJS9uBC0Qbx/iij5bjfmZUdOwF5s+3iRdZqRvpEq+zZFf4UIzluj+XtTp9Row==" saltValue="ASBeRPJw8/C4/uZvgbEN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42959</v>
      </c>
      <c r="E3" s="156"/>
      <c r="F3" s="157">
        <v>45588</v>
      </c>
      <c r="G3" s="158"/>
      <c r="H3" s="159"/>
    </row>
    <row r="4" spans="1:8" x14ac:dyDescent="0.15">
      <c r="A4" s="160"/>
      <c r="B4" s="161"/>
      <c r="C4" s="162"/>
      <c r="D4" s="163">
        <v>34159</v>
      </c>
      <c r="E4" s="164"/>
      <c r="F4" s="165">
        <v>24150</v>
      </c>
      <c r="G4" s="166"/>
      <c r="H4" s="167"/>
    </row>
    <row r="5" spans="1:8" x14ac:dyDescent="0.15">
      <c r="A5" s="148" t="s">
        <v>520</v>
      </c>
      <c r="B5" s="153"/>
      <c r="C5" s="154"/>
      <c r="D5" s="155">
        <v>35856</v>
      </c>
      <c r="E5" s="156"/>
      <c r="F5" s="157">
        <v>45483</v>
      </c>
      <c r="G5" s="158"/>
      <c r="H5" s="159"/>
    </row>
    <row r="6" spans="1:8" x14ac:dyDescent="0.15">
      <c r="A6" s="160"/>
      <c r="B6" s="161"/>
      <c r="C6" s="162"/>
      <c r="D6" s="163">
        <v>19129</v>
      </c>
      <c r="E6" s="164"/>
      <c r="F6" s="165">
        <v>24241</v>
      </c>
      <c r="G6" s="166"/>
      <c r="H6" s="167"/>
    </row>
    <row r="7" spans="1:8" x14ac:dyDescent="0.15">
      <c r="A7" s="148" t="s">
        <v>521</v>
      </c>
      <c r="B7" s="153"/>
      <c r="C7" s="154"/>
      <c r="D7" s="155">
        <v>44796</v>
      </c>
      <c r="E7" s="156"/>
      <c r="F7" s="157">
        <v>45945</v>
      </c>
      <c r="G7" s="158"/>
      <c r="H7" s="159"/>
    </row>
    <row r="8" spans="1:8" x14ac:dyDescent="0.15">
      <c r="A8" s="160"/>
      <c r="B8" s="161"/>
      <c r="C8" s="162"/>
      <c r="D8" s="163">
        <v>28179</v>
      </c>
      <c r="E8" s="164"/>
      <c r="F8" s="165">
        <v>25180</v>
      </c>
      <c r="G8" s="166"/>
      <c r="H8" s="167"/>
    </row>
    <row r="9" spans="1:8" x14ac:dyDescent="0.15">
      <c r="A9" s="148" t="s">
        <v>522</v>
      </c>
      <c r="B9" s="153"/>
      <c r="C9" s="154"/>
      <c r="D9" s="155">
        <v>43135</v>
      </c>
      <c r="E9" s="156"/>
      <c r="F9" s="157">
        <v>44475</v>
      </c>
      <c r="G9" s="158"/>
      <c r="H9" s="159"/>
    </row>
    <row r="10" spans="1:8" x14ac:dyDescent="0.15">
      <c r="A10" s="160"/>
      <c r="B10" s="161"/>
      <c r="C10" s="162"/>
      <c r="D10" s="163">
        <v>20463</v>
      </c>
      <c r="E10" s="164"/>
      <c r="F10" s="165">
        <v>24780</v>
      </c>
      <c r="G10" s="166"/>
      <c r="H10" s="167"/>
    </row>
    <row r="11" spans="1:8" x14ac:dyDescent="0.15">
      <c r="A11" s="148" t="s">
        <v>523</v>
      </c>
      <c r="B11" s="153"/>
      <c r="C11" s="154"/>
      <c r="D11" s="155">
        <v>32563</v>
      </c>
      <c r="E11" s="156"/>
      <c r="F11" s="157">
        <v>45982</v>
      </c>
      <c r="G11" s="158"/>
      <c r="H11" s="159"/>
    </row>
    <row r="12" spans="1:8" x14ac:dyDescent="0.15">
      <c r="A12" s="160"/>
      <c r="B12" s="161"/>
      <c r="C12" s="168"/>
      <c r="D12" s="163">
        <v>25381</v>
      </c>
      <c r="E12" s="164"/>
      <c r="F12" s="165">
        <v>25583</v>
      </c>
      <c r="G12" s="166"/>
      <c r="H12" s="167"/>
    </row>
    <row r="13" spans="1:8" x14ac:dyDescent="0.15">
      <c r="A13" s="148"/>
      <c r="B13" s="153"/>
      <c r="C13" s="169"/>
      <c r="D13" s="170">
        <v>39862</v>
      </c>
      <c r="E13" s="171"/>
      <c r="F13" s="172">
        <v>45495</v>
      </c>
      <c r="G13" s="173"/>
      <c r="H13" s="159"/>
    </row>
    <row r="14" spans="1:8" x14ac:dyDescent="0.15">
      <c r="A14" s="160"/>
      <c r="B14" s="161"/>
      <c r="C14" s="162"/>
      <c r="D14" s="163">
        <v>25462</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2.42</v>
      </c>
      <c r="C19" s="174">
        <f>ROUND(VALUE(SUBSTITUTE(実質収支比率等に係る経年分析!G$48,"▲","-")),2)</f>
        <v>3.01</v>
      </c>
      <c r="D19" s="174">
        <f>ROUND(VALUE(SUBSTITUTE(実質収支比率等に係る経年分析!H$48,"▲","-")),2)</f>
        <v>5.0999999999999996</v>
      </c>
      <c r="E19" s="174">
        <f>ROUND(VALUE(SUBSTITUTE(実質収支比率等に係る経年分析!I$48,"▲","-")),2)</f>
        <v>9.58</v>
      </c>
      <c r="F19" s="174">
        <f>ROUND(VALUE(SUBSTITUTE(実質収支比率等に係る経年分析!J$48,"▲","-")),2)</f>
        <v>4.55</v>
      </c>
    </row>
    <row r="20" spans="1:11" x14ac:dyDescent="0.15">
      <c r="A20" s="174" t="s">
        <v>53</v>
      </c>
      <c r="B20" s="174">
        <f>ROUND(VALUE(SUBSTITUTE(実質収支比率等に係る経年分析!F$47,"▲","-")),2)</f>
        <v>23.32</v>
      </c>
      <c r="C20" s="174">
        <f>ROUND(VALUE(SUBSTITUTE(実質収支比率等に係る経年分析!G$47,"▲","-")),2)</f>
        <v>23.41</v>
      </c>
      <c r="D20" s="174">
        <f>ROUND(VALUE(SUBSTITUTE(実質収支比率等に係る経年分析!H$47,"▲","-")),2)</f>
        <v>23.74</v>
      </c>
      <c r="E20" s="174">
        <f>ROUND(VALUE(SUBSTITUTE(実質収支比率等に係る経年分析!I$47,"▲","-")),2)</f>
        <v>23.96</v>
      </c>
      <c r="F20" s="174">
        <f>ROUND(VALUE(SUBSTITUTE(実質収支比率等に係る経年分析!J$47,"▲","-")),2)</f>
        <v>28.65</v>
      </c>
    </row>
    <row r="21" spans="1:11" x14ac:dyDescent="0.15">
      <c r="A21" s="174" t="s">
        <v>54</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1.93</v>
      </c>
      <c r="D21" s="174">
        <f>IF(ISNUMBER(VALUE(SUBSTITUTE(実質収支比率等に係る経年分析!H$49,"▲","-"))),ROUND(VALUE(SUBSTITUTE(実質収支比率等に係る経年分析!H$49,"▲","-")),2),NA())</f>
        <v>3.69</v>
      </c>
      <c r="E21" s="174">
        <f>IF(ISNUMBER(VALUE(SUBSTITUTE(実質収支比率等に係る経年分析!I$49,"▲","-"))),ROUND(VALUE(SUBSTITUTE(実質収支比率等に係る経年分析!I$49,"▲","-")),2),NA())</f>
        <v>4.87</v>
      </c>
      <c r="F21" s="174">
        <f>IF(ISNUMBER(VALUE(SUBSTITUTE(実質収支比率等に係る経年分析!J$49,"▲","-"))),ROUND(VALUE(SUBSTITUTE(実質収支比率等に係る経年分析!J$49,"▲","-")),2),NA())</f>
        <v>-0.13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旧木津町準財産区特別会計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2758</v>
      </c>
      <c r="E42" s="176"/>
      <c r="F42" s="176"/>
      <c r="G42" s="176">
        <f>'実質公債費比率（分子）の構造'!L$52</f>
        <v>2771</v>
      </c>
      <c r="H42" s="176"/>
      <c r="I42" s="176"/>
      <c r="J42" s="176">
        <f>'実質公債費比率（分子）の構造'!M$52</f>
        <v>2849</v>
      </c>
      <c r="K42" s="176"/>
      <c r="L42" s="176"/>
      <c r="M42" s="176">
        <f>'実質公債費比率（分子）の構造'!N$52</f>
        <v>2833</v>
      </c>
      <c r="N42" s="176"/>
      <c r="O42" s="176"/>
      <c r="P42" s="176">
        <f>'実質公債費比率（分子）の構造'!O$52</f>
        <v>2780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266</v>
      </c>
      <c r="C44" s="176"/>
      <c r="D44" s="176"/>
      <c r="E44" s="176">
        <f>'実質公債費比率（分子）の構造'!L$50</f>
        <v>272</v>
      </c>
      <c r="F44" s="176"/>
      <c r="G44" s="176"/>
      <c r="H44" s="176">
        <f>'実質公債費比率（分子）の構造'!M$50</f>
        <v>260</v>
      </c>
      <c r="I44" s="176"/>
      <c r="J44" s="176"/>
      <c r="K44" s="176">
        <f>'実質公債費比率（分子）の構造'!N$50</f>
        <v>260</v>
      </c>
      <c r="L44" s="176"/>
      <c r="M44" s="176"/>
      <c r="N44" s="176">
        <f>'実質公債費比率（分子）の構造'!O$50</f>
        <v>260</v>
      </c>
      <c r="O44" s="176"/>
      <c r="P44" s="176"/>
    </row>
    <row r="45" spans="1:16" x14ac:dyDescent="0.15">
      <c r="A45" s="176" t="s">
        <v>63</v>
      </c>
      <c r="B45" s="176">
        <f>'実質公債費比率（分子）の構造'!K$49</f>
        <v>470</v>
      </c>
      <c r="C45" s="176"/>
      <c r="D45" s="176"/>
      <c r="E45" s="176">
        <f>'実質公債費比率（分子）の構造'!L$49</f>
        <v>481</v>
      </c>
      <c r="F45" s="176"/>
      <c r="G45" s="176"/>
      <c r="H45" s="176">
        <f>'実質公債費比率（分子）の構造'!M$49</f>
        <v>521</v>
      </c>
      <c r="I45" s="176"/>
      <c r="J45" s="176"/>
      <c r="K45" s="176">
        <f>'実質公債費比率（分子）の構造'!N$49</f>
        <v>540</v>
      </c>
      <c r="L45" s="176"/>
      <c r="M45" s="176"/>
      <c r="N45" s="176">
        <f>'実質公債費比率（分子）の構造'!O$49</f>
        <v>573</v>
      </c>
      <c r="O45" s="176"/>
      <c r="P45" s="176"/>
    </row>
    <row r="46" spans="1:16" x14ac:dyDescent="0.15">
      <c r="A46" s="176" t="s">
        <v>64</v>
      </c>
      <c r="B46" s="176">
        <f>'実質公債費比率（分子）の構造'!K$48</f>
        <v>549</v>
      </c>
      <c r="C46" s="176"/>
      <c r="D46" s="176"/>
      <c r="E46" s="176">
        <f>'実質公債費比率（分子）の構造'!L$48</f>
        <v>484</v>
      </c>
      <c r="F46" s="176"/>
      <c r="G46" s="176"/>
      <c r="H46" s="176">
        <f>'実質公債費比率（分子）の構造'!M$48</f>
        <v>454</v>
      </c>
      <c r="I46" s="176"/>
      <c r="J46" s="176"/>
      <c r="K46" s="176">
        <f>'実質公債費比率（分子）の構造'!N$48</f>
        <v>394</v>
      </c>
      <c r="L46" s="176"/>
      <c r="M46" s="176"/>
      <c r="N46" s="176">
        <f>'実質公債費比率（分子）の構造'!O$48</f>
        <v>346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2842</v>
      </c>
      <c r="C49" s="176"/>
      <c r="D49" s="176"/>
      <c r="E49" s="176">
        <f>'実質公債費比率（分子）の構造'!L$45</f>
        <v>2949</v>
      </c>
      <c r="F49" s="176"/>
      <c r="G49" s="176"/>
      <c r="H49" s="176">
        <f>'実質公債費比率（分子）の構造'!M$45</f>
        <v>3258</v>
      </c>
      <c r="I49" s="176"/>
      <c r="J49" s="176"/>
      <c r="K49" s="176">
        <f>'実質公債費比率（分子）の構造'!N$45</f>
        <v>3279</v>
      </c>
      <c r="L49" s="176"/>
      <c r="M49" s="176"/>
      <c r="N49" s="176">
        <f>'実質公債費比率（分子）の構造'!O$45</f>
        <v>3276</v>
      </c>
      <c r="O49" s="176"/>
      <c r="P49" s="176"/>
    </row>
    <row r="50" spans="1:16" x14ac:dyDescent="0.15">
      <c r="A50" s="176" t="s">
        <v>67</v>
      </c>
      <c r="B50" s="176" t="e">
        <f>NA()</f>
        <v>#N/A</v>
      </c>
      <c r="C50" s="176">
        <f>IF(ISNUMBER('実質公債費比率（分子）の構造'!K$53),'実質公債費比率（分子）の構造'!K$53,NA())</f>
        <v>1369</v>
      </c>
      <c r="D50" s="176" t="e">
        <f>NA()</f>
        <v>#N/A</v>
      </c>
      <c r="E50" s="176" t="e">
        <f>NA()</f>
        <v>#N/A</v>
      </c>
      <c r="F50" s="176">
        <f>IF(ISNUMBER('実質公債費比率（分子）の構造'!L$53),'実質公債費比率（分子）の構造'!L$53,NA())</f>
        <v>1415</v>
      </c>
      <c r="G50" s="176" t="e">
        <f>NA()</f>
        <v>#N/A</v>
      </c>
      <c r="H50" s="176" t="e">
        <f>NA()</f>
        <v>#N/A</v>
      </c>
      <c r="I50" s="176">
        <f>IF(ISNUMBER('実質公債費比率（分子）の構造'!M$53),'実質公債費比率（分子）の構造'!M$53,NA())</f>
        <v>1644</v>
      </c>
      <c r="J50" s="176" t="e">
        <f>NA()</f>
        <v>#N/A</v>
      </c>
      <c r="K50" s="176" t="e">
        <f>NA()</f>
        <v>#N/A</v>
      </c>
      <c r="L50" s="176">
        <f>IF(ISNUMBER('実質公債費比率（分子）の構造'!N$53),'実質公債費比率（分子）の構造'!N$53,NA())</f>
        <v>1640</v>
      </c>
      <c r="M50" s="176" t="e">
        <f>NA()</f>
        <v>#N/A</v>
      </c>
      <c r="N50" s="176" t="e">
        <f>NA()</f>
        <v>#N/A</v>
      </c>
      <c r="O50" s="176">
        <f>IF(ISNUMBER('実質公債費比率（分子）の構造'!O$53),'実質公債費比率（分子）の構造'!O$53,NA())</f>
        <v>1675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28163</v>
      </c>
      <c r="E56" s="175"/>
      <c r="F56" s="175"/>
      <c r="G56" s="175">
        <f>'将来負担比率（分子）の構造'!J$52</f>
        <v>27480</v>
      </c>
      <c r="H56" s="175"/>
      <c r="I56" s="175"/>
      <c r="J56" s="175">
        <f>'将来負担比率（分子）の構造'!K$52</f>
        <v>27294</v>
      </c>
      <c r="K56" s="175"/>
      <c r="L56" s="175"/>
      <c r="M56" s="175">
        <f>'将来負担比率（分子）の構造'!L$52</f>
        <v>27466</v>
      </c>
      <c r="N56" s="175"/>
      <c r="O56" s="175"/>
      <c r="P56" s="175">
        <f>'将来負担比率（分子）の構造'!M$52</f>
        <v>27139</v>
      </c>
    </row>
    <row r="57" spans="1:16" x14ac:dyDescent="0.15">
      <c r="A57" s="175" t="s">
        <v>42</v>
      </c>
      <c r="B57" s="175"/>
      <c r="C57" s="175"/>
      <c r="D57" s="175">
        <f>'将来負担比率（分子）の構造'!I$51</f>
        <v>2875</v>
      </c>
      <c r="E57" s="175"/>
      <c r="F57" s="175"/>
      <c r="G57" s="175">
        <f>'将来負担比率（分子）の構造'!J$51</f>
        <v>2777</v>
      </c>
      <c r="H57" s="175"/>
      <c r="I57" s="175"/>
      <c r="J57" s="175">
        <f>'将来負担比率（分子）の構造'!K$51</f>
        <v>2656</v>
      </c>
      <c r="K57" s="175"/>
      <c r="L57" s="175"/>
      <c r="M57" s="175">
        <f>'将来負担比率（分子）の構造'!L$51</f>
        <v>2558</v>
      </c>
      <c r="N57" s="175"/>
      <c r="O57" s="175"/>
      <c r="P57" s="175">
        <f>'将来負担比率（分子）の構造'!M$51</f>
        <v>2555</v>
      </c>
    </row>
    <row r="58" spans="1:16" x14ac:dyDescent="0.15">
      <c r="A58" s="175" t="s">
        <v>41</v>
      </c>
      <c r="B58" s="175"/>
      <c r="C58" s="175"/>
      <c r="D58" s="175">
        <f>'将来負担比率（分子）の構造'!I$50</f>
        <v>11421</v>
      </c>
      <c r="E58" s="175"/>
      <c r="F58" s="175"/>
      <c r="G58" s="175">
        <f>'将来負担比率（分子）の構造'!J$50</f>
        <v>12254</v>
      </c>
      <c r="H58" s="175"/>
      <c r="I58" s="175"/>
      <c r="J58" s="175">
        <f>'将来負担比率（分子）の構造'!K$50</f>
        <v>12271</v>
      </c>
      <c r="K58" s="175"/>
      <c r="L58" s="175"/>
      <c r="M58" s="175">
        <f>'将来負担比率（分子）の構造'!L$50</f>
        <v>11855</v>
      </c>
      <c r="N58" s="175"/>
      <c r="O58" s="175"/>
      <c r="P58" s="175">
        <f>'将来負担比率（分子）の構造'!M$50</f>
        <v>12631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3043</v>
      </c>
      <c r="C62" s="175"/>
      <c r="D62" s="175"/>
      <c r="E62" s="175">
        <f>'将来負担比率（分子）の構造'!J$45</f>
        <v>3094</v>
      </c>
      <c r="F62" s="175"/>
      <c r="G62" s="175"/>
      <c r="H62" s="175">
        <f>'将来負担比率（分子）の構造'!K$45</f>
        <v>3097</v>
      </c>
      <c r="I62" s="175"/>
      <c r="J62" s="175"/>
      <c r="K62" s="175">
        <f>'将来負担比率（分子）の構造'!L$45</f>
        <v>3052</v>
      </c>
      <c r="L62" s="175"/>
      <c r="M62" s="175"/>
      <c r="N62" s="175">
        <f>'将来負担比率（分子）の構造'!M$45</f>
        <v>2981</v>
      </c>
      <c r="O62" s="175"/>
      <c r="P62" s="175"/>
    </row>
    <row r="63" spans="1:16" x14ac:dyDescent="0.15">
      <c r="A63" s="175" t="s">
        <v>34</v>
      </c>
      <c r="B63" s="175">
        <f>'将来負担比率（分子）の構造'!I$44</f>
        <v>2808</v>
      </c>
      <c r="C63" s="175"/>
      <c r="D63" s="175"/>
      <c r="E63" s="175">
        <f>'将来負担比率（分子）の構造'!J$44</f>
        <v>2834</v>
      </c>
      <c r="F63" s="175"/>
      <c r="G63" s="175"/>
      <c r="H63" s="175">
        <f>'将来負担比率（分子）の構造'!K$44</f>
        <v>2526</v>
      </c>
      <c r="I63" s="175"/>
      <c r="J63" s="175"/>
      <c r="K63" s="175">
        <f>'将来負担比率（分子）の構造'!L$44</f>
        <v>2810</v>
      </c>
      <c r="L63" s="175"/>
      <c r="M63" s="175"/>
      <c r="N63" s="175">
        <f>'将来負担比率（分子）の構造'!M$44</f>
        <v>4170</v>
      </c>
      <c r="O63" s="175"/>
      <c r="P63" s="175"/>
    </row>
    <row r="64" spans="1:16" x14ac:dyDescent="0.15">
      <c r="A64" s="175" t="s">
        <v>33</v>
      </c>
      <c r="B64" s="175">
        <f>'将来負担比率（分子）の構造'!I$43</f>
        <v>5797</v>
      </c>
      <c r="C64" s="175"/>
      <c r="D64" s="175"/>
      <c r="E64" s="175">
        <f>'将来負担比率（分子）の構造'!J$43</f>
        <v>5342</v>
      </c>
      <c r="F64" s="175"/>
      <c r="G64" s="175"/>
      <c r="H64" s="175">
        <f>'将来負担比率（分子）の構造'!K$43</f>
        <v>4746</v>
      </c>
      <c r="I64" s="175"/>
      <c r="J64" s="175"/>
      <c r="K64" s="175">
        <f>'将来負担比率（分子）の構造'!L$43</f>
        <v>4225</v>
      </c>
      <c r="L64" s="175"/>
      <c r="M64" s="175"/>
      <c r="N64" s="175">
        <f>'将来負担比率（分子）の構造'!M$43</f>
        <v>3798</v>
      </c>
      <c r="O64" s="175"/>
      <c r="P64" s="175"/>
    </row>
    <row r="65" spans="1:16" x14ac:dyDescent="0.15">
      <c r="A65" s="175" t="s">
        <v>32</v>
      </c>
      <c r="B65" s="175">
        <f>'将来負担比率（分子）の構造'!I$42</f>
        <v>2457</v>
      </c>
      <c r="C65" s="175"/>
      <c r="D65" s="175"/>
      <c r="E65" s="175">
        <f>'将来負担比率（分子）の構造'!J$42</f>
        <v>2186</v>
      </c>
      <c r="F65" s="175"/>
      <c r="G65" s="175"/>
      <c r="H65" s="175">
        <f>'将来負担比率（分子）の構造'!K$42</f>
        <v>1929</v>
      </c>
      <c r="I65" s="175"/>
      <c r="J65" s="175"/>
      <c r="K65" s="175">
        <f>'将来負担比率（分子）の構造'!L$42</f>
        <v>1667</v>
      </c>
      <c r="L65" s="175"/>
      <c r="M65" s="175"/>
      <c r="N65" s="175">
        <f>'将来負担比率（分子）の構造'!M$42</f>
        <v>1407</v>
      </c>
      <c r="O65" s="175"/>
      <c r="P65" s="175"/>
    </row>
    <row r="66" spans="1:16" x14ac:dyDescent="0.15">
      <c r="A66" s="175" t="s">
        <v>31</v>
      </c>
      <c r="B66" s="175">
        <f>'将来負担比率（分子）の構造'!I$41</f>
        <v>32790</v>
      </c>
      <c r="C66" s="175"/>
      <c r="D66" s="175"/>
      <c r="E66" s="175">
        <f>'将来負担比率（分子）の構造'!J$41</f>
        <v>32249</v>
      </c>
      <c r="F66" s="175"/>
      <c r="G66" s="175"/>
      <c r="H66" s="175">
        <f>'将来負担比率（分子）の構造'!K$41</f>
        <v>31796</v>
      </c>
      <c r="I66" s="175"/>
      <c r="J66" s="175"/>
      <c r="K66" s="175">
        <f>'将来負担比率（分子）の構造'!L$41</f>
        <v>30550</v>
      </c>
      <c r="L66" s="175"/>
      <c r="M66" s="175"/>
      <c r="N66" s="175">
        <f>'将来負担比率（分子）の構造'!M$41</f>
        <v>29332</v>
      </c>
      <c r="O66" s="175"/>
      <c r="P66" s="175"/>
    </row>
    <row r="67" spans="1:16" x14ac:dyDescent="0.15">
      <c r="A67" s="175" t="s">
        <v>71</v>
      </c>
      <c r="B67" s="175" t="e">
        <f>NA()</f>
        <v>#N/A</v>
      </c>
      <c r="C67" s="175">
        <f>IF(ISNUMBER('将来負担比率（分子）の構造'!I$53), IF('将来負担比率（分子）の構造'!I$53 &lt; 0, 0, '将来負担比率（分子）の構造'!I$53), NA())</f>
        <v>4435</v>
      </c>
      <c r="D67" s="175" t="e">
        <f>NA()</f>
        <v>#N/A</v>
      </c>
      <c r="E67" s="175" t="e">
        <f>NA()</f>
        <v>#N/A</v>
      </c>
      <c r="F67" s="175">
        <f>IF(ISNUMBER('将来負担比率（分子）の構造'!J$53), IF('将来負担比率（分子）の構造'!J$53 &lt; 0, 0, '将来負担比率（分子）の構造'!J$53), NA())</f>
        <v>3194</v>
      </c>
      <c r="G67" s="175" t="e">
        <f>NA()</f>
        <v>#N/A</v>
      </c>
      <c r="H67" s="175" t="e">
        <f>NA()</f>
        <v>#N/A</v>
      </c>
      <c r="I67" s="175">
        <f>IF(ISNUMBER('将来負担比率（分子）の構造'!K$53), IF('将来負担比率（分子）の構造'!K$53 &lt; 0, 0, '将来負担比率（分子）の構造'!K$53), NA())</f>
        <v>1875</v>
      </c>
      <c r="J67" s="175" t="e">
        <f>NA()</f>
        <v>#N/A</v>
      </c>
      <c r="K67" s="175" t="e">
        <f>NA()</f>
        <v>#N/A</v>
      </c>
      <c r="L67" s="175">
        <f>IF(ISNUMBER('将来負担比率（分子）の構造'!L$53), IF('将来負担比率（分子）の構造'!L$53 &lt; 0, 0, '将来負担比率（分子）の構造'!L$53), NA())</f>
        <v>425</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4512</v>
      </c>
      <c r="C72" s="179">
        <f>基金残高に係る経年分析!G55</f>
        <v>4578</v>
      </c>
      <c r="D72" s="179">
        <f>基金残高に係る経年分析!H55</f>
        <v>5510</v>
      </c>
    </row>
    <row r="73" spans="1:16" x14ac:dyDescent="0.15">
      <c r="A73" s="178" t="s">
        <v>74</v>
      </c>
      <c r="B73" s="179">
        <f>基金残高に係る経年分析!F56</f>
        <v>45</v>
      </c>
      <c r="C73" s="179">
        <f>基金残高に係る経年分析!G56</f>
        <v>45</v>
      </c>
      <c r="D73" s="179">
        <f>基金残高に係る経年分析!H56</f>
        <v>45</v>
      </c>
    </row>
    <row r="74" spans="1:16" x14ac:dyDescent="0.15">
      <c r="A74" s="178" t="s">
        <v>75</v>
      </c>
      <c r="B74" s="179">
        <f>基金残高に係る経年分析!F57</f>
        <v>6394</v>
      </c>
      <c r="C74" s="179">
        <f>基金残高に係る経年分析!G57</f>
        <v>5958</v>
      </c>
      <c r="D74" s="179">
        <f>基金残高に係る経年分析!H57</f>
        <v>5776</v>
      </c>
    </row>
  </sheetData>
  <sheetProtection algorithmName="SHA-512" hashValue="+0YL7er2xfkHSLGrCW9b8yYD55vRmH/8mV0tlx0+bNDbKu5gMzTuORMsjcsBeUp8l2fSxmlBNc9/ogrygqZaDA==" saltValue="P67N/6lWtmeDHH6Oor33G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瀧下 甲子良</dc:creator>
  <cp:lastModifiedBy>山口　滝平</cp:lastModifiedBy>
  <cp:lastPrinted>2025-03-10T01:14:49Z</cp:lastPrinted>
  <dcterms:created xsi:type="dcterms:W3CDTF">2025-03-04T02:03:51Z</dcterms:created>
  <dcterms:modified xsi:type="dcterms:W3CDTF">2025-03-26T04:33:07Z</dcterms:modified>
</cp:coreProperties>
</file>