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３０年度決算\02 ②５月公表分←総務省が遅れ９月公表に（さらに決算担当者がメールを認識したのが１０月８日となり、大幅に遅れた）\05 最終版【ＨＰアップ】\"/>
    </mc:Choice>
  </mc:AlternateContent>
  <xr:revisionPtr revIDLastSave="0" documentId="13_ncr:1_{BA647127-05F5-4787-BD55-0947B3F96736}" xr6:coauthVersionLast="36" xr6:coauthVersionMax="36" xr10:uidLastSave="{00000000-0000-0000-0000-000000000000}"/>
  <bookViews>
    <workbookView xWindow="0" yWindow="0" windowWidth="10440" windowHeight="8060" tabRatio="84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s="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<sst xmlns="http://schemas.openxmlformats.org/spreadsheetml/2006/main" count="1104" uniqueCount="601">
  <si>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</si>
  <si>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</si>
  <si>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</si>
  <si>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</si>
  <si>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</si>
  <si>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</si>
  <si>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</si>
  <si>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</si>
  <si>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</si>
  <si>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</si>
  <si>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</si>
  <si>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</si>
  <si>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</si>
  <si>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</si>
  <si>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</si>
  <si>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</si>
  <si>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</si>
  <si>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</si>
  <si>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</si>
  <si>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</si>
  <si>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</si>
  <si>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</si>
  <si>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</si>
  <si>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</si>
  <si>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</si>
  <si>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</si>
  <si>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</si>
  <si>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</si>
  <si>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</si>
  <si>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</si>
  <si>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</si>
  <si>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</si>
  <si>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</si>
  <si>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</si>
  <si>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</si>
  <si>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</si>
  <si>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</si>
  <si>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</si>
  <si>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</si>
  <si>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</si>
  <si>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</si>
  <si>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</si>
  <si>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</si>
  <si>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</si>
  <si>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</si>
  <si>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</si>
  <si>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</si>
  <si>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</si>
  <si>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</si>
  <si>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</si>
  <si>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</si>
  <si>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</si>
  <si>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</si>
  <si>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</si>
  <si>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</si>
  <si>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</si>
  <si>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</si>
  <si>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</si>
  <si>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</si>
  <si>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</si>
  <si>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</si>
  <si>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</si>
  <si>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</si>
  <si>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</si>
  <si>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</si>
  <si>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</si>
  <si>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</si>
  <si>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</si>
  <si>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</si>
  <si>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</si>
  <si>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</si>
  <si>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</si>
  <si>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</si>
  <si>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</si>
  <si>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</si>
  <si>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</si>
  <si>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</si>
  <si>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</si>
  <si>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</si>
  <si>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</si>
  <si>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</si>
  <si>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</si>
  <si>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</si>
  <si>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</si>
  <si>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</si>
  <si>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</si>
  <si>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</si>
  <si>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</si>
  <si>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</si>
  <si>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</si>
  <si>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</si>
  <si>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</si>
  <si>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</si>
  <si>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</si>
  <si>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</si>
  <si>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</si>
  <si>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</si>
  <si>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</si>
  <si>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大山崎町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</si>
  <si>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</si>
  <si>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</si>
  <si>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</si>
  <si>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</si>
  <si>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</si>
  <si>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</si>
  <si>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</si>
  <si>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</si>
  <si>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</si>
  <si>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</si>
  <si>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</si>
  <si>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</si>
  <si>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</si>
  <si>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</si>
  <si>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</si>
  <si>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</si>
  <si>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</si>
  <si>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</si>
  <si>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</si>
  <si>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</si>
  <si>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</si>
  <si>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</si>
  <si>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</si>
  <si>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</si>
  <si>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</si>
  <si>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</si>
  <si>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</si>
  <si>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</si>
  <si>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</si>
  <si>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</si>
  <si>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</si>
  <si>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</si>
  <si>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</si>
  <si>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</si>
  <si>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</si>
  <si>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</si>
  <si>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</si>
  <si>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</si>
  <si>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</si>
  <si>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</si>
  <si>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</si>
  <si>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</si>
  <si>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</si>
  <si>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</si>
  <si>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</si>
  <si>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</si>
  <si>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</si>
  <si>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</si>
  <si>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</si>
  <si>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</si>
  <si>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</si>
  <si>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</si>
  <si>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</si>
  <si>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</si>
  <si>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</si>
  <si>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</si>
  <si>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</si>
  <si>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</si>
  <si>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</si>
  <si>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</si>
  <si>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</si>
  <si>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</si>
  <si>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</si>
  <si>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</si>
  <si>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</si>
  <si>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</si>
  <si>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</si>
  <si>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</si>
  <si>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</si>
  <si>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</si>
  <si>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</si>
  <si>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</si>
  <si>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</si>
  <si>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</si>
  <si>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</si>
  <si>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</si>
  <si>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</si>
  <si>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</si>
  <si>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</si>
  <si>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</si>
  <si>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</si>
  <si>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</si>
  <si>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</si>
  <si>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</si>
  <si>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</si>
  <si>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</si>
  <si>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</si>
  <si>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</si>
  <si>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</si>
  <si>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</si>
  <si>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</si>
  <si>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</si>
  <si>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</si>
  <si>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</si>
  <si>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</si>
  <si>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</si>
  <si>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</si>
  <si>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</si>
  <si>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</si>
  <si>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</si>
  <si>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</si>
  <si>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</si>
  <si>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</si>
  <si>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</si>
  <si>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</si>
  <si>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</si>
  <si>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</si>
  <si>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</si>
  <si>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</si>
  <si>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</si>
  <si>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</si>
  <si>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</si>
  <si>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</si>
  <si>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</si>
  <si>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</si>
  <si>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</si>
  <si>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</si>
  <si>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京都府大山崎町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</si>
  <si>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</si>
  <si>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</si>
  <si>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</si>
  <si>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</si>
  <si>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</si>
  <si>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</si>
  <si>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</si>
  <si>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</si>
  <si>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</si>
  <si>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</si>
  <si>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</si>
  <si>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</si>
  <si>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</si>
  <si>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</si>
  <si>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</si>
  <si>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</si>
  <si>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</si>
  <si>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</si>
  <si>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</si>
  <si>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</si>
  <si>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</si>
  <si>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</si>
  <si>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</si>
  <si>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</si>
  <si>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</si>
  <si>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</si>
  <si>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</si>
  <si>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</si>
  <si>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</si>
  <si>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</si>
  <si>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</si>
  <si>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</si>
  <si>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</si>
  <si>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</si>
  <si>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</si>
  <si>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</si>
  <si>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</si>
  <si>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</si>
  <si>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</si>
  <si>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</si>
  <si>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</si>
  <si>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</si>
  <si>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</si>
  <si>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</si>
  <si>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</si>
  <si>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</si>
  <si>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</si>
  <si>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</si>
  <si>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</si>
  <si>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</si>
  <si>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</si>
  <si>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</si>
  <si>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</si>
  <si>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</si>
  <si>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</si>
  <si>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</si>
  <si>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</si>
  <si>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</si>
  <si>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</si>
  <si>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</si>
  <si>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</si>
  <si>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</si>
  <si>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</si>
  <si>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</si>
  <si>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</si>
  <si>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</si>
  <si>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</si>
  <si>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</si>
  <si>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</si>
  <si>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</si>
  <si>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</si>
  <si>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</si>
  <si>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</si>
  <si>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</si>
  <si>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</si>
  <si>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</si>
  <si>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</si>
  <si>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</si>
  <si>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</si>
  <si>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</si>
  <si>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</si>
  <si>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</si>
  <si>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</si>
  <si>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</si>
  <si>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</si>
  <si>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</si>
  <si>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</si>
  <si>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</si>
  <si>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</si>
  <si>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</si>
  <si>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</si>
  <si>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</si>
  <si>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</si>
  <si>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</si>
  <si>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</si>
  <si>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</si>
  <si>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</si>
  <si>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</si>
  <si>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</si>
  <si>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</si>
  <si>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</si>
  <si>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</si>
  <si>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</si>
  <si>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</si>
  <si>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</si>
  <si>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</si>
  <si>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</si>
  <si>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</si>
  <si>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</si>
  <si>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</si>
  <si>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</si>
  <si>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</si>
  <si>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</si>
  <si>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</si>
  <si>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</si>
  <si>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</si>
  <si>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</si>
  <si>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</si>
  <si>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</si>
  <si>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</si>
  <si>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</si>
  <si>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</si>
  <si>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</si>
  <si>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</si>
  <si>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</si>
  <si>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</si>
  <si>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</si>
  <si>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</si>
  <si>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</si>
  <si>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</si>
  <si>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</si>
  <si>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</si>
  <si>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</si>
  <si>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</si>
  <si>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</si>
  <si>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</si>
  <si>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</si>
  <si>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</si>
  <si>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</si>
  <si>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</si>
  <si>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</si>
  <si>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</si>
  <si>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</si>
  <si>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</si>
  <si>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</si>
  <si>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</si>
  <si>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</si>
  <si>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</si>
  <si>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</si>
  <si>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京都府大山崎町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</si>
  <si>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</si>
  <si>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</si>
  <si>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</si>
  <si>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</si>
  <si>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</si>
  <si>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</si>
  <si>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</si>
  <si>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</si>
  <si>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</si>
  <si>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</si>
  <si>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</si>
  <si>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</si>
  <si>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</si>
  <si>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</si>
  <si>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</si>
  <si>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</si>
  <si>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</si>
  <si>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</si>
  <si>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</si>
  <si>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</si>
  <si>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</si>
  <si>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</si>
  <si>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</si>
  <si>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</si>
  <si>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</si>
  <si>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</si>
  <si>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</si>
  <si>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</si>
  <si>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</si>
  <si>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</si>
  <si>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</si>
  <si>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</si>
  <si>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</si>
  <si>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</si>
  <si>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</si>
  <si>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</si>
  <si>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</si>
  <si>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</si>
  <si>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</si>
  <si>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</si>
  <si>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</si>
  <si>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</si>
  <si>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</si>
  <si>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</si>
  <si>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</si>
  <si>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</si>
  <si>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</si>
  <si>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</si>
  <si>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</si>
  <si>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</si>
  <si>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</si>
  <si>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</si>
  <si>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</si>
  <si>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</si>
  <si>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</si>
  <si>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</si>
  <si>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</si>
  <si>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</si>
  <si>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</si>
  <si>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</si>
  <si>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</si>
  <si>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</si>
  <si>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</si>
  <si>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</si>
  <si>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</si>
  <si>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</si>
  <si>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</si>
  <si>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</si>
  <si>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</si>
  <si>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</si>
  <si>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</si>
  <si>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</si>
  <si>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</si>
  <si>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</si>
  <si>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</si>
  <si>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</si>
  <si>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</si>
  <si>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</si>
  <si>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</si>
  <si>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</si>
  <si>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</si>
  <si>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</si>
  <si>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</si>
  <si>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</si>
  <si>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</si>
  <si>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</si>
  <si>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</si>
  <si>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</si>
  <si>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</si>
  <si>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</si>
  <si>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</si>
  <si>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</si>
  <si>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</si>
  <si>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</si>
  <si>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</si>
  <si>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</si>
  <si>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</si>
  <si>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</si>
  <si>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</si>
  <si>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</si>
  <si>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</si>
  <si>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</si>
  <si>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</si>
  <si>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</si>
  <si>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</si>
  <si>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</si>
  <si>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</si>
  <si>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</si>
  <si>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</si>
  <si>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</si>
  <si>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</si>
  <si>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</si>
  <si>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</si>
  <si>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</si>
  <si>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</si>
  <si>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</si>
  <si>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</si>
  <si>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</si>
  <si>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</si>
  <si>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</si>
  <si>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</si>
  <si>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</si>
  <si>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</si>
  <si>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</si>
  <si>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</si>
  <si>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</si>
  <si>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</si>
  <si>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</si>
  <si>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</si>
  <si>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</si>
  <si>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</si>
  <si>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</si>
  <si>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</si>
  <si>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</si>
  <si>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</si>
  <si>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</si>
  <si>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</si>
  <si>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</si>
  <si>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</si>
  <si>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</si>
  <si>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</si>
  <si>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</si>
  <si>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</si>
  <si>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</si>
  <si>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</si>
  <si>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</si>
  <si>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</si>
  <si>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</si>
  <si>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</si>
  <si>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</si>
  <si>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</si>
  <si>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</si>
  <si>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</si>
  <si>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</si>
  <si>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</si>
  <si>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</si>
  <si>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</si>
  <si>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</si>
  <si>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</si>
  <si>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</si>
  <si>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</si>
  <si>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</si>
  <si>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</si>
  <si>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</si>
  <si>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</si>
  <si>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</si>
  <si>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</si>
  <si>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</si>
  <si>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</si>
  <si>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</si>
  <si>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</si>
  <si>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</si>
  <si>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</si>
  <si>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</si>
  <si>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</si>
  <si>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</si>
  <si>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</si>
  <si>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</si>
  <si>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</si>
  <si>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</si>
  <si>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</si>
  <si>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</si>
  <si>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</si>
  <si>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0.12</t>
  </si>
  <si>
    <t>水道事業会計</t>
  </si>
  <si>
    <t>一般会計</t>
  </si>
  <si>
    <t>国民健康保険事業特別会計</t>
  </si>
  <si>
    <t>介護保険事業特別会計</t>
  </si>
  <si>
    <t>下水道事業特別会計</t>
  </si>
  <si>
    <t>後期高齢者医療保険事業特別会計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</si>
  <si>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</si>
  <si>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</si>
  <si>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</si>
  <si>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</si>
  <si>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</si>
  <si>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</si>
  <si>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</si>
  <si>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</si>
  <si>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</si>
  <si>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乙訓土地開発公社</t>
    <phoneticPr fontId="2"/>
  </si>
  <si>
    <t>乙訓勤労者福祉サービスセンター</t>
    <rPh sb="0" eb="2">
      <t>オトクニ</t>
    </rPh>
    <rPh sb="2" eb="5">
      <t>キンロウシャ</t>
    </rPh>
    <rPh sb="5" eb="7">
      <t>フクシ</t>
    </rPh>
    <phoneticPr fontId="2"/>
  </si>
  <si>
    <t>乙訓環境衛生組合</t>
  </si>
  <si>
    <t>乙訓福祉施設事務組合</t>
  </si>
  <si>
    <t>乙訓消防組合</t>
  </si>
  <si>
    <t>京都府自治会館管理組合</t>
  </si>
  <si>
    <t>京都府市町村職員退職手当組合</t>
  </si>
  <si>
    <t>京都府後期高齢者医療広域連合（一般会計）</t>
  </si>
  <si>
    <t>京都府後期高齢者医療広域連合（後期高齢者医療特別会計）</t>
  </si>
  <si>
    <t>桂川・小畑川水防事務組合</t>
  </si>
  <si>
    <t>京都府市町村議会議員公務災害補償等組合</t>
  </si>
  <si>
    <t>京都地方税機構</t>
  </si>
  <si>
    <t>-</t>
    <phoneticPr fontId="2"/>
  </si>
  <si>
    <t>-</t>
    <phoneticPr fontId="2"/>
  </si>
  <si>
    <t>〇</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</si>
  <si>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</si>
  <si>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</si>
  <si>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</si>
  <si>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</si>
  <si>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社会福祉事業基金</t>
    <rPh sb="0" eb="2">
      <t>シャカイ</t>
    </rPh>
    <rPh sb="2" eb="4">
      <t>フクシ</t>
    </rPh>
    <rPh sb="4" eb="6">
      <t>ジギョウ</t>
    </rPh>
    <rPh sb="6" eb="8">
      <t>キキン</t>
    </rPh>
    <phoneticPr fontId="2"/>
  </si>
  <si>
    <t>緑の保全基金</t>
    <rPh sb="0" eb="1">
      <t>ミドリ</t>
    </rPh>
    <rPh sb="2" eb="4">
      <t>ホゼン</t>
    </rPh>
    <rPh sb="4" eb="6">
      <t>キキン</t>
    </rPh>
    <phoneticPr fontId="2"/>
  </si>
  <si>
    <t>水資源保全基金</t>
    <rPh sb="0" eb="3">
      <t>スイシゲン</t>
    </rPh>
    <rPh sb="3" eb="5">
      <t>ホゼン</t>
    </rPh>
    <rPh sb="5" eb="7">
      <t>キキン</t>
    </rPh>
    <phoneticPr fontId="2"/>
  </si>
  <si>
    <t>自転車等駐車場基金</t>
    <rPh sb="0" eb="9">
      <t>ジテンシャトウチュウシャジョウキキン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</si>
  <si>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</si>
  <si>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</si>
  <si>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</si>
  <si>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平成29年度においては類似団体より高い水準にあるが、平成30年度から公共下水道事業等の整備財源として都市計画税を課税していること、また、将来の公債費の負担増に備え減債基金等へのに積み立てを進めていることから、平成30年度においては類似団体と比較してやや高い水準にまで改善している。有形固定資産減価償却率は、類似団体よりやや高い水準にあるが、この間の厳しい財政状況の中で、ハード整備が先送りされてきたことにより、公共施設の老朽化対策が進んでいないことが要因として挙げられる。
　このような中、近年、先送りされてきた公共施設の老朽化対策を推進しているため、今後は、有形固定資産減価償却率の改善が見込まれる一方で、地方債残高が増加する要因ともなっている。地方債残高の増加は、将来負担比率が上昇する要因となるが、都市計画税の課税により充当可能特定歳入が見込めること、また将来の公債費の負担増に備え減債基金等への積み立てを進めていることから、将来負担比率についても維持又は改善が続くと考えられる。
今後のハード整備にあたっては、公共施設マネジメントの取組みを推進し、計画的な基盤整備に努めていく。また、事業の実施にあたっては、民間資金・活力の導入、国・府等の補助金の獲得、交付税措置のある有利な地方債の活用により将来負担の軽減に努めていく。</t>
    <rPh sb="80" eb="83">
      <t>コウサイヒ</t>
    </rPh>
    <rPh sb="94" eb="95">
      <t>トウ</t>
    </rPh>
    <rPh sb="103" eb="104">
      <t>スス</t>
    </rPh>
    <rPh sb="393" eb="396">
      <t>コウサイヒ</t>
    </rPh>
    <rPh sb="407" eb="408">
      <t>トウ</t>
    </rPh>
    <rPh sb="415" eb="416">
      <t>スス</t>
    </rPh>
    <rPh sb="436" eb="438">
      <t>イジ</t>
    </rPh>
    <rPh sb="438" eb="439">
      <t>マタ</t>
    </rPh>
    <rPh sb="443" eb="444">
      <t>ツヅ</t>
    </rPh>
    <rPh sb="446" eb="447">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</si>
  <si>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</si>
  <si>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</si>
  <si>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</si>
  <si>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</si>
  <si>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</si>
  <si>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</si>
  <si>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は減少傾向にあり、類似団体内平均値と比較して低い水準にあるが、平成30年度は町民税法人税割の増加に伴い標準税収入額等が増加したことにより、さらに比率が低下した。将来負担比率は、平成30年度から公共下水道事業等の整備財源として、都市計画税を課税していること、また、将来の公債費の負担増に備え減債基金に積み立てを実施したことから大幅な改善が見られた。実質公債費比率が類似団体内平均値より低い水準にある要因として、この間、財政状況が厳しい中で、都市基盤整備、防災対策、公共施設の老朽化対策といったハード整備が先送りされてきたことが考えられる。
　近年、先送りされてきた都市基盤整備、防災対策や公共施設の老朽化対策を推進しているため、地方債残高は増加傾向にある。地方債残高の増加は、将来負担比率が上昇する要因となるが、都市計画税の課税により充当可能特定歳入が見込めること、また将来の公債費の負担増に備え減債基金等への積み立てを進めていることから、将来負担比率についても維持又は改善が続くと考えられる。　今後のハード整備にあたっては、公共施設マネジメントの取組みを推進し、計画的な基盤整備に努めていく。また、事業の実施にあたっては、民間資金・活力の導入、国・府等の補助金の獲得、交付税措置のある有利な地方債の活用により将来負担の軽減に努めていく。
</t>
    <rPh sb="142" eb="145">
      <t>コウサイヒ</t>
    </rPh>
    <rPh sb="395" eb="398">
      <t>コウサイヒ</t>
    </rPh>
    <rPh sb="438" eb="440">
      <t>イジ</t>
    </rPh>
    <rPh sb="440" eb="441">
      <t>マタ</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</si>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</sst>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7"/>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3" xfId="3" applyNumberFormat="1" applyFont="1" applyFill="1" applyBorder="1" applyAlignment="1" applyProtection="1">
      <alignment horizontal="right" vertical="center" shrinkToFit="1"/>
      <protection locked="0"/>
    </xf>
    <xf numFmtId="177" fontId="7" fillId="0" borderId="34" xfId="3" applyNumberFormat="1" applyFont="1" applyFill="1" applyBorder="1" applyAlignment="1" applyProtection="1">
      <alignment horizontal="right" vertical="center" shrinkToFit="1"/>
      <protection locked="0"/>
    </xf>
    <xf numFmtId="177" fontId="7" fillId="0" borderId="35" xfId="3"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7991E72-1068-40DC-A1BC-162E3473CE1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c:ext xmlns:c16="http://schemas.microsoft.com/office/drawing/2014/chart" uri="{C3380CC4-5D6E-409C-BE32-E72D297353CC}">
              <c16:uniqueId val="{00000000-273E-400C-A791-76080C7CAF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22524</c:v>
                </c:pt>
                <c:pt idx="1">
                  <c:v>24200</c:v>
                </c:pt>
                <c:pt idx="2">
                  <c:v>39546</c:v>
                </c:pt>
                <c:pt idx="3">
                  <c:v>75135</c:v>
                </c:pt>
                <c:pt idx="4">
                  <c:v>57492</c:v>
                </c:pt>
              </c:numCache>
            </c:numRef>
          </c:val>
          <c:smooth val="0"/>
          <c:extLst>
            <c:ext xmlns:c16="http://schemas.microsoft.com/office/drawing/2014/chart" uri="{C3380CC4-5D6E-409C-BE32-E72D297353CC}">
              <c16:uniqueId val="{00000001-273E-400C-A791-76080C7CAFAD}"/>
            </c:ext>
          </c:extLst>
        </c:ser>
        <c:dLbls>
          <c:showLegendKey val="0"/>
          <c:showVal val="0"/>
          <c:showCatName val="0"/>
          <c:showSerName val="0"/>
          <c:showPercent val="0"/>
          <c:showBubbleSize val="0"/>
        </c:dLbls>
        <c:marker val="1"/>
        <c:smooth val="0"/>
        <c:axId val="186422784"/>
        <c:axId val="186424704"/>
      </c:lineChart>
      <c:catAx>
        <c:axId val="186422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424704"/>
        <c:crosses val="autoZero"/>
        <c:auto val="1"/>
        <c:lblAlgn val="ctr"/>
        <c:lblOffset val="100"/>
        <c:tickLblSkip val="1"/>
        <c:tickMarkSkip val="1"/>
        <c:noMultiLvlLbl val="0"/>
      </c:catAx>
      <c:valAx>
        <c:axId val="18642470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422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2.58</c:v>
                </c:pt>
                <c:pt idx="1">
                  <c:v>1.72</c:v>
                </c:pt>
                <c:pt idx="2">
                  <c:v>3.21</c:v>
                </c:pt>
                <c:pt idx="3">
                  <c:v>3.88</c:v>
                </c:pt>
                <c:pt idx="4">
                  <c:v>4.42</c:v>
                </c:pt>
              </c:numCache>
            </c:numRef>
          </c:val>
          <c:extLst>
            <c:ext xmlns:c16="http://schemas.microsoft.com/office/drawing/2014/chart" uri="{C3380CC4-5D6E-409C-BE32-E72D297353CC}">
              <c16:uniqueId val="{00000000-7E04-426E-B7DC-191857AE69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8.74</c:v>
                </c:pt>
                <c:pt idx="1">
                  <c:v>10.039999999999999</c:v>
                </c:pt>
                <c:pt idx="2">
                  <c:v>8.5500000000000007</c:v>
                </c:pt>
                <c:pt idx="3">
                  <c:v>8.52</c:v>
                </c:pt>
                <c:pt idx="4">
                  <c:v>8.6199999999999992</c:v>
                </c:pt>
              </c:numCache>
            </c:numRef>
          </c:val>
          <c:extLst>
            <c:ext xmlns:c16="http://schemas.microsoft.com/office/drawing/2014/chart" uri="{C3380CC4-5D6E-409C-BE32-E72D297353CC}">
              <c16:uniqueId val="{00000001-7E04-426E-B7DC-191857AE690E}"/>
            </c:ext>
          </c:extLst>
        </c:ser>
        <c:dLbls>
          <c:showLegendKey val="0"/>
          <c:showVal val="0"/>
          <c:showCatName val="0"/>
          <c:showSerName val="0"/>
          <c:showPercent val="0"/>
          <c:showBubbleSize val="0"/>
        </c:dLbls>
        <c:gapWidth val="250"/>
        <c:overlap val="100"/>
        <c:axId val="272544896"/>
        <c:axId val="272546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c:v>
                </c:pt>
                <c:pt idx="1">
                  <c:v>0.62</c:v>
                </c:pt>
                <c:pt idx="2">
                  <c:v>-0.12</c:v>
                </c:pt>
                <c:pt idx="3">
                  <c:v>0.69</c:v>
                </c:pt>
                <c:pt idx="4">
                  <c:v>1.33</c:v>
                </c:pt>
              </c:numCache>
            </c:numRef>
          </c:val>
          <c:smooth val="0"/>
          <c:extLst>
            <c:ext xmlns:c16="http://schemas.microsoft.com/office/drawing/2014/chart" uri="{C3380CC4-5D6E-409C-BE32-E72D297353CC}">
              <c16:uniqueId val="{00000002-7E04-426E-B7DC-191857AE690E}"/>
            </c:ext>
          </c:extLst>
        </c:ser>
        <c:dLbls>
          <c:showLegendKey val="0"/>
          <c:showVal val="0"/>
          <c:showCatName val="0"/>
          <c:showSerName val="0"/>
          <c:showPercent val="0"/>
          <c:showBubbleSize val="0"/>
        </c:dLbls>
        <c:marker val="1"/>
        <c:smooth val="0"/>
        <c:axId val="272544896"/>
        <c:axId val="272546816"/>
      </c:lineChart>
      <c:catAx>
        <c:axId val="27254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2546816"/>
        <c:crosses val="autoZero"/>
        <c:auto val="1"/>
        <c:lblAlgn val="ctr"/>
        <c:lblOffset val="100"/>
        <c:tickLblSkip val="1"/>
        <c:tickMarkSkip val="1"/>
        <c:noMultiLvlLbl val="0"/>
      </c:catAx>
      <c:valAx>
        <c:axId val="272546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54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BE0-40E2-9659-F15968FF43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E0-40E2-9659-F15968FF432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BE0-40E2-9659-F15968FF432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BE0-40E2-9659-F15968FF432E}"/>
            </c:ext>
          </c:extLst>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0.19</c:v>
                </c:pt>
                <c:pt idx="2">
                  <c:v>#N/A</c:v>
                </c:pt>
                <c:pt idx="3">
                  <c:v>0.21</c:v>
                </c:pt>
                <c:pt idx="4">
                  <c:v>#N/A</c:v>
                </c:pt>
                <c:pt idx="5">
                  <c:v>0.3</c:v>
                </c:pt>
                <c:pt idx="6">
                  <c:v>#N/A</c:v>
                </c:pt>
                <c:pt idx="7">
                  <c:v>0.2</c:v>
                </c:pt>
                <c:pt idx="8">
                  <c:v>#N/A</c:v>
                </c:pt>
                <c:pt idx="9">
                  <c:v>0.22</c:v>
                </c:pt>
              </c:numCache>
            </c:numRef>
          </c:val>
          <c:extLst>
            <c:ext xmlns:c16="http://schemas.microsoft.com/office/drawing/2014/chart" uri="{C3380CC4-5D6E-409C-BE32-E72D297353CC}">
              <c16:uniqueId val="{00000004-CBE0-40E2-9659-F15968FF432E}"/>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0.89</c:v>
                </c:pt>
                <c:pt idx="2">
                  <c:v>#N/A</c:v>
                </c:pt>
                <c:pt idx="3">
                  <c:v>0.08</c:v>
                </c:pt>
                <c:pt idx="4">
                  <c:v>#N/A</c:v>
                </c:pt>
                <c:pt idx="5">
                  <c:v>0.27</c:v>
                </c:pt>
                <c:pt idx="6">
                  <c:v>#N/A</c:v>
                </c:pt>
                <c:pt idx="7">
                  <c:v>0.36</c:v>
                </c:pt>
                <c:pt idx="8">
                  <c:v>#N/A</c:v>
                </c:pt>
                <c:pt idx="9">
                  <c:v>0.39</c:v>
                </c:pt>
              </c:numCache>
            </c:numRef>
          </c:val>
          <c:extLst>
            <c:ext xmlns:c16="http://schemas.microsoft.com/office/drawing/2014/chart" uri="{C3380CC4-5D6E-409C-BE32-E72D297353CC}">
              <c16:uniqueId val="{00000005-CBE0-40E2-9659-F15968FF432E}"/>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2.0299999999999998</c:v>
                </c:pt>
                <c:pt idx="2">
                  <c:v>#N/A</c:v>
                </c:pt>
                <c:pt idx="3">
                  <c:v>1.55</c:v>
                </c:pt>
                <c:pt idx="4">
                  <c:v>#N/A</c:v>
                </c:pt>
                <c:pt idx="5">
                  <c:v>2.5499999999999998</c:v>
                </c:pt>
                <c:pt idx="6">
                  <c:v>#N/A</c:v>
                </c:pt>
                <c:pt idx="7">
                  <c:v>1.82</c:v>
                </c:pt>
                <c:pt idx="8">
                  <c:v>#N/A</c:v>
                </c:pt>
                <c:pt idx="9">
                  <c:v>1.56</c:v>
                </c:pt>
              </c:numCache>
            </c:numRef>
          </c:val>
          <c:extLst>
            <c:ext xmlns:c16="http://schemas.microsoft.com/office/drawing/2014/chart" uri="{C3380CC4-5D6E-409C-BE32-E72D297353CC}">
              <c16:uniqueId val="{00000006-CBE0-40E2-9659-F15968FF432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2.66</c:v>
                </c:pt>
                <c:pt idx="2">
                  <c:v>#N/A</c:v>
                </c:pt>
                <c:pt idx="3">
                  <c:v>3.24</c:v>
                </c:pt>
                <c:pt idx="4">
                  <c:v>#N/A</c:v>
                </c:pt>
                <c:pt idx="5">
                  <c:v>4.0999999999999996</c:v>
                </c:pt>
                <c:pt idx="6">
                  <c:v>#N/A</c:v>
                </c:pt>
                <c:pt idx="7">
                  <c:v>3.96</c:v>
                </c:pt>
                <c:pt idx="8">
                  <c:v>#N/A</c:v>
                </c:pt>
                <c:pt idx="9">
                  <c:v>2.04</c:v>
                </c:pt>
              </c:numCache>
            </c:numRef>
          </c:val>
          <c:extLst>
            <c:ext xmlns:c16="http://schemas.microsoft.com/office/drawing/2014/chart" uri="{C3380CC4-5D6E-409C-BE32-E72D297353CC}">
              <c16:uniqueId val="{00000007-CBE0-40E2-9659-F15968FF432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2.58</c:v>
                </c:pt>
                <c:pt idx="2">
                  <c:v>#N/A</c:v>
                </c:pt>
                <c:pt idx="3">
                  <c:v>1.72</c:v>
                </c:pt>
                <c:pt idx="4">
                  <c:v>#N/A</c:v>
                </c:pt>
                <c:pt idx="5">
                  <c:v>3.2</c:v>
                </c:pt>
                <c:pt idx="6">
                  <c:v>#N/A</c:v>
                </c:pt>
                <c:pt idx="7">
                  <c:v>3.87</c:v>
                </c:pt>
                <c:pt idx="8">
                  <c:v>#N/A</c:v>
                </c:pt>
                <c:pt idx="9">
                  <c:v>4.41</c:v>
                </c:pt>
              </c:numCache>
            </c:numRef>
          </c:val>
          <c:extLst>
            <c:ext xmlns:c16="http://schemas.microsoft.com/office/drawing/2014/chart" uri="{C3380CC4-5D6E-409C-BE32-E72D297353CC}">
              <c16:uniqueId val="{00000008-CBE0-40E2-9659-F15968FF432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8.4</c:v>
                </c:pt>
                <c:pt idx="2">
                  <c:v>#N/A</c:v>
                </c:pt>
                <c:pt idx="3">
                  <c:v>10.15</c:v>
                </c:pt>
                <c:pt idx="4">
                  <c:v>#N/A</c:v>
                </c:pt>
                <c:pt idx="5">
                  <c:v>11.5</c:v>
                </c:pt>
                <c:pt idx="6">
                  <c:v>#N/A</c:v>
                </c:pt>
                <c:pt idx="7">
                  <c:v>12.13</c:v>
                </c:pt>
                <c:pt idx="8">
                  <c:v>#N/A</c:v>
                </c:pt>
                <c:pt idx="9">
                  <c:v>11.63</c:v>
                </c:pt>
              </c:numCache>
            </c:numRef>
          </c:val>
          <c:extLst>
            <c:ext xmlns:c16="http://schemas.microsoft.com/office/drawing/2014/chart" uri="{C3380CC4-5D6E-409C-BE32-E72D297353CC}">
              <c16:uniqueId val="{00000009-CBE0-40E2-9659-F15968FF432E}"/>
            </c:ext>
          </c:extLst>
        </c:ser>
        <c:dLbls>
          <c:showLegendKey val="0"/>
          <c:showVal val="0"/>
          <c:showCatName val="0"/>
          <c:showSerName val="0"/>
          <c:showPercent val="0"/>
          <c:showBubbleSize val="0"/>
        </c:dLbls>
        <c:gapWidth val="150"/>
        <c:overlap val="100"/>
        <c:axId val="273251328"/>
        <c:axId val="273257216"/>
      </c:barChart>
      <c:catAx>
        <c:axId val="27325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3257216"/>
        <c:crosses val="autoZero"/>
        <c:auto val="1"/>
        <c:lblAlgn val="ctr"/>
        <c:lblOffset val="100"/>
        <c:tickLblSkip val="1"/>
        <c:tickMarkSkip val="1"/>
        <c:noMultiLvlLbl val="0"/>
      </c:catAx>
      <c:valAx>
        <c:axId val="273257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3251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444</c:v>
                </c:pt>
                <c:pt idx="5">
                  <c:v>422</c:v>
                </c:pt>
                <c:pt idx="8">
                  <c:v>429</c:v>
                </c:pt>
                <c:pt idx="11">
                  <c:v>425</c:v>
                </c:pt>
                <c:pt idx="14">
                  <c:v>508</c:v>
                </c:pt>
              </c:numCache>
            </c:numRef>
          </c:val>
          <c:extLst>
            <c:ext xmlns:c16="http://schemas.microsoft.com/office/drawing/2014/chart" uri="{C3380CC4-5D6E-409C-BE32-E72D297353CC}">
              <c16:uniqueId val="{00000000-FF14-4F67-91E2-5CEE1C178D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14-4F67-91E2-5CEE1C178D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2</c:v>
                </c:pt>
                <c:pt idx="6">
                  <c:v>28</c:v>
                </c:pt>
                <c:pt idx="9">
                  <c:v>82</c:v>
                </c:pt>
                <c:pt idx="12">
                  <c:v>1</c:v>
                </c:pt>
              </c:numCache>
            </c:numRef>
          </c:val>
          <c:extLst>
            <c:ext xmlns:c16="http://schemas.microsoft.com/office/drawing/2014/chart" uri="{C3380CC4-5D6E-409C-BE32-E72D297353CC}">
              <c16:uniqueId val="{00000002-FF14-4F67-91E2-5CEE1C178D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66</c:v>
                </c:pt>
                <c:pt idx="3">
                  <c:v>64</c:v>
                </c:pt>
                <c:pt idx="6">
                  <c:v>43</c:v>
                </c:pt>
                <c:pt idx="9">
                  <c:v>35</c:v>
                </c:pt>
                <c:pt idx="12">
                  <c:v>34</c:v>
                </c:pt>
              </c:numCache>
            </c:numRef>
          </c:val>
          <c:extLst>
            <c:ext xmlns:c16="http://schemas.microsoft.com/office/drawing/2014/chart" uri="{C3380CC4-5D6E-409C-BE32-E72D297353CC}">
              <c16:uniqueId val="{00000003-FF14-4F67-91E2-5CEE1C178D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40</c:v>
                </c:pt>
                <c:pt idx="3">
                  <c:v>72</c:v>
                </c:pt>
                <c:pt idx="6">
                  <c:v>72</c:v>
                </c:pt>
                <c:pt idx="9">
                  <c:v>63</c:v>
                </c:pt>
                <c:pt idx="12">
                  <c:v>67</c:v>
                </c:pt>
              </c:numCache>
            </c:numRef>
          </c:val>
          <c:extLst>
            <c:ext xmlns:c16="http://schemas.microsoft.com/office/drawing/2014/chart" uri="{C3380CC4-5D6E-409C-BE32-E72D297353CC}">
              <c16:uniqueId val="{00000004-FF14-4F67-91E2-5CEE1C178D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14-4F67-91E2-5CEE1C178D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14-4F67-91E2-5CEE1C178D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515</c:v>
                </c:pt>
                <c:pt idx="3">
                  <c:v>485</c:v>
                </c:pt>
                <c:pt idx="6">
                  <c:v>492</c:v>
                </c:pt>
                <c:pt idx="9">
                  <c:v>496</c:v>
                </c:pt>
                <c:pt idx="12">
                  <c:v>514</c:v>
                </c:pt>
              </c:numCache>
            </c:numRef>
          </c:val>
          <c:extLst>
            <c:ext xmlns:c16="http://schemas.microsoft.com/office/drawing/2014/chart" uri="{C3380CC4-5D6E-409C-BE32-E72D297353CC}">
              <c16:uniqueId val="{00000007-FF14-4F67-91E2-5CEE1C178DFD}"/>
            </c:ext>
          </c:extLst>
        </c:ser>
        <c:dLbls>
          <c:showLegendKey val="0"/>
          <c:showVal val="0"/>
          <c:showCatName val="0"/>
          <c:showSerName val="0"/>
          <c:showPercent val="0"/>
          <c:showBubbleSize val="0"/>
        </c:dLbls>
        <c:gapWidth val="100"/>
        <c:overlap val="100"/>
        <c:axId val="272938880"/>
        <c:axId val="272953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179</c:v>
                </c:pt>
                <c:pt idx="2">
                  <c:v>#N/A</c:v>
                </c:pt>
                <c:pt idx="3">
                  <c:v>#N/A</c:v>
                </c:pt>
                <c:pt idx="4">
                  <c:v>201</c:v>
                </c:pt>
                <c:pt idx="5">
                  <c:v>#N/A</c:v>
                </c:pt>
                <c:pt idx="6">
                  <c:v>#N/A</c:v>
                </c:pt>
                <c:pt idx="7">
                  <c:v>206</c:v>
                </c:pt>
                <c:pt idx="8">
                  <c:v>#N/A</c:v>
                </c:pt>
                <c:pt idx="9">
                  <c:v>#N/A</c:v>
                </c:pt>
                <c:pt idx="10">
                  <c:v>251</c:v>
                </c:pt>
                <c:pt idx="11">
                  <c:v>#N/A</c:v>
                </c:pt>
                <c:pt idx="12">
                  <c:v>#N/A</c:v>
                </c:pt>
                <c:pt idx="13">
                  <c:v>108</c:v>
                </c:pt>
                <c:pt idx="14">
                  <c:v>#N/A</c:v>
                </c:pt>
              </c:numCache>
            </c:numRef>
          </c:val>
          <c:smooth val="0"/>
          <c:extLst>
            <c:ext xmlns:c16="http://schemas.microsoft.com/office/drawing/2014/chart" uri="{C3380CC4-5D6E-409C-BE32-E72D297353CC}">
              <c16:uniqueId val="{00000008-FF14-4F67-91E2-5CEE1C178DFD}"/>
            </c:ext>
          </c:extLst>
        </c:ser>
        <c:dLbls>
          <c:showLegendKey val="0"/>
          <c:showVal val="0"/>
          <c:showCatName val="0"/>
          <c:showSerName val="0"/>
          <c:showPercent val="0"/>
          <c:showBubbleSize val="0"/>
        </c:dLbls>
        <c:marker val="1"/>
        <c:smooth val="0"/>
        <c:axId val="272938880"/>
        <c:axId val="272953344"/>
      </c:lineChart>
      <c:catAx>
        <c:axId val="27293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2953344"/>
        <c:crosses val="autoZero"/>
        <c:auto val="1"/>
        <c:lblAlgn val="ctr"/>
        <c:lblOffset val="100"/>
        <c:tickLblSkip val="1"/>
        <c:tickMarkSkip val="1"/>
        <c:noMultiLvlLbl val="0"/>
      </c:catAx>
      <c:valAx>
        <c:axId val="272953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93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5072</c:v>
                </c:pt>
                <c:pt idx="5">
                  <c:v>5247</c:v>
                </c:pt>
                <c:pt idx="8">
                  <c:v>5416</c:v>
                </c:pt>
                <c:pt idx="11">
                  <c:v>5965</c:v>
                </c:pt>
                <c:pt idx="14">
                  <c:v>6255</c:v>
                </c:pt>
              </c:numCache>
            </c:numRef>
          </c:val>
          <c:extLst>
            <c:ext xmlns:c16="http://schemas.microsoft.com/office/drawing/2014/chart" uri="{C3380CC4-5D6E-409C-BE32-E72D297353CC}">
              <c16:uniqueId val="{00000000-1D8E-40BB-8EF4-748E61DAFE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1031</c:v>
                </c:pt>
              </c:numCache>
            </c:numRef>
          </c:val>
          <c:extLst>
            <c:ext xmlns:c16="http://schemas.microsoft.com/office/drawing/2014/chart" uri="{C3380CC4-5D6E-409C-BE32-E72D297353CC}">
              <c16:uniqueId val="{00000001-1D8E-40BB-8EF4-748E61DAFE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458</c:v>
                </c:pt>
                <c:pt idx="5">
                  <c:v>557</c:v>
                </c:pt>
                <c:pt idx="8">
                  <c:v>503</c:v>
                </c:pt>
                <c:pt idx="11">
                  <c:v>720</c:v>
                </c:pt>
                <c:pt idx="14">
                  <c:v>895</c:v>
                </c:pt>
              </c:numCache>
            </c:numRef>
          </c:val>
          <c:extLst>
            <c:ext xmlns:c16="http://schemas.microsoft.com/office/drawing/2014/chart" uri="{C3380CC4-5D6E-409C-BE32-E72D297353CC}">
              <c16:uniqueId val="{00000002-1D8E-40BB-8EF4-748E61DAFE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8E-40BB-8EF4-748E61DAFE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8E-40BB-8EF4-748E61DAFE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8E-40BB-8EF4-748E61DAFE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1229</c:v>
                </c:pt>
                <c:pt idx="3">
                  <c:v>1199</c:v>
                </c:pt>
                <c:pt idx="6">
                  <c:v>1169</c:v>
                </c:pt>
                <c:pt idx="9">
                  <c:v>1090</c:v>
                </c:pt>
                <c:pt idx="12">
                  <c:v>971</c:v>
                </c:pt>
              </c:numCache>
            </c:numRef>
          </c:val>
          <c:extLst>
            <c:ext xmlns:c16="http://schemas.microsoft.com/office/drawing/2014/chart" uri="{C3380CC4-5D6E-409C-BE32-E72D297353CC}">
              <c16:uniqueId val="{00000006-1D8E-40BB-8EF4-748E61DAFE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280</c:v>
                </c:pt>
                <c:pt idx="3">
                  <c:v>382</c:v>
                </c:pt>
                <c:pt idx="6">
                  <c:v>469</c:v>
                </c:pt>
                <c:pt idx="9">
                  <c:v>564</c:v>
                </c:pt>
                <c:pt idx="12">
                  <c:v>540</c:v>
                </c:pt>
              </c:numCache>
            </c:numRef>
          </c:val>
          <c:extLst>
            <c:ext xmlns:c16="http://schemas.microsoft.com/office/drawing/2014/chart" uri="{C3380CC4-5D6E-409C-BE32-E72D297353CC}">
              <c16:uniqueId val="{00000007-1D8E-40BB-8EF4-748E61DAFE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583</c:v>
                </c:pt>
                <c:pt idx="3">
                  <c:v>544</c:v>
                </c:pt>
                <c:pt idx="6">
                  <c:v>610</c:v>
                </c:pt>
                <c:pt idx="9">
                  <c:v>870</c:v>
                </c:pt>
                <c:pt idx="12">
                  <c:v>1112</c:v>
                </c:pt>
              </c:numCache>
            </c:numRef>
          </c:val>
          <c:extLst>
            <c:ext xmlns:c16="http://schemas.microsoft.com/office/drawing/2014/chart" uri="{C3380CC4-5D6E-409C-BE32-E72D297353CC}">
              <c16:uniqueId val="{00000008-1D8E-40BB-8EF4-748E61DAFE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116</c:v>
                </c:pt>
                <c:pt idx="3">
                  <c:v>115</c:v>
                </c:pt>
                <c:pt idx="6">
                  <c:v>91</c:v>
                </c:pt>
                <c:pt idx="9">
                  <c:v>10</c:v>
                </c:pt>
                <c:pt idx="12">
                  <c:v>9</c:v>
                </c:pt>
              </c:numCache>
            </c:numRef>
          </c:val>
          <c:extLst>
            <c:ext xmlns:c16="http://schemas.microsoft.com/office/drawing/2014/chart" uri="{C3380CC4-5D6E-409C-BE32-E72D297353CC}">
              <c16:uniqueId val="{00000009-1D8E-40BB-8EF4-748E61DAFE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5022</c:v>
                </c:pt>
                <c:pt idx="3">
                  <c:v>5213</c:v>
                </c:pt>
                <c:pt idx="6">
                  <c:v>5360</c:v>
                </c:pt>
                <c:pt idx="9">
                  <c:v>6085</c:v>
                </c:pt>
                <c:pt idx="12">
                  <c:v>6373</c:v>
                </c:pt>
              </c:numCache>
            </c:numRef>
          </c:val>
          <c:extLst>
            <c:ext xmlns:c16="http://schemas.microsoft.com/office/drawing/2014/chart" uri="{C3380CC4-5D6E-409C-BE32-E72D297353CC}">
              <c16:uniqueId val="{0000000A-1D8E-40BB-8EF4-748E61DAFEA7}"/>
            </c:ext>
          </c:extLst>
        </c:ser>
        <c:dLbls>
          <c:showLegendKey val="0"/>
          <c:showVal val="0"/>
          <c:showCatName val="0"/>
          <c:showSerName val="0"/>
          <c:showPercent val="0"/>
          <c:showBubbleSize val="0"/>
        </c:dLbls>
        <c:gapWidth val="100"/>
        <c:overlap val="100"/>
        <c:axId val="218529792"/>
        <c:axId val="218531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1701</c:v>
                </c:pt>
                <c:pt idx="2">
                  <c:v>#N/A</c:v>
                </c:pt>
                <c:pt idx="3">
                  <c:v>#N/A</c:v>
                </c:pt>
                <c:pt idx="4">
                  <c:v>1648</c:v>
                </c:pt>
                <c:pt idx="5">
                  <c:v>#N/A</c:v>
                </c:pt>
                <c:pt idx="6">
                  <c:v>#N/A</c:v>
                </c:pt>
                <c:pt idx="7">
                  <c:v>1779</c:v>
                </c:pt>
                <c:pt idx="8">
                  <c:v>#N/A</c:v>
                </c:pt>
                <c:pt idx="9">
                  <c:v>#N/A</c:v>
                </c:pt>
                <c:pt idx="10">
                  <c:v>1935</c:v>
                </c:pt>
                <c:pt idx="11">
                  <c:v>#N/A</c:v>
                </c:pt>
                <c:pt idx="12">
                  <c:v>#N/A</c:v>
                </c:pt>
                <c:pt idx="13">
                  <c:v>823</c:v>
                </c:pt>
                <c:pt idx="14">
                  <c:v>#N/A</c:v>
                </c:pt>
              </c:numCache>
            </c:numRef>
          </c:val>
          <c:smooth val="0"/>
          <c:extLst>
            <c:ext xmlns:c16="http://schemas.microsoft.com/office/drawing/2014/chart" uri="{C3380CC4-5D6E-409C-BE32-E72D297353CC}">
              <c16:uniqueId val="{0000000B-1D8E-40BB-8EF4-748E61DAFEA7}"/>
            </c:ext>
          </c:extLst>
        </c:ser>
        <c:dLbls>
          <c:showLegendKey val="0"/>
          <c:showVal val="0"/>
          <c:showCatName val="0"/>
          <c:showSerName val="0"/>
          <c:showPercent val="0"/>
          <c:showBubbleSize val="0"/>
        </c:dLbls>
        <c:marker val="1"/>
        <c:smooth val="0"/>
        <c:axId val="218529792"/>
        <c:axId val="218531712"/>
      </c:lineChart>
      <c:catAx>
        <c:axId val="21852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8531712"/>
        <c:crosses val="autoZero"/>
        <c:auto val="1"/>
        <c:lblAlgn val="ctr"/>
        <c:lblOffset val="100"/>
        <c:tickLblSkip val="1"/>
        <c:tickMarkSkip val="1"/>
        <c:noMultiLvlLbl val="0"/>
      </c:catAx>
      <c:valAx>
        <c:axId val="218531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52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319</c:v>
                </c:pt>
                <c:pt idx="1">
                  <c:v>319</c:v>
                </c:pt>
                <c:pt idx="2">
                  <c:v>342</c:v>
                </c:pt>
              </c:numCache>
            </c:numRef>
          </c:val>
          <c:extLst>
            <c:ext xmlns:c16="http://schemas.microsoft.com/office/drawing/2014/chart" uri="{C3380CC4-5D6E-409C-BE32-E72D297353CC}">
              <c16:uniqueId val="{00000000-A38D-44C1-9576-6923AC0FDA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151</c:v>
                </c:pt>
                <c:pt idx="2">
                  <c:v>311</c:v>
                </c:pt>
              </c:numCache>
            </c:numRef>
          </c:val>
          <c:extLst>
            <c:ext xmlns:c16="http://schemas.microsoft.com/office/drawing/2014/chart" uri="{C3380CC4-5D6E-409C-BE32-E72D297353CC}">
              <c16:uniqueId val="{00000001-A38D-44C1-9576-6923AC0FDA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115</c:v>
                </c:pt>
                <c:pt idx="1">
                  <c:v>123</c:v>
                </c:pt>
                <c:pt idx="2">
                  <c:v>119</c:v>
                </c:pt>
              </c:numCache>
            </c:numRef>
          </c:val>
          <c:extLst>
            <c:ext xmlns:c16="http://schemas.microsoft.com/office/drawing/2014/chart" uri="{C3380CC4-5D6E-409C-BE32-E72D297353CC}">
              <c16:uniqueId val="{00000002-A38D-44C1-9576-6923AC0FDA68}"/>
            </c:ext>
          </c:extLst>
        </c:ser>
        <c:dLbls>
          <c:showLegendKey val="0"/>
          <c:showVal val="0"/>
          <c:showCatName val="0"/>
          <c:showSerName val="0"/>
          <c:showPercent val="0"/>
          <c:showBubbleSize val="0"/>
        </c:dLbls>
        <c:gapWidth val="120"/>
        <c:overlap val="100"/>
        <c:axId val="273195008"/>
        <c:axId val="273196544"/>
      </c:barChart>
      <c:catAx>
        <c:axId val="27319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3196544"/>
        <c:crosses val="autoZero"/>
        <c:auto val="1"/>
        <c:lblAlgn val="ctr"/>
        <c:lblOffset val="100"/>
        <c:tickLblSkip val="1"/>
        <c:tickMarkSkip val="1"/>
        <c:noMultiLvlLbl val="0"/>
      </c:catAx>
      <c:valAx>
        <c:axId val="273196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319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{5F60AFC3-4EA3-43F2-8498-FCE269B988CE}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C56-465C-8E93-686F5C4F37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{9BF00542-958E-4F8E-AF60-2BB9A4440F82}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56-465C-8E93-686F5C4F37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{C451C8FA-6752-402E-96BD-6EE96F3C13C3}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56-465C-8E93-686F5C4F37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{169F2ABB-D045-4B2A-BB91-D38BC629602D}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56-465C-8E93-686F5C4F37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{2203B03C-2FFD-43C4-8557-A9D52C3C8FA1}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56-465C-8E93-686F5C4F37F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{C444DBD5-F5C7-47D5-A27D-99AE6491EFF1}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C56-465C-8E93-686F5C4F37F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{6DD5AEF1-03AE-4D18-B63E-8CAB8CF73CC2}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C56-465C-8E93-686F5C4F37F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{3084F05F-24DD-4D5A-A7EE-697731F123BF}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C56-465C-8E93-686F5C4F37F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{D2625838-17E1-475B-B1B6-304042E492C2}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C56-465C-8E93-686F5C4F37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69.099999999999994</c:v>
                </c:pt>
                <c:pt idx="16">
                  <c:v>62.1</c:v>
                </c:pt>
                <c:pt idx="24">
                  <c:v>61.3</c:v>
                </c:pt>
              </c:numCache>
            </c:numRef>
          </c:xVal>
          <c:yVal>
            <c:numRef>
              <c:f>公会計指標分析・財政指標組合せ分析表!$BP$51:$DC$51</c:f>
              <c:numCache>
                <c:formatCode>#,##0.0;"▲ "#,##0.0</c:formatCode>
                <c:ptCount val="40"/>
                <c:pt idx="8">
                  <c:v>49.2</c:v>
                </c:pt>
                <c:pt idx="16">
                  <c:v>53.9</c:v>
                </c:pt>
                <c:pt idx="24">
                  <c:v>58.2</c:v>
                </c:pt>
              </c:numCache>
            </c:numRef>
          </c:yVal>
          <c:smooth val="0"/>
          <c:extLst>
            <c:ext xmlns:c16="http://schemas.microsoft.com/office/drawing/2014/chart" uri="{C3380CC4-5D6E-409C-BE32-E72D297353CC}">
              <c16:uniqueId val="{00000009-FC56-465C-8E93-686F5C4F37F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{FCBE33CA-16E2-4A81-B2B6-EF3D6EAA7A35}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C56-465C-8E93-686F5C4F37F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{7F234746-5CA4-4CD0-8E97-04F9C76A28B2}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56-465C-8E93-686F5C4F37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{0494C9F4-EC53-4EAC-AF4C-51E4794D4921}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56-465C-8E93-686F5C4F37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{F3F0E988-E5BC-402B-BF98-642A8E5FDD30}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56-465C-8E93-686F5C4F37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{035C6E28-2BB9-4BFD-B2F7-C7A4602A14CB}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56-465C-8E93-686F5C4F37F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{D1EF98CF-65D4-42AB-90C8-49DE62C6E123}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C56-465C-8E93-686F5C4F37F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{01AA6081-8BD9-442C-BBDC-823ECB43315A}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C56-465C-8E93-686F5C4F37F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{90EEB8C6-EB89-4905-8CA4-AB1E427D9297}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C56-465C-8E93-686F5C4F37F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{BD4B1A34-81B1-4501-9315-CD69A0B95517}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C56-465C-8E93-686F5C4F37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numCache>
            </c:numRef>
          </c:xVal>
          <c:yVal>
            <c:numRef>
              <c:f>公会計指標分析・財政指標組合せ分析表!$BP$55:$DC$55</c:f>
              <c:numCache>
                <c:formatCode>#,##0.0;"▲ "#,##0.0</c:formatCode>
                <c:ptCount val="40"/>
                <c:pt idx="8">
                  <c:v>36.5</c:v>
                </c:pt>
                <c:pt idx="16">
                  <c:v>32.9</c:v>
                </c:pt>
                <c:pt idx="24">
                  <c:v>28.5</c:v>
                </c:pt>
              </c:numCache>
            </c:numRef>
          </c:yVal>
          <c:smooth val="0"/>
          <c:extLst>
            <c:ext xmlns:c16="http://schemas.microsoft.com/office/drawing/2014/chart" uri="{C3380CC4-5D6E-409C-BE32-E72D297353CC}">
              <c16:uniqueId val="{00000013-FC56-465C-8E93-686F5C4F37FE}"/>
            </c:ext>
          </c:extLst>
        </c:ser>
        <c:dLbls>
          <c:showLegendKey val="0"/>
          <c:showVal val="1"/>
          <c:showCatName val="0"/>
          <c:showSerName val="0"/>
          <c:showPercent val="0"/>
          <c:showBubbleSize val="0"/>
        </c:dLbls>
        <c:axId val="46179840"/>
        <c:axId val="46181760"/>
      </c:scatterChart>
      <c:valAx>
        <c:axId val="46179840"/>
        <c:scaling>
          <c:orientation val="minMax"/>
          <c:max val="71"/>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4"/>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{D32B5EBA-7281-4B36-82D8-FA154058211D}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66B-4D65-9798-08B3FAA324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{EC130446-4426-43B6-8BD4-6417184029B3}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6B-4D65-9798-08B3FAA324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{19E4F4F3-880B-484B-A357-CC4A95D12635}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6B-4D65-9798-08B3FAA324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{175F1943-BE88-4DE1-A264-FFCA48303417}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6B-4D65-9798-08B3FAA324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{096C98E6-9FDD-4CC5-AC2F-933E5D00E821}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6B-4D65-9798-08B3FAA3244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{13990EC1-398B-4A97-9FA3-5F5AABC6E93D}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66B-4D65-9798-08B3FAA3244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{6DD1E984-77A3-41D9-A138-A222286E91BF}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66B-4D65-9798-08B3FAA3244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{79483EFB-D10B-4D45-BDB5-D29D3A2851E0}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66B-4D65-9798-08B3FAA3244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{F32A6F95-6BC1-4916-A3C4-B1C0A5873426}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66B-4D65-9798-08B3FAA324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7.1</c:v>
                </c:pt>
                <c:pt idx="16">
                  <c:v>5.8</c:v>
                </c:pt>
                <c:pt idx="24">
                  <c:v>6.5</c:v>
                </c:pt>
                <c:pt idx="32">
                  <c:v>5.6</c:v>
                </c:pt>
              </c:numCache>
            </c:numRef>
          </c:xVal>
          <c:yVal>
            <c:numRef>
              <c:f>公会計指標分析・財政指標組合せ分析表!$BP$73:$DC$73</c:f>
              <c:numCache>
                <c:formatCode>#,##0.0;"▲ "#,##0.0</c:formatCode>
                <c:ptCount val="40"/>
                <c:pt idx="0">
                  <c:v>52.1</c:v>
                </c:pt>
                <c:pt idx="8">
                  <c:v>49.2</c:v>
                </c:pt>
                <c:pt idx="16">
                  <c:v>53.9</c:v>
                </c:pt>
                <c:pt idx="24">
                  <c:v>58.2</c:v>
                </c:pt>
                <c:pt idx="32">
                  <c:v>23.3</c:v>
                </c:pt>
              </c:numCache>
            </c:numRef>
          </c:yVal>
          <c:smooth val="0"/>
          <c:extLst>
            <c:ext xmlns:c16="http://schemas.microsoft.com/office/drawing/2014/chart" uri="{C3380CC4-5D6E-409C-BE32-E72D297353CC}">
              <c16:uniqueId val="{00000009-566B-4D65-9798-08B3FAA324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{C064E8D9-3CCF-4150-BB9E-450B9BE798F7}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66B-4D65-9798-08B3FAA324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{E7941505-069A-45A1-9D26-8F161839D5D7}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6B-4D65-9798-08B3FAA324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{BC2B049E-FF81-4D3E-888B-F8BDC83C4A7E}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6B-4D65-9798-08B3FAA324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{DDE2E6B1-617B-4E91-9D1B-5F02F1E9CB28}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6B-4D65-9798-08B3FAA324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{4FB380EC-9009-454F-B25B-AD174DD56A19}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6B-4D65-9798-08B3FAA3244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{C96205CD-737B-41C7-926E-337EC8D9DFBE}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66B-4D65-9798-08B3FAA3244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{16AB08F4-80AD-4EC7-BF86-50777BBBB717}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66B-4D65-9798-08B3FAA3244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{D0E90747-3F5A-46F7-BCBA-5089C92E9E76}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66B-4D65-9798-08B3FAA3244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{80CA8A4C-F808-4C95-BD94-6E2D75BC1579}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66B-4D65-9798-08B3FAA324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c:ext xmlns:c16="http://schemas.microsoft.com/office/drawing/2014/chart" uri="{C3380CC4-5D6E-409C-BE32-E72D297353CC}">
              <c16:uniqueId val="{00000013-566B-4D65-9798-08B3FAA32449}"/>
            </c:ext>
          </c:extLst>
        </c:ser>
        <c:dLbls>
          <c:showLegendKey val="0"/>
          <c:showVal val="1"/>
          <c:showCatName val="0"/>
          <c:showSerName val="0"/>
          <c:showPercent val="0"/>
          <c:showBubbleSize val="0"/>
        </c:dLbls>
        <c:axId val="84219776"/>
        <c:axId val="84234240"/>
      </c:scatterChart>
      <c:valAx>
        <c:axId val="84219776"/>
        <c:scaling>
          <c:orientation val="minMax"/>
          <c:max val="10.8"/>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5"/>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債務負担行為に基づく支出額については、平成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年度において、利子負担の軽減のため、乙訓土地開発公社が先行取得した道路用地の全額の買戻しを行なったため、一時的に増加したが、平成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年度においてその分が皆減となり、大幅な減となった。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年度において、前年度に比べ元利償還金が増加しているが、これは、利子償還金が減となった一方で、臨時財政対策債の元金償還金等が増となったことが要因である。</a:t>
          </a:r>
        </a:p>
        <a:p>
          <a:r>
            <a:rPr kumimoji="1" lang="ja-JP" altLang="en-US" sz="1200">
              <a:latin typeface="ＭＳ Ｐゴシック" panose="020B0600070205080204" pitchFamily="50" charset="-128"/>
              <a:ea typeface="ＭＳ Ｐゴシック" panose="020B0600070205080204" pitchFamily="50" charset="-128"/>
            </a:rPr>
            <a:t>　今後も引き続き、以前から課題となっている、都市基盤整備、老朽化した公共施設の更新・長寿命化等により、公債費の増加が見込まれるため、補助金等の特定財源の獲得や、交付税措置のある有利な地方債を活用し負担の軽減に努めるとともに、公共施設マネジメントの取り組みを推進し、計画的な基盤整備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本町においては、現在、満期一括償還地方債の借入を行なっていないため、該当無し。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将来負担額のうち債務負担行為に基づく支出予定額については、乙訓土地開発公社における用地の先行取得に係るものであるが、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段階的に償還を進めた結果、平成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年度から大幅に減少している。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、厳しい財政状況の中で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先送りされてきた都市基盤整備、防災対策や公共施設の老朽化対策を推進し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たことに伴い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増加しており、公営企業債等繰入見込額についても増加傾向にある。一般会計等に係る地方債の現在高のうち、後年度に元利償還金相当額の全額が交付税措置される臨時財政対策債が約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割を占めているが、都市基盤整備や老朽公共施設の更新・長寿命化の進捗等により引き続き増加が見込まれる中で、将来の負担は少なくないため、交付税措置のある有利な起債の活用に努めていく。</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年度から都市計画税を課税したことにより、充当可能特定歳入が皆増となり、将来負担比率の分子は大幅な減となった。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一定、比率の改善が見られるところであるが、公共施設マネジメントの取組みを推進するなど、計画的な財政運営を図っていく。</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京都府大山崎町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年度においては、法人関係税の増収等により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7,619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千円の積み立てを行ったが、併せて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7,600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万円の取り崩しも行ったため、財政調整基金の残高は変動しなかったが、公共施設やインフラ施設などの老朽化対策の実施に伴う公債費の増加に備えるため、減債基金へ</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千万円の積み立てを行ったため、基金全体の残高は平成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年度に比べ約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5,800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万円増加した。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7,400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万円の積み立てを行ったが、併せて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5,100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万円の取り崩しも行ったため、財政調整基金残高は前年度と比べて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2,300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万円の増となった。また、平成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年度に引き続き、公共施設やインフラ施設などの老朽化対策の実施に伴う公債費の増加に備えるため、減債基金へ</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千万円の積み立てを行ったため、基金全体の残高は平成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年度に比べ約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7,900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万円増加した。</a:t>
          </a: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年度において減債基金へ</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千万円の積み立てを行ったことにより増加しているが、それでもなお、財政調整基金、減債基金、その他特定目的基金を合計した平成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年度末基金残高の人口一人当たりの金額は、京都市を除く京都府内市町村で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番目に少ない。今後も、行革、経費節減等により積み立てを捻出し、後年度の負担に備える。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・公共施設整備基金：本町が行う公共施設の整備事業</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・社会福祉事業基金：本町が行う社会福祉事業推進</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・自転車等駐車場基金：本町が設置する自転車等駐車場の施設で公共の用に供するものを整備及び修繕する事業</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・緑の保全基金：本町域における天王山周辺等の緑を保全するための、森林整備や緑道等の整備事業推進</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・水資源保全基金：本町域における地下水等の水資源を保全するために行う地下水の涵養に関する事業及び地下水の合理的な利用に関する事業</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・自転車等駐車場基金：町営自転車等駐車場施設の突発的な修繕や改修等に備えるため、基金の財源である自転車等駐輪場使用料から積み立てを捻出しており、増加傾向にある。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・緑の保全基金：森林整備事業の増加傾向に伴い取り崩し額も増加しているため、基金残高が減少傾向にある。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・都市計画事業基金：平成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年度から都市計画税の課税を行っており、使途明確化のために都市計画事業基金を設置。都市計画事業または土地区画整理事業の経費に対して充当を予定。</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・緑の保全基金：近年多発する台風等の災害復旧経費に充当することで今後も基金残高の減少が想定されるため、後年度の負担に備えるため、適切に積み立て、及び取り崩しを行う。</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その他の特定目的基金についても、それぞれの基金の設置の趣旨に即して、確実かつ効率的な運用を行いつつ、優先的に取り組むべき事業への活用を図るなど、適正な管理・運営に努める。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・景気の変動による法人関係税等の変動</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7,400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万円の積み立てを行ったが、併せて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5,100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万円の取り崩しも行ったため、残高は前年度と比べて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2,300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万円増加した。</a:t>
          </a: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本町の税収構造の特徴として、法人関係税の占める割合が高い。財政調整基金は、一時的な歳入減や歳出増による赤字決算を避けるためのクッションであるという認識のもと、景気の変動による法人関係税等の変動や、災害時の資金繰りに備え、適切に積み立て、取り崩しを行う。</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年度においては、公共施設やインフラ施設などの老朽化対策の実施に伴う公債費の増加に備えるため、減債基金へ</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千万円の積み立てを行った。</a:t>
          </a:r>
        </a:p>
        <a:p>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今後も公債費が増加すると見込まれるため、適切に積み立て、及び取り崩しを行う。</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AD57D06-4E18-4947-8ED0-5E38AD100D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0E59EC1-E264-447B-93EA-B2EADA78B2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CD4CE5A-326F-4F20-8FE0-741107E37D26}"/>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B8F490C-8972-422F-A690-84D2DA8FCE46}"/>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78662C4-C68D-4326-80E3-79045B1D0E3E}"/>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4FA378D-F84F-460B-9957-CBEDB434F4E5}"/>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7A62E39-0C04-43BC-9B4B-99DC91ABD2DB}"/>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09FF269-EB87-4D13-B144-02C497C310CD}"/>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5F8ADF3-48C9-4FED-9F21-B44D0C989405}"/>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378B04D-5FA8-4A98-8686-CEA3B7E7246C}"/>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BA4ACF1-0079-4179-904C-9A99CA1AE819}"/>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A3840E9-1D7B-44A4-9AE7-B6E9644F37E0}"/>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15,998
15,826
5.97
6,613,691
6,428,796
175,195
3,967,846
6,373,345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F7AE331-84DE-438E-AF39-F0301C7095CF}"/>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B47C261-7BEB-442B-BCE9-39F30C3B8415}"/>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0F2B826-F329-40D5-BC30-0CDCFB5BCB6D}"/>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0FDCA18-AF14-4EB6-9350-E6C75F9D7A21}"/>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37D99D9-C746-4E43-839A-B9E942769CC4}"/>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A952177-E794-4D32-88D2-283D6A05C81D}"/>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6DD3957-2770-48A6-B975-36F249D05279}"/>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C0BC271-5033-40CF-8ABF-C9A62287592C}"/>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0369081-197C-4454-9F6F-A295F2F2463C}"/>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6221AF6-8E60-4AFE-A7DD-F18F5063FF0A}"/>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9278E7E-50B6-4CC8-972B-FFEF058CE7FF}"/>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6BFC56A-989F-48B8-8E20-8C4A16F052D5}"/>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24A45FC-57B9-463A-B741-685C03DDC5C1}"/>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82E14B6-D682-4638-BBA6-2731FA0C91B4}"/>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4D1712C-A4D1-450A-BE8B-9F2AA3E6D4D1}"/>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09E9395-6D0A-4EFF-98CD-AA21F338D26E}"/>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75CA0D8-010E-404B-A3B8-F98A3C00AF6B}"/>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B5C04099-EAEF-4E83-8CA1-09E09589DF37}"/>
            </a:ext>
          </a:extLst>
        </xdr:cNvPr>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4784E824-11D1-4230-BEAF-3BF25B954E70}"/>
            </a:ext>
          </a:extLst>
        </xdr:cNvPr>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CEABF9B1-C202-4DF4-A559-049CD0100DE9}"/>
            </a:ext>
          </a:extLst>
        </xdr:cNvPr>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CFC05C49-E26A-449E-830D-9C42A2E8B600}"/>
            </a:ext>
          </a:extLst>
        </xdr:cNvPr>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7C159284-723D-48EE-9BCF-A0D3AD43B461}"/>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A73D7740-1257-458D-BC7A-96DA708138B1}"/>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237E8A2C-59C7-44CF-AD38-CA53534A9402}"/>
            </a:ext>
          </a:extLst>
        </xdr:cNvPr>
        <xdr:cNvSpPr/>
      </xdr:nvSpPr>
      <xdr:spPr>
        <a:xfrm>
          <a:off x="3627887" y="4477796"/>
          <a:ext cx="42772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9D0AE03C-D2D2-437D-BEFD-20F8E4C284CA}"/>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4BB0443E-9BFB-4B5F-BB55-65A5766CA362}"/>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86902CD8-9381-46F5-AF07-1FAAA6653166}"/>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9D12C62D-1B22-48AF-9C7E-44458D779A51}"/>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86404AFD-695C-403F-84FF-F9FE87BB9FDD}"/>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6685BC17-1E91-4712-A56E-0E736DB9554F}"/>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FE14FBF2-B5E4-48A7-9AF9-8C55DCE6C7E6}"/>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5C216826-188B-475F-9246-7791A12976FC}"/>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CEF8A0D6-916D-4035-BDFF-E25DBFCDF701}"/>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2E700992-067A-4476-BE70-3C39DC90E8A4}"/>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700">
              <a:solidFill>
                <a:schemeClr val="dk1"/>
              </a:solidFill>
              <a:effectLst/>
              <a:latin typeface="+mn-lt"/>
              <a:ea typeface="+mn-ea"/>
              <a:cs typeface="+mn-cs"/>
            </a:rPr>
            <a:t>　</a:t>
          </a:r>
          <a:r>
            <a:rPr kumimoji="1" lang="ja-JP" altLang="en-US" sz="700">
              <a:solidFill>
                <a:schemeClr val="dk1"/>
              </a:solidFill>
              <a:effectLst/>
              <a:latin typeface="+mn-ea"/>
              <a:ea typeface="+mn-ea"/>
              <a:cs typeface="+mn-cs"/>
            </a:rPr>
            <a:t>厳しい財政状況から公共施設の老朽化対策等のハード整備が先送りされてきた経過がある中で、有形固定資産減価償却率は</a:t>
          </a:r>
          <a:r>
            <a:rPr lang="ja-JP" altLang="ja-JP" sz="700">
              <a:solidFill>
                <a:schemeClr val="dk1"/>
              </a:solidFill>
              <a:effectLst/>
              <a:latin typeface="+mn-ea"/>
              <a:ea typeface="+mn-ea"/>
              <a:cs typeface="+mn-cs"/>
            </a:rPr>
            <a:t>類似団体内平均値</a:t>
          </a:r>
          <a:r>
            <a:rPr kumimoji="1" lang="ja-JP" altLang="en-US" sz="700">
              <a:solidFill>
                <a:schemeClr val="dk1"/>
              </a:solidFill>
              <a:effectLst/>
              <a:latin typeface="+mn-ea"/>
              <a:ea typeface="+mn-ea"/>
              <a:cs typeface="+mn-cs"/>
            </a:rPr>
            <a:t>よりやや高い水準にあるが、公共施設等総合管理計画を策定し、当該計画に基づいた施設の維持管理を進めている。公共施設等総合管理計画策定に際して施設類型ごとの管理の基本方針を定め、施設の複合化や統廃合についても民間の資金や活力を効果的に取り入れることも含めて検討を行っている。</a:t>
          </a:r>
        </a:p>
        <a:p>
          <a:r>
            <a:rPr kumimoji="1" lang="ja-JP" altLang="en-US" sz="700">
              <a:solidFill>
                <a:schemeClr val="dk1"/>
              </a:solidFill>
              <a:effectLst/>
              <a:latin typeface="+mn-ea"/>
              <a:ea typeface="+mn-ea"/>
              <a:cs typeface="+mn-cs"/>
            </a:rPr>
            <a:t>　平成</a:t>
          </a:r>
          <a:r>
            <a:rPr kumimoji="1" lang="en-US" altLang="ja-JP" sz="700">
              <a:solidFill>
                <a:schemeClr val="dk1"/>
              </a:solidFill>
              <a:effectLst/>
              <a:latin typeface="+mn-ea"/>
              <a:ea typeface="+mn-ea"/>
              <a:cs typeface="+mn-cs"/>
            </a:rPr>
            <a:t>29</a:t>
          </a:r>
          <a:r>
            <a:rPr kumimoji="1" lang="ja-JP" altLang="en-US" sz="700">
              <a:solidFill>
                <a:schemeClr val="dk1"/>
              </a:solidFill>
              <a:effectLst/>
              <a:latin typeface="+mn-ea"/>
              <a:ea typeface="+mn-ea"/>
              <a:cs typeface="+mn-cs"/>
            </a:rPr>
            <a:t>年度は、町道新設工事、町立体育館機能向上等工事、小学校トイレ改修工事等を実施したことから、前年度に比べ</a:t>
          </a:r>
          <a:r>
            <a:rPr kumimoji="1" lang="en-US" altLang="ja-JP" sz="700">
              <a:solidFill>
                <a:schemeClr val="dk1"/>
              </a:solidFill>
              <a:effectLst/>
              <a:latin typeface="+mn-ea"/>
              <a:ea typeface="+mn-ea"/>
              <a:cs typeface="+mn-cs"/>
            </a:rPr>
            <a:t>0.8%</a:t>
          </a:r>
          <a:r>
            <a:rPr kumimoji="1" lang="ja-JP" altLang="en-US" sz="700">
              <a:solidFill>
                <a:schemeClr val="dk1"/>
              </a:solidFill>
              <a:effectLst/>
              <a:latin typeface="+mn-ea"/>
              <a:ea typeface="+mn-ea"/>
              <a:cs typeface="+mn-cs"/>
            </a:rPr>
            <a:t>減少した。</a:t>
          </a:r>
        </a:p>
        <a:p>
          <a:r>
            <a:rPr kumimoji="1" lang="ja-JP" altLang="en-US" sz="700">
              <a:solidFill>
                <a:schemeClr val="dk1"/>
              </a:solidFill>
              <a:effectLst/>
              <a:latin typeface="+mn-ea"/>
              <a:ea typeface="+mn-ea"/>
              <a:cs typeface="+mn-cs"/>
            </a:rPr>
            <a:t>　また、平成</a:t>
          </a:r>
          <a:r>
            <a:rPr kumimoji="1" lang="en-US" altLang="ja-JP" sz="700">
              <a:solidFill>
                <a:schemeClr val="dk1"/>
              </a:solidFill>
              <a:effectLst/>
              <a:latin typeface="+mn-ea"/>
              <a:ea typeface="+mn-ea"/>
              <a:cs typeface="+mn-cs"/>
            </a:rPr>
            <a:t>30</a:t>
          </a:r>
          <a:r>
            <a:rPr kumimoji="1" lang="ja-JP" altLang="en-US" sz="700">
              <a:solidFill>
                <a:schemeClr val="dk1"/>
              </a:solidFill>
              <a:effectLst/>
              <a:latin typeface="+mn-ea"/>
              <a:ea typeface="+mn-ea"/>
              <a:cs typeface="+mn-cs"/>
            </a:rPr>
            <a:t>年度は、老朽化の進む学校施設の長期的かつ計画的な維持管理を進めるため、学校施設長寿命化計画を策定する予定であり、今後は同計画に基づいた改修を行う予定としている。引き続き公共施設マネジメントを推進し、計画的な基盤整備に努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C6B3D484-287A-4306-B4FC-2843B4806D62}"/>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552BB222-C95E-434E-A99D-F80116143FAB}"/>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F5F0D478-874E-4968-B324-4BEF6503C6E9}"/>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EC3A2E1-BE33-42F6-BFEF-8C858CE04D99}"/>
            </a:ext>
          </a:extLst>
        </xdr:cNvPr>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28BF24AE-7A25-4C26-A4B0-4DC7515DBF7F}"/>
            </a:ext>
          </a:extLst>
        </xdr:cNvPr>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C2C4D562-8FE1-4653-A497-7F2412B887E5}"/>
            </a:ext>
          </a:extLst>
        </xdr:cNvPr>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488D34CD-FE48-43CB-B1D0-FCCCB1FBB687}"/>
            </a:ext>
          </a:extLst>
        </xdr:cNvPr>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23DDE716-DA96-4BE1-A967-ECB55811DE95}"/>
            </a:ext>
          </a:extLst>
        </xdr:cNvPr>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7C1E340B-7677-4282-8651-10905CE88B18}"/>
            </a:ext>
          </a:extLst>
        </xdr:cNvPr>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D9D5F840-1B32-4069-BAF9-0CACBE388270}"/>
            </a:ext>
          </a:extLst>
        </xdr:cNvPr>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28D8F4DB-BE18-4F6F-A838-D78A0BB0589A}"/>
            </a:ext>
          </a:extLst>
        </xdr:cNvPr>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39D0C963-7322-4B1E-96D1-928694463686}"/>
            </a:ext>
          </a:extLst>
        </xdr:cNvPr>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B4DA9215-C472-4090-A245-431E4A9912B6}"/>
            </a:ext>
          </a:extLst>
        </xdr:cNvPr>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833DE3C9-037F-46B7-8843-BAB920A026D2}"/>
            </a:ext>
          </a:extLst>
        </xdr:cNvPr>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A4B6084B-E78A-4441-ADC8-87ACB7F2D84F}"/>
            </a:ext>
          </a:extLst>
        </xdr:cNvPr>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72C1AAB7-2369-4404-980D-F14BFEB32198}"/>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EA1538E3-18D0-4B70-8BC5-72915CEEC190}"/>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AC19EB08-A6F3-42C8-B760-5A8F52E97640}"/>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a:extLst>
            <a:ext uri="{FF2B5EF4-FFF2-40B4-BE49-F238E27FC236}">
              <a16:creationId xmlns:a16="http://schemas.microsoft.com/office/drawing/2014/main" id="{16225E3F-4A91-4510-B32D-2E80F6E0BA25}"/>
            </a:ext>
          </a:extLst>
        </xdr:cNvPr>
        <xdr:cNvCxnSpPr/>
      </xdr:nvCxnSpPr>
      <xdr:spPr>
        <a:xfrm flipV="1">
          <a:off x="4300220" y="5247549"/>
          <a:ext cx="127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a:extLst>
            <a:ext uri="{FF2B5EF4-FFF2-40B4-BE49-F238E27FC236}">
              <a16:creationId xmlns:a16="http://schemas.microsoft.com/office/drawing/2014/main" id="{409A1C7F-C71E-4E3B-BAE0-DA471539F27E}"/>
            </a:ext>
          </a:extLst>
        </xdr:cNvPr>
        <xdr:cNvSpPr txBox="1"/>
      </xdr:nvSpPr>
      <xdr:spPr>
        <a:xfrm>
          <a:off x="4352925" y="661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a:extLst>
            <a:ext uri="{FF2B5EF4-FFF2-40B4-BE49-F238E27FC236}">
              <a16:creationId xmlns:a16="http://schemas.microsoft.com/office/drawing/2014/main" id="{58621A39-941B-4AE4-A7BA-142945CD0077}"/>
            </a:ext>
          </a:extLst>
        </xdr:cNvPr>
        <xdr:cNvCxnSpPr/>
      </xdr:nvCxnSpPr>
      <xdr:spPr>
        <a:xfrm>
          <a:off x="4213225" y="660935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a:extLst>
            <a:ext uri="{FF2B5EF4-FFF2-40B4-BE49-F238E27FC236}">
              <a16:creationId xmlns:a16="http://schemas.microsoft.com/office/drawing/2014/main" id="{0999EF62-53D7-47DA-83A3-314646BD9FE7}"/>
            </a:ext>
          </a:extLst>
        </xdr:cNvPr>
        <xdr:cNvSpPr txBox="1"/>
      </xdr:nvSpPr>
      <xdr:spPr>
        <a:xfrm>
          <a:off x="4352925" y="5035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a:extLst>
            <a:ext uri="{FF2B5EF4-FFF2-40B4-BE49-F238E27FC236}">
              <a16:creationId xmlns:a16="http://schemas.microsoft.com/office/drawing/2014/main" id="{9BDC4A0D-0A2F-494D-8AA1-F00807B2DB83}"/>
            </a:ext>
          </a:extLst>
        </xdr:cNvPr>
        <xdr:cNvCxnSpPr/>
      </xdr:nvCxnSpPr>
      <xdr:spPr>
        <a:xfrm>
          <a:off x="4213225" y="524754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90096</xdr:rowOff>
    </xdr:from>
    <xdr:ext cx="405111" cy="259045"/>
    <xdr:sp macro="" textlink="">
      <xdr:nvSpPr>
        <xdr:cNvPr id="71" name="有形固定資産減価償却率平均値テキスト">
          <a:extLst>
            <a:ext uri="{FF2B5EF4-FFF2-40B4-BE49-F238E27FC236}">
              <a16:creationId xmlns:a16="http://schemas.microsoft.com/office/drawing/2014/main" id="{8931F1AB-7FA0-49B3-847F-B694FE90D6B6}"/>
            </a:ext>
          </a:extLst>
        </xdr:cNvPr>
        <xdr:cNvSpPr txBox="1"/>
      </xdr:nvSpPr>
      <xdr:spPr>
        <a:xfrm>
          <a:off x="4352925" y="56590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a:extLst>
            <a:ext uri="{FF2B5EF4-FFF2-40B4-BE49-F238E27FC236}">
              <a16:creationId xmlns:a16="http://schemas.microsoft.com/office/drawing/2014/main" id="{757D7B43-3DA3-444F-BEC4-B66CE1C2DA17}"/>
            </a:ext>
          </a:extLst>
        </xdr:cNvPr>
        <xdr:cNvSpPr/>
      </xdr:nvSpPr>
      <xdr:spPr>
        <a:xfrm>
          <a:off x="4251325" y="56806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a:extLst>
            <a:ext uri="{FF2B5EF4-FFF2-40B4-BE49-F238E27FC236}">
              <a16:creationId xmlns:a16="http://schemas.microsoft.com/office/drawing/2014/main" id="{56EE6C04-8123-4CD7-995B-B8D4B6ECBE66}"/>
            </a:ext>
          </a:extLst>
        </xdr:cNvPr>
        <xdr:cNvSpPr/>
      </xdr:nvSpPr>
      <xdr:spPr>
        <a:xfrm>
          <a:off x="3616325" y="56621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a:extLst>
            <a:ext uri="{FF2B5EF4-FFF2-40B4-BE49-F238E27FC236}">
              <a16:creationId xmlns:a16="http://schemas.microsoft.com/office/drawing/2014/main" id="{02C97C63-7A88-454D-B4C7-949350615E26}"/>
            </a:ext>
          </a:extLst>
        </xdr:cNvPr>
        <xdr:cNvSpPr/>
      </xdr:nvSpPr>
      <xdr:spPr>
        <a:xfrm>
          <a:off x="2930525" y="57390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5" name="フローチャート: 判断 74">
          <a:extLst>
            <a:ext uri="{FF2B5EF4-FFF2-40B4-BE49-F238E27FC236}">
              <a16:creationId xmlns:a16="http://schemas.microsoft.com/office/drawing/2014/main" id="{13C18A91-DD25-4747-A381-2DA4B8EBDA74}"/>
            </a:ext>
          </a:extLst>
        </xdr:cNvPr>
        <xdr:cNvSpPr/>
      </xdr:nvSpPr>
      <xdr:spPr>
        <a:xfrm>
          <a:off x="2244725" y="58284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328074E-BAAF-4EB5-8FB2-2A4847F119F2}"/>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E5FE92D-FDEB-4284-B7A3-4C391390976C}"/>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1E7970A-CC63-4AC0-9520-860284E053F7}"/>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0471DE5-C77D-4BC9-8A07-CE65A31BC341}"/>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E232C3B-7A96-4109-8F32-626785CF4462}"/>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81" name="楕円 80">
          <a:extLst>
            <a:ext uri="{FF2B5EF4-FFF2-40B4-BE49-F238E27FC236}">
              <a16:creationId xmlns:a16="http://schemas.microsoft.com/office/drawing/2014/main" id="{254B30F0-2A01-4514-9206-7C33292AA1BB}"/>
            </a:ext>
          </a:extLst>
        </xdr:cNvPr>
        <xdr:cNvSpPr/>
      </xdr:nvSpPr>
      <xdr:spPr>
        <a:xfrm>
          <a:off x="3616325" y="56127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19141</xdr:rowOff>
    </xdr:from>
    <xdr:to>
      <xdr:col>15</xdr:col>
      <xdr:colOff>187325</xdr:colOff>
      <xdr:row>29</xdr:row>
      <xdr:rowOff>120741</xdr:rowOff>
    </xdr:to>
    <xdr:sp macro="" textlink="">
      <xdr:nvSpPr>
        <xdr:cNvPr id="82" name="楕円 81">
          <a:extLst>
            <a:ext uri="{FF2B5EF4-FFF2-40B4-BE49-F238E27FC236}">
              <a16:creationId xmlns:a16="http://schemas.microsoft.com/office/drawing/2014/main" id="{FE537850-F0CB-4900-8636-0DBDF6D9BFDF}"/>
            </a:ext>
          </a:extLst>
        </xdr:cNvPr>
        <xdr:cNvSpPr/>
      </xdr:nvSpPr>
      <xdr:spPr>
        <a:xfrm>
          <a:off x="2930525" y="55880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69941</xdr:rowOff>
    </xdr:from>
    <xdr:to>
      <xdr:col>19</xdr:col>
      <xdr:colOff>136525</xdr:colOff>
      <xdr:row>29</xdr:row>
      <xdr:rowOff>94615</xdr:rowOff>
    </xdr:to>
    <xdr:cxnSp macro="">
      <xdr:nvCxnSpPr>
        <xdr:cNvPr id="83" name="直線コネクタ 82">
          <a:extLst>
            <a:ext uri="{FF2B5EF4-FFF2-40B4-BE49-F238E27FC236}">
              <a16:creationId xmlns:a16="http://schemas.microsoft.com/office/drawing/2014/main" id="{493DAD79-626B-471F-B208-BB17A9CE93EC}"/>
            </a:ext>
          </a:extLst>
        </xdr:cNvPr>
        <xdr:cNvCxnSpPr/>
      </xdr:nvCxnSpPr>
      <xdr:spPr>
        <a:xfrm>
          <a:off x="2981325" y="5638891"/>
          <a:ext cx="6858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146141</xdr:rowOff>
    </xdr:from>
    <xdr:to>
      <xdr:col>11</xdr:col>
      <xdr:colOff>187325</xdr:colOff>
      <xdr:row>28</xdr:row>
      <xdr:rowOff>76291</xdr:rowOff>
    </xdr:to>
    <xdr:sp macro="" textlink="">
      <xdr:nvSpPr>
        <xdr:cNvPr id="84" name="楕円 83">
          <a:extLst>
            <a:ext uri="{FF2B5EF4-FFF2-40B4-BE49-F238E27FC236}">
              <a16:creationId xmlns:a16="http://schemas.microsoft.com/office/drawing/2014/main" id="{A0C6604E-3CCA-403A-A076-29D49B4B76A7}"/>
            </a:ext>
          </a:extLst>
        </xdr:cNvPr>
        <xdr:cNvSpPr/>
      </xdr:nvSpPr>
      <xdr:spPr>
        <a:xfrm>
          <a:off x="2244725" y="538489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25491</xdr:rowOff>
    </xdr:from>
    <xdr:to>
      <xdr:col>15</xdr:col>
      <xdr:colOff>136525</xdr:colOff>
      <xdr:row>29</xdr:row>
      <xdr:rowOff>69941</xdr:rowOff>
    </xdr:to>
    <xdr:cxnSp macro="">
      <xdr:nvCxnSpPr>
        <xdr:cNvPr id="85" name="直線コネクタ 84">
          <a:extLst>
            <a:ext uri="{FF2B5EF4-FFF2-40B4-BE49-F238E27FC236}">
              <a16:creationId xmlns:a16="http://schemas.microsoft.com/office/drawing/2014/main" id="{D87B5C2F-278F-4061-A73D-EDD5C1EA1BA6}"/>
            </a:ext>
          </a:extLst>
        </xdr:cNvPr>
        <xdr:cNvCxnSpPr/>
      </xdr:nvCxnSpPr>
      <xdr:spPr>
        <a:xfrm>
          <a:off x="2295525" y="5429341"/>
          <a:ext cx="6858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86" name="n_1aveValue有形固定資産減価償却率">
          <a:extLst>
            <a:ext uri="{FF2B5EF4-FFF2-40B4-BE49-F238E27FC236}">
              <a16:creationId xmlns:a16="http://schemas.microsoft.com/office/drawing/2014/main" id="{7A5742EF-EB68-4612-9ABF-75AB4C267F50}"/>
            </a:ext>
          </a:extLst>
        </xdr:cNvPr>
        <xdr:cNvSpPr txBox="1"/>
      </xdr:nvSpPr>
      <xdr:spPr>
        <a:xfrm>
          <a:off x="3470919" y="574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97716</xdr:rowOff>
    </xdr:from>
    <xdr:ext cx="405111" cy="259045"/>
    <xdr:sp macro="" textlink="">
      <xdr:nvSpPr>
        <xdr:cNvPr id="87" name="n_2aveValue有形固定資産減価償却率">
          <a:extLst>
            <a:ext uri="{FF2B5EF4-FFF2-40B4-BE49-F238E27FC236}">
              <a16:creationId xmlns:a16="http://schemas.microsoft.com/office/drawing/2014/main" id="{D80225E6-3545-4EB0-B5CE-0FA4A2C74FF2}"/>
            </a:ext>
          </a:extLst>
        </xdr:cNvPr>
        <xdr:cNvSpPr txBox="1"/>
      </xdr:nvSpPr>
      <xdr:spPr>
        <a:xfrm>
          <a:off x="2797819" y="583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15710</xdr:rowOff>
    </xdr:from>
    <xdr:ext cx="405111" cy="259045"/>
    <xdr:sp macro="" textlink="">
      <xdr:nvSpPr>
        <xdr:cNvPr id="88" name="n_3aveValue有形固定資産減価償却率">
          <a:extLst>
            <a:ext uri="{FF2B5EF4-FFF2-40B4-BE49-F238E27FC236}">
              <a16:creationId xmlns:a16="http://schemas.microsoft.com/office/drawing/2014/main" id="{DA7DF7A8-45DD-4F49-BE93-4D90F78955A7}"/>
            </a:ext>
          </a:extLst>
        </xdr:cNvPr>
        <xdr:cNvSpPr txBox="1"/>
      </xdr:nvSpPr>
      <xdr:spPr>
        <a:xfrm>
          <a:off x="2112019" y="591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161942</xdr:rowOff>
    </xdr:from>
    <xdr:ext cx="405111" cy="259045"/>
    <xdr:sp macro="" textlink="">
      <xdr:nvSpPr>
        <xdr:cNvPr id="89" name="n_1mainValue有形固定資産減価償却率">
          <a:extLst>
            <a:ext uri="{FF2B5EF4-FFF2-40B4-BE49-F238E27FC236}">
              <a16:creationId xmlns:a16="http://schemas.microsoft.com/office/drawing/2014/main" id="{2A421329-DEE4-4844-A3F3-DD2E911B8F19}"/>
            </a:ext>
          </a:extLst>
        </xdr:cNvPr>
        <xdr:cNvSpPr txBox="1"/>
      </xdr:nvSpPr>
      <xdr:spPr>
        <a:xfrm>
          <a:off x="3470919"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137268</xdr:rowOff>
    </xdr:from>
    <xdr:ext cx="405111" cy="259045"/>
    <xdr:sp macro="" textlink="">
      <xdr:nvSpPr>
        <xdr:cNvPr id="90" name="n_2mainValue有形固定資産減価償却率">
          <a:extLst>
            <a:ext uri="{FF2B5EF4-FFF2-40B4-BE49-F238E27FC236}">
              <a16:creationId xmlns:a16="http://schemas.microsoft.com/office/drawing/2014/main" id="{3FDA1431-8848-4DB1-91A9-DD1D07C5A565}"/>
            </a:ext>
          </a:extLst>
        </xdr:cNvPr>
        <xdr:cNvSpPr txBox="1"/>
      </xdr:nvSpPr>
      <xdr:spPr>
        <a:xfrm>
          <a:off x="2797819" y="537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92818</xdr:rowOff>
    </xdr:from>
    <xdr:ext cx="405111" cy="259045"/>
    <xdr:sp macro="" textlink="">
      <xdr:nvSpPr>
        <xdr:cNvPr id="91" name="n_3mainValue有形固定資産減価償却率">
          <a:extLst>
            <a:ext uri="{FF2B5EF4-FFF2-40B4-BE49-F238E27FC236}">
              <a16:creationId xmlns:a16="http://schemas.microsoft.com/office/drawing/2014/main" id="{A62DF96B-2F44-4A63-8AB7-8286804DED8E}"/>
            </a:ext>
          </a:extLst>
        </xdr:cNvPr>
        <xdr:cNvSpPr txBox="1"/>
      </xdr:nvSpPr>
      <xdr:spPr>
        <a:xfrm>
          <a:off x="2112019" y="5166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152EC55A-6CBE-4A1B-80E5-01D77DAFAE76}"/>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900BF488-B602-4E19-8F8B-A81798BD8029}"/>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73CAF4AE-3ABD-46C9-91A3-EFB1A84C8A2F}"/>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4DECA6E8-0CBA-486B-9DDC-9820356A2297}"/>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6F16B6CD-E0FA-4E13-953B-0812756FFE9B}"/>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AA356012-32D5-4AA9-977C-AF7E9FC590FF}"/>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6003B94F-1570-4B2F-AD80-B69CECDD1E6E}"/>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5C895CA1-9230-4C65-BAE3-661A21C28FC1}"/>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BBB26086-B634-47A2-8B4A-5A5258190F67}"/>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2B209783-6A1B-4E9A-B863-C59C2A9A8F84}"/>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9AC2BA05-8290-403D-90DC-2DF4948EFF86}"/>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3416A6B2-9295-4333-8326-38A2DF9511C1}"/>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AD937A09-8189-4AD9-B08A-E9A6E6ED7FFB}"/>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700">
              <a:solidFill>
                <a:schemeClr val="dk1"/>
              </a:solidFill>
              <a:effectLst/>
              <a:latin typeface="+mn-lt"/>
              <a:ea typeface="+mn-ea"/>
              <a:cs typeface="+mn-cs"/>
            </a:rPr>
            <a:t>　平成</a:t>
          </a:r>
          <a:r>
            <a:rPr kumimoji="1" lang="en-US" altLang="ja-JP" sz="700">
              <a:solidFill>
                <a:schemeClr val="dk1"/>
              </a:solidFill>
              <a:effectLst/>
              <a:latin typeface="+mn-lt"/>
              <a:ea typeface="+mn-ea"/>
              <a:cs typeface="+mn-cs"/>
            </a:rPr>
            <a:t>30</a:t>
          </a:r>
          <a:r>
            <a:rPr kumimoji="1" lang="ja-JP" altLang="ja-JP" sz="700">
              <a:solidFill>
                <a:schemeClr val="dk1"/>
              </a:solidFill>
              <a:effectLst/>
              <a:latin typeface="+mn-lt"/>
              <a:ea typeface="+mn-ea"/>
              <a:cs typeface="+mn-cs"/>
            </a:rPr>
            <a:t>年度の債務償還</a:t>
          </a:r>
          <a:r>
            <a:rPr kumimoji="1" lang="ja-JP" altLang="en-US" sz="700">
              <a:solidFill>
                <a:schemeClr val="dk1"/>
              </a:solidFill>
              <a:effectLst/>
              <a:latin typeface="+mn-lt"/>
              <a:ea typeface="+mn-ea"/>
              <a:cs typeface="+mn-cs"/>
            </a:rPr>
            <a:t>比率</a:t>
          </a:r>
          <a:r>
            <a:rPr kumimoji="1" lang="ja-JP" altLang="ja-JP" sz="700">
              <a:solidFill>
                <a:schemeClr val="dk1"/>
              </a:solidFill>
              <a:effectLst/>
              <a:latin typeface="+mn-lt"/>
              <a:ea typeface="+mn-ea"/>
              <a:cs typeface="+mn-cs"/>
            </a:rPr>
            <a:t>は類似団体内平均値を</a:t>
          </a:r>
          <a:r>
            <a:rPr kumimoji="1" lang="en-US" altLang="ja-JP" sz="700">
              <a:solidFill>
                <a:schemeClr val="dk1"/>
              </a:solidFill>
              <a:effectLst/>
              <a:latin typeface="+mn-lt"/>
              <a:ea typeface="+mn-ea"/>
              <a:cs typeface="+mn-cs"/>
            </a:rPr>
            <a:t>312%</a:t>
          </a:r>
          <a:r>
            <a:rPr kumimoji="1" lang="ja-JP" altLang="ja-JP" sz="700">
              <a:solidFill>
                <a:schemeClr val="dk1"/>
              </a:solidFill>
              <a:effectLst/>
              <a:latin typeface="+mn-lt"/>
              <a:ea typeface="+mn-ea"/>
              <a:cs typeface="+mn-cs"/>
            </a:rPr>
            <a:t>上回っている。</a:t>
          </a:r>
          <a:endParaRPr lang="ja-JP" altLang="ja-JP" sz="700">
            <a:effectLst/>
          </a:endParaRPr>
        </a:p>
        <a:p>
          <a:r>
            <a:rPr kumimoji="1" lang="ja-JP" altLang="ja-JP" sz="700">
              <a:solidFill>
                <a:schemeClr val="dk1"/>
              </a:solidFill>
              <a:effectLst/>
              <a:latin typeface="+mn-lt"/>
              <a:ea typeface="+mn-ea"/>
              <a:cs typeface="+mn-cs"/>
            </a:rPr>
            <a:t>　要因として、</a:t>
          </a:r>
          <a:r>
            <a:rPr kumimoji="1" lang="ja-JP" altLang="en-US" sz="700">
              <a:solidFill>
                <a:schemeClr val="dk1"/>
              </a:solidFill>
              <a:effectLst/>
              <a:latin typeface="+mn-lt"/>
              <a:ea typeface="+mn-ea"/>
              <a:cs typeface="+mn-cs"/>
            </a:rPr>
            <a:t>本町は、経常一般財源等収入額よりも経常経費充当一般財源等の方が多く、また、経常的収入として一般財源等よりも特定財源の割合が高いことが考えられる。平成</a:t>
          </a:r>
          <a:r>
            <a:rPr kumimoji="1" lang="en-US" altLang="ja-JP" sz="700">
              <a:solidFill>
                <a:schemeClr val="dk1"/>
              </a:solidFill>
              <a:effectLst/>
              <a:latin typeface="+mn-lt"/>
              <a:ea typeface="+mn-ea"/>
              <a:cs typeface="+mn-cs"/>
            </a:rPr>
            <a:t>30</a:t>
          </a:r>
          <a:r>
            <a:rPr kumimoji="1" lang="ja-JP" altLang="en-US" sz="700">
              <a:solidFill>
                <a:schemeClr val="dk1"/>
              </a:solidFill>
              <a:effectLst/>
              <a:latin typeface="+mn-lt"/>
              <a:ea typeface="+mn-ea"/>
              <a:cs typeface="+mn-cs"/>
            </a:rPr>
            <a:t>年度は、平成</a:t>
          </a:r>
          <a:r>
            <a:rPr kumimoji="1" lang="en-US" altLang="ja-JP" sz="700">
              <a:solidFill>
                <a:schemeClr val="dk1"/>
              </a:solidFill>
              <a:effectLst/>
              <a:latin typeface="+mn-lt"/>
              <a:ea typeface="+mn-ea"/>
              <a:cs typeface="+mn-cs"/>
            </a:rPr>
            <a:t>29</a:t>
          </a:r>
          <a:r>
            <a:rPr kumimoji="1" lang="ja-JP" altLang="en-US" sz="700">
              <a:solidFill>
                <a:schemeClr val="dk1"/>
              </a:solidFill>
              <a:effectLst/>
              <a:latin typeface="+mn-lt"/>
              <a:ea typeface="+mn-ea"/>
              <a:cs typeface="+mn-cs"/>
            </a:rPr>
            <a:t>年度と比較して地方税の落ち込みにより経常一般財源等収入額が減少したことから、数値は上昇した。</a:t>
          </a:r>
          <a:endParaRPr lang="ja-JP" altLang="ja-JP" sz="700">
            <a:effectLst/>
          </a:endParaRPr>
        </a:p>
        <a:p>
          <a:pPr eaLnBrk="1" fontAlgn="auto" latinLnBrk="0" hangingPunct="1"/>
          <a:r>
            <a:rPr kumimoji="1" lang="ja-JP" altLang="ja-JP" sz="700">
              <a:solidFill>
                <a:schemeClr val="dk1"/>
              </a:solidFill>
              <a:effectLst/>
              <a:latin typeface="+mn-lt"/>
              <a:ea typeface="+mn-ea"/>
              <a:cs typeface="+mn-cs"/>
            </a:rPr>
            <a:t>　充当可能財源として、平成</a:t>
          </a:r>
          <a:r>
            <a:rPr kumimoji="1" lang="en-US" altLang="ja-JP" sz="700">
              <a:solidFill>
                <a:schemeClr val="dk1"/>
              </a:solidFill>
              <a:effectLst/>
              <a:latin typeface="+mn-lt"/>
              <a:ea typeface="+mn-ea"/>
              <a:cs typeface="+mn-cs"/>
            </a:rPr>
            <a:t>30</a:t>
          </a:r>
          <a:r>
            <a:rPr kumimoji="1" lang="ja-JP" altLang="ja-JP" sz="700">
              <a:solidFill>
                <a:schemeClr val="dk1"/>
              </a:solidFill>
              <a:effectLst/>
              <a:latin typeface="+mn-lt"/>
              <a:ea typeface="+mn-ea"/>
              <a:cs typeface="+mn-cs"/>
            </a:rPr>
            <a:t>年度から公共下水道事業</a:t>
          </a:r>
          <a:r>
            <a:rPr kumimoji="1" lang="ja-JP" altLang="en-US" sz="700">
              <a:solidFill>
                <a:schemeClr val="dk1"/>
              </a:solidFill>
              <a:effectLst/>
              <a:latin typeface="+mn-lt"/>
              <a:ea typeface="+mn-ea"/>
              <a:cs typeface="+mn-cs"/>
            </a:rPr>
            <a:t>等</a:t>
          </a:r>
          <a:r>
            <a:rPr kumimoji="1" lang="ja-JP" altLang="ja-JP" sz="700">
              <a:solidFill>
                <a:schemeClr val="dk1"/>
              </a:solidFill>
              <a:effectLst/>
              <a:latin typeface="+mn-lt"/>
              <a:ea typeface="+mn-ea"/>
              <a:cs typeface="+mn-cs"/>
            </a:rPr>
            <a:t>の整備財源として、都市計画税</a:t>
          </a:r>
          <a:r>
            <a:rPr kumimoji="1" lang="ja-JP" altLang="en-US" sz="700">
              <a:solidFill>
                <a:schemeClr val="dk1"/>
              </a:solidFill>
              <a:effectLst/>
              <a:latin typeface="+mn-lt"/>
              <a:ea typeface="+mn-ea"/>
              <a:cs typeface="+mn-cs"/>
            </a:rPr>
            <a:t>を</a:t>
          </a:r>
          <a:r>
            <a:rPr kumimoji="1" lang="ja-JP" altLang="ja-JP" sz="700">
              <a:solidFill>
                <a:schemeClr val="dk1"/>
              </a:solidFill>
              <a:effectLst/>
              <a:latin typeface="+mn-lt"/>
              <a:ea typeface="+mn-ea"/>
              <a:cs typeface="+mn-cs"/>
            </a:rPr>
            <a:t>課税</a:t>
          </a:r>
          <a:r>
            <a:rPr kumimoji="1" lang="ja-JP" altLang="en-US" sz="700">
              <a:solidFill>
                <a:schemeClr val="dk1"/>
              </a:solidFill>
              <a:effectLst/>
              <a:latin typeface="+mn-lt"/>
              <a:ea typeface="+mn-ea"/>
              <a:cs typeface="+mn-cs"/>
            </a:rPr>
            <a:t>しており</a:t>
          </a:r>
          <a:r>
            <a:rPr kumimoji="1" lang="ja-JP" altLang="ja-JP" sz="700">
              <a:solidFill>
                <a:schemeClr val="dk1"/>
              </a:solidFill>
              <a:effectLst/>
              <a:latin typeface="+mn-lt"/>
              <a:ea typeface="+mn-ea"/>
              <a:cs typeface="+mn-cs"/>
            </a:rPr>
            <a:t>、一定比率の改善は見込まれるところであるが、今後のハード整備にあたっては、公共施設マネジメントの取組みを推進し、計画的な基盤整備に努めていく。また、事業の実施にあたっては、国・府等の補助金の獲得、交付税措置のある有利な地方債の活用により将来負担の軽減に努めていく。</a:t>
          </a:r>
          <a:endParaRPr lang="ja-JP" altLang="ja-JP" sz="700">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F3996C97-7370-4C44-81B8-4D6B8AF9F6EB}"/>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21C532AC-339A-487E-AB66-93BDCEBAEBDC}"/>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a:extLst>
            <a:ext uri="{FF2B5EF4-FFF2-40B4-BE49-F238E27FC236}">
              <a16:creationId xmlns:a16="http://schemas.microsoft.com/office/drawing/2014/main" id="{B1607DF1-D6FF-4EC0-B55B-C0DE166D9DD1}"/>
            </a:ext>
          </a:extLst>
        </xdr:cNvPr>
        <xdr:cNvCxnSpPr/>
      </xdr:nvCxnSpPr>
      <xdr:spPr>
        <a:xfrm>
          <a:off x="10194925" y="6473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a:extLst>
            <a:ext uri="{FF2B5EF4-FFF2-40B4-BE49-F238E27FC236}">
              <a16:creationId xmlns:a16="http://schemas.microsoft.com/office/drawing/2014/main" id="{5F3D23A9-693B-46ED-BE1B-8910B5A3AF7D}"/>
            </a:ext>
          </a:extLst>
        </xdr:cNvPr>
        <xdr:cNvSpPr txBox="1"/>
      </xdr:nvSpPr>
      <xdr:spPr>
        <a:xfrm>
          <a:off x="9861428" y="63863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a:extLst>
            <a:ext uri="{FF2B5EF4-FFF2-40B4-BE49-F238E27FC236}">
              <a16:creationId xmlns:a16="http://schemas.microsoft.com/office/drawing/2014/main" id="{D1F13CB0-A711-401F-9E12-9B75E38D7A3E}"/>
            </a:ext>
          </a:extLst>
        </xdr:cNvPr>
        <xdr:cNvCxnSpPr/>
      </xdr:nvCxnSpPr>
      <xdr:spPr>
        <a:xfrm>
          <a:off x="10194925" y="6061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0" name="テキスト ボックス 109">
          <a:extLst>
            <a:ext uri="{FF2B5EF4-FFF2-40B4-BE49-F238E27FC236}">
              <a16:creationId xmlns:a16="http://schemas.microsoft.com/office/drawing/2014/main" id="{6F491225-4DDA-4A3B-A774-9AF095697E30}"/>
            </a:ext>
          </a:extLst>
        </xdr:cNvPr>
        <xdr:cNvSpPr txBox="1"/>
      </xdr:nvSpPr>
      <xdr:spPr>
        <a:xfrm>
          <a:off x="9758836" y="5967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a:extLst>
            <a:ext uri="{FF2B5EF4-FFF2-40B4-BE49-F238E27FC236}">
              <a16:creationId xmlns:a16="http://schemas.microsoft.com/office/drawing/2014/main" id="{D98AC316-8C95-42ED-9280-77E1B346C665}"/>
            </a:ext>
          </a:extLst>
        </xdr:cNvPr>
        <xdr:cNvCxnSpPr/>
      </xdr:nvCxnSpPr>
      <xdr:spPr>
        <a:xfrm>
          <a:off x="10194925" y="56419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a:extLst>
            <a:ext uri="{FF2B5EF4-FFF2-40B4-BE49-F238E27FC236}">
              <a16:creationId xmlns:a16="http://schemas.microsoft.com/office/drawing/2014/main" id="{A9E00275-BD79-4031-8E28-1A910EA33CEA}"/>
            </a:ext>
          </a:extLst>
        </xdr:cNvPr>
        <xdr:cNvSpPr txBox="1"/>
      </xdr:nvSpPr>
      <xdr:spPr>
        <a:xfrm>
          <a:off x="9705751" y="5554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a:extLst>
            <a:ext uri="{FF2B5EF4-FFF2-40B4-BE49-F238E27FC236}">
              <a16:creationId xmlns:a16="http://schemas.microsoft.com/office/drawing/2014/main" id="{3906F32D-9F43-4E12-892D-1E0122865A99}"/>
            </a:ext>
          </a:extLst>
        </xdr:cNvPr>
        <xdr:cNvCxnSpPr/>
      </xdr:nvCxnSpPr>
      <xdr:spPr>
        <a:xfrm>
          <a:off x="10194925" y="5229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4" name="テキスト ボックス 113">
          <a:extLst>
            <a:ext uri="{FF2B5EF4-FFF2-40B4-BE49-F238E27FC236}">
              <a16:creationId xmlns:a16="http://schemas.microsoft.com/office/drawing/2014/main" id="{9D699D17-37BA-45B8-B9EC-7E7C70B55F2F}"/>
            </a:ext>
          </a:extLst>
        </xdr:cNvPr>
        <xdr:cNvSpPr txBox="1"/>
      </xdr:nvSpPr>
      <xdr:spPr>
        <a:xfrm>
          <a:off x="9705751" y="5135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93DAC53A-434D-4CC0-B484-58100A7C94CA}"/>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883FF912-4D7A-46DD-AA54-958DAFBF42C3}"/>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0332B386-4121-49AF-B38B-52F60F958129}"/>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18" name="直線コネクタ 117">
          <a:extLst>
            <a:ext uri="{FF2B5EF4-FFF2-40B4-BE49-F238E27FC236}">
              <a16:creationId xmlns:a16="http://schemas.microsoft.com/office/drawing/2014/main" id="{2FB5A0D9-BD9F-42F3-8C19-B1C7E163763E}"/>
            </a:ext>
          </a:extLst>
        </xdr:cNvPr>
        <xdr:cNvCxnSpPr/>
      </xdr:nvCxnSpPr>
      <xdr:spPr>
        <a:xfrm flipV="1">
          <a:off x="13323570" y="5169723"/>
          <a:ext cx="1269" cy="130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9" name="債務償還比率最小値テキスト">
          <a:extLst>
            <a:ext uri="{FF2B5EF4-FFF2-40B4-BE49-F238E27FC236}">
              <a16:creationId xmlns:a16="http://schemas.microsoft.com/office/drawing/2014/main" id="{CEA9513F-7208-4251-BC45-CB9D9AEC983E}"/>
            </a:ext>
          </a:extLst>
        </xdr:cNvPr>
        <xdr:cNvSpPr txBox="1"/>
      </xdr:nvSpPr>
      <xdr:spPr>
        <a:xfrm>
          <a:off x="13376275" y="64776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a:extLst>
            <a:ext uri="{FF2B5EF4-FFF2-40B4-BE49-F238E27FC236}">
              <a16:creationId xmlns:a16="http://schemas.microsoft.com/office/drawing/2014/main" id="{EC7FE17D-3312-44A5-8824-8AA7F1A0A2D2}"/>
            </a:ext>
          </a:extLst>
        </xdr:cNvPr>
        <xdr:cNvCxnSpPr/>
      </xdr:nvCxnSpPr>
      <xdr:spPr>
        <a:xfrm>
          <a:off x="13255625" y="64738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1" name="債務償還比率最大値テキスト">
          <a:extLst>
            <a:ext uri="{FF2B5EF4-FFF2-40B4-BE49-F238E27FC236}">
              <a16:creationId xmlns:a16="http://schemas.microsoft.com/office/drawing/2014/main" id="{7659BDAB-58FC-4F71-A24B-9539FF1A65D4}"/>
            </a:ext>
          </a:extLst>
        </xdr:cNvPr>
        <xdr:cNvSpPr txBox="1"/>
      </xdr:nvSpPr>
      <xdr:spPr>
        <a:xfrm>
          <a:off x="13376275" y="495130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2" name="直線コネクタ 121">
          <a:extLst>
            <a:ext uri="{FF2B5EF4-FFF2-40B4-BE49-F238E27FC236}">
              <a16:creationId xmlns:a16="http://schemas.microsoft.com/office/drawing/2014/main" id="{0B9B1E3E-B159-4079-AB07-1AE2C4B8892A}"/>
            </a:ext>
          </a:extLst>
        </xdr:cNvPr>
        <xdr:cNvCxnSpPr/>
      </xdr:nvCxnSpPr>
      <xdr:spPr>
        <a:xfrm>
          <a:off x="13255625" y="51697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23" name="債務償還比率平均値テキスト">
          <a:extLst>
            <a:ext uri="{FF2B5EF4-FFF2-40B4-BE49-F238E27FC236}">
              <a16:creationId xmlns:a16="http://schemas.microsoft.com/office/drawing/2014/main" id="{C573794A-3C87-4C2D-9317-886A152B04ED}"/>
            </a:ext>
          </a:extLst>
        </xdr:cNvPr>
        <xdr:cNvSpPr txBox="1"/>
      </xdr:nvSpPr>
      <xdr:spPr>
        <a:xfrm>
          <a:off x="13376275" y="5931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4" name="フローチャート: 判断 123">
          <a:extLst>
            <a:ext uri="{FF2B5EF4-FFF2-40B4-BE49-F238E27FC236}">
              <a16:creationId xmlns:a16="http://schemas.microsoft.com/office/drawing/2014/main" id="{0105A406-B734-47F5-BE96-0BC587C81DFC}"/>
            </a:ext>
          </a:extLst>
        </xdr:cNvPr>
        <xdr:cNvSpPr/>
      </xdr:nvSpPr>
      <xdr:spPr>
        <a:xfrm>
          <a:off x="13293725" y="59531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5" name="フローチャート: 判断 124">
          <a:extLst>
            <a:ext uri="{FF2B5EF4-FFF2-40B4-BE49-F238E27FC236}">
              <a16:creationId xmlns:a16="http://schemas.microsoft.com/office/drawing/2014/main" id="{8EAD71BF-EE38-4C6E-A4D5-D547680F17CB}"/>
            </a:ext>
          </a:extLst>
        </xdr:cNvPr>
        <xdr:cNvSpPr/>
      </xdr:nvSpPr>
      <xdr:spPr>
        <a:xfrm>
          <a:off x="12639675" y="59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3FB35279-3762-4861-86D0-BF07B56AA69A}"/>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4B74FA94-65DB-4E47-9480-D68A41C56257}"/>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9143B6EF-FC2C-441A-A3D3-50E6E9364B00}"/>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4D420211-784F-4CAC-B2BA-1BE54D0572E6}"/>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9A97D201-ADFB-4608-BE76-04BD24F26488}"/>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127412</xdr:rowOff>
    </xdr:from>
    <xdr:to>
      <xdr:col>76</xdr:col>
      <xdr:colOff>73025</xdr:colOff>
      <xdr:row>30</xdr:row>
      <xdr:rowOff>57562</xdr:rowOff>
    </xdr:to>
    <xdr:sp macro="" textlink="">
      <xdr:nvSpPr>
        <xdr:cNvPr id="131" name="楕円 130">
          <a:extLst>
            <a:ext uri="{FF2B5EF4-FFF2-40B4-BE49-F238E27FC236}">
              <a16:creationId xmlns:a16="http://schemas.microsoft.com/office/drawing/2014/main" id="{0AA72384-35C4-4762-B2E8-75C62916E89D}"/>
            </a:ext>
          </a:extLst>
        </xdr:cNvPr>
        <xdr:cNvSpPr/>
      </xdr:nvSpPr>
      <xdr:spPr>
        <a:xfrm>
          <a:off x="13293725" y="56963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150289</xdr:rowOff>
    </xdr:from>
    <xdr:ext cx="469744" cy="259045"/>
    <xdr:sp macro="" textlink="">
      <xdr:nvSpPr>
        <xdr:cNvPr id="132" name="債務償還比率該当値テキスト">
          <a:extLst>
            <a:ext uri="{FF2B5EF4-FFF2-40B4-BE49-F238E27FC236}">
              <a16:creationId xmlns:a16="http://schemas.microsoft.com/office/drawing/2014/main" id="{D51F7CE9-9F0A-4B1E-9657-39972C649714}"/>
            </a:ext>
          </a:extLst>
        </xdr:cNvPr>
        <xdr:cNvSpPr txBox="1"/>
      </xdr:nvSpPr>
      <xdr:spPr>
        <a:xfrm>
          <a:off x="13376275" y="555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27727</xdr:rowOff>
    </xdr:from>
    <xdr:to>
      <xdr:col>72</xdr:col>
      <xdr:colOff>123825</xdr:colOff>
      <xdr:row>30</xdr:row>
      <xdr:rowOff>129327</xdr:rowOff>
    </xdr:to>
    <xdr:sp macro="" textlink="">
      <xdr:nvSpPr>
        <xdr:cNvPr id="133" name="楕円 132">
          <a:extLst>
            <a:ext uri="{FF2B5EF4-FFF2-40B4-BE49-F238E27FC236}">
              <a16:creationId xmlns:a16="http://schemas.microsoft.com/office/drawing/2014/main" id="{4D8E9CEE-361B-41CD-9060-F590FB04E3EE}"/>
            </a:ext>
          </a:extLst>
        </xdr:cNvPr>
        <xdr:cNvSpPr/>
      </xdr:nvSpPr>
      <xdr:spPr>
        <a:xfrm>
          <a:off x="12639675" y="57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6762</xdr:rowOff>
    </xdr:from>
    <xdr:to>
      <xdr:col>76</xdr:col>
      <xdr:colOff>22225</xdr:colOff>
      <xdr:row>30</xdr:row>
      <xdr:rowOff>78527</xdr:rowOff>
    </xdr:to>
    <xdr:cxnSp macro="">
      <xdr:nvCxnSpPr>
        <xdr:cNvPr id="134" name="直線コネクタ 133">
          <a:extLst>
            <a:ext uri="{FF2B5EF4-FFF2-40B4-BE49-F238E27FC236}">
              <a16:creationId xmlns:a16="http://schemas.microsoft.com/office/drawing/2014/main" id="{A03C5942-BB96-4F38-84BA-170CCE9539AA}"/>
            </a:ext>
          </a:extLst>
        </xdr:cNvPr>
        <xdr:cNvCxnSpPr/>
      </xdr:nvCxnSpPr>
      <xdr:spPr>
        <a:xfrm flipV="1">
          <a:off x="12690475" y="5740812"/>
          <a:ext cx="635000" cy="7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35" name="n_1aveValue債務償還比率">
          <a:extLst>
            <a:ext uri="{FF2B5EF4-FFF2-40B4-BE49-F238E27FC236}">
              <a16:creationId xmlns:a16="http://schemas.microsoft.com/office/drawing/2014/main" id="{161D0DF4-5DF8-44AE-B0C8-D383B3CA679F}"/>
            </a:ext>
          </a:extLst>
        </xdr:cNvPr>
        <xdr:cNvSpPr txBox="1"/>
      </xdr:nvSpPr>
      <xdr:spPr>
        <a:xfrm>
          <a:off x="12461952" y="603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145854</xdr:rowOff>
    </xdr:from>
    <xdr:ext cx="469744" cy="259045"/>
    <xdr:sp macro="" textlink="">
      <xdr:nvSpPr>
        <xdr:cNvPr id="136" name="n_1mainValue債務償還比率">
          <a:extLst>
            <a:ext uri="{FF2B5EF4-FFF2-40B4-BE49-F238E27FC236}">
              <a16:creationId xmlns:a16="http://schemas.microsoft.com/office/drawing/2014/main" id="{AC8B06AC-C58B-4AA7-9879-D11104C13644}"/>
            </a:ext>
          </a:extLst>
        </xdr:cNvPr>
        <xdr:cNvSpPr txBox="1"/>
      </xdr:nvSpPr>
      <xdr:spPr>
        <a:xfrm>
          <a:off x="12461952" y="554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15DF10E1-6F68-4F13-A63D-528988D4BCCA}"/>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66D31041-0CA1-4C9A-9959-5A8850A0A9E7}"/>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51568A17-FD72-41A5-8C54-57AB8ABCBA23}"/>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1BDB8228-15D5-454C-AB89-1825CD9A9C22}"/>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40E61547-3D79-40EE-8970-56EA661545C4}"/>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189CC032-03BD-4008-995E-143704A7BBE4}"/>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CEBCD24-EBEB-4A8B-9359-F6F64B3468BD}"/>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F83A5C5-5BAE-4050-992A-E4AB93B9156C}"/>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C8370A5-F9A3-4120-8FEA-5178C410D664}"/>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CB8C8D9-EEDD-42C1-B7A1-34C2C3216AE3}"/>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8DEB2E0-CE6C-41F4-BB9E-DEA346FC0992}"/>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900D369-5744-40C8-8166-EA68742FBA3A}"/>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C41A588-3772-40F8-8987-443E2C885918}"/>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C29C080-A2D5-404D-A2E7-5F81EC1B45F5}"/>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ACC08F2-38B4-4067-81C2-5FF13B2484B3}"/>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312CA36-AAD6-4827-B6CD-BB0B81F35974}"/>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15,998
15,826
5.97
6,613,691
6,428,796
175,195
3,967,846
6,373,345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718B455-76C4-4FE5-A374-CE64F32AD7CD}"/>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5690BC9-A373-415C-9775-AACEFDA45BDB}"/>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35D7195-386C-4E44-A6FA-E603D6594D8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775838D-A261-4989-B57E-ED732DC78982}"/>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16BCC7D-B8D6-4472-8866-4D91B758F93D}"/>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72A9AFA-E1FE-452E-B3FA-8C8975EC6968}"/>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CEFAB20-2A59-4902-80BE-3BA4CDD92FE2}"/>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77ABBFA-66D1-4370-B8E7-3DC922E4A74D}"/>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D2A73ED-C169-4027-9B69-5F6DD7AB3CD9}"/>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8E523F5-249C-45B3-AFB2-DFA7208D4043}"/>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46E3BC1-5690-41E4-A5EB-E7DA28B8D6C8}"/>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5D39EF4-A97E-4223-84AC-136FC33C11DC}"/>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7C81B9C-CA91-4E15-9744-1047CAA076E6}"/>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E34EA63-DDA6-4108-89D7-643F8A7550EE}"/>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00EB410-D920-45DB-B792-F8EC7BE048D3}"/>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D7D396B-C83C-475B-A1A4-203BFCF675C9}"/>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14644DD-86E5-49DC-A081-D77194701C09}"/>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5F30616-F521-4E51-AD90-C25DBF4CCE1F}"/>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3F6ABEC-15C5-4E77-B150-88ACA588A4D8}"/>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20AA56C-3798-4DFE-B5F7-904BFBBC8FC1}"/>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2C4DB8E-F88C-4636-8D1F-2783E33E3A8B}"/>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191ED90-F41A-4D0F-BE1B-BC8C8592B673}"/>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C39CB57-8886-44DA-96D3-67AAD9FA21AE}"/>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A0773D0-D1B4-488F-8C2B-34E7AA56D18D}"/>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D1ADB5F-2B5B-4214-9FA3-6516B18914BA}"/>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7E49130-2EF6-4834-A44A-ED4DDFA865BF}"/>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976DDB0-05A9-4E6E-B4CA-BD3A2F00D8A3}"/>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DCAB3D2-5EC1-4A16-8C2E-A308D7EF41D2}"/>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DDEFEA8-3C87-45DD-853A-B0C526FC06E7}"/>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FB52339-40DF-4253-9061-333B02A15883}"/>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44190D99-BE42-4A2C-A5F0-F5CB506B2D2E}"/>
            </a:ext>
          </a:extLst>
        </xdr:cNvPr>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11CE3E1C-5636-48A0-B3E5-7F8C0BB8F1AE}"/>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AB3A0D1-B9EE-46C1-870D-8DAFE252E521}"/>
            </a:ext>
          </a:extLst>
        </xdr:cNvPr>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3792BB70-518F-4E7C-9B92-B40A16380650}"/>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D96F373D-B085-4FD7-8420-EFC1DE959A87}"/>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13B411D4-2BEA-4CA2-B4EC-C7383F1122FC}"/>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A6BD74B1-6426-48CF-AF47-419CE01782C6}"/>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82F4E208-D76D-45DA-8548-E17DB32AF765}"/>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724882EB-C535-4A9B-B6BF-B5646439AD33}"/>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4DC436CD-4F67-4968-B0F5-36293BC5CEE1}"/>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242F5481-9DFC-41B1-B130-7A3687299050}"/>
            </a:ext>
          </a:extLst>
        </xdr:cNvPr>
        <xdr:cNvSpPr txBox="1"/>
      </xdr:nvSpPr>
      <xdr:spPr>
        <a:xfrm>
          <a:off x="2757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674DB6AF-8699-4068-90C3-FFE3EBDD0065}"/>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2DE3A5A-0761-42A7-B833-71FA70576345}"/>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AFDBDA77-1843-4CB6-8A7C-99D2F42A31B1}"/>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id="{8FCC346C-17FC-4908-9C19-C53105391D62}"/>
            </a:ext>
          </a:extLst>
        </xdr:cNvPr>
        <xdr:cNvCxnSpPr/>
      </xdr:nvCxnSpPr>
      <xdr:spPr>
        <a:xfrm flipV="1">
          <a:off x="4177665" y="5589905"/>
          <a:ext cx="0"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id="{B25138E9-C099-4389-8BC6-48DAB15B00FA}"/>
            </a:ext>
          </a:extLst>
        </xdr:cNvPr>
        <xdr:cNvSpPr txBox="1"/>
      </xdr:nvSpPr>
      <xdr:spPr>
        <a:xfrm>
          <a:off x="4216400" y="692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id="{37419368-3BF7-469F-BF5C-971EA26B0B70}"/>
            </a:ext>
          </a:extLst>
        </xdr:cNvPr>
        <xdr:cNvCxnSpPr/>
      </xdr:nvCxnSpPr>
      <xdr:spPr>
        <a:xfrm>
          <a:off x="4108450" y="69240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a:extLst>
            <a:ext uri="{FF2B5EF4-FFF2-40B4-BE49-F238E27FC236}">
              <a16:creationId xmlns:a16="http://schemas.microsoft.com/office/drawing/2014/main" id="{DA640DB5-96A7-40DE-BC09-506EA2C78C7F}"/>
            </a:ext>
          </a:extLst>
        </xdr:cNvPr>
        <xdr:cNvSpPr txBox="1"/>
      </xdr:nvSpPr>
      <xdr:spPr>
        <a:xfrm>
          <a:off x="4216400" y="537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a:extLst>
            <a:ext uri="{FF2B5EF4-FFF2-40B4-BE49-F238E27FC236}">
              <a16:creationId xmlns:a16="http://schemas.microsoft.com/office/drawing/2014/main" id="{D63D2EF9-47A0-43FD-B3C5-72862E1B6648}"/>
            </a:ext>
          </a:extLst>
        </xdr:cNvPr>
        <xdr:cNvCxnSpPr/>
      </xdr:nvCxnSpPr>
      <xdr:spPr>
        <a:xfrm>
          <a:off x="4108450" y="55899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a:extLst>
            <a:ext uri="{FF2B5EF4-FFF2-40B4-BE49-F238E27FC236}">
              <a16:creationId xmlns:a16="http://schemas.microsoft.com/office/drawing/2014/main" id="{850A71E3-F24D-4162-A92C-8FB4883B7D6D}"/>
            </a:ext>
          </a:extLst>
        </xdr:cNvPr>
        <xdr:cNvSpPr txBox="1"/>
      </xdr:nvSpPr>
      <xdr:spPr>
        <a:xfrm>
          <a:off x="4216400" y="614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D6833239-7387-4AC0-93DA-EB10E81CC042}"/>
            </a:ext>
          </a:extLst>
        </xdr:cNvPr>
        <xdr:cNvSpPr/>
      </xdr:nvSpPr>
      <xdr:spPr>
        <a:xfrm>
          <a:off x="41275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id="{08246454-E198-4B12-86B3-E794E4CF8F7E}"/>
            </a:ext>
          </a:extLst>
        </xdr:cNvPr>
        <xdr:cNvSpPr/>
      </xdr:nvSpPr>
      <xdr:spPr>
        <a:xfrm>
          <a:off x="3384550" y="61899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a:extLst>
            <a:ext uri="{FF2B5EF4-FFF2-40B4-BE49-F238E27FC236}">
              <a16:creationId xmlns:a16="http://schemas.microsoft.com/office/drawing/2014/main" id="{0ECE0A11-A562-4F31-97C1-E94A589F1FC3}"/>
            </a:ext>
          </a:extLst>
        </xdr:cNvPr>
        <xdr:cNvSpPr/>
      </xdr:nvSpPr>
      <xdr:spPr>
        <a:xfrm>
          <a:off x="2571750" y="62128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a:extLst>
            <a:ext uri="{FF2B5EF4-FFF2-40B4-BE49-F238E27FC236}">
              <a16:creationId xmlns:a16="http://schemas.microsoft.com/office/drawing/2014/main" id="{93CADEE8-EB55-4A91-AFD9-106475A195DA}"/>
            </a:ext>
          </a:extLst>
        </xdr:cNvPr>
        <xdr:cNvSpPr/>
      </xdr:nvSpPr>
      <xdr:spPr>
        <a:xfrm>
          <a:off x="177800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3DC94B1-D291-4C64-9111-874561D94D6A}"/>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41C20B2-BEDD-4822-8FD5-AF5AD7B79D76}"/>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F7C1D42-AC9B-4785-8E0E-DDAB7DD87B0A}"/>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1F67A4C-E15B-4CAD-B588-84429B76F31E}"/>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EA055DD-BD5B-46F9-9A54-A6A1D4E27268}"/>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1" name="楕円 70">
          <a:extLst>
            <a:ext uri="{FF2B5EF4-FFF2-40B4-BE49-F238E27FC236}">
              <a16:creationId xmlns:a16="http://schemas.microsoft.com/office/drawing/2014/main" id="{3314D97D-F338-44B2-A307-B528F3A89191}"/>
            </a:ext>
          </a:extLst>
        </xdr:cNvPr>
        <xdr:cNvSpPr/>
      </xdr:nvSpPr>
      <xdr:spPr>
        <a:xfrm>
          <a:off x="3384550" y="61861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72" name="楕円 71">
          <a:extLst>
            <a:ext uri="{FF2B5EF4-FFF2-40B4-BE49-F238E27FC236}">
              <a16:creationId xmlns:a16="http://schemas.microsoft.com/office/drawing/2014/main" id="{7C7BCC06-0636-4C29-BA8B-E0713361173B}"/>
            </a:ext>
          </a:extLst>
        </xdr:cNvPr>
        <xdr:cNvSpPr/>
      </xdr:nvSpPr>
      <xdr:spPr>
        <a:xfrm>
          <a:off x="2571750" y="61995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37</xdr:row>
      <xdr:rowOff>135255</xdr:rowOff>
    </xdr:to>
    <xdr:cxnSp macro="">
      <xdr:nvCxnSpPr>
        <xdr:cNvPr id="73" name="直線コネクタ 72">
          <a:extLst>
            <a:ext uri="{FF2B5EF4-FFF2-40B4-BE49-F238E27FC236}">
              <a16:creationId xmlns:a16="http://schemas.microsoft.com/office/drawing/2014/main" id="{9E6A37F2-BF8C-47BD-B2A5-8C820D043029}"/>
            </a:ext>
          </a:extLst>
        </xdr:cNvPr>
        <xdr:cNvCxnSpPr/>
      </xdr:nvCxnSpPr>
      <xdr:spPr>
        <a:xfrm flipV="1">
          <a:off x="2622550" y="6236970"/>
          <a:ext cx="80645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107315</xdr:rowOff>
    </xdr:from>
    <xdr:to>
      <xdr:col>10</xdr:col>
      <xdr:colOff>165100</xdr:colOff>
      <xdr:row>38</xdr:row>
      <xdr:rowOff>37465</xdr:rowOff>
    </xdr:to>
    <xdr:sp macro="" textlink="">
      <xdr:nvSpPr>
        <xdr:cNvPr id="74" name="楕円 73">
          <a:extLst>
            <a:ext uri="{FF2B5EF4-FFF2-40B4-BE49-F238E27FC236}">
              <a16:creationId xmlns:a16="http://schemas.microsoft.com/office/drawing/2014/main" id="{6ED250A4-EE9B-482C-B8B7-4A890CC73FCF}"/>
            </a:ext>
          </a:extLst>
        </xdr:cNvPr>
        <xdr:cNvSpPr/>
      </xdr:nvSpPr>
      <xdr:spPr>
        <a:xfrm>
          <a:off x="1778000" y="62223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135255</xdr:rowOff>
    </xdr:from>
    <xdr:to>
      <xdr:col>15</xdr:col>
      <xdr:colOff>50800</xdr:colOff>
      <xdr:row>37</xdr:row>
      <xdr:rowOff>158115</xdr:rowOff>
    </xdr:to>
    <xdr:cxnSp macro="">
      <xdr:nvCxnSpPr>
        <xdr:cNvPr id="75" name="直線コネクタ 74">
          <a:extLst>
            <a:ext uri="{FF2B5EF4-FFF2-40B4-BE49-F238E27FC236}">
              <a16:creationId xmlns:a16="http://schemas.microsoft.com/office/drawing/2014/main" id="{C4BF97B6-67BA-4EEE-A8C4-609540B890B3}"/>
            </a:ext>
          </a:extLst>
        </xdr:cNvPr>
        <xdr:cNvCxnSpPr/>
      </xdr:nvCxnSpPr>
      <xdr:spPr>
        <a:xfrm flipV="1">
          <a:off x="1828800" y="6250305"/>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6" name="n_1aveValue【道路】&#10;有形固定資産減価償却率">
          <a:extLst>
            <a:ext uri="{FF2B5EF4-FFF2-40B4-BE49-F238E27FC236}">
              <a16:creationId xmlns:a16="http://schemas.microsoft.com/office/drawing/2014/main" id="{4914E335-7673-4302-BDB1-24620DB093D0}"/>
            </a:ext>
          </a:extLst>
        </xdr:cNvPr>
        <xdr:cNvSpPr txBox="1"/>
      </xdr:nvSpPr>
      <xdr:spPr>
        <a:xfrm>
          <a:off x="32391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19067</xdr:rowOff>
    </xdr:from>
    <xdr:ext cx="405111" cy="259045"/>
    <xdr:sp macro="" textlink="">
      <xdr:nvSpPr>
        <xdr:cNvPr id="77" name="n_2aveValue【道路】&#10;有形固定資産減価償却率">
          <a:extLst>
            <a:ext uri="{FF2B5EF4-FFF2-40B4-BE49-F238E27FC236}">
              <a16:creationId xmlns:a16="http://schemas.microsoft.com/office/drawing/2014/main" id="{6301CC06-CFE0-4C7F-B07D-F7F0847E1F65}"/>
            </a:ext>
          </a:extLst>
        </xdr:cNvPr>
        <xdr:cNvSpPr txBox="1"/>
      </xdr:nvSpPr>
      <xdr:spPr>
        <a:xfrm>
          <a:off x="2439044" y="6299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102887</xdr:rowOff>
    </xdr:from>
    <xdr:ext cx="405111" cy="259045"/>
    <xdr:sp macro="" textlink="">
      <xdr:nvSpPr>
        <xdr:cNvPr id="78" name="n_3aveValue【道路】&#10;有形固定資産減価償却率">
          <a:extLst>
            <a:ext uri="{FF2B5EF4-FFF2-40B4-BE49-F238E27FC236}">
              <a16:creationId xmlns:a16="http://schemas.microsoft.com/office/drawing/2014/main" id="{54546B2C-21AC-47F1-88C3-95E26BF2A3CB}"/>
            </a:ext>
          </a:extLst>
        </xdr:cNvPr>
        <xdr:cNvSpPr txBox="1"/>
      </xdr:nvSpPr>
      <xdr:spPr>
        <a:xfrm>
          <a:off x="1645294" y="6383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17797</xdr:rowOff>
    </xdr:from>
    <xdr:ext cx="405111" cy="259045"/>
    <xdr:sp macro="" textlink="">
      <xdr:nvSpPr>
        <xdr:cNvPr id="79" name="n_1mainValue【道路】&#10;有形固定資産減価償却率">
          <a:extLst>
            <a:ext uri="{FF2B5EF4-FFF2-40B4-BE49-F238E27FC236}">
              <a16:creationId xmlns:a16="http://schemas.microsoft.com/office/drawing/2014/main" id="{282585B6-23E9-4A05-B45A-0A514934BC44}"/>
            </a:ext>
          </a:extLst>
        </xdr:cNvPr>
        <xdr:cNvSpPr txBox="1"/>
      </xdr:nvSpPr>
      <xdr:spPr>
        <a:xfrm>
          <a:off x="3239144" y="596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80" name="n_2mainValue【道路】&#10;有形固定資産減価償却率">
          <a:extLst>
            <a:ext uri="{FF2B5EF4-FFF2-40B4-BE49-F238E27FC236}">
              <a16:creationId xmlns:a16="http://schemas.microsoft.com/office/drawing/2014/main" id="{81C2389B-A076-4A4E-8680-5B631F8072FF}"/>
            </a:ext>
          </a:extLst>
        </xdr:cNvPr>
        <xdr:cNvSpPr txBox="1"/>
      </xdr:nvSpPr>
      <xdr:spPr>
        <a:xfrm>
          <a:off x="2439044" y="5981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53992</xdr:rowOff>
    </xdr:from>
    <xdr:ext cx="405111" cy="259045"/>
    <xdr:sp macro="" textlink="">
      <xdr:nvSpPr>
        <xdr:cNvPr id="81" name="n_3mainValue【道路】&#10;有形固定資産減価償却率">
          <a:extLst>
            <a:ext uri="{FF2B5EF4-FFF2-40B4-BE49-F238E27FC236}">
              <a16:creationId xmlns:a16="http://schemas.microsoft.com/office/drawing/2014/main" id="{D631F5ED-781C-4754-8DEF-D5B50AE84E99}"/>
            </a:ext>
          </a:extLst>
        </xdr:cNvPr>
        <xdr:cNvSpPr txBox="1"/>
      </xdr:nvSpPr>
      <xdr:spPr>
        <a:xfrm>
          <a:off x="1645294" y="600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185A6851-88FF-4B81-9459-8BF48F1E5BF3}"/>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E1ED6853-0152-45C2-BDA8-17B68DFBCCB8}"/>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A1A304EE-F2A4-465F-8D38-AB12C64739B5}"/>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CC756510-2E7E-4109-9651-AC4010CAD458}"/>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E0631D0E-1898-48CA-80B0-86F7F4D2171D}"/>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14359E77-96D9-479A-B39D-C9CCCEFF3CF4}"/>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6601610C-4871-4DB7-B074-8E14DFA671B6}"/>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17DBFC90-D04E-4EE0-9A8A-A9E87285B77B}"/>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7CBDB227-FF58-4F13-8CB4-452FADCC0CA9}"/>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38694912-D668-4376-B83E-DDC7305CDB5B}"/>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a:extLst>
            <a:ext uri="{FF2B5EF4-FFF2-40B4-BE49-F238E27FC236}">
              <a16:creationId xmlns:a16="http://schemas.microsoft.com/office/drawing/2014/main" id="{5DE41964-E5C4-4A58-A92F-C26FE3102555}"/>
            </a:ext>
          </a:extLst>
        </xdr:cNvPr>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a:extLst>
            <a:ext uri="{FF2B5EF4-FFF2-40B4-BE49-F238E27FC236}">
              <a16:creationId xmlns:a16="http://schemas.microsoft.com/office/drawing/2014/main" id="{37950076-6A57-4EBF-B17A-D0BDA7C1F1DD}"/>
            </a:ext>
          </a:extLst>
        </xdr:cNvPr>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a:extLst>
            <a:ext uri="{FF2B5EF4-FFF2-40B4-BE49-F238E27FC236}">
              <a16:creationId xmlns:a16="http://schemas.microsoft.com/office/drawing/2014/main" id="{4D0FB8C5-E030-4C51-8863-651F6A1B3700}"/>
            </a:ext>
          </a:extLst>
        </xdr:cNvPr>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5" name="テキスト ボックス 94">
          <a:extLst>
            <a:ext uri="{FF2B5EF4-FFF2-40B4-BE49-F238E27FC236}">
              <a16:creationId xmlns:a16="http://schemas.microsoft.com/office/drawing/2014/main" id="{9B9D98D6-3FBA-48F0-B501-C41936562B3C}"/>
            </a:ext>
          </a:extLst>
        </xdr:cNvPr>
        <xdr:cNvSpPr txBox="1"/>
      </xdr:nvSpPr>
      <xdr:spPr>
        <a:xfrm>
          <a:off x="5418031" y="65833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a:extLst>
            <a:ext uri="{FF2B5EF4-FFF2-40B4-BE49-F238E27FC236}">
              <a16:creationId xmlns:a16="http://schemas.microsoft.com/office/drawing/2014/main" id="{DAD5D118-B765-427C-8C8C-C703329E5662}"/>
            </a:ext>
          </a:extLst>
        </xdr:cNvPr>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97" name="テキスト ボックス 96">
          <a:extLst>
            <a:ext uri="{FF2B5EF4-FFF2-40B4-BE49-F238E27FC236}">
              <a16:creationId xmlns:a16="http://schemas.microsoft.com/office/drawing/2014/main" id="{7F0BF1DF-A11A-4220-8186-E55FFDB54403}"/>
            </a:ext>
          </a:extLst>
        </xdr:cNvPr>
        <xdr:cNvSpPr txBox="1"/>
      </xdr:nvSpPr>
      <xdr:spPr>
        <a:xfrm>
          <a:off x="5418031" y="626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a:extLst>
            <a:ext uri="{FF2B5EF4-FFF2-40B4-BE49-F238E27FC236}">
              <a16:creationId xmlns:a16="http://schemas.microsoft.com/office/drawing/2014/main" id="{D2DE8681-825C-4A23-A648-CF5C4DCE827D}"/>
            </a:ext>
          </a:extLst>
        </xdr:cNvPr>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99" name="テキスト ボックス 98">
          <a:extLst>
            <a:ext uri="{FF2B5EF4-FFF2-40B4-BE49-F238E27FC236}">
              <a16:creationId xmlns:a16="http://schemas.microsoft.com/office/drawing/2014/main" id="{F72C8885-15FC-49F1-AB3B-2CC833AB10A1}"/>
            </a:ext>
          </a:extLst>
        </xdr:cNvPr>
        <xdr:cNvSpPr txBox="1"/>
      </xdr:nvSpPr>
      <xdr:spPr>
        <a:xfrm>
          <a:off x="5418031" y="59492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a:extLst>
            <a:ext uri="{FF2B5EF4-FFF2-40B4-BE49-F238E27FC236}">
              <a16:creationId xmlns:a16="http://schemas.microsoft.com/office/drawing/2014/main" id="{2477A9BF-8F60-4B56-9F00-F02313D58D12}"/>
            </a:ext>
          </a:extLst>
        </xdr:cNvPr>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1" name="テキスト ボックス 100">
          <a:extLst>
            <a:ext uri="{FF2B5EF4-FFF2-40B4-BE49-F238E27FC236}">
              <a16:creationId xmlns:a16="http://schemas.microsoft.com/office/drawing/2014/main" id="{92E3D78F-E639-41DD-9E58-C2C4736FF635}"/>
            </a:ext>
          </a:extLst>
        </xdr:cNvPr>
        <xdr:cNvSpPr txBox="1"/>
      </xdr:nvSpPr>
      <xdr:spPr>
        <a:xfrm>
          <a:off x="5327878" y="563537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a:extLst>
            <a:ext uri="{FF2B5EF4-FFF2-40B4-BE49-F238E27FC236}">
              <a16:creationId xmlns:a16="http://schemas.microsoft.com/office/drawing/2014/main" id="{3B32E1F5-F573-462A-A57C-01B4B452EE2C}"/>
            </a:ext>
          </a:extLst>
        </xdr:cNvPr>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3" name="テキスト ボックス 102">
          <a:extLst>
            <a:ext uri="{FF2B5EF4-FFF2-40B4-BE49-F238E27FC236}">
              <a16:creationId xmlns:a16="http://schemas.microsoft.com/office/drawing/2014/main" id="{5F15D61D-B70D-4CB7-878D-43CD082D4F19}"/>
            </a:ext>
          </a:extLst>
        </xdr:cNvPr>
        <xdr:cNvSpPr txBox="1"/>
      </xdr:nvSpPr>
      <xdr:spPr>
        <a:xfrm>
          <a:off x="5327878" y="53214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30B39A89-2649-47E6-82A0-DD2E97CD2B2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5" name="テキスト ボックス 104">
          <a:extLst>
            <a:ext uri="{FF2B5EF4-FFF2-40B4-BE49-F238E27FC236}">
              <a16:creationId xmlns:a16="http://schemas.microsoft.com/office/drawing/2014/main" id="{F266DAB7-8F4D-41FA-A292-5583078682E2}"/>
            </a:ext>
          </a:extLst>
        </xdr:cNvPr>
        <xdr:cNvSpPr txBox="1"/>
      </xdr:nvSpPr>
      <xdr:spPr>
        <a:xfrm>
          <a:off x="532787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F3091D12-1F20-40A4-856C-57274786D58B}"/>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07" name="直線コネクタ 106">
          <a:extLst>
            <a:ext uri="{FF2B5EF4-FFF2-40B4-BE49-F238E27FC236}">
              <a16:creationId xmlns:a16="http://schemas.microsoft.com/office/drawing/2014/main" id="{7A8752FA-4180-49D4-935B-36F34834D2B0}"/>
            </a:ext>
          </a:extLst>
        </xdr:cNvPr>
        <xdr:cNvCxnSpPr/>
      </xdr:nvCxnSpPr>
      <xdr:spPr>
        <a:xfrm flipV="1">
          <a:off x="9429115" y="5462137"/>
          <a:ext cx="0" cy="1567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08" name="【道路】&#10;一人当たり延長最小値テキスト">
          <a:extLst>
            <a:ext uri="{FF2B5EF4-FFF2-40B4-BE49-F238E27FC236}">
              <a16:creationId xmlns:a16="http://schemas.microsoft.com/office/drawing/2014/main" id="{1DB8090C-F9D5-403B-9891-FAAB59515402}"/>
            </a:ext>
          </a:extLst>
        </xdr:cNvPr>
        <xdr:cNvSpPr txBox="1"/>
      </xdr:nvSpPr>
      <xdr:spPr>
        <a:xfrm>
          <a:off x="9467850" y="703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09" name="直線コネクタ 108">
          <a:extLst>
            <a:ext uri="{FF2B5EF4-FFF2-40B4-BE49-F238E27FC236}">
              <a16:creationId xmlns:a16="http://schemas.microsoft.com/office/drawing/2014/main" id="{F9D7A7DF-BD38-4369-9126-8DCD55C80D65}"/>
            </a:ext>
          </a:extLst>
        </xdr:cNvPr>
        <xdr:cNvCxnSpPr/>
      </xdr:nvCxnSpPr>
      <xdr:spPr>
        <a:xfrm>
          <a:off x="9359900" y="70299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0" name="【道路】&#10;一人当たり延長最大値テキスト">
          <a:extLst>
            <a:ext uri="{FF2B5EF4-FFF2-40B4-BE49-F238E27FC236}">
              <a16:creationId xmlns:a16="http://schemas.microsoft.com/office/drawing/2014/main" id="{2C5F2DD3-F5AA-4667-86C3-39FA7B874726}"/>
            </a:ext>
          </a:extLst>
        </xdr:cNvPr>
        <xdr:cNvSpPr txBox="1"/>
      </xdr:nvSpPr>
      <xdr:spPr>
        <a:xfrm>
          <a:off x="9467850" y="5250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1" name="直線コネクタ 110">
          <a:extLst>
            <a:ext uri="{FF2B5EF4-FFF2-40B4-BE49-F238E27FC236}">
              <a16:creationId xmlns:a16="http://schemas.microsoft.com/office/drawing/2014/main" id="{2EAA65B0-44F0-4287-BC6E-C741B812E2E6}"/>
            </a:ext>
          </a:extLst>
        </xdr:cNvPr>
        <xdr:cNvCxnSpPr/>
      </xdr:nvCxnSpPr>
      <xdr:spPr>
        <a:xfrm>
          <a:off x="9359900" y="5462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140388</xdr:rowOff>
    </xdr:from>
    <xdr:ext cx="534377" cy="259045"/>
    <xdr:sp macro="" textlink="">
      <xdr:nvSpPr>
        <xdr:cNvPr id="112" name="【道路】&#10;一人当たり延長平均値テキスト">
          <a:extLst>
            <a:ext uri="{FF2B5EF4-FFF2-40B4-BE49-F238E27FC236}">
              <a16:creationId xmlns:a16="http://schemas.microsoft.com/office/drawing/2014/main" id="{58771CF2-A23C-4E99-8EB3-AE0ED7FB3779}"/>
            </a:ext>
          </a:extLst>
        </xdr:cNvPr>
        <xdr:cNvSpPr txBox="1"/>
      </xdr:nvSpPr>
      <xdr:spPr>
        <a:xfrm>
          <a:off x="9467850" y="691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3" name="フローチャート: 判断 112">
          <a:extLst>
            <a:ext uri="{FF2B5EF4-FFF2-40B4-BE49-F238E27FC236}">
              <a16:creationId xmlns:a16="http://schemas.microsoft.com/office/drawing/2014/main" id="{B169A766-BA3D-46D4-B7A4-98D0EA866C8A}"/>
            </a:ext>
          </a:extLst>
        </xdr:cNvPr>
        <xdr:cNvSpPr/>
      </xdr:nvSpPr>
      <xdr:spPr>
        <a:xfrm>
          <a:off x="9398000" y="69374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4" name="フローチャート: 判断 113">
          <a:extLst>
            <a:ext uri="{FF2B5EF4-FFF2-40B4-BE49-F238E27FC236}">
              <a16:creationId xmlns:a16="http://schemas.microsoft.com/office/drawing/2014/main" id="{253D3C0D-0D8F-4469-9D53-560CCDACD6A7}"/>
            </a:ext>
          </a:extLst>
        </xdr:cNvPr>
        <xdr:cNvSpPr/>
      </xdr:nvSpPr>
      <xdr:spPr>
        <a:xfrm>
          <a:off x="8636000" y="69406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5" name="フローチャート: 判断 114">
          <a:extLst>
            <a:ext uri="{FF2B5EF4-FFF2-40B4-BE49-F238E27FC236}">
              <a16:creationId xmlns:a16="http://schemas.microsoft.com/office/drawing/2014/main" id="{7D30761A-6717-4A11-8B5D-F8B1F6C9DE59}"/>
            </a:ext>
          </a:extLst>
        </xdr:cNvPr>
        <xdr:cNvSpPr/>
      </xdr:nvSpPr>
      <xdr:spPr>
        <a:xfrm>
          <a:off x="7842250" y="69625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6" name="フローチャート: 判断 115">
          <a:extLst>
            <a:ext uri="{FF2B5EF4-FFF2-40B4-BE49-F238E27FC236}">
              <a16:creationId xmlns:a16="http://schemas.microsoft.com/office/drawing/2014/main" id="{ED803FA1-47D1-4B77-8811-76B784E531F9}"/>
            </a:ext>
          </a:extLst>
        </xdr:cNvPr>
        <xdr:cNvSpPr/>
      </xdr:nvSpPr>
      <xdr:spPr>
        <a:xfrm>
          <a:off x="7029450" y="69207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9485C0AB-8548-43E0-BCB2-4BE53FFB7D5D}"/>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CB02EE42-77E6-48DC-BDE6-7FDFD67903FF}"/>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EF6B54F-D747-40DE-A133-F3F3A51E4A1F}"/>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4721CEA-AB08-42FE-9BF6-597B19887E7A}"/>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73EE2E1D-10D5-4428-9D2B-78DC5BCA5D6F}"/>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38479</xdr:rowOff>
    </xdr:from>
    <xdr:to>
      <xdr:col>50</xdr:col>
      <xdr:colOff>165100</xdr:colOff>
      <xdr:row>42</xdr:row>
      <xdr:rowOff>140079</xdr:rowOff>
    </xdr:to>
    <xdr:sp macro="" textlink="">
      <xdr:nvSpPr>
        <xdr:cNvPr id="122" name="楕円 121">
          <a:extLst>
            <a:ext uri="{FF2B5EF4-FFF2-40B4-BE49-F238E27FC236}">
              <a16:creationId xmlns:a16="http://schemas.microsoft.com/office/drawing/2014/main" id="{8518A322-2363-481B-8F23-7C7C9903C2F9}"/>
            </a:ext>
          </a:extLst>
        </xdr:cNvPr>
        <xdr:cNvSpPr/>
      </xdr:nvSpPr>
      <xdr:spPr>
        <a:xfrm>
          <a:off x="8636000" y="697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38656</xdr:rowOff>
    </xdr:from>
    <xdr:to>
      <xdr:col>46</xdr:col>
      <xdr:colOff>38100</xdr:colOff>
      <xdr:row>42</xdr:row>
      <xdr:rowOff>140256</xdr:rowOff>
    </xdr:to>
    <xdr:sp macro="" textlink="">
      <xdr:nvSpPr>
        <xdr:cNvPr id="123" name="楕円 122">
          <a:extLst>
            <a:ext uri="{FF2B5EF4-FFF2-40B4-BE49-F238E27FC236}">
              <a16:creationId xmlns:a16="http://schemas.microsoft.com/office/drawing/2014/main" id="{394D00F0-173C-4BDB-A6D6-D6EC62982F57}"/>
            </a:ext>
          </a:extLst>
        </xdr:cNvPr>
        <xdr:cNvSpPr/>
      </xdr:nvSpPr>
      <xdr:spPr>
        <a:xfrm>
          <a:off x="7842250" y="69792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89279</xdr:rowOff>
    </xdr:from>
    <xdr:to>
      <xdr:col>50</xdr:col>
      <xdr:colOff>114300</xdr:colOff>
      <xdr:row>42</xdr:row>
      <xdr:rowOff>89456</xdr:rowOff>
    </xdr:to>
    <xdr:cxnSp macro="">
      <xdr:nvCxnSpPr>
        <xdr:cNvPr id="124" name="直線コネクタ 123">
          <a:extLst>
            <a:ext uri="{FF2B5EF4-FFF2-40B4-BE49-F238E27FC236}">
              <a16:creationId xmlns:a16="http://schemas.microsoft.com/office/drawing/2014/main" id="{123438B6-6B7D-4DDB-983C-76634238AC07}"/>
            </a:ext>
          </a:extLst>
        </xdr:cNvPr>
        <xdr:cNvCxnSpPr/>
      </xdr:nvCxnSpPr>
      <xdr:spPr>
        <a:xfrm flipV="1">
          <a:off x="7886700" y="7029829"/>
          <a:ext cx="8001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38627</xdr:rowOff>
    </xdr:from>
    <xdr:to>
      <xdr:col>41</xdr:col>
      <xdr:colOff>101600</xdr:colOff>
      <xdr:row>42</xdr:row>
      <xdr:rowOff>140227</xdr:rowOff>
    </xdr:to>
    <xdr:sp macro="" textlink="">
      <xdr:nvSpPr>
        <xdr:cNvPr id="125" name="楕円 124">
          <a:extLst>
            <a:ext uri="{FF2B5EF4-FFF2-40B4-BE49-F238E27FC236}">
              <a16:creationId xmlns:a16="http://schemas.microsoft.com/office/drawing/2014/main" id="{60543B31-62CA-4A7A-ACDA-097A3B078551}"/>
            </a:ext>
          </a:extLst>
        </xdr:cNvPr>
        <xdr:cNvSpPr/>
      </xdr:nvSpPr>
      <xdr:spPr>
        <a:xfrm>
          <a:off x="7029450" y="69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89427</xdr:rowOff>
    </xdr:from>
    <xdr:to>
      <xdr:col>45</xdr:col>
      <xdr:colOff>177800</xdr:colOff>
      <xdr:row>42</xdr:row>
      <xdr:rowOff>89456</xdr:rowOff>
    </xdr:to>
    <xdr:cxnSp macro="">
      <xdr:nvCxnSpPr>
        <xdr:cNvPr id="126" name="直線コネクタ 125">
          <a:extLst>
            <a:ext uri="{FF2B5EF4-FFF2-40B4-BE49-F238E27FC236}">
              <a16:creationId xmlns:a16="http://schemas.microsoft.com/office/drawing/2014/main" id="{06EC9695-173A-408D-8C5C-7CC6ED02BD6F}"/>
            </a:ext>
          </a:extLst>
        </xdr:cNvPr>
        <xdr:cNvCxnSpPr/>
      </xdr:nvCxnSpPr>
      <xdr:spPr>
        <a:xfrm>
          <a:off x="7080250" y="7029977"/>
          <a:ext cx="80645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27" name="n_1aveValue【道路】&#10;一人当たり延長">
          <a:extLst>
            <a:ext uri="{FF2B5EF4-FFF2-40B4-BE49-F238E27FC236}">
              <a16:creationId xmlns:a16="http://schemas.microsoft.com/office/drawing/2014/main" id="{835873EA-15F4-4469-BFE0-FE156467FAED}"/>
            </a:ext>
          </a:extLst>
        </xdr:cNvPr>
        <xdr:cNvSpPr txBox="1"/>
      </xdr:nvSpPr>
      <xdr:spPr>
        <a:xfrm>
          <a:off x="8425961" y="6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28" name="n_2aveValue【道路】&#10;一人当たり延長">
          <a:extLst>
            <a:ext uri="{FF2B5EF4-FFF2-40B4-BE49-F238E27FC236}">
              <a16:creationId xmlns:a16="http://schemas.microsoft.com/office/drawing/2014/main" id="{564A50F3-89AE-4B86-A0CF-7DD608F1A3C4}"/>
            </a:ext>
          </a:extLst>
        </xdr:cNvPr>
        <xdr:cNvSpPr txBox="1"/>
      </xdr:nvSpPr>
      <xdr:spPr>
        <a:xfrm>
          <a:off x="7644911" y="675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29" name="n_3aveValue【道路】&#10;一人当たり延長">
          <a:extLst>
            <a:ext uri="{FF2B5EF4-FFF2-40B4-BE49-F238E27FC236}">
              <a16:creationId xmlns:a16="http://schemas.microsoft.com/office/drawing/2014/main" id="{859A2906-A6BA-4C93-87A2-A6CA061429B7}"/>
            </a:ext>
          </a:extLst>
        </xdr:cNvPr>
        <xdr:cNvSpPr txBox="1"/>
      </xdr:nvSpPr>
      <xdr:spPr>
        <a:xfrm>
          <a:off x="6851161" y="67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131206</xdr:rowOff>
    </xdr:from>
    <xdr:ext cx="469744" cy="259045"/>
    <xdr:sp macro="" textlink="">
      <xdr:nvSpPr>
        <xdr:cNvPr id="130" name="n_1mainValue【道路】&#10;一人当たり延長">
          <a:extLst>
            <a:ext uri="{FF2B5EF4-FFF2-40B4-BE49-F238E27FC236}">
              <a16:creationId xmlns:a16="http://schemas.microsoft.com/office/drawing/2014/main" id="{EB5BE692-AB9A-4968-94A2-7817E4EB2726}"/>
            </a:ext>
          </a:extLst>
        </xdr:cNvPr>
        <xdr:cNvSpPr txBox="1"/>
      </xdr:nvSpPr>
      <xdr:spPr>
        <a:xfrm>
          <a:off x="8458277" y="707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131383</xdr:rowOff>
    </xdr:from>
    <xdr:ext cx="469744" cy="259045"/>
    <xdr:sp macro="" textlink="">
      <xdr:nvSpPr>
        <xdr:cNvPr id="131" name="n_2mainValue【道路】&#10;一人当たり延長">
          <a:extLst>
            <a:ext uri="{FF2B5EF4-FFF2-40B4-BE49-F238E27FC236}">
              <a16:creationId xmlns:a16="http://schemas.microsoft.com/office/drawing/2014/main" id="{A299F6B7-B25D-480F-AD9F-289FC15A18CA}"/>
            </a:ext>
          </a:extLst>
        </xdr:cNvPr>
        <xdr:cNvSpPr txBox="1"/>
      </xdr:nvSpPr>
      <xdr:spPr>
        <a:xfrm>
          <a:off x="7677227" y="70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131354</xdr:rowOff>
    </xdr:from>
    <xdr:ext cx="469744" cy="259045"/>
    <xdr:sp macro="" textlink="">
      <xdr:nvSpPr>
        <xdr:cNvPr id="132" name="n_3mainValue【道路】&#10;一人当たり延長">
          <a:extLst>
            <a:ext uri="{FF2B5EF4-FFF2-40B4-BE49-F238E27FC236}">
              <a16:creationId xmlns:a16="http://schemas.microsoft.com/office/drawing/2014/main" id="{C5F110DC-B7D5-4228-9AD4-5629A73C27BC}"/>
            </a:ext>
          </a:extLst>
        </xdr:cNvPr>
        <xdr:cNvSpPr txBox="1"/>
      </xdr:nvSpPr>
      <xdr:spPr>
        <a:xfrm>
          <a:off x="6864427" y="707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DF23F9A6-8D69-47E6-8E7E-2C2CD54C281E}"/>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AA002F18-0D7B-4B76-BEB9-6AC54F4E4735}"/>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AA4440DA-9795-4E73-98F6-3D3FE7253B66}"/>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593E3DA3-3EBF-457A-9C9E-1423B596A310}"/>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288A9954-AA1F-4158-ABA8-68A359CC336A}"/>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63A65D40-9DE9-4F2A-9AF8-5A622F041903}"/>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1944C7A0-77EF-42B0-9037-38397B9B2671}"/>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70FADAD3-443A-4D59-9167-41D4992FA7AB}"/>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5E25A43F-504C-4E17-858E-521ED42D5317}"/>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A0009B70-2583-4C2C-9876-10A82007C897}"/>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B8F3CF13-F8AB-46B8-86F1-8D0052C38B54}"/>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a:extLst>
            <a:ext uri="{FF2B5EF4-FFF2-40B4-BE49-F238E27FC236}">
              <a16:creationId xmlns:a16="http://schemas.microsoft.com/office/drawing/2014/main" id="{00203353-360A-4DE3-96B5-FF0A753F109D}"/>
            </a:ext>
          </a:extLst>
        </xdr:cNvPr>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85CBF63B-D4D6-4755-A35A-2B338446E9CC}"/>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599AE2A9-E0D6-475E-93CF-52E0AE55E7CB}"/>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F05D6B1C-F96E-4061-A843-5B48F39F2A6C}"/>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BF2A5A94-89F1-403C-801F-892C11B080F5}"/>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47A8A6F6-9781-46FB-ADD2-7680119857E2}"/>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50D88DC9-97D9-40CC-BC18-D17314542F39}"/>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E09593C0-B9EA-4160-BFB7-A191560E5858}"/>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58AB5FB8-64CC-4E18-BEB6-9AF9A8A321C7}"/>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427B919A-93B5-4A25-8906-06C969C3DDFF}"/>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a:extLst>
            <a:ext uri="{FF2B5EF4-FFF2-40B4-BE49-F238E27FC236}">
              <a16:creationId xmlns:a16="http://schemas.microsoft.com/office/drawing/2014/main" id="{35663457-3DFA-4508-BE9B-C133AB27A419}"/>
            </a:ext>
          </a:extLst>
        </xdr:cNvPr>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3CA49EC0-C508-4979-9D55-1779CDA2E02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D6290E52-888B-44ED-8BE7-A09303DA9B94}"/>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9FB04742-B6A9-4EE1-9255-7A0AACA2DC85}"/>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58" name="直線コネクタ 157">
          <a:extLst>
            <a:ext uri="{FF2B5EF4-FFF2-40B4-BE49-F238E27FC236}">
              <a16:creationId xmlns:a16="http://schemas.microsoft.com/office/drawing/2014/main" id="{F3D8E679-C5E5-4190-8DD5-1EED322F97A3}"/>
            </a:ext>
          </a:extLst>
        </xdr:cNvPr>
        <xdr:cNvCxnSpPr/>
      </xdr:nvCxnSpPr>
      <xdr:spPr>
        <a:xfrm flipV="1">
          <a:off x="4177665" y="913583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id="{DE5C9969-044D-4387-BB15-80BA06BE301F}"/>
            </a:ext>
          </a:extLst>
        </xdr:cNvPr>
        <xdr:cNvSpPr txBox="1"/>
      </xdr:nvSpPr>
      <xdr:spPr>
        <a:xfrm>
          <a:off x="4216400" y="106255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0" name="直線コネクタ 159">
          <a:extLst>
            <a:ext uri="{FF2B5EF4-FFF2-40B4-BE49-F238E27FC236}">
              <a16:creationId xmlns:a16="http://schemas.microsoft.com/office/drawing/2014/main" id="{9349B9FF-1D6D-49FF-B940-7E454E9BEA17}"/>
            </a:ext>
          </a:extLst>
        </xdr:cNvPr>
        <xdr:cNvCxnSpPr/>
      </xdr:nvCxnSpPr>
      <xdr:spPr>
        <a:xfrm>
          <a:off x="4108450" y="106217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3DA2E65B-7CA9-4B60-839E-C3DCEA0D1309}"/>
            </a:ext>
          </a:extLst>
        </xdr:cNvPr>
        <xdr:cNvSpPr txBox="1"/>
      </xdr:nvSpPr>
      <xdr:spPr>
        <a:xfrm>
          <a:off x="4216400" y="892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2" name="直線コネクタ 161">
          <a:extLst>
            <a:ext uri="{FF2B5EF4-FFF2-40B4-BE49-F238E27FC236}">
              <a16:creationId xmlns:a16="http://schemas.microsoft.com/office/drawing/2014/main" id="{FA74AD43-C327-4F86-8BA0-3115FC55D2A4}"/>
            </a:ext>
          </a:extLst>
        </xdr:cNvPr>
        <xdr:cNvCxnSpPr/>
      </xdr:nvCxnSpPr>
      <xdr:spPr>
        <a:xfrm>
          <a:off x="4108450" y="91358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1CA8A7BE-8A10-44DC-B555-F9F8C9613DE5}"/>
            </a:ext>
          </a:extLst>
        </xdr:cNvPr>
        <xdr:cNvSpPr txBox="1"/>
      </xdr:nvSpPr>
      <xdr:spPr>
        <a:xfrm>
          <a:off x="4216400" y="9738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4" name="フローチャート: 判断 163">
          <a:extLst>
            <a:ext uri="{FF2B5EF4-FFF2-40B4-BE49-F238E27FC236}">
              <a16:creationId xmlns:a16="http://schemas.microsoft.com/office/drawing/2014/main" id="{96FAE92E-7675-4C65-8814-AF2D8D1565D4}"/>
            </a:ext>
          </a:extLst>
        </xdr:cNvPr>
        <xdr:cNvSpPr/>
      </xdr:nvSpPr>
      <xdr:spPr>
        <a:xfrm>
          <a:off x="41275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65" name="フローチャート: 判断 164">
          <a:extLst>
            <a:ext uri="{FF2B5EF4-FFF2-40B4-BE49-F238E27FC236}">
              <a16:creationId xmlns:a16="http://schemas.microsoft.com/office/drawing/2014/main" id="{345CAA87-156A-4AB4-8A35-077AE1151FE4}"/>
            </a:ext>
          </a:extLst>
        </xdr:cNvPr>
        <xdr:cNvSpPr/>
      </xdr:nvSpPr>
      <xdr:spPr>
        <a:xfrm>
          <a:off x="3384550" y="97682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66" name="フローチャート: 判断 165">
          <a:extLst>
            <a:ext uri="{FF2B5EF4-FFF2-40B4-BE49-F238E27FC236}">
              <a16:creationId xmlns:a16="http://schemas.microsoft.com/office/drawing/2014/main" id="{CFB41F08-8348-40B8-80D7-6BF368452CD6}"/>
            </a:ext>
          </a:extLst>
        </xdr:cNvPr>
        <xdr:cNvSpPr/>
      </xdr:nvSpPr>
      <xdr:spPr>
        <a:xfrm>
          <a:off x="2571750" y="980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67" name="フローチャート: 判断 166">
          <a:extLst>
            <a:ext uri="{FF2B5EF4-FFF2-40B4-BE49-F238E27FC236}">
              <a16:creationId xmlns:a16="http://schemas.microsoft.com/office/drawing/2014/main" id="{C4117864-8FF9-4C2E-B760-FC3388A3D913}"/>
            </a:ext>
          </a:extLst>
        </xdr:cNvPr>
        <xdr:cNvSpPr/>
      </xdr:nvSpPr>
      <xdr:spPr>
        <a:xfrm>
          <a:off x="1778000" y="99005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BE3438C7-312F-453E-A06F-EAFB111FBE7D}"/>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22069FE5-9032-4C49-B8B9-044DEEB03071}"/>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FFE32434-9E2F-4611-80F5-F7775EB6D885}"/>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C01C6807-57D5-4775-AB16-1EB0AD0D74C9}"/>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299C2E44-7333-449B-9E3B-F9ABBB6B8865}"/>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112485</xdr:rowOff>
    </xdr:from>
    <xdr:to>
      <xdr:col>20</xdr:col>
      <xdr:colOff>38100</xdr:colOff>
      <xdr:row>60</xdr:row>
      <xdr:rowOff>42635</xdr:rowOff>
    </xdr:to>
    <xdr:sp macro="" textlink="">
      <xdr:nvSpPr>
        <xdr:cNvPr id="173" name="楕円 172">
          <a:extLst>
            <a:ext uri="{FF2B5EF4-FFF2-40B4-BE49-F238E27FC236}">
              <a16:creationId xmlns:a16="http://schemas.microsoft.com/office/drawing/2014/main" id="{6A156DFB-53B0-45BE-B969-DB1170F7C1FC}"/>
            </a:ext>
          </a:extLst>
        </xdr:cNvPr>
        <xdr:cNvSpPr/>
      </xdr:nvSpPr>
      <xdr:spPr>
        <a:xfrm>
          <a:off x="3384550" y="98597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140244</xdr:rowOff>
    </xdr:from>
    <xdr:to>
      <xdr:col>15</xdr:col>
      <xdr:colOff>101600</xdr:colOff>
      <xdr:row>60</xdr:row>
      <xdr:rowOff>70394</xdr:rowOff>
    </xdr:to>
    <xdr:sp macro="" textlink="">
      <xdr:nvSpPr>
        <xdr:cNvPr id="174" name="楕円 173">
          <a:extLst>
            <a:ext uri="{FF2B5EF4-FFF2-40B4-BE49-F238E27FC236}">
              <a16:creationId xmlns:a16="http://schemas.microsoft.com/office/drawing/2014/main" id="{0E57B787-4EB6-4FF4-AF3F-08732C108E44}"/>
            </a:ext>
          </a:extLst>
        </xdr:cNvPr>
        <xdr:cNvSpPr/>
      </xdr:nvSpPr>
      <xdr:spPr>
        <a:xfrm>
          <a:off x="2571750" y="98874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163285</xdr:rowOff>
    </xdr:from>
    <xdr:to>
      <xdr:col>19</xdr:col>
      <xdr:colOff>177800</xdr:colOff>
      <xdr:row>60</xdr:row>
      <xdr:rowOff>19594</xdr:rowOff>
    </xdr:to>
    <xdr:cxnSp macro="">
      <xdr:nvCxnSpPr>
        <xdr:cNvPr id="175" name="直線コネクタ 174">
          <a:extLst>
            <a:ext uri="{FF2B5EF4-FFF2-40B4-BE49-F238E27FC236}">
              <a16:creationId xmlns:a16="http://schemas.microsoft.com/office/drawing/2014/main" id="{70CB2CC2-97E4-4530-A101-C043F5E0F094}"/>
            </a:ext>
          </a:extLst>
        </xdr:cNvPr>
        <xdr:cNvCxnSpPr/>
      </xdr:nvCxnSpPr>
      <xdr:spPr>
        <a:xfrm flipV="1">
          <a:off x="2622550" y="9910535"/>
          <a:ext cx="806450" cy="2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151674</xdr:rowOff>
    </xdr:from>
    <xdr:to>
      <xdr:col>10</xdr:col>
      <xdr:colOff>165100</xdr:colOff>
      <xdr:row>60</xdr:row>
      <xdr:rowOff>81824</xdr:rowOff>
    </xdr:to>
    <xdr:sp macro="" textlink="">
      <xdr:nvSpPr>
        <xdr:cNvPr id="176" name="楕円 175">
          <a:extLst>
            <a:ext uri="{FF2B5EF4-FFF2-40B4-BE49-F238E27FC236}">
              <a16:creationId xmlns:a16="http://schemas.microsoft.com/office/drawing/2014/main" id="{DD54A8E7-EA72-4CBD-BA6C-94F6F27DB4AD}"/>
            </a:ext>
          </a:extLst>
        </xdr:cNvPr>
        <xdr:cNvSpPr/>
      </xdr:nvSpPr>
      <xdr:spPr>
        <a:xfrm>
          <a:off x="1778000" y="98989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19594</xdr:rowOff>
    </xdr:from>
    <xdr:to>
      <xdr:col>15</xdr:col>
      <xdr:colOff>50800</xdr:colOff>
      <xdr:row>60</xdr:row>
      <xdr:rowOff>31024</xdr:rowOff>
    </xdr:to>
    <xdr:cxnSp macro="">
      <xdr:nvCxnSpPr>
        <xdr:cNvPr id="177" name="直線コネクタ 176">
          <a:extLst>
            <a:ext uri="{FF2B5EF4-FFF2-40B4-BE49-F238E27FC236}">
              <a16:creationId xmlns:a16="http://schemas.microsoft.com/office/drawing/2014/main" id="{A604AF25-0149-4FC5-A7C0-771DE140C998}"/>
            </a:ext>
          </a:extLst>
        </xdr:cNvPr>
        <xdr:cNvCxnSpPr/>
      </xdr:nvCxnSpPr>
      <xdr:spPr>
        <a:xfrm flipV="1">
          <a:off x="1828800" y="9931944"/>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139173</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10A4CE5B-7FA2-40B3-A67D-E321D44A1368}"/>
            </a:ext>
          </a:extLst>
        </xdr:cNvPr>
        <xdr:cNvSpPr txBox="1"/>
      </xdr:nvSpPr>
      <xdr:spPr>
        <a:xfrm>
          <a:off x="3239144" y="9556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453702A3-4547-444D-B17D-C2DC3451B18D}"/>
            </a:ext>
          </a:extLst>
        </xdr:cNvPr>
        <xdr:cNvSpPr txBox="1"/>
      </xdr:nvSpPr>
      <xdr:spPr>
        <a:xfrm>
          <a:off x="2439044" y="9582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6B08E8D6-5D4E-4147-A0AD-CE9905D5B5CF}"/>
            </a:ext>
          </a:extLst>
        </xdr:cNvPr>
        <xdr:cNvSpPr txBox="1"/>
      </xdr:nvSpPr>
      <xdr:spPr>
        <a:xfrm>
          <a:off x="164529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33762</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A25767F8-8625-4DDA-AF62-3626DEE501A1}"/>
            </a:ext>
          </a:extLst>
        </xdr:cNvPr>
        <xdr:cNvSpPr txBox="1"/>
      </xdr:nvSpPr>
      <xdr:spPr>
        <a:xfrm>
          <a:off x="32391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61521</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4489979F-35FC-4348-B940-FB09F1D2A6A1}"/>
            </a:ext>
          </a:extLst>
        </xdr:cNvPr>
        <xdr:cNvSpPr txBox="1"/>
      </xdr:nvSpPr>
      <xdr:spPr>
        <a:xfrm>
          <a:off x="2439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98351</xdr:rowOff>
    </xdr:from>
    <xdr:ext cx="405111" cy="259045"/>
    <xdr:sp macro="" textlink="">
      <xdr:nvSpPr>
        <xdr:cNvPr id="183" name="n_3mainValue【橋りょう・トンネル】&#10;有形固定資産減価償却率">
          <a:extLst>
            <a:ext uri="{FF2B5EF4-FFF2-40B4-BE49-F238E27FC236}">
              <a16:creationId xmlns:a16="http://schemas.microsoft.com/office/drawing/2014/main" id="{6C365D62-9ECE-41C9-82C4-BC2EB47203AD}"/>
            </a:ext>
          </a:extLst>
        </xdr:cNvPr>
        <xdr:cNvSpPr txBox="1"/>
      </xdr:nvSpPr>
      <xdr:spPr>
        <a:xfrm>
          <a:off x="1645294" y="968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CEF30129-B08D-4DD4-823F-D310D2288851}"/>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id="{0AB1650B-2F9C-4E0D-BB9C-5AE2B78BD2EC}"/>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id="{2E2E623D-D64E-41F3-B615-454ABF8CA99F}"/>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id="{01DF9ECA-EEDC-4127-A4ED-87D258AD77BC}"/>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id="{EF15CE16-ED42-4E2D-966F-60B4E1890919}"/>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id="{53B91F52-0122-4FC2-84AB-8326F1FC738B}"/>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id="{FAFC659D-DD9A-4194-83D2-A81769152ADD}"/>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0D56899E-0A21-4F60-BADE-338D137FB9FC}"/>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EDC534FB-28A8-47A9-B032-E75101D9D496}"/>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49DE240E-D32E-400B-90CB-687E686793EE}"/>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4" name="直線コネクタ 193">
          <a:extLst>
            <a:ext uri="{FF2B5EF4-FFF2-40B4-BE49-F238E27FC236}">
              <a16:creationId xmlns:a16="http://schemas.microsoft.com/office/drawing/2014/main" id="{83AD4F0E-4E07-482D-9406-AA4C91CD95E9}"/>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5" name="テキスト ボックス 194">
          <a:extLst>
            <a:ext uri="{FF2B5EF4-FFF2-40B4-BE49-F238E27FC236}">
              <a16:creationId xmlns:a16="http://schemas.microsoft.com/office/drawing/2014/main" id="{6249D357-7FA5-4995-AB65-92A986055DE6}"/>
            </a:ext>
          </a:extLst>
        </xdr:cNvPr>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6" name="直線コネクタ 195">
          <a:extLst>
            <a:ext uri="{FF2B5EF4-FFF2-40B4-BE49-F238E27FC236}">
              <a16:creationId xmlns:a16="http://schemas.microsoft.com/office/drawing/2014/main" id="{5396ABB3-4F01-4AE2-870A-E4FF96C61B06}"/>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7" name="テキスト ボックス 196">
          <a:extLst>
            <a:ext uri="{FF2B5EF4-FFF2-40B4-BE49-F238E27FC236}">
              <a16:creationId xmlns:a16="http://schemas.microsoft.com/office/drawing/2014/main" id="{0F0C23E2-5AB1-4905-8355-BD5261A1A1E0}"/>
            </a:ext>
          </a:extLst>
        </xdr:cNvPr>
        <xdr:cNvSpPr txBox="1"/>
      </xdr:nvSpPr>
      <xdr:spPr>
        <a:xfrm>
          <a:off x="5327878" y="1024728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8" name="直線コネクタ 197">
          <a:extLst>
            <a:ext uri="{FF2B5EF4-FFF2-40B4-BE49-F238E27FC236}">
              <a16:creationId xmlns:a16="http://schemas.microsoft.com/office/drawing/2014/main" id="{7AD1B693-EFDF-4546-A437-B9FEAD23A37F}"/>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9" name="テキスト ボックス 198">
          <a:extLst>
            <a:ext uri="{FF2B5EF4-FFF2-40B4-BE49-F238E27FC236}">
              <a16:creationId xmlns:a16="http://schemas.microsoft.com/office/drawing/2014/main" id="{0288655D-8DEE-4AEF-BF7A-746712DD1ECE}"/>
            </a:ext>
          </a:extLst>
        </xdr:cNvPr>
        <xdr:cNvSpPr txBox="1"/>
      </xdr:nvSpPr>
      <xdr:spPr>
        <a:xfrm>
          <a:off x="5327878" y="99334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0" name="直線コネクタ 199">
          <a:extLst>
            <a:ext uri="{FF2B5EF4-FFF2-40B4-BE49-F238E27FC236}">
              <a16:creationId xmlns:a16="http://schemas.microsoft.com/office/drawing/2014/main" id="{5C16F01E-A5D0-4DB2-921E-2DF490DC83E3}"/>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1" name="テキスト ボックス 200">
          <a:extLst>
            <a:ext uri="{FF2B5EF4-FFF2-40B4-BE49-F238E27FC236}">
              <a16:creationId xmlns:a16="http://schemas.microsoft.com/office/drawing/2014/main" id="{51F98B58-4346-4609-8E2D-E35A9779F2FF}"/>
            </a:ext>
          </a:extLst>
        </xdr:cNvPr>
        <xdr:cNvSpPr txBox="1"/>
      </xdr:nvSpPr>
      <xdr:spPr>
        <a:xfrm>
          <a:off x="5327878" y="961954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2" name="直線コネクタ 201">
          <a:extLst>
            <a:ext uri="{FF2B5EF4-FFF2-40B4-BE49-F238E27FC236}">
              <a16:creationId xmlns:a16="http://schemas.microsoft.com/office/drawing/2014/main" id="{7CFCAB39-1294-438C-A0DD-5D186DD3C057}"/>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3" name="テキスト ボックス 202">
          <a:extLst>
            <a:ext uri="{FF2B5EF4-FFF2-40B4-BE49-F238E27FC236}">
              <a16:creationId xmlns:a16="http://schemas.microsoft.com/office/drawing/2014/main" id="{383F9AF8-1ACC-4B89-88E0-77DE827D7BDA}"/>
            </a:ext>
          </a:extLst>
        </xdr:cNvPr>
        <xdr:cNvSpPr txBox="1"/>
      </xdr:nvSpPr>
      <xdr:spPr>
        <a:xfrm>
          <a:off x="5327878" y="930567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4" name="直線コネクタ 203">
          <a:extLst>
            <a:ext uri="{FF2B5EF4-FFF2-40B4-BE49-F238E27FC236}">
              <a16:creationId xmlns:a16="http://schemas.microsoft.com/office/drawing/2014/main" id="{17378E5F-D8E4-43CA-9882-BE48CA3E80B6}"/>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5" name="テキスト ボックス 204">
          <a:extLst>
            <a:ext uri="{FF2B5EF4-FFF2-40B4-BE49-F238E27FC236}">
              <a16:creationId xmlns:a16="http://schemas.microsoft.com/office/drawing/2014/main" id="{41280D9D-3EA2-45F0-A72A-A39AF00B4601}"/>
            </a:ext>
          </a:extLst>
        </xdr:cNvPr>
        <xdr:cNvSpPr txBox="1"/>
      </xdr:nvSpPr>
      <xdr:spPr>
        <a:xfrm>
          <a:off x="5327878" y="89917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a:extLst>
            <a:ext uri="{FF2B5EF4-FFF2-40B4-BE49-F238E27FC236}">
              <a16:creationId xmlns:a16="http://schemas.microsoft.com/office/drawing/2014/main" id="{CCDA1C0E-7A58-4A76-91E2-969B5AE22F8F}"/>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7" name="テキスト ボックス 206">
          <a:extLst>
            <a:ext uri="{FF2B5EF4-FFF2-40B4-BE49-F238E27FC236}">
              <a16:creationId xmlns:a16="http://schemas.microsoft.com/office/drawing/2014/main" id="{979156B3-B956-410F-AB8F-24DB30737F6C}"/>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a:extLst>
            <a:ext uri="{FF2B5EF4-FFF2-40B4-BE49-F238E27FC236}">
              <a16:creationId xmlns:a16="http://schemas.microsoft.com/office/drawing/2014/main" id="{90DD6213-2C84-4902-819B-97BBB0D53A8E}"/>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09" name="直線コネクタ 208">
          <a:extLst>
            <a:ext uri="{FF2B5EF4-FFF2-40B4-BE49-F238E27FC236}">
              <a16:creationId xmlns:a16="http://schemas.microsoft.com/office/drawing/2014/main" id="{B34464F5-F14E-459D-9EEF-AA56ABBE3702}"/>
            </a:ext>
          </a:extLst>
        </xdr:cNvPr>
        <xdr:cNvCxnSpPr/>
      </xdr:nvCxnSpPr>
      <xdr:spPr>
        <a:xfrm flipV="1">
          <a:off x="9429115" y="9253316"/>
          <a:ext cx="0" cy="144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0" name="【橋りょう・トンネル】&#10;一人当たり有形固定資産（償却資産）額最小値テキスト">
          <a:extLst>
            <a:ext uri="{FF2B5EF4-FFF2-40B4-BE49-F238E27FC236}">
              <a16:creationId xmlns:a16="http://schemas.microsoft.com/office/drawing/2014/main" id="{75A104E7-F4A0-4A1C-8D5D-464578B994FD}"/>
            </a:ext>
          </a:extLst>
        </xdr:cNvPr>
        <xdr:cNvSpPr txBox="1"/>
      </xdr:nvSpPr>
      <xdr:spPr>
        <a:xfrm>
          <a:off x="9467850" y="107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11" name="直線コネクタ 210">
          <a:extLst>
            <a:ext uri="{FF2B5EF4-FFF2-40B4-BE49-F238E27FC236}">
              <a16:creationId xmlns:a16="http://schemas.microsoft.com/office/drawing/2014/main" id="{7A4EB162-E31B-4E26-875C-894E1E496E94}"/>
            </a:ext>
          </a:extLst>
        </xdr:cNvPr>
        <xdr:cNvCxnSpPr/>
      </xdr:nvCxnSpPr>
      <xdr:spPr>
        <a:xfrm>
          <a:off x="9359900" y="107004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12" name="【橋りょう・トンネル】&#10;一人当たり有形固定資産（償却資産）額最大値テキスト">
          <a:extLst>
            <a:ext uri="{FF2B5EF4-FFF2-40B4-BE49-F238E27FC236}">
              <a16:creationId xmlns:a16="http://schemas.microsoft.com/office/drawing/2014/main" id="{08FF3AA5-ED48-47D8-8496-BF990141FAC4}"/>
            </a:ext>
          </a:extLst>
        </xdr:cNvPr>
        <xdr:cNvSpPr txBox="1"/>
      </xdr:nvSpPr>
      <xdr:spPr>
        <a:xfrm>
          <a:off x="9467850" y="90348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13" name="直線コネクタ 212">
          <a:extLst>
            <a:ext uri="{FF2B5EF4-FFF2-40B4-BE49-F238E27FC236}">
              <a16:creationId xmlns:a16="http://schemas.microsoft.com/office/drawing/2014/main" id="{F4B9A5B6-947A-4DEC-8CDA-C5CB1C18C7A3}"/>
            </a:ext>
          </a:extLst>
        </xdr:cNvPr>
        <xdr:cNvCxnSpPr/>
      </xdr:nvCxnSpPr>
      <xdr:spPr>
        <a:xfrm>
          <a:off x="9359900" y="92533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92587</xdr:rowOff>
    </xdr:from>
    <xdr:ext cx="599010" cy="259045"/>
    <xdr:sp macro="" textlink="">
      <xdr:nvSpPr>
        <xdr:cNvPr id="214" name="【橋りょう・トンネル】&#10;一人当たり有形固定資産（償却資産）額平均値テキスト">
          <a:extLst>
            <a:ext uri="{FF2B5EF4-FFF2-40B4-BE49-F238E27FC236}">
              <a16:creationId xmlns:a16="http://schemas.microsoft.com/office/drawing/2014/main" id="{2DF4A540-9FD6-4DD7-A6ED-233E82133BBD}"/>
            </a:ext>
          </a:extLst>
        </xdr:cNvPr>
        <xdr:cNvSpPr txBox="1"/>
      </xdr:nvSpPr>
      <xdr:spPr>
        <a:xfrm>
          <a:off x="9467850" y="1050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15" name="フローチャート: 判断 214">
          <a:extLst>
            <a:ext uri="{FF2B5EF4-FFF2-40B4-BE49-F238E27FC236}">
              <a16:creationId xmlns:a16="http://schemas.microsoft.com/office/drawing/2014/main" id="{8F951B55-E42C-4ECD-AB2B-AE11B620D114}"/>
            </a:ext>
          </a:extLst>
        </xdr:cNvPr>
        <xdr:cNvSpPr/>
      </xdr:nvSpPr>
      <xdr:spPr>
        <a:xfrm>
          <a:off x="9398000" y="105218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16" name="フローチャート: 判断 215">
          <a:extLst>
            <a:ext uri="{FF2B5EF4-FFF2-40B4-BE49-F238E27FC236}">
              <a16:creationId xmlns:a16="http://schemas.microsoft.com/office/drawing/2014/main" id="{DD287F5D-929B-4B6F-9F78-5C4D5EB789B0}"/>
            </a:ext>
          </a:extLst>
        </xdr:cNvPr>
        <xdr:cNvSpPr/>
      </xdr:nvSpPr>
      <xdr:spPr>
        <a:xfrm>
          <a:off x="8636000" y="105220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17" name="フローチャート: 判断 216">
          <a:extLst>
            <a:ext uri="{FF2B5EF4-FFF2-40B4-BE49-F238E27FC236}">
              <a16:creationId xmlns:a16="http://schemas.microsoft.com/office/drawing/2014/main" id="{DEA1A0A8-C5B2-4EA3-9AD1-F576EDA862C0}"/>
            </a:ext>
          </a:extLst>
        </xdr:cNvPr>
        <xdr:cNvSpPr/>
      </xdr:nvSpPr>
      <xdr:spPr>
        <a:xfrm>
          <a:off x="7842250" y="105327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18" name="フローチャート: 判断 217">
          <a:extLst>
            <a:ext uri="{FF2B5EF4-FFF2-40B4-BE49-F238E27FC236}">
              <a16:creationId xmlns:a16="http://schemas.microsoft.com/office/drawing/2014/main" id="{825B8D25-39F9-4869-98DF-3231D6B30CD0}"/>
            </a:ext>
          </a:extLst>
        </xdr:cNvPr>
        <xdr:cNvSpPr/>
      </xdr:nvSpPr>
      <xdr:spPr>
        <a:xfrm>
          <a:off x="7029450" y="105203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6A5F8CC2-229E-4246-99AF-EB18DE61E27F}"/>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4BCF9458-4E89-496C-89AE-AF8587792ED5}"/>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A2B36B4D-CAB5-46D7-9820-5E0B40765572}"/>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28758E5E-B43D-4799-A49E-CDA4408DE7AE}"/>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ABA92311-65A3-4CC4-B091-1777939CC0C9}"/>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51250</xdr:rowOff>
    </xdr:from>
    <xdr:to>
      <xdr:col>50</xdr:col>
      <xdr:colOff>165100</xdr:colOff>
      <xdr:row>64</xdr:row>
      <xdr:rowOff>152850</xdr:rowOff>
    </xdr:to>
    <xdr:sp macro="" textlink="">
      <xdr:nvSpPr>
        <xdr:cNvPr id="224" name="楕円 223">
          <a:extLst>
            <a:ext uri="{FF2B5EF4-FFF2-40B4-BE49-F238E27FC236}">
              <a16:creationId xmlns:a16="http://schemas.microsoft.com/office/drawing/2014/main" id="{5A5858A0-BCFE-49D5-86C8-D676E8FAEC14}"/>
            </a:ext>
          </a:extLst>
        </xdr:cNvPr>
        <xdr:cNvSpPr/>
      </xdr:nvSpPr>
      <xdr:spPr>
        <a:xfrm>
          <a:off x="8636000" y="106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50997</xdr:rowOff>
    </xdr:from>
    <xdr:to>
      <xdr:col>46</xdr:col>
      <xdr:colOff>38100</xdr:colOff>
      <xdr:row>64</xdr:row>
      <xdr:rowOff>152597</xdr:rowOff>
    </xdr:to>
    <xdr:sp macro="" textlink="">
      <xdr:nvSpPr>
        <xdr:cNvPr id="225" name="楕円 224">
          <a:extLst>
            <a:ext uri="{FF2B5EF4-FFF2-40B4-BE49-F238E27FC236}">
              <a16:creationId xmlns:a16="http://schemas.microsoft.com/office/drawing/2014/main" id="{A7C2D151-44C6-4ED0-B5DB-240A11EBE866}"/>
            </a:ext>
          </a:extLst>
        </xdr:cNvPr>
        <xdr:cNvSpPr/>
      </xdr:nvSpPr>
      <xdr:spPr>
        <a:xfrm>
          <a:off x="7842250" y="106237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101797</xdr:rowOff>
    </xdr:from>
    <xdr:to>
      <xdr:col>50</xdr:col>
      <xdr:colOff>114300</xdr:colOff>
      <xdr:row>64</xdr:row>
      <xdr:rowOff>102050</xdr:rowOff>
    </xdr:to>
    <xdr:cxnSp macro="">
      <xdr:nvCxnSpPr>
        <xdr:cNvPr id="226" name="直線コネクタ 225">
          <a:extLst>
            <a:ext uri="{FF2B5EF4-FFF2-40B4-BE49-F238E27FC236}">
              <a16:creationId xmlns:a16="http://schemas.microsoft.com/office/drawing/2014/main" id="{F43990C6-B4D7-485F-941F-8001EA1D2373}"/>
            </a:ext>
          </a:extLst>
        </xdr:cNvPr>
        <xdr:cNvCxnSpPr/>
      </xdr:nvCxnSpPr>
      <xdr:spPr>
        <a:xfrm>
          <a:off x="7886700" y="10674547"/>
          <a:ext cx="8001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51253</xdr:rowOff>
    </xdr:from>
    <xdr:to>
      <xdr:col>41</xdr:col>
      <xdr:colOff>101600</xdr:colOff>
      <xdr:row>64</xdr:row>
      <xdr:rowOff>152853</xdr:rowOff>
    </xdr:to>
    <xdr:sp macro="" textlink="">
      <xdr:nvSpPr>
        <xdr:cNvPr id="227" name="楕円 226">
          <a:extLst>
            <a:ext uri="{FF2B5EF4-FFF2-40B4-BE49-F238E27FC236}">
              <a16:creationId xmlns:a16="http://schemas.microsoft.com/office/drawing/2014/main" id="{DB3861CE-A27F-4ACE-A39C-299028FC117E}"/>
            </a:ext>
          </a:extLst>
        </xdr:cNvPr>
        <xdr:cNvSpPr/>
      </xdr:nvSpPr>
      <xdr:spPr>
        <a:xfrm>
          <a:off x="7029450" y="106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101797</xdr:rowOff>
    </xdr:from>
    <xdr:to>
      <xdr:col>45</xdr:col>
      <xdr:colOff>177800</xdr:colOff>
      <xdr:row>64</xdr:row>
      <xdr:rowOff>102053</xdr:rowOff>
    </xdr:to>
    <xdr:cxnSp macro="">
      <xdr:nvCxnSpPr>
        <xdr:cNvPr id="228" name="直線コネクタ 227">
          <a:extLst>
            <a:ext uri="{FF2B5EF4-FFF2-40B4-BE49-F238E27FC236}">
              <a16:creationId xmlns:a16="http://schemas.microsoft.com/office/drawing/2014/main" id="{ABDCFA94-3E0E-4EAB-8A94-0759EF9C7148}"/>
            </a:ext>
          </a:extLst>
        </xdr:cNvPr>
        <xdr:cNvCxnSpPr/>
      </xdr:nvCxnSpPr>
      <xdr:spPr>
        <a:xfrm flipV="1">
          <a:off x="7080250" y="10674547"/>
          <a:ext cx="80645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29" name="n_1aveValue【橋りょう・トンネル】&#10;一人当たり有形固定資産（償却資産）額">
          <a:extLst>
            <a:ext uri="{FF2B5EF4-FFF2-40B4-BE49-F238E27FC236}">
              <a16:creationId xmlns:a16="http://schemas.microsoft.com/office/drawing/2014/main" id="{C27C83FC-4AFE-4BA4-88C6-1473740F7981}"/>
            </a:ext>
          </a:extLst>
        </xdr:cNvPr>
        <xdr:cNvSpPr txBox="1"/>
      </xdr:nvSpPr>
      <xdr:spPr>
        <a:xfrm>
          <a:off x="8399995" y="10303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30" name="n_2aveValue【橋りょう・トンネル】&#10;一人当たり有形固定資産（償却資産）額">
          <a:extLst>
            <a:ext uri="{FF2B5EF4-FFF2-40B4-BE49-F238E27FC236}">
              <a16:creationId xmlns:a16="http://schemas.microsoft.com/office/drawing/2014/main" id="{E6465F44-9F8C-418C-AA58-9F6CFC5935F2}"/>
            </a:ext>
          </a:extLst>
        </xdr:cNvPr>
        <xdr:cNvSpPr txBox="1"/>
      </xdr:nvSpPr>
      <xdr:spPr>
        <a:xfrm>
          <a:off x="7612595" y="1031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31" name="n_3aveValue【橋りょう・トンネル】&#10;一人当たり有形固定資産（償却資産）額">
          <a:extLst>
            <a:ext uri="{FF2B5EF4-FFF2-40B4-BE49-F238E27FC236}">
              <a16:creationId xmlns:a16="http://schemas.microsoft.com/office/drawing/2014/main" id="{DDF2EC91-0F8F-467C-87B8-F7B88A46515A}"/>
            </a:ext>
          </a:extLst>
        </xdr:cNvPr>
        <xdr:cNvSpPr txBox="1"/>
      </xdr:nvSpPr>
      <xdr:spPr>
        <a:xfrm>
          <a:off x="6818845" y="1030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143977</xdr:rowOff>
    </xdr:from>
    <xdr:ext cx="534377" cy="259045"/>
    <xdr:sp macro="" textlink="">
      <xdr:nvSpPr>
        <xdr:cNvPr id="232" name="n_1mainValue【橋りょう・トンネル】&#10;一人当たり有形固定資産（償却資産）額">
          <a:extLst>
            <a:ext uri="{FF2B5EF4-FFF2-40B4-BE49-F238E27FC236}">
              <a16:creationId xmlns:a16="http://schemas.microsoft.com/office/drawing/2014/main" id="{44D7AD37-289A-42F0-A18C-2C4DCD522EFC}"/>
            </a:ext>
          </a:extLst>
        </xdr:cNvPr>
        <xdr:cNvSpPr txBox="1"/>
      </xdr:nvSpPr>
      <xdr:spPr>
        <a:xfrm>
          <a:off x="8425961" y="1071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143724</xdr:rowOff>
    </xdr:from>
    <xdr:ext cx="534377" cy="259045"/>
    <xdr:sp macro="" textlink="">
      <xdr:nvSpPr>
        <xdr:cNvPr id="233" name="n_2mainValue【橋りょう・トンネル】&#10;一人当たり有形固定資産（償却資産）額">
          <a:extLst>
            <a:ext uri="{FF2B5EF4-FFF2-40B4-BE49-F238E27FC236}">
              <a16:creationId xmlns:a16="http://schemas.microsoft.com/office/drawing/2014/main" id="{B1D72F01-C0E0-44B8-886C-9A2E6A1E2DA8}"/>
            </a:ext>
          </a:extLst>
        </xdr:cNvPr>
        <xdr:cNvSpPr txBox="1"/>
      </xdr:nvSpPr>
      <xdr:spPr>
        <a:xfrm>
          <a:off x="7644911" y="107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143980</xdr:rowOff>
    </xdr:from>
    <xdr:ext cx="534377" cy="259045"/>
    <xdr:sp macro="" textlink="">
      <xdr:nvSpPr>
        <xdr:cNvPr id="234" name="n_3mainValue【橋りょう・トンネル】&#10;一人当たり有形固定資産（償却資産）額">
          <a:extLst>
            <a:ext uri="{FF2B5EF4-FFF2-40B4-BE49-F238E27FC236}">
              <a16:creationId xmlns:a16="http://schemas.microsoft.com/office/drawing/2014/main" id="{41A824B2-19C5-4707-8542-9C19BAEB541C}"/>
            </a:ext>
          </a:extLst>
        </xdr:cNvPr>
        <xdr:cNvSpPr txBox="1"/>
      </xdr:nvSpPr>
      <xdr:spPr>
        <a:xfrm>
          <a:off x="6851161" y="1071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F008CDAC-87F6-4319-9216-EA652E692F24}"/>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BBF4CCCB-8EEE-44F9-BA57-47C9393A3CA0}"/>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17A51081-C346-4D58-A207-BDD1DC5DC324}"/>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08DF7224-FD9F-49C3-AAC5-C732424B3B70}"/>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43C6F8F2-691C-488C-8AB4-D4469A836429}"/>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DC2608E4-1C23-4232-AEA7-5AC09420D9E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3C061832-616F-42A2-8196-FB6B9C2A1F91}"/>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11481CA7-6169-49F6-9B82-B8C4D7ECD112}"/>
            </a:ext>
          </a:extLst>
        </xdr:cNvPr>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a:extLst>
            <a:ext uri="{FF2B5EF4-FFF2-40B4-BE49-F238E27FC236}">
              <a16:creationId xmlns:a16="http://schemas.microsoft.com/office/drawing/2014/main" id="{EEF2E49B-7469-4060-8E64-68345C2A324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a:extLst>
            <a:ext uri="{FF2B5EF4-FFF2-40B4-BE49-F238E27FC236}">
              <a16:creationId xmlns:a16="http://schemas.microsoft.com/office/drawing/2014/main" id="{4732989B-3BEE-49A3-B3E5-94FD160C0D95}"/>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a:extLst>
            <a:ext uri="{FF2B5EF4-FFF2-40B4-BE49-F238E27FC236}">
              <a16:creationId xmlns:a16="http://schemas.microsoft.com/office/drawing/2014/main" id="{60CF7E6A-B1CF-4791-99F3-D8611A882DAF}"/>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a:extLst>
            <a:ext uri="{FF2B5EF4-FFF2-40B4-BE49-F238E27FC236}">
              <a16:creationId xmlns:a16="http://schemas.microsoft.com/office/drawing/2014/main" id="{DD192A52-2AD6-4587-A7B8-C98E6F10E29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a:extLst>
            <a:ext uri="{FF2B5EF4-FFF2-40B4-BE49-F238E27FC236}">
              <a16:creationId xmlns:a16="http://schemas.microsoft.com/office/drawing/2014/main" id="{29DF16BA-EC56-47B6-8EFC-FC71CB608909}"/>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a:extLst>
            <a:ext uri="{FF2B5EF4-FFF2-40B4-BE49-F238E27FC236}">
              <a16:creationId xmlns:a16="http://schemas.microsoft.com/office/drawing/2014/main" id="{DF24FE20-6C39-41F5-BC25-DE8834BB49BC}"/>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a:extLst>
            <a:ext uri="{FF2B5EF4-FFF2-40B4-BE49-F238E27FC236}">
              <a16:creationId xmlns:a16="http://schemas.microsoft.com/office/drawing/2014/main" id="{651EF6B6-91F6-49BD-B8DC-F2C56725E42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a:extLst>
            <a:ext uri="{FF2B5EF4-FFF2-40B4-BE49-F238E27FC236}">
              <a16:creationId xmlns:a16="http://schemas.microsoft.com/office/drawing/2014/main" id="{D7AF7321-45CD-425E-9694-CE46954078B9}"/>
            </a:ext>
          </a:extLst>
        </xdr:cNvPr>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1" name="正方形/長方形 250">
          <a:extLst>
            <a:ext uri="{FF2B5EF4-FFF2-40B4-BE49-F238E27FC236}">
              <a16:creationId xmlns:a16="http://schemas.microsoft.com/office/drawing/2014/main" id="{3E95116A-DA03-4AD3-96B3-20377983EC7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2" name="正方形/長方形 251">
          <a:extLst>
            <a:ext uri="{FF2B5EF4-FFF2-40B4-BE49-F238E27FC236}">
              <a16:creationId xmlns:a16="http://schemas.microsoft.com/office/drawing/2014/main" id="{81DE5EDB-254C-47D3-BC40-F956717F4E25}"/>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3" name="正方形/長方形 252">
          <a:extLst>
            <a:ext uri="{FF2B5EF4-FFF2-40B4-BE49-F238E27FC236}">
              <a16:creationId xmlns:a16="http://schemas.microsoft.com/office/drawing/2014/main" id="{66DCEFC7-0404-4FE0-BFD8-868524BE58D9}"/>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4" name="正方形/長方形 253">
          <a:extLst>
            <a:ext uri="{FF2B5EF4-FFF2-40B4-BE49-F238E27FC236}">
              <a16:creationId xmlns:a16="http://schemas.microsoft.com/office/drawing/2014/main" id="{D332803C-8AEF-4385-89B1-ABCAD4E06E7F}"/>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5" name="正方形/長方形 254">
          <a:extLst>
            <a:ext uri="{FF2B5EF4-FFF2-40B4-BE49-F238E27FC236}">
              <a16:creationId xmlns:a16="http://schemas.microsoft.com/office/drawing/2014/main" id="{12DD48EF-91C8-40C1-9315-C7CE956CD65E}"/>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6" name="正方形/長方形 255">
          <a:extLst>
            <a:ext uri="{FF2B5EF4-FFF2-40B4-BE49-F238E27FC236}">
              <a16:creationId xmlns:a16="http://schemas.microsoft.com/office/drawing/2014/main" id="{DF8C45C8-BE38-4AF2-A021-77752E9F24DC}"/>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7" name="正方形/長方形 256">
          <a:extLst>
            <a:ext uri="{FF2B5EF4-FFF2-40B4-BE49-F238E27FC236}">
              <a16:creationId xmlns:a16="http://schemas.microsoft.com/office/drawing/2014/main" id="{1B0F8CD5-6253-4EC8-8FAC-D4DAAF5CFDC9}"/>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8" name="正方形/長方形 257">
          <a:extLst>
            <a:ext uri="{FF2B5EF4-FFF2-40B4-BE49-F238E27FC236}">
              <a16:creationId xmlns:a16="http://schemas.microsoft.com/office/drawing/2014/main" id="{31639B83-DE30-4C3C-B0A7-95BE66C00DD8}"/>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9" name="正方形/長方形 258">
          <a:extLst>
            <a:ext uri="{FF2B5EF4-FFF2-40B4-BE49-F238E27FC236}">
              <a16:creationId xmlns:a16="http://schemas.microsoft.com/office/drawing/2014/main" id="{C0D22206-1936-4B4C-96B0-60A108236F12}"/>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0" name="正方形/長方形 259">
          <a:extLst>
            <a:ext uri="{FF2B5EF4-FFF2-40B4-BE49-F238E27FC236}">
              <a16:creationId xmlns:a16="http://schemas.microsoft.com/office/drawing/2014/main" id="{F8DA9635-5CFF-45E1-A639-BFD59F06BE5B}"/>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1" name="正方形/長方形 260">
          <a:extLst>
            <a:ext uri="{FF2B5EF4-FFF2-40B4-BE49-F238E27FC236}">
              <a16:creationId xmlns:a16="http://schemas.microsoft.com/office/drawing/2014/main" id="{0B994AC7-EDE6-44C6-87DA-F11E525E4F54}"/>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2" name="正方形/長方形 261">
          <a:extLst>
            <a:ext uri="{FF2B5EF4-FFF2-40B4-BE49-F238E27FC236}">
              <a16:creationId xmlns:a16="http://schemas.microsoft.com/office/drawing/2014/main" id="{261B51D5-50DB-40F4-B8B9-3DBF86690269}"/>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3" name="正方形/長方形 262">
          <a:extLst>
            <a:ext uri="{FF2B5EF4-FFF2-40B4-BE49-F238E27FC236}">
              <a16:creationId xmlns:a16="http://schemas.microsoft.com/office/drawing/2014/main" id="{743DE660-33CD-4F8A-808E-B7BF64B99494}"/>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4" name="正方形/長方形 263">
          <a:extLst>
            <a:ext uri="{FF2B5EF4-FFF2-40B4-BE49-F238E27FC236}">
              <a16:creationId xmlns:a16="http://schemas.microsoft.com/office/drawing/2014/main" id="{55E537BF-07C6-483F-A037-004D48464AB2}"/>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5" name="正方形/長方形 264">
          <a:extLst>
            <a:ext uri="{FF2B5EF4-FFF2-40B4-BE49-F238E27FC236}">
              <a16:creationId xmlns:a16="http://schemas.microsoft.com/office/drawing/2014/main" id="{9C9FEA0A-83B0-4686-A767-36CFE53F5FC2}"/>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6" name="正方形/長方形 265">
          <a:extLst>
            <a:ext uri="{FF2B5EF4-FFF2-40B4-BE49-F238E27FC236}">
              <a16:creationId xmlns:a16="http://schemas.microsoft.com/office/drawing/2014/main" id="{E2B4A554-F41A-45E4-872A-B26D330EA3A7}"/>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7" name="正方形/長方形 266">
          <a:extLst>
            <a:ext uri="{FF2B5EF4-FFF2-40B4-BE49-F238E27FC236}">
              <a16:creationId xmlns:a16="http://schemas.microsoft.com/office/drawing/2014/main" id="{87C2534C-4B5C-41D8-9EA4-2546F04BB643}"/>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8" name="正方形/長方形 267">
          <a:extLst>
            <a:ext uri="{FF2B5EF4-FFF2-40B4-BE49-F238E27FC236}">
              <a16:creationId xmlns:a16="http://schemas.microsoft.com/office/drawing/2014/main" id="{DB2ACE9A-D1CE-4E13-A2F4-F20BDDBB2E1A}"/>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9" name="正方形/長方形 268">
          <a:extLst>
            <a:ext uri="{FF2B5EF4-FFF2-40B4-BE49-F238E27FC236}">
              <a16:creationId xmlns:a16="http://schemas.microsoft.com/office/drawing/2014/main" id="{AE450EA5-2A4D-4D49-AF3B-22D9B786392C}"/>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0" name="正方形/長方形 269">
          <a:extLst>
            <a:ext uri="{FF2B5EF4-FFF2-40B4-BE49-F238E27FC236}">
              <a16:creationId xmlns:a16="http://schemas.microsoft.com/office/drawing/2014/main" id="{2B9B3824-468B-4347-9538-696AFF3D4C16}"/>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1" name="正方形/長方形 270">
          <a:extLst>
            <a:ext uri="{FF2B5EF4-FFF2-40B4-BE49-F238E27FC236}">
              <a16:creationId xmlns:a16="http://schemas.microsoft.com/office/drawing/2014/main" id="{31112806-D39D-41A5-9631-B6B24B358DBE}"/>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2" name="正方形/長方形 271">
          <a:extLst>
            <a:ext uri="{FF2B5EF4-FFF2-40B4-BE49-F238E27FC236}">
              <a16:creationId xmlns:a16="http://schemas.microsoft.com/office/drawing/2014/main" id="{9890201F-D68A-4AC9-8BBE-A3DF16BDBE82}"/>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3" name="正方形/長方形 272">
          <a:extLst>
            <a:ext uri="{FF2B5EF4-FFF2-40B4-BE49-F238E27FC236}">
              <a16:creationId xmlns:a16="http://schemas.microsoft.com/office/drawing/2014/main" id="{B81F3374-AFDB-4782-828D-CFB84FE1C432}"/>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4" name="正方形/長方形 273">
          <a:extLst>
            <a:ext uri="{FF2B5EF4-FFF2-40B4-BE49-F238E27FC236}">
              <a16:creationId xmlns:a16="http://schemas.microsoft.com/office/drawing/2014/main" id="{AEABA715-CBE0-4BB6-88D3-2495B38C60F2}"/>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5" name="テキスト ボックス 274">
          <a:extLst>
            <a:ext uri="{FF2B5EF4-FFF2-40B4-BE49-F238E27FC236}">
              <a16:creationId xmlns:a16="http://schemas.microsoft.com/office/drawing/2014/main" id="{11C5DBEB-4622-4998-A953-3A63592661F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6" name="直線コネクタ 275">
          <a:extLst>
            <a:ext uri="{FF2B5EF4-FFF2-40B4-BE49-F238E27FC236}">
              <a16:creationId xmlns:a16="http://schemas.microsoft.com/office/drawing/2014/main" id="{AD6B72C0-8417-4CA2-8ECA-C7E372359B31}"/>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7" name="テキスト ボックス 276">
          <a:extLst>
            <a:ext uri="{FF2B5EF4-FFF2-40B4-BE49-F238E27FC236}">
              <a16:creationId xmlns:a16="http://schemas.microsoft.com/office/drawing/2014/main" id="{98331E21-5828-4E51-B1B0-64EFE572B5BB}"/>
            </a:ext>
          </a:extLst>
        </xdr:cNvPr>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8" name="直線コネクタ 277">
          <a:extLst>
            <a:ext uri="{FF2B5EF4-FFF2-40B4-BE49-F238E27FC236}">
              <a16:creationId xmlns:a16="http://schemas.microsoft.com/office/drawing/2014/main" id="{6FC6BAA6-3570-4F61-905F-48276155F63B}"/>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9" name="テキスト ボックス 278">
          <a:extLst>
            <a:ext uri="{FF2B5EF4-FFF2-40B4-BE49-F238E27FC236}">
              <a16:creationId xmlns:a16="http://schemas.microsoft.com/office/drawing/2014/main" id="{5E7E2409-19B2-4933-A6B6-F705227C6DB1}"/>
            </a:ext>
          </a:extLst>
        </xdr:cNvPr>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0" name="直線コネクタ 279">
          <a:extLst>
            <a:ext uri="{FF2B5EF4-FFF2-40B4-BE49-F238E27FC236}">
              <a16:creationId xmlns:a16="http://schemas.microsoft.com/office/drawing/2014/main" id="{5A314DB3-3B79-4127-A02E-18A868579EA2}"/>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1" name="テキスト ボックス 280">
          <a:extLst>
            <a:ext uri="{FF2B5EF4-FFF2-40B4-BE49-F238E27FC236}">
              <a16:creationId xmlns:a16="http://schemas.microsoft.com/office/drawing/2014/main" id="{BA9FD8E5-D538-4A83-A8D9-22152386F068}"/>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2" name="直線コネクタ 281">
          <a:extLst>
            <a:ext uri="{FF2B5EF4-FFF2-40B4-BE49-F238E27FC236}">
              <a16:creationId xmlns:a16="http://schemas.microsoft.com/office/drawing/2014/main" id="{1F1EC40D-94CC-4E73-8C4B-C932B51B819F}"/>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3" name="テキスト ボックス 282">
          <a:extLst>
            <a:ext uri="{FF2B5EF4-FFF2-40B4-BE49-F238E27FC236}">
              <a16:creationId xmlns:a16="http://schemas.microsoft.com/office/drawing/2014/main" id="{5A004BEA-5D4F-41DD-808E-05EC6AE85F2A}"/>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4" name="直線コネクタ 283">
          <a:extLst>
            <a:ext uri="{FF2B5EF4-FFF2-40B4-BE49-F238E27FC236}">
              <a16:creationId xmlns:a16="http://schemas.microsoft.com/office/drawing/2014/main" id="{54952E16-E10F-447F-80AA-118AB7233A22}"/>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5" name="テキスト ボックス 284">
          <a:extLst>
            <a:ext uri="{FF2B5EF4-FFF2-40B4-BE49-F238E27FC236}">
              <a16:creationId xmlns:a16="http://schemas.microsoft.com/office/drawing/2014/main" id="{73BE12C7-AF99-4551-8149-E1337AD0D01C}"/>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6" name="直線コネクタ 285">
          <a:extLst>
            <a:ext uri="{FF2B5EF4-FFF2-40B4-BE49-F238E27FC236}">
              <a16:creationId xmlns:a16="http://schemas.microsoft.com/office/drawing/2014/main" id="{FB9D5FA4-B092-4CA2-A564-482D7E9020AD}"/>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7" name="テキスト ボックス 286">
          <a:extLst>
            <a:ext uri="{FF2B5EF4-FFF2-40B4-BE49-F238E27FC236}">
              <a16:creationId xmlns:a16="http://schemas.microsoft.com/office/drawing/2014/main" id="{9AFA84DA-C411-4F91-98A7-BF2B28A194FD}"/>
            </a:ext>
          </a:extLst>
        </xdr:cNvPr>
        <xdr:cNvSpPr txBox="1"/>
      </xdr:nvSpPr>
      <xdr:spPr>
        <a:xfrm>
          <a:off x="107977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8" name="直線コネクタ 287">
          <a:extLst>
            <a:ext uri="{FF2B5EF4-FFF2-40B4-BE49-F238E27FC236}">
              <a16:creationId xmlns:a16="http://schemas.microsoft.com/office/drawing/2014/main" id="{275FF0BD-7F47-4626-B754-DF587B07054A}"/>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9" name="テキスト ボックス 288">
          <a:extLst>
            <a:ext uri="{FF2B5EF4-FFF2-40B4-BE49-F238E27FC236}">
              <a16:creationId xmlns:a16="http://schemas.microsoft.com/office/drawing/2014/main" id="{683CE707-E9EF-4D88-9454-9D69A8F6C5EB}"/>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0" name="【認定こども園・幼稚園・保育所】&#10;有形固定資産減価償却率グラフ枠">
          <a:extLst>
            <a:ext uri="{FF2B5EF4-FFF2-40B4-BE49-F238E27FC236}">
              <a16:creationId xmlns:a16="http://schemas.microsoft.com/office/drawing/2014/main" id="{DDCD57E1-AFC1-4ADF-8EE7-CD98A1655F05}"/>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291" name="直線コネクタ 290">
          <a:extLst>
            <a:ext uri="{FF2B5EF4-FFF2-40B4-BE49-F238E27FC236}">
              <a16:creationId xmlns:a16="http://schemas.microsoft.com/office/drawing/2014/main" id="{AD8BC8A0-A6AF-4DA9-BB95-5761F011BEAD}"/>
            </a:ext>
          </a:extLst>
        </xdr:cNvPr>
        <xdr:cNvCxnSpPr/>
      </xdr:nvCxnSpPr>
      <xdr:spPr>
        <a:xfrm flipV="1">
          <a:off x="14699614" y="55118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292" name="【認定こども園・幼稚園・保育所】&#10;有形固定資産減価償却率最小値テキスト">
          <a:extLst>
            <a:ext uri="{FF2B5EF4-FFF2-40B4-BE49-F238E27FC236}">
              <a16:creationId xmlns:a16="http://schemas.microsoft.com/office/drawing/2014/main" id="{091CCFD0-79AD-49FB-9BBC-35C476AD8D18}"/>
            </a:ext>
          </a:extLst>
        </xdr:cNvPr>
        <xdr:cNvSpPr txBox="1"/>
      </xdr:nvSpPr>
      <xdr:spPr>
        <a:xfrm>
          <a:off x="14738350" y="7068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293" name="直線コネクタ 292">
          <a:extLst>
            <a:ext uri="{FF2B5EF4-FFF2-40B4-BE49-F238E27FC236}">
              <a16:creationId xmlns:a16="http://schemas.microsoft.com/office/drawing/2014/main" id="{A1241779-C7AE-42AD-A5F2-6859EB52C1A2}"/>
            </a:ext>
          </a:extLst>
        </xdr:cNvPr>
        <xdr:cNvCxnSpPr/>
      </xdr:nvCxnSpPr>
      <xdr:spPr>
        <a:xfrm>
          <a:off x="14611350" y="7064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94" name="【認定こども園・幼稚園・保育所】&#10;有形固定資産減価償却率最大値テキスト">
          <a:extLst>
            <a:ext uri="{FF2B5EF4-FFF2-40B4-BE49-F238E27FC236}">
              <a16:creationId xmlns:a16="http://schemas.microsoft.com/office/drawing/2014/main" id="{DACB35E1-6F57-4CD3-9800-4C3568D549BE}"/>
            </a:ext>
          </a:extLst>
        </xdr:cNvPr>
        <xdr:cNvSpPr txBox="1"/>
      </xdr:nvSpPr>
      <xdr:spPr>
        <a:xfrm>
          <a:off x="14738350" y="52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95" name="直線コネクタ 294">
          <a:extLst>
            <a:ext uri="{FF2B5EF4-FFF2-40B4-BE49-F238E27FC236}">
              <a16:creationId xmlns:a16="http://schemas.microsoft.com/office/drawing/2014/main" id="{65238171-DFB3-4087-8C88-4623FD207531}"/>
            </a:ext>
          </a:extLst>
        </xdr:cNvPr>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296" name="【認定こども園・幼稚園・保育所】&#10;有形固定資産減価償却率平均値テキスト">
          <a:extLst>
            <a:ext uri="{FF2B5EF4-FFF2-40B4-BE49-F238E27FC236}">
              <a16:creationId xmlns:a16="http://schemas.microsoft.com/office/drawing/2014/main" id="{34D2470F-A76D-4476-8400-EA51D00BE414}"/>
            </a:ext>
          </a:extLst>
        </xdr:cNvPr>
        <xdr:cNvSpPr txBox="1"/>
      </xdr:nvSpPr>
      <xdr:spPr>
        <a:xfrm>
          <a:off x="14738350" y="6141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297" name="フローチャート: 判断 296">
          <a:extLst>
            <a:ext uri="{FF2B5EF4-FFF2-40B4-BE49-F238E27FC236}">
              <a16:creationId xmlns:a16="http://schemas.microsoft.com/office/drawing/2014/main" id="{DF4D85FB-074E-41EF-B02C-7BB051DEA07D}"/>
            </a:ext>
          </a:extLst>
        </xdr:cNvPr>
        <xdr:cNvSpPr/>
      </xdr:nvSpPr>
      <xdr:spPr>
        <a:xfrm>
          <a:off x="14649450" y="61633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298" name="フローチャート: 判断 297">
          <a:extLst>
            <a:ext uri="{FF2B5EF4-FFF2-40B4-BE49-F238E27FC236}">
              <a16:creationId xmlns:a16="http://schemas.microsoft.com/office/drawing/2014/main" id="{62F90E70-117A-4B55-8510-7334E4E6E68A}"/>
            </a:ext>
          </a:extLst>
        </xdr:cNvPr>
        <xdr:cNvSpPr/>
      </xdr:nvSpPr>
      <xdr:spPr>
        <a:xfrm>
          <a:off x="1388745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299" name="フローチャート: 判断 298">
          <a:extLst>
            <a:ext uri="{FF2B5EF4-FFF2-40B4-BE49-F238E27FC236}">
              <a16:creationId xmlns:a16="http://schemas.microsoft.com/office/drawing/2014/main" id="{23EE6EC7-5CA3-4A48-920F-9E24892E29CD}"/>
            </a:ext>
          </a:extLst>
        </xdr:cNvPr>
        <xdr:cNvSpPr/>
      </xdr:nvSpPr>
      <xdr:spPr>
        <a:xfrm>
          <a:off x="13093700" y="6750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00" name="フローチャート: 判断 299">
          <a:extLst>
            <a:ext uri="{FF2B5EF4-FFF2-40B4-BE49-F238E27FC236}">
              <a16:creationId xmlns:a16="http://schemas.microsoft.com/office/drawing/2014/main" id="{AAA7B007-47D3-4ACF-811A-698DAB2A5F0E}"/>
            </a:ext>
          </a:extLst>
        </xdr:cNvPr>
        <xdr:cNvSpPr/>
      </xdr:nvSpPr>
      <xdr:spPr>
        <a:xfrm>
          <a:off x="12299950" y="62642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1" name="テキスト ボックス 300">
          <a:extLst>
            <a:ext uri="{FF2B5EF4-FFF2-40B4-BE49-F238E27FC236}">
              <a16:creationId xmlns:a16="http://schemas.microsoft.com/office/drawing/2014/main" id="{A4464F5F-8FBB-4A26-8BC2-7D58923865C2}"/>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3C63E6F2-C554-48C5-BCAA-11FF182CAF3A}"/>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D9B66AFD-0D77-4F68-B8A6-3E4F954436BA}"/>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4" name="テキスト ボックス 303">
          <a:extLst>
            <a:ext uri="{FF2B5EF4-FFF2-40B4-BE49-F238E27FC236}">
              <a16:creationId xmlns:a16="http://schemas.microsoft.com/office/drawing/2014/main" id="{64E3A2F0-C2D9-4F8C-BC29-3F18ECCA3696}"/>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5" name="テキスト ボックス 304">
          <a:extLst>
            <a:ext uri="{FF2B5EF4-FFF2-40B4-BE49-F238E27FC236}">
              <a16:creationId xmlns:a16="http://schemas.microsoft.com/office/drawing/2014/main" id="{6F2E0B80-C6C6-407E-913C-652971891DA6}"/>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65405</xdr:rowOff>
    </xdr:from>
    <xdr:to>
      <xdr:col>81</xdr:col>
      <xdr:colOff>101600</xdr:colOff>
      <xdr:row>34</xdr:row>
      <xdr:rowOff>167005</xdr:rowOff>
    </xdr:to>
    <xdr:sp macro="" textlink="">
      <xdr:nvSpPr>
        <xdr:cNvPr id="306" name="楕円 305">
          <a:extLst>
            <a:ext uri="{FF2B5EF4-FFF2-40B4-BE49-F238E27FC236}">
              <a16:creationId xmlns:a16="http://schemas.microsoft.com/office/drawing/2014/main" id="{55AE8761-BFB7-413E-A7C5-8CC0F9CEDCA3}"/>
            </a:ext>
          </a:extLst>
        </xdr:cNvPr>
        <xdr:cNvSpPr/>
      </xdr:nvSpPr>
      <xdr:spPr>
        <a:xfrm>
          <a:off x="1388745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103505</xdr:rowOff>
    </xdr:from>
    <xdr:to>
      <xdr:col>76</xdr:col>
      <xdr:colOff>165100</xdr:colOff>
      <xdr:row>35</xdr:row>
      <xdr:rowOff>33655</xdr:rowOff>
    </xdr:to>
    <xdr:sp macro="" textlink="">
      <xdr:nvSpPr>
        <xdr:cNvPr id="307" name="楕円 306">
          <a:extLst>
            <a:ext uri="{FF2B5EF4-FFF2-40B4-BE49-F238E27FC236}">
              <a16:creationId xmlns:a16="http://schemas.microsoft.com/office/drawing/2014/main" id="{4302C431-D1E8-4ED3-86C2-A56138C4CEA6}"/>
            </a:ext>
          </a:extLst>
        </xdr:cNvPr>
        <xdr:cNvSpPr/>
      </xdr:nvSpPr>
      <xdr:spPr>
        <a:xfrm>
          <a:off x="13093700" y="57232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116205</xdr:rowOff>
    </xdr:from>
    <xdr:to>
      <xdr:col>81</xdr:col>
      <xdr:colOff>50800</xdr:colOff>
      <xdr:row>34</xdr:row>
      <xdr:rowOff>154305</xdr:rowOff>
    </xdr:to>
    <xdr:cxnSp macro="">
      <xdr:nvCxnSpPr>
        <xdr:cNvPr id="308" name="直線コネクタ 307">
          <a:extLst>
            <a:ext uri="{FF2B5EF4-FFF2-40B4-BE49-F238E27FC236}">
              <a16:creationId xmlns:a16="http://schemas.microsoft.com/office/drawing/2014/main" id="{A5372F4A-75C0-4AA8-B3B9-B36C3FA52EBD}"/>
            </a:ext>
          </a:extLst>
        </xdr:cNvPr>
        <xdr:cNvCxnSpPr/>
      </xdr:nvCxnSpPr>
      <xdr:spPr>
        <a:xfrm flipV="1">
          <a:off x="13144500" y="5735955"/>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126365</xdr:rowOff>
    </xdr:from>
    <xdr:to>
      <xdr:col>72</xdr:col>
      <xdr:colOff>38100</xdr:colOff>
      <xdr:row>35</xdr:row>
      <xdr:rowOff>56515</xdr:rowOff>
    </xdr:to>
    <xdr:sp macro="" textlink="">
      <xdr:nvSpPr>
        <xdr:cNvPr id="309" name="楕円 308">
          <a:extLst>
            <a:ext uri="{FF2B5EF4-FFF2-40B4-BE49-F238E27FC236}">
              <a16:creationId xmlns:a16="http://schemas.microsoft.com/office/drawing/2014/main" id="{A530658A-8DD4-409F-9C40-3059D1A3E5FE}"/>
            </a:ext>
          </a:extLst>
        </xdr:cNvPr>
        <xdr:cNvSpPr/>
      </xdr:nvSpPr>
      <xdr:spPr>
        <a:xfrm>
          <a:off x="12299950" y="57461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154305</xdr:rowOff>
    </xdr:from>
    <xdr:to>
      <xdr:col>76</xdr:col>
      <xdr:colOff>114300</xdr:colOff>
      <xdr:row>35</xdr:row>
      <xdr:rowOff>5715</xdr:rowOff>
    </xdr:to>
    <xdr:cxnSp macro="">
      <xdr:nvCxnSpPr>
        <xdr:cNvPr id="310" name="直線コネクタ 309">
          <a:extLst>
            <a:ext uri="{FF2B5EF4-FFF2-40B4-BE49-F238E27FC236}">
              <a16:creationId xmlns:a16="http://schemas.microsoft.com/office/drawing/2014/main" id="{12F4F3FB-01F7-4F7E-970E-5B841A21246C}"/>
            </a:ext>
          </a:extLst>
        </xdr:cNvPr>
        <xdr:cNvCxnSpPr/>
      </xdr:nvCxnSpPr>
      <xdr:spPr>
        <a:xfrm flipV="1">
          <a:off x="12344400" y="5774055"/>
          <a:ext cx="8001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311" name="n_1aveValue【認定こども園・幼稚園・保育所】&#10;有形固定資産減価償却率">
          <a:extLst>
            <a:ext uri="{FF2B5EF4-FFF2-40B4-BE49-F238E27FC236}">
              <a16:creationId xmlns:a16="http://schemas.microsoft.com/office/drawing/2014/main" id="{0E2144C5-9092-4B6D-9414-A8631F5ABB26}"/>
            </a:ext>
          </a:extLst>
        </xdr:cNvPr>
        <xdr:cNvSpPr txBox="1"/>
      </xdr:nvSpPr>
      <xdr:spPr>
        <a:xfrm>
          <a:off x="137420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312" name="n_2aveValue【認定こども園・幼稚園・保育所】&#10;有形固定資産減価償却率">
          <a:extLst>
            <a:ext uri="{FF2B5EF4-FFF2-40B4-BE49-F238E27FC236}">
              <a16:creationId xmlns:a16="http://schemas.microsoft.com/office/drawing/2014/main" id="{A76A3DC0-2C75-4312-8D52-DAE291BCB8AE}"/>
            </a:ext>
          </a:extLst>
        </xdr:cNvPr>
        <xdr:cNvSpPr txBox="1"/>
      </xdr:nvSpPr>
      <xdr:spPr>
        <a:xfrm>
          <a:off x="12960994" y="683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70502</xdr:rowOff>
    </xdr:from>
    <xdr:ext cx="405111" cy="259045"/>
    <xdr:sp macro="" textlink="">
      <xdr:nvSpPr>
        <xdr:cNvPr id="313" name="n_3aveValue【認定こども園・幼稚園・保育所】&#10;有形固定資産減価償却率">
          <a:extLst>
            <a:ext uri="{FF2B5EF4-FFF2-40B4-BE49-F238E27FC236}">
              <a16:creationId xmlns:a16="http://schemas.microsoft.com/office/drawing/2014/main" id="{DFCFA67B-7601-4404-8FAB-141AA21BAC50}"/>
            </a:ext>
          </a:extLst>
        </xdr:cNvPr>
        <xdr:cNvSpPr txBox="1"/>
      </xdr:nvSpPr>
      <xdr:spPr>
        <a:xfrm>
          <a:off x="12167244" y="6350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12082</xdr:rowOff>
    </xdr:from>
    <xdr:ext cx="405111" cy="259045"/>
    <xdr:sp macro="" textlink="">
      <xdr:nvSpPr>
        <xdr:cNvPr id="314" name="n_1mainValue【認定こども園・幼稚園・保育所】&#10;有形固定資産減価償却率">
          <a:extLst>
            <a:ext uri="{FF2B5EF4-FFF2-40B4-BE49-F238E27FC236}">
              <a16:creationId xmlns:a16="http://schemas.microsoft.com/office/drawing/2014/main" id="{41441C7E-A3C3-4325-99B2-C7DD4411C6F5}"/>
            </a:ext>
          </a:extLst>
        </xdr:cNvPr>
        <xdr:cNvSpPr txBox="1"/>
      </xdr:nvSpPr>
      <xdr:spPr>
        <a:xfrm>
          <a:off x="13742044" y="546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50182</xdr:rowOff>
    </xdr:from>
    <xdr:ext cx="405111" cy="259045"/>
    <xdr:sp macro="" textlink="">
      <xdr:nvSpPr>
        <xdr:cNvPr id="315" name="n_2mainValue【認定こども園・幼稚園・保育所】&#10;有形固定資産減価償却率">
          <a:extLst>
            <a:ext uri="{FF2B5EF4-FFF2-40B4-BE49-F238E27FC236}">
              <a16:creationId xmlns:a16="http://schemas.microsoft.com/office/drawing/2014/main" id="{84CDEAFD-8A7E-4E78-9A92-D668CF811ECA}"/>
            </a:ext>
          </a:extLst>
        </xdr:cNvPr>
        <xdr:cNvSpPr txBox="1"/>
      </xdr:nvSpPr>
      <xdr:spPr>
        <a:xfrm>
          <a:off x="12960994" y="5504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73042</xdr:rowOff>
    </xdr:from>
    <xdr:ext cx="405111" cy="259045"/>
    <xdr:sp macro="" textlink="">
      <xdr:nvSpPr>
        <xdr:cNvPr id="316" name="n_3mainValue【認定こども園・幼稚園・保育所】&#10;有形固定資産減価償却率">
          <a:extLst>
            <a:ext uri="{FF2B5EF4-FFF2-40B4-BE49-F238E27FC236}">
              <a16:creationId xmlns:a16="http://schemas.microsoft.com/office/drawing/2014/main" id="{87CB8EFA-F1BA-45BE-8612-64CB13C79873}"/>
            </a:ext>
          </a:extLst>
        </xdr:cNvPr>
        <xdr:cNvSpPr txBox="1"/>
      </xdr:nvSpPr>
      <xdr:spPr>
        <a:xfrm>
          <a:off x="12167244" y="5527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7" name="正方形/長方形 316">
          <a:extLst>
            <a:ext uri="{FF2B5EF4-FFF2-40B4-BE49-F238E27FC236}">
              <a16:creationId xmlns:a16="http://schemas.microsoft.com/office/drawing/2014/main" id="{99895627-F78D-477F-BB38-612B09C2E416}"/>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8" name="正方形/長方形 317">
          <a:extLst>
            <a:ext uri="{FF2B5EF4-FFF2-40B4-BE49-F238E27FC236}">
              <a16:creationId xmlns:a16="http://schemas.microsoft.com/office/drawing/2014/main" id="{E0842E96-E443-4A48-B8F9-29E6D3BE26C9}"/>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9" name="正方形/長方形 318">
          <a:extLst>
            <a:ext uri="{FF2B5EF4-FFF2-40B4-BE49-F238E27FC236}">
              <a16:creationId xmlns:a16="http://schemas.microsoft.com/office/drawing/2014/main" id="{9B669435-A2B5-40F2-A979-96AAE4B95AF6}"/>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0" name="正方形/長方形 319">
          <a:extLst>
            <a:ext uri="{FF2B5EF4-FFF2-40B4-BE49-F238E27FC236}">
              <a16:creationId xmlns:a16="http://schemas.microsoft.com/office/drawing/2014/main" id="{2B207E82-47FA-4745-AD02-CF0B37019660}"/>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1" name="正方形/長方形 320">
          <a:extLst>
            <a:ext uri="{FF2B5EF4-FFF2-40B4-BE49-F238E27FC236}">
              <a16:creationId xmlns:a16="http://schemas.microsoft.com/office/drawing/2014/main" id="{A411C823-986A-474A-855F-E042BF1D1C76}"/>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2" name="正方形/長方形 321">
          <a:extLst>
            <a:ext uri="{FF2B5EF4-FFF2-40B4-BE49-F238E27FC236}">
              <a16:creationId xmlns:a16="http://schemas.microsoft.com/office/drawing/2014/main" id="{0F1CC158-40D7-4EB3-84C8-4ECC46A48D52}"/>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3" name="正方形/長方形 322">
          <a:extLst>
            <a:ext uri="{FF2B5EF4-FFF2-40B4-BE49-F238E27FC236}">
              <a16:creationId xmlns:a16="http://schemas.microsoft.com/office/drawing/2014/main" id="{612EE1C3-6443-4ADC-B899-9CACA3010C9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4" name="正方形/長方形 323">
          <a:extLst>
            <a:ext uri="{FF2B5EF4-FFF2-40B4-BE49-F238E27FC236}">
              <a16:creationId xmlns:a16="http://schemas.microsoft.com/office/drawing/2014/main" id="{401F8B80-DEEA-4DB8-A117-96E9EDDA91EE}"/>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5" name="テキスト ボックス 324">
          <a:extLst>
            <a:ext uri="{FF2B5EF4-FFF2-40B4-BE49-F238E27FC236}">
              <a16:creationId xmlns:a16="http://schemas.microsoft.com/office/drawing/2014/main" id="{1D93D0DF-B43A-4297-9512-FB4C5546E059}"/>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6" name="直線コネクタ 325">
          <a:extLst>
            <a:ext uri="{FF2B5EF4-FFF2-40B4-BE49-F238E27FC236}">
              <a16:creationId xmlns:a16="http://schemas.microsoft.com/office/drawing/2014/main" id="{F8C0CE45-76A3-4BFA-8560-3718552AB8DF}"/>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7" name="直線コネクタ 326">
          <a:extLst>
            <a:ext uri="{FF2B5EF4-FFF2-40B4-BE49-F238E27FC236}">
              <a16:creationId xmlns:a16="http://schemas.microsoft.com/office/drawing/2014/main" id="{5334A593-982E-4FB4-8597-A35DE654F50B}"/>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28" name="テキスト ボックス 327">
          <a:extLst>
            <a:ext uri="{FF2B5EF4-FFF2-40B4-BE49-F238E27FC236}">
              <a16:creationId xmlns:a16="http://schemas.microsoft.com/office/drawing/2014/main" id="{DD2293AA-F201-430F-9425-D8BD770BE320}"/>
            </a:ext>
          </a:extLst>
        </xdr:cNvPr>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29" name="直線コネクタ 328">
          <a:extLst>
            <a:ext uri="{FF2B5EF4-FFF2-40B4-BE49-F238E27FC236}">
              <a16:creationId xmlns:a16="http://schemas.microsoft.com/office/drawing/2014/main" id="{840C3BB3-8677-448F-BEB2-94440D0D4C9F}"/>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30" name="テキスト ボックス 329">
          <a:extLst>
            <a:ext uri="{FF2B5EF4-FFF2-40B4-BE49-F238E27FC236}">
              <a16:creationId xmlns:a16="http://schemas.microsoft.com/office/drawing/2014/main" id="{83088FE7-B52E-4208-8B05-A8DB1B591D40}"/>
            </a:ext>
          </a:extLst>
        </xdr:cNvPr>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1" name="直線コネクタ 330">
          <a:extLst>
            <a:ext uri="{FF2B5EF4-FFF2-40B4-BE49-F238E27FC236}">
              <a16:creationId xmlns:a16="http://schemas.microsoft.com/office/drawing/2014/main" id="{7C77F4F9-5262-4322-AF4B-D200F3B13688}"/>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32" name="テキスト ボックス 331">
          <a:extLst>
            <a:ext uri="{FF2B5EF4-FFF2-40B4-BE49-F238E27FC236}">
              <a16:creationId xmlns:a16="http://schemas.microsoft.com/office/drawing/2014/main" id="{BB32C39B-AEF9-4B2F-A024-FC6B7EAADBBE}"/>
            </a:ext>
          </a:extLst>
        </xdr:cNvPr>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33" name="直線コネクタ 332">
          <a:extLst>
            <a:ext uri="{FF2B5EF4-FFF2-40B4-BE49-F238E27FC236}">
              <a16:creationId xmlns:a16="http://schemas.microsoft.com/office/drawing/2014/main" id="{99EAA491-2AA4-44B3-91DA-44B4F279C4F5}"/>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34" name="テキスト ボックス 333">
          <a:extLst>
            <a:ext uri="{FF2B5EF4-FFF2-40B4-BE49-F238E27FC236}">
              <a16:creationId xmlns:a16="http://schemas.microsoft.com/office/drawing/2014/main" id="{F5E7D1B7-2EC7-40E3-8C03-3B06CC2E0D74}"/>
            </a:ext>
          </a:extLst>
        </xdr:cNvPr>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35" name="直線コネクタ 334">
          <a:extLst>
            <a:ext uri="{FF2B5EF4-FFF2-40B4-BE49-F238E27FC236}">
              <a16:creationId xmlns:a16="http://schemas.microsoft.com/office/drawing/2014/main" id="{DFCCD183-4B32-4E97-AA8E-5B527D1696A9}"/>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36" name="テキスト ボックス 335">
          <a:extLst>
            <a:ext uri="{FF2B5EF4-FFF2-40B4-BE49-F238E27FC236}">
              <a16:creationId xmlns:a16="http://schemas.microsoft.com/office/drawing/2014/main" id="{95AD29C3-0D6A-40DC-ABC4-A305DDBAD3F8}"/>
            </a:ext>
          </a:extLst>
        </xdr:cNvPr>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7" name="直線コネクタ 336">
          <a:extLst>
            <a:ext uri="{FF2B5EF4-FFF2-40B4-BE49-F238E27FC236}">
              <a16:creationId xmlns:a16="http://schemas.microsoft.com/office/drawing/2014/main" id="{52383A7E-5C2F-4FFB-A205-04CD72F1256F}"/>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38" name="テキスト ボックス 337">
          <a:extLst>
            <a:ext uri="{FF2B5EF4-FFF2-40B4-BE49-F238E27FC236}">
              <a16:creationId xmlns:a16="http://schemas.microsoft.com/office/drawing/2014/main" id="{05E86715-BD47-434E-8F7D-882DFD78B17A}"/>
            </a:ext>
          </a:extLst>
        </xdr:cNvPr>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9" name="直線コネクタ 338">
          <a:extLst>
            <a:ext uri="{FF2B5EF4-FFF2-40B4-BE49-F238E27FC236}">
              <a16:creationId xmlns:a16="http://schemas.microsoft.com/office/drawing/2014/main" id="{CFCBD2A8-BBBE-4CCC-AAD5-AD4DD0157134}"/>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0" name="テキスト ボックス 339">
          <a:extLst>
            <a:ext uri="{FF2B5EF4-FFF2-40B4-BE49-F238E27FC236}">
              <a16:creationId xmlns:a16="http://schemas.microsoft.com/office/drawing/2014/main" id="{D64B743A-6C78-497F-8A13-5C708BE2DC13}"/>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1" name="【認定こども園・幼稚園・保育所】&#10;一人当たり面積グラフ枠">
          <a:extLst>
            <a:ext uri="{FF2B5EF4-FFF2-40B4-BE49-F238E27FC236}">
              <a16:creationId xmlns:a16="http://schemas.microsoft.com/office/drawing/2014/main" id="{C6625D50-B2F1-4ECC-B6F2-47C123137536}"/>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342" name="直線コネクタ 341">
          <a:extLst>
            <a:ext uri="{FF2B5EF4-FFF2-40B4-BE49-F238E27FC236}">
              <a16:creationId xmlns:a16="http://schemas.microsoft.com/office/drawing/2014/main" id="{2F3E6C8D-EC3D-430E-9902-ABBB68793F5F}"/>
            </a:ext>
          </a:extLst>
        </xdr:cNvPr>
        <xdr:cNvCxnSpPr/>
      </xdr:nvCxnSpPr>
      <xdr:spPr>
        <a:xfrm flipV="1">
          <a:off x="19951064" y="5408204"/>
          <a:ext cx="0" cy="153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343" name="【認定こども園・幼稚園・保育所】&#10;一人当たり面積最小値テキスト">
          <a:extLst>
            <a:ext uri="{FF2B5EF4-FFF2-40B4-BE49-F238E27FC236}">
              <a16:creationId xmlns:a16="http://schemas.microsoft.com/office/drawing/2014/main" id="{F3BF7D5D-1AD7-426E-A1F5-1CAAB340692E}"/>
            </a:ext>
          </a:extLst>
        </xdr:cNvPr>
        <xdr:cNvSpPr txBox="1"/>
      </xdr:nvSpPr>
      <xdr:spPr>
        <a:xfrm>
          <a:off x="19989800" y="695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344" name="直線コネクタ 343">
          <a:extLst>
            <a:ext uri="{FF2B5EF4-FFF2-40B4-BE49-F238E27FC236}">
              <a16:creationId xmlns:a16="http://schemas.microsoft.com/office/drawing/2014/main" id="{1DA5CE57-6F4D-4520-9D9F-5910C2A2B3C1}"/>
            </a:ext>
          </a:extLst>
        </xdr:cNvPr>
        <xdr:cNvCxnSpPr/>
      </xdr:nvCxnSpPr>
      <xdr:spPr>
        <a:xfrm>
          <a:off x="19881850" y="6948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345" name="【認定こども園・幼稚園・保育所】&#10;一人当たり面積最大値テキスト">
          <a:extLst>
            <a:ext uri="{FF2B5EF4-FFF2-40B4-BE49-F238E27FC236}">
              <a16:creationId xmlns:a16="http://schemas.microsoft.com/office/drawing/2014/main" id="{4492EE1A-4D5F-4A74-B4BC-F43C8913FE79}"/>
            </a:ext>
          </a:extLst>
        </xdr:cNvPr>
        <xdr:cNvSpPr txBox="1"/>
      </xdr:nvSpPr>
      <xdr:spPr>
        <a:xfrm>
          <a:off x="19989800" y="518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346" name="直線コネクタ 345">
          <a:extLst>
            <a:ext uri="{FF2B5EF4-FFF2-40B4-BE49-F238E27FC236}">
              <a16:creationId xmlns:a16="http://schemas.microsoft.com/office/drawing/2014/main" id="{D9EF4428-76CC-4C71-BFC2-AF55B2AB836B}"/>
            </a:ext>
          </a:extLst>
        </xdr:cNvPr>
        <xdr:cNvCxnSpPr/>
      </xdr:nvCxnSpPr>
      <xdr:spPr>
        <a:xfrm>
          <a:off x="19881850" y="54082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347" name="【認定こども園・幼稚園・保育所】&#10;一人当たり面積平均値テキスト">
          <a:extLst>
            <a:ext uri="{FF2B5EF4-FFF2-40B4-BE49-F238E27FC236}">
              <a16:creationId xmlns:a16="http://schemas.microsoft.com/office/drawing/2014/main" id="{24DE338E-1294-402D-98BC-67DEEE067C94}"/>
            </a:ext>
          </a:extLst>
        </xdr:cNvPr>
        <xdr:cNvSpPr txBox="1"/>
      </xdr:nvSpPr>
      <xdr:spPr>
        <a:xfrm>
          <a:off x="19989800" y="6365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348" name="フローチャート: 判断 347">
          <a:extLst>
            <a:ext uri="{FF2B5EF4-FFF2-40B4-BE49-F238E27FC236}">
              <a16:creationId xmlns:a16="http://schemas.microsoft.com/office/drawing/2014/main" id="{616E1DE5-3354-49D6-918C-E3FBAC1792B4}"/>
            </a:ext>
          </a:extLst>
        </xdr:cNvPr>
        <xdr:cNvSpPr/>
      </xdr:nvSpPr>
      <xdr:spPr>
        <a:xfrm>
          <a:off x="19900900" y="63871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349" name="フローチャート: 判断 348">
          <a:extLst>
            <a:ext uri="{FF2B5EF4-FFF2-40B4-BE49-F238E27FC236}">
              <a16:creationId xmlns:a16="http://schemas.microsoft.com/office/drawing/2014/main" id="{32A645D2-4FED-439F-B4A5-9A03F0C3DB85}"/>
            </a:ext>
          </a:extLst>
        </xdr:cNvPr>
        <xdr:cNvSpPr/>
      </xdr:nvSpPr>
      <xdr:spPr>
        <a:xfrm>
          <a:off x="19157950" y="63610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350" name="フローチャート: 判断 349">
          <a:extLst>
            <a:ext uri="{FF2B5EF4-FFF2-40B4-BE49-F238E27FC236}">
              <a16:creationId xmlns:a16="http://schemas.microsoft.com/office/drawing/2014/main" id="{75856B5E-E552-4940-9511-6C34B347CADD}"/>
            </a:ext>
          </a:extLst>
        </xdr:cNvPr>
        <xdr:cNvSpPr/>
      </xdr:nvSpPr>
      <xdr:spPr>
        <a:xfrm>
          <a:off x="18345150" y="63480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351" name="フローチャート: 判断 350">
          <a:extLst>
            <a:ext uri="{FF2B5EF4-FFF2-40B4-BE49-F238E27FC236}">
              <a16:creationId xmlns:a16="http://schemas.microsoft.com/office/drawing/2014/main" id="{7CB2DF95-13A1-432A-9590-33CA6AE7D8F6}"/>
            </a:ext>
          </a:extLst>
        </xdr:cNvPr>
        <xdr:cNvSpPr/>
      </xdr:nvSpPr>
      <xdr:spPr>
        <a:xfrm>
          <a:off x="17551400" y="62759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E7E1CDDC-8BE6-4F6D-885A-79E645D443A5}"/>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C5A68587-588D-48E7-9371-0E6085C3B738}"/>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AB515CD6-05C6-4233-AC1B-C813A1BBAD28}"/>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75899E5-A433-4152-BE9B-802F6D8569AC}"/>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CC06E0C8-EB16-4084-8DBB-9A66ADA57AF3}"/>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61323</xdr:rowOff>
    </xdr:from>
    <xdr:to>
      <xdr:col>112</xdr:col>
      <xdr:colOff>38100</xdr:colOff>
      <xdr:row>38</xdr:row>
      <xdr:rowOff>162923</xdr:rowOff>
    </xdr:to>
    <xdr:sp macro="" textlink="">
      <xdr:nvSpPr>
        <xdr:cNvPr id="357" name="楕円 356">
          <a:extLst>
            <a:ext uri="{FF2B5EF4-FFF2-40B4-BE49-F238E27FC236}">
              <a16:creationId xmlns:a16="http://schemas.microsoft.com/office/drawing/2014/main" id="{A5C0DDCE-4F5C-4D2A-B220-104D80692366}"/>
            </a:ext>
          </a:extLst>
        </xdr:cNvPr>
        <xdr:cNvSpPr/>
      </xdr:nvSpPr>
      <xdr:spPr>
        <a:xfrm>
          <a:off x="19157950" y="63414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54791</xdr:rowOff>
    </xdr:from>
    <xdr:to>
      <xdr:col>107</xdr:col>
      <xdr:colOff>101600</xdr:colOff>
      <xdr:row>38</xdr:row>
      <xdr:rowOff>156391</xdr:rowOff>
    </xdr:to>
    <xdr:sp macro="" textlink="">
      <xdr:nvSpPr>
        <xdr:cNvPr id="358" name="楕円 357">
          <a:extLst>
            <a:ext uri="{FF2B5EF4-FFF2-40B4-BE49-F238E27FC236}">
              <a16:creationId xmlns:a16="http://schemas.microsoft.com/office/drawing/2014/main" id="{C0D263D3-C2DA-4AF9-AEE4-6F00124B809A}"/>
            </a:ext>
          </a:extLst>
        </xdr:cNvPr>
        <xdr:cNvSpPr/>
      </xdr:nvSpPr>
      <xdr:spPr>
        <a:xfrm>
          <a:off x="18345150" y="633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105591</xdr:rowOff>
    </xdr:from>
    <xdr:to>
      <xdr:col>111</xdr:col>
      <xdr:colOff>177800</xdr:colOff>
      <xdr:row>38</xdr:row>
      <xdr:rowOff>112123</xdr:rowOff>
    </xdr:to>
    <xdr:cxnSp macro="">
      <xdr:nvCxnSpPr>
        <xdr:cNvPr id="359" name="直線コネクタ 358">
          <a:extLst>
            <a:ext uri="{FF2B5EF4-FFF2-40B4-BE49-F238E27FC236}">
              <a16:creationId xmlns:a16="http://schemas.microsoft.com/office/drawing/2014/main" id="{5B5F4FA3-8078-4D02-A388-FDFFFD875258}"/>
            </a:ext>
          </a:extLst>
        </xdr:cNvPr>
        <xdr:cNvCxnSpPr/>
      </xdr:nvCxnSpPr>
      <xdr:spPr>
        <a:xfrm>
          <a:off x="18395950" y="6385741"/>
          <a:ext cx="8064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58057</xdr:rowOff>
    </xdr:from>
    <xdr:to>
      <xdr:col>102</xdr:col>
      <xdr:colOff>165100</xdr:colOff>
      <xdr:row>38</xdr:row>
      <xdr:rowOff>159657</xdr:rowOff>
    </xdr:to>
    <xdr:sp macro="" textlink="">
      <xdr:nvSpPr>
        <xdr:cNvPr id="360" name="楕円 359">
          <a:extLst>
            <a:ext uri="{FF2B5EF4-FFF2-40B4-BE49-F238E27FC236}">
              <a16:creationId xmlns:a16="http://schemas.microsoft.com/office/drawing/2014/main" id="{5DD5C6AE-1295-43A5-8012-BB00127741EC}"/>
            </a:ext>
          </a:extLst>
        </xdr:cNvPr>
        <xdr:cNvSpPr/>
      </xdr:nvSpPr>
      <xdr:spPr>
        <a:xfrm>
          <a:off x="17551400" y="633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105591</xdr:rowOff>
    </xdr:from>
    <xdr:to>
      <xdr:col>107</xdr:col>
      <xdr:colOff>50800</xdr:colOff>
      <xdr:row>38</xdr:row>
      <xdr:rowOff>108857</xdr:rowOff>
    </xdr:to>
    <xdr:cxnSp macro="">
      <xdr:nvCxnSpPr>
        <xdr:cNvPr id="361" name="直線コネクタ 360">
          <a:extLst>
            <a:ext uri="{FF2B5EF4-FFF2-40B4-BE49-F238E27FC236}">
              <a16:creationId xmlns:a16="http://schemas.microsoft.com/office/drawing/2014/main" id="{D215FD2D-F4F8-4891-9E2E-FB362447C0D5}"/>
            </a:ext>
          </a:extLst>
        </xdr:cNvPr>
        <xdr:cNvCxnSpPr/>
      </xdr:nvCxnSpPr>
      <xdr:spPr>
        <a:xfrm flipV="1">
          <a:off x="17602200" y="6385741"/>
          <a:ext cx="7937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2194</xdr:rowOff>
    </xdr:from>
    <xdr:ext cx="469744" cy="259045"/>
    <xdr:sp macro="" textlink="">
      <xdr:nvSpPr>
        <xdr:cNvPr id="362" name="n_1aveValue【認定こども園・幼稚園・保育所】&#10;一人当たり面積">
          <a:extLst>
            <a:ext uri="{FF2B5EF4-FFF2-40B4-BE49-F238E27FC236}">
              <a16:creationId xmlns:a16="http://schemas.microsoft.com/office/drawing/2014/main" id="{49E9C058-F775-48A7-9F53-732405863EDA}"/>
            </a:ext>
          </a:extLst>
        </xdr:cNvPr>
        <xdr:cNvSpPr txBox="1"/>
      </xdr:nvSpPr>
      <xdr:spPr>
        <a:xfrm>
          <a:off x="18980227" y="644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160581</xdr:rowOff>
    </xdr:from>
    <xdr:ext cx="469744" cy="259045"/>
    <xdr:sp macro="" textlink="">
      <xdr:nvSpPr>
        <xdr:cNvPr id="363" name="n_2aveValue【認定こども園・幼稚園・保育所】&#10;一人当たり面積">
          <a:extLst>
            <a:ext uri="{FF2B5EF4-FFF2-40B4-BE49-F238E27FC236}">
              <a16:creationId xmlns:a16="http://schemas.microsoft.com/office/drawing/2014/main" id="{7F61D02F-725A-4935-A22F-D95AA8937711}"/>
            </a:ext>
          </a:extLst>
        </xdr:cNvPr>
        <xdr:cNvSpPr txBox="1"/>
      </xdr:nvSpPr>
      <xdr:spPr>
        <a:xfrm>
          <a:off x="18180127" y="644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364" name="n_3aveValue【認定こども園・幼稚園・保育所】&#10;一人当たり面積">
          <a:extLst>
            <a:ext uri="{FF2B5EF4-FFF2-40B4-BE49-F238E27FC236}">
              <a16:creationId xmlns:a16="http://schemas.microsoft.com/office/drawing/2014/main" id="{A1D4FD9D-A415-4870-BA41-1B26B0977D26}"/>
            </a:ext>
          </a:extLst>
        </xdr:cNvPr>
        <xdr:cNvSpPr txBox="1"/>
      </xdr:nvSpPr>
      <xdr:spPr>
        <a:xfrm>
          <a:off x="17386377" y="605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8000</xdr:rowOff>
    </xdr:from>
    <xdr:ext cx="469744" cy="259045"/>
    <xdr:sp macro="" textlink="">
      <xdr:nvSpPr>
        <xdr:cNvPr id="365" name="n_1mainValue【認定こども園・幼稚園・保育所】&#10;一人当たり面積">
          <a:extLst>
            <a:ext uri="{FF2B5EF4-FFF2-40B4-BE49-F238E27FC236}">
              <a16:creationId xmlns:a16="http://schemas.microsoft.com/office/drawing/2014/main" id="{7E3DCE65-CB43-4DD8-B62F-6981A7DF79FF}"/>
            </a:ext>
          </a:extLst>
        </xdr:cNvPr>
        <xdr:cNvSpPr txBox="1"/>
      </xdr:nvSpPr>
      <xdr:spPr>
        <a:xfrm>
          <a:off x="18980227" y="61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1469</xdr:rowOff>
    </xdr:from>
    <xdr:ext cx="469744" cy="259045"/>
    <xdr:sp macro="" textlink="">
      <xdr:nvSpPr>
        <xdr:cNvPr id="366" name="n_2mainValue【認定こども園・幼稚園・保育所】&#10;一人当たり面積">
          <a:extLst>
            <a:ext uri="{FF2B5EF4-FFF2-40B4-BE49-F238E27FC236}">
              <a16:creationId xmlns:a16="http://schemas.microsoft.com/office/drawing/2014/main" id="{3B658C9F-6ABF-4801-9C98-1B768E78E68F}"/>
            </a:ext>
          </a:extLst>
        </xdr:cNvPr>
        <xdr:cNvSpPr txBox="1"/>
      </xdr:nvSpPr>
      <xdr:spPr>
        <a:xfrm>
          <a:off x="18180127" y="611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150784</xdr:rowOff>
    </xdr:from>
    <xdr:ext cx="469744" cy="259045"/>
    <xdr:sp macro="" textlink="">
      <xdr:nvSpPr>
        <xdr:cNvPr id="367" name="n_3mainValue【認定こども園・幼稚園・保育所】&#10;一人当たり面積">
          <a:extLst>
            <a:ext uri="{FF2B5EF4-FFF2-40B4-BE49-F238E27FC236}">
              <a16:creationId xmlns:a16="http://schemas.microsoft.com/office/drawing/2014/main" id="{75733EDB-8696-4AE8-9795-62093B707CB9}"/>
            </a:ext>
          </a:extLst>
        </xdr:cNvPr>
        <xdr:cNvSpPr txBox="1"/>
      </xdr:nvSpPr>
      <xdr:spPr>
        <a:xfrm>
          <a:off x="17386377" y="643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8" name="正方形/長方形 367">
          <a:extLst>
            <a:ext uri="{FF2B5EF4-FFF2-40B4-BE49-F238E27FC236}">
              <a16:creationId xmlns:a16="http://schemas.microsoft.com/office/drawing/2014/main" id="{F163D2C6-3270-411E-BB2D-57B5EB95F9CA}"/>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9" name="正方形/長方形 368">
          <a:extLst>
            <a:ext uri="{FF2B5EF4-FFF2-40B4-BE49-F238E27FC236}">
              <a16:creationId xmlns:a16="http://schemas.microsoft.com/office/drawing/2014/main" id="{69E14067-6AF9-4549-96ED-69B8E3253859}"/>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0" name="正方形/長方形 369">
          <a:extLst>
            <a:ext uri="{FF2B5EF4-FFF2-40B4-BE49-F238E27FC236}">
              <a16:creationId xmlns:a16="http://schemas.microsoft.com/office/drawing/2014/main" id="{BE10ECD1-4797-426A-8106-98E0B00A0128}"/>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1" name="正方形/長方形 370">
          <a:extLst>
            <a:ext uri="{FF2B5EF4-FFF2-40B4-BE49-F238E27FC236}">
              <a16:creationId xmlns:a16="http://schemas.microsoft.com/office/drawing/2014/main" id="{8FF607D3-A789-4615-9EDF-D51EDF31C8A9}"/>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2" name="正方形/長方形 371">
          <a:extLst>
            <a:ext uri="{FF2B5EF4-FFF2-40B4-BE49-F238E27FC236}">
              <a16:creationId xmlns:a16="http://schemas.microsoft.com/office/drawing/2014/main" id="{4B0025AF-06EE-4040-9CFA-B49211B8CC12}"/>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3" name="正方形/長方形 372">
          <a:extLst>
            <a:ext uri="{FF2B5EF4-FFF2-40B4-BE49-F238E27FC236}">
              <a16:creationId xmlns:a16="http://schemas.microsoft.com/office/drawing/2014/main" id="{896C1682-9245-4ED5-AE2E-30E0254155A6}"/>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4" name="正方形/長方形 373">
          <a:extLst>
            <a:ext uri="{FF2B5EF4-FFF2-40B4-BE49-F238E27FC236}">
              <a16:creationId xmlns:a16="http://schemas.microsoft.com/office/drawing/2014/main" id="{1BF6BE63-0D1A-4D17-93EE-7F57FAE89BF0}"/>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5" name="正方形/長方形 374">
          <a:extLst>
            <a:ext uri="{FF2B5EF4-FFF2-40B4-BE49-F238E27FC236}">
              <a16:creationId xmlns:a16="http://schemas.microsoft.com/office/drawing/2014/main" id="{3640676A-35F7-4AA3-9361-AC25A96704EE}"/>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6" name="テキスト ボックス 375">
          <a:extLst>
            <a:ext uri="{FF2B5EF4-FFF2-40B4-BE49-F238E27FC236}">
              <a16:creationId xmlns:a16="http://schemas.microsoft.com/office/drawing/2014/main" id="{CF779B7E-BE70-41F9-803F-50B47017461E}"/>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7" name="直線コネクタ 376">
          <a:extLst>
            <a:ext uri="{FF2B5EF4-FFF2-40B4-BE49-F238E27FC236}">
              <a16:creationId xmlns:a16="http://schemas.microsoft.com/office/drawing/2014/main" id="{067B1F15-6D53-4264-A8A1-52595FFFEC99}"/>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8" name="テキスト ボックス 377">
          <a:extLst>
            <a:ext uri="{FF2B5EF4-FFF2-40B4-BE49-F238E27FC236}">
              <a16:creationId xmlns:a16="http://schemas.microsoft.com/office/drawing/2014/main" id="{8DD52DED-3A58-402F-98BE-84E44031F7B1}"/>
            </a:ext>
          </a:extLst>
        </xdr:cNvPr>
        <xdr:cNvSpPr txBox="1"/>
      </xdr:nvSpPr>
      <xdr:spPr>
        <a:xfrm>
          <a:off x="1090691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9" name="直線コネクタ 378">
          <a:extLst>
            <a:ext uri="{FF2B5EF4-FFF2-40B4-BE49-F238E27FC236}">
              <a16:creationId xmlns:a16="http://schemas.microsoft.com/office/drawing/2014/main" id="{AA23666D-42BF-4D2D-ABD1-E493EDD860F0}"/>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0" name="テキスト ボックス 379">
          <a:extLst>
            <a:ext uri="{FF2B5EF4-FFF2-40B4-BE49-F238E27FC236}">
              <a16:creationId xmlns:a16="http://schemas.microsoft.com/office/drawing/2014/main" id="{904FD79C-4DA9-4C7D-B779-81F1EC081BAE}"/>
            </a:ext>
          </a:extLst>
        </xdr:cNvPr>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1" name="直線コネクタ 380">
          <a:extLst>
            <a:ext uri="{FF2B5EF4-FFF2-40B4-BE49-F238E27FC236}">
              <a16:creationId xmlns:a16="http://schemas.microsoft.com/office/drawing/2014/main" id="{05A38046-91EC-43FC-B7B5-3CD95F1EB4DA}"/>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2" name="テキスト ボックス 381">
          <a:extLst>
            <a:ext uri="{FF2B5EF4-FFF2-40B4-BE49-F238E27FC236}">
              <a16:creationId xmlns:a16="http://schemas.microsoft.com/office/drawing/2014/main" id="{6B694049-3601-46F5-9549-5A8E6DDF3959}"/>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3" name="直線コネクタ 382">
          <a:extLst>
            <a:ext uri="{FF2B5EF4-FFF2-40B4-BE49-F238E27FC236}">
              <a16:creationId xmlns:a16="http://schemas.microsoft.com/office/drawing/2014/main" id="{6412CAAD-8593-4E82-BFC1-942F6D70607B}"/>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4" name="テキスト ボックス 383">
          <a:extLst>
            <a:ext uri="{FF2B5EF4-FFF2-40B4-BE49-F238E27FC236}">
              <a16:creationId xmlns:a16="http://schemas.microsoft.com/office/drawing/2014/main" id="{164E186C-2530-4BDC-B461-230701D611FB}"/>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5" name="直線コネクタ 384">
          <a:extLst>
            <a:ext uri="{FF2B5EF4-FFF2-40B4-BE49-F238E27FC236}">
              <a16:creationId xmlns:a16="http://schemas.microsoft.com/office/drawing/2014/main" id="{2F28B425-D16E-4769-AA96-0C0A2B3428D3}"/>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6" name="テキスト ボックス 385">
          <a:extLst>
            <a:ext uri="{FF2B5EF4-FFF2-40B4-BE49-F238E27FC236}">
              <a16:creationId xmlns:a16="http://schemas.microsoft.com/office/drawing/2014/main" id="{5A1D9A3B-6D66-4050-B3D9-5D8BB41C6AFC}"/>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7" name="直線コネクタ 386">
          <a:extLst>
            <a:ext uri="{FF2B5EF4-FFF2-40B4-BE49-F238E27FC236}">
              <a16:creationId xmlns:a16="http://schemas.microsoft.com/office/drawing/2014/main" id="{525C983F-0F1C-444F-BF31-F2C7905540ED}"/>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8" name="テキスト ボックス 387">
          <a:extLst>
            <a:ext uri="{FF2B5EF4-FFF2-40B4-BE49-F238E27FC236}">
              <a16:creationId xmlns:a16="http://schemas.microsoft.com/office/drawing/2014/main" id="{B4864763-1DB5-43C6-842B-D5CA197CFCFB}"/>
            </a:ext>
          </a:extLst>
        </xdr:cNvPr>
        <xdr:cNvSpPr txBox="1"/>
      </xdr:nvSpPr>
      <xdr:spPr>
        <a:xfrm>
          <a:off x="107977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9" name="直線コネクタ 388">
          <a:extLst>
            <a:ext uri="{FF2B5EF4-FFF2-40B4-BE49-F238E27FC236}">
              <a16:creationId xmlns:a16="http://schemas.microsoft.com/office/drawing/2014/main" id="{E103AC4B-84E1-4E07-9EC5-C355CAC55EFE}"/>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0" name="テキスト ボックス 389">
          <a:extLst>
            <a:ext uri="{FF2B5EF4-FFF2-40B4-BE49-F238E27FC236}">
              <a16:creationId xmlns:a16="http://schemas.microsoft.com/office/drawing/2014/main" id="{2D87A662-D002-4C09-8C8F-460460402EE7}"/>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1" name="【学校施設】&#10;有形固定資産減価償却率グラフ枠">
          <a:extLst>
            <a:ext uri="{FF2B5EF4-FFF2-40B4-BE49-F238E27FC236}">
              <a16:creationId xmlns:a16="http://schemas.microsoft.com/office/drawing/2014/main" id="{36B7B704-A547-4A7D-B231-37655A9173DE}"/>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392" name="直線コネクタ 391">
          <a:extLst>
            <a:ext uri="{FF2B5EF4-FFF2-40B4-BE49-F238E27FC236}">
              <a16:creationId xmlns:a16="http://schemas.microsoft.com/office/drawing/2014/main" id="{81EC60E8-13D2-4803-A7AF-06544B7022AF}"/>
            </a:ext>
          </a:extLst>
        </xdr:cNvPr>
        <xdr:cNvCxnSpPr/>
      </xdr:nvCxnSpPr>
      <xdr:spPr>
        <a:xfrm flipV="1">
          <a:off x="14699614" y="9331960"/>
          <a:ext cx="0" cy="1178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393" name="【学校施設】&#10;有形固定資産減価償却率最小値テキスト">
          <a:extLst>
            <a:ext uri="{FF2B5EF4-FFF2-40B4-BE49-F238E27FC236}">
              <a16:creationId xmlns:a16="http://schemas.microsoft.com/office/drawing/2014/main" id="{33C57627-BBE4-4F3B-86BF-C0BAABDC4A5E}"/>
            </a:ext>
          </a:extLst>
        </xdr:cNvPr>
        <xdr:cNvSpPr txBox="1"/>
      </xdr:nvSpPr>
      <xdr:spPr>
        <a:xfrm>
          <a:off x="14738350" y="1051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394" name="直線コネクタ 393">
          <a:extLst>
            <a:ext uri="{FF2B5EF4-FFF2-40B4-BE49-F238E27FC236}">
              <a16:creationId xmlns:a16="http://schemas.microsoft.com/office/drawing/2014/main" id="{B2E15A8B-E81B-43BC-B065-D751C4AA50E2}"/>
            </a:ext>
          </a:extLst>
        </xdr:cNvPr>
        <xdr:cNvCxnSpPr/>
      </xdr:nvCxnSpPr>
      <xdr:spPr>
        <a:xfrm>
          <a:off x="14611350" y="10510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395" name="【学校施設】&#10;有形固定資産減価償却率最大値テキスト">
          <a:extLst>
            <a:ext uri="{FF2B5EF4-FFF2-40B4-BE49-F238E27FC236}">
              <a16:creationId xmlns:a16="http://schemas.microsoft.com/office/drawing/2014/main" id="{B1DAF824-48EC-49EE-8FAD-9F5AF03903C9}"/>
            </a:ext>
          </a:extLst>
        </xdr:cNvPr>
        <xdr:cNvSpPr txBox="1"/>
      </xdr:nvSpPr>
      <xdr:spPr>
        <a:xfrm>
          <a:off x="14738350" y="911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396" name="直線コネクタ 395">
          <a:extLst>
            <a:ext uri="{FF2B5EF4-FFF2-40B4-BE49-F238E27FC236}">
              <a16:creationId xmlns:a16="http://schemas.microsoft.com/office/drawing/2014/main" id="{D92D3406-623B-4A57-814C-5DAA6E5E132E}"/>
            </a:ext>
          </a:extLst>
        </xdr:cNvPr>
        <xdr:cNvCxnSpPr/>
      </xdr:nvCxnSpPr>
      <xdr:spPr>
        <a:xfrm>
          <a:off x="14611350" y="93319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397" name="【学校施設】&#10;有形固定資産減価償却率平均値テキスト">
          <a:extLst>
            <a:ext uri="{FF2B5EF4-FFF2-40B4-BE49-F238E27FC236}">
              <a16:creationId xmlns:a16="http://schemas.microsoft.com/office/drawing/2014/main" id="{5BFDC11C-4BD0-45EF-9A95-5B6C926AF021}"/>
            </a:ext>
          </a:extLst>
        </xdr:cNvPr>
        <xdr:cNvSpPr txBox="1"/>
      </xdr:nvSpPr>
      <xdr:spPr>
        <a:xfrm>
          <a:off x="14738350" y="9789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398" name="フローチャート: 判断 397">
          <a:extLst>
            <a:ext uri="{FF2B5EF4-FFF2-40B4-BE49-F238E27FC236}">
              <a16:creationId xmlns:a16="http://schemas.microsoft.com/office/drawing/2014/main" id="{5C545CB9-2AEB-4C88-8B66-65BA4735AC80}"/>
            </a:ext>
          </a:extLst>
        </xdr:cNvPr>
        <xdr:cNvSpPr/>
      </xdr:nvSpPr>
      <xdr:spPr>
        <a:xfrm>
          <a:off x="14649450" y="98107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399" name="フローチャート: 判断 398">
          <a:extLst>
            <a:ext uri="{FF2B5EF4-FFF2-40B4-BE49-F238E27FC236}">
              <a16:creationId xmlns:a16="http://schemas.microsoft.com/office/drawing/2014/main" id="{0061801F-0E35-4E48-BE21-E975CCD2CDEA}"/>
            </a:ext>
          </a:extLst>
        </xdr:cNvPr>
        <xdr:cNvSpPr/>
      </xdr:nvSpPr>
      <xdr:spPr>
        <a:xfrm>
          <a:off x="13887450" y="98317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400" name="フローチャート: 判断 399">
          <a:extLst>
            <a:ext uri="{FF2B5EF4-FFF2-40B4-BE49-F238E27FC236}">
              <a16:creationId xmlns:a16="http://schemas.microsoft.com/office/drawing/2014/main" id="{7DFA8C87-E904-4FBA-915C-B8A33F6F4139}"/>
            </a:ext>
          </a:extLst>
        </xdr:cNvPr>
        <xdr:cNvSpPr/>
      </xdr:nvSpPr>
      <xdr:spPr>
        <a:xfrm>
          <a:off x="13093700" y="9841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401" name="フローチャート: 判断 400">
          <a:extLst>
            <a:ext uri="{FF2B5EF4-FFF2-40B4-BE49-F238E27FC236}">
              <a16:creationId xmlns:a16="http://schemas.microsoft.com/office/drawing/2014/main" id="{15877C78-3290-4E0A-9EDC-ED2C97280EC8}"/>
            </a:ext>
          </a:extLst>
        </xdr:cNvPr>
        <xdr:cNvSpPr/>
      </xdr:nvSpPr>
      <xdr:spPr>
        <a:xfrm>
          <a:off x="12299950" y="98659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DBC40704-E406-4764-9461-F0E4B8608E3A}"/>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DF22CD1B-ABF8-427F-9F3E-65E2B5EF5661}"/>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0607FFE5-8628-4056-8DC9-894D78D6181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34B1F75C-03AA-4895-A6E3-6550304AA181}"/>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D5AC9406-00D3-42BD-8BF2-1FE23943401A}"/>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93980</xdr:rowOff>
    </xdr:from>
    <xdr:to>
      <xdr:col>81</xdr:col>
      <xdr:colOff>101600</xdr:colOff>
      <xdr:row>59</xdr:row>
      <xdr:rowOff>24130</xdr:rowOff>
    </xdr:to>
    <xdr:sp macro="" textlink="">
      <xdr:nvSpPr>
        <xdr:cNvPr id="407" name="楕円 406">
          <a:extLst>
            <a:ext uri="{FF2B5EF4-FFF2-40B4-BE49-F238E27FC236}">
              <a16:creationId xmlns:a16="http://schemas.microsoft.com/office/drawing/2014/main" id="{FE74D609-0E23-4D26-985C-AF45EE708BA4}"/>
            </a:ext>
          </a:extLst>
        </xdr:cNvPr>
        <xdr:cNvSpPr/>
      </xdr:nvSpPr>
      <xdr:spPr>
        <a:xfrm>
          <a:off x="13887450" y="9676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111125</xdr:rowOff>
    </xdr:from>
    <xdr:to>
      <xdr:col>76</xdr:col>
      <xdr:colOff>165100</xdr:colOff>
      <xdr:row>59</xdr:row>
      <xdr:rowOff>41275</xdr:rowOff>
    </xdr:to>
    <xdr:sp macro="" textlink="">
      <xdr:nvSpPr>
        <xdr:cNvPr id="408" name="楕円 407">
          <a:extLst>
            <a:ext uri="{FF2B5EF4-FFF2-40B4-BE49-F238E27FC236}">
              <a16:creationId xmlns:a16="http://schemas.microsoft.com/office/drawing/2014/main" id="{EF487E3B-5381-4761-9F9D-8EC84B4B06EF}"/>
            </a:ext>
          </a:extLst>
        </xdr:cNvPr>
        <xdr:cNvSpPr/>
      </xdr:nvSpPr>
      <xdr:spPr>
        <a:xfrm>
          <a:off x="13093700" y="96932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144780</xdr:rowOff>
    </xdr:from>
    <xdr:to>
      <xdr:col>81</xdr:col>
      <xdr:colOff>50800</xdr:colOff>
      <xdr:row>58</xdr:row>
      <xdr:rowOff>161925</xdr:rowOff>
    </xdr:to>
    <xdr:cxnSp macro="">
      <xdr:nvCxnSpPr>
        <xdr:cNvPr id="409" name="直線コネクタ 408">
          <a:extLst>
            <a:ext uri="{FF2B5EF4-FFF2-40B4-BE49-F238E27FC236}">
              <a16:creationId xmlns:a16="http://schemas.microsoft.com/office/drawing/2014/main" id="{3FFCC19E-303C-4696-A8DF-C2622CCD86A4}"/>
            </a:ext>
          </a:extLst>
        </xdr:cNvPr>
        <xdr:cNvCxnSpPr/>
      </xdr:nvCxnSpPr>
      <xdr:spPr>
        <a:xfrm flipV="1">
          <a:off x="13144500" y="9726930"/>
          <a:ext cx="7937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126365</xdr:rowOff>
    </xdr:from>
    <xdr:to>
      <xdr:col>72</xdr:col>
      <xdr:colOff>38100</xdr:colOff>
      <xdr:row>59</xdr:row>
      <xdr:rowOff>56515</xdr:rowOff>
    </xdr:to>
    <xdr:sp macro="" textlink="">
      <xdr:nvSpPr>
        <xdr:cNvPr id="410" name="楕円 409">
          <a:extLst>
            <a:ext uri="{FF2B5EF4-FFF2-40B4-BE49-F238E27FC236}">
              <a16:creationId xmlns:a16="http://schemas.microsoft.com/office/drawing/2014/main" id="{F81CA39A-7F54-4F96-B853-6E14FC04308C}"/>
            </a:ext>
          </a:extLst>
        </xdr:cNvPr>
        <xdr:cNvSpPr/>
      </xdr:nvSpPr>
      <xdr:spPr>
        <a:xfrm>
          <a:off x="12299950" y="97085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161925</xdr:rowOff>
    </xdr:from>
    <xdr:to>
      <xdr:col>76</xdr:col>
      <xdr:colOff>114300</xdr:colOff>
      <xdr:row>59</xdr:row>
      <xdr:rowOff>5715</xdr:rowOff>
    </xdr:to>
    <xdr:cxnSp macro="">
      <xdr:nvCxnSpPr>
        <xdr:cNvPr id="411" name="直線コネクタ 410">
          <a:extLst>
            <a:ext uri="{FF2B5EF4-FFF2-40B4-BE49-F238E27FC236}">
              <a16:creationId xmlns:a16="http://schemas.microsoft.com/office/drawing/2014/main" id="{C294C585-3462-4040-B408-5363E0F47C87}"/>
            </a:ext>
          </a:extLst>
        </xdr:cNvPr>
        <xdr:cNvCxnSpPr/>
      </xdr:nvCxnSpPr>
      <xdr:spPr>
        <a:xfrm flipV="1">
          <a:off x="12344400" y="9744075"/>
          <a:ext cx="8001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5732</xdr:rowOff>
    </xdr:from>
    <xdr:ext cx="405111" cy="259045"/>
    <xdr:sp macro="" textlink="">
      <xdr:nvSpPr>
        <xdr:cNvPr id="412" name="n_1aveValue【学校施設】&#10;有形固定資産減価償却率">
          <a:extLst>
            <a:ext uri="{FF2B5EF4-FFF2-40B4-BE49-F238E27FC236}">
              <a16:creationId xmlns:a16="http://schemas.microsoft.com/office/drawing/2014/main" id="{34E4E714-B0C3-48AC-B108-E5A2063AECE6}"/>
            </a:ext>
          </a:extLst>
        </xdr:cNvPr>
        <xdr:cNvSpPr txBox="1"/>
      </xdr:nvSpPr>
      <xdr:spPr>
        <a:xfrm>
          <a:off x="13742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413" name="n_2aveValue【学校施設】&#10;有形固定資産減価償却率">
          <a:extLst>
            <a:ext uri="{FF2B5EF4-FFF2-40B4-BE49-F238E27FC236}">
              <a16:creationId xmlns:a16="http://schemas.microsoft.com/office/drawing/2014/main" id="{3876D8D8-3EC6-4A85-9E45-6B8A4464C04A}"/>
            </a:ext>
          </a:extLst>
        </xdr:cNvPr>
        <xdr:cNvSpPr txBox="1"/>
      </xdr:nvSpPr>
      <xdr:spPr>
        <a:xfrm>
          <a:off x="1296099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40022</xdr:rowOff>
    </xdr:from>
    <xdr:ext cx="405111" cy="259045"/>
    <xdr:sp macro="" textlink="">
      <xdr:nvSpPr>
        <xdr:cNvPr id="414" name="n_3aveValue【学校施設】&#10;有形固定資産減価償却率">
          <a:extLst>
            <a:ext uri="{FF2B5EF4-FFF2-40B4-BE49-F238E27FC236}">
              <a16:creationId xmlns:a16="http://schemas.microsoft.com/office/drawing/2014/main" id="{743F61B8-A273-4365-86A6-E575D833351E}"/>
            </a:ext>
          </a:extLst>
        </xdr:cNvPr>
        <xdr:cNvSpPr txBox="1"/>
      </xdr:nvSpPr>
      <xdr:spPr>
        <a:xfrm>
          <a:off x="121672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40657</xdr:rowOff>
    </xdr:from>
    <xdr:ext cx="405111" cy="259045"/>
    <xdr:sp macro="" textlink="">
      <xdr:nvSpPr>
        <xdr:cNvPr id="415" name="n_1mainValue【学校施設】&#10;有形固定資産減価償却率">
          <a:extLst>
            <a:ext uri="{FF2B5EF4-FFF2-40B4-BE49-F238E27FC236}">
              <a16:creationId xmlns:a16="http://schemas.microsoft.com/office/drawing/2014/main" id="{E85C0D74-C46D-4187-A652-B030DF4CC490}"/>
            </a:ext>
          </a:extLst>
        </xdr:cNvPr>
        <xdr:cNvSpPr txBox="1"/>
      </xdr:nvSpPr>
      <xdr:spPr>
        <a:xfrm>
          <a:off x="13742044" y="945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57802</xdr:rowOff>
    </xdr:from>
    <xdr:ext cx="405111" cy="259045"/>
    <xdr:sp macro="" textlink="">
      <xdr:nvSpPr>
        <xdr:cNvPr id="416" name="n_2mainValue【学校施設】&#10;有形固定資産減価償却率">
          <a:extLst>
            <a:ext uri="{FF2B5EF4-FFF2-40B4-BE49-F238E27FC236}">
              <a16:creationId xmlns:a16="http://schemas.microsoft.com/office/drawing/2014/main" id="{E3B96FCD-7E2D-4873-A8D0-782090B4EE7F}"/>
            </a:ext>
          </a:extLst>
        </xdr:cNvPr>
        <xdr:cNvSpPr txBox="1"/>
      </xdr:nvSpPr>
      <xdr:spPr>
        <a:xfrm>
          <a:off x="12960994" y="9474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73042</xdr:rowOff>
    </xdr:from>
    <xdr:ext cx="405111" cy="259045"/>
    <xdr:sp macro="" textlink="">
      <xdr:nvSpPr>
        <xdr:cNvPr id="417" name="n_3mainValue【学校施設】&#10;有形固定資産減価償却率">
          <a:extLst>
            <a:ext uri="{FF2B5EF4-FFF2-40B4-BE49-F238E27FC236}">
              <a16:creationId xmlns:a16="http://schemas.microsoft.com/office/drawing/2014/main" id="{8578A8D1-DB19-4F1C-AB59-EA8B7AC86F7E}"/>
            </a:ext>
          </a:extLst>
        </xdr:cNvPr>
        <xdr:cNvSpPr txBox="1"/>
      </xdr:nvSpPr>
      <xdr:spPr>
        <a:xfrm>
          <a:off x="12167244" y="949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a:extLst>
            <a:ext uri="{FF2B5EF4-FFF2-40B4-BE49-F238E27FC236}">
              <a16:creationId xmlns:a16="http://schemas.microsoft.com/office/drawing/2014/main" id="{ACB4109A-A800-4931-9CF6-ED6C42C13BB5}"/>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a:extLst>
            <a:ext uri="{FF2B5EF4-FFF2-40B4-BE49-F238E27FC236}">
              <a16:creationId xmlns:a16="http://schemas.microsoft.com/office/drawing/2014/main" id="{585F7594-CA8E-4AB6-A14B-7DC5BD93CBF5}"/>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a:extLst>
            <a:ext uri="{FF2B5EF4-FFF2-40B4-BE49-F238E27FC236}">
              <a16:creationId xmlns:a16="http://schemas.microsoft.com/office/drawing/2014/main" id="{B79907ED-27E0-4DF6-B67C-54607D6871B4}"/>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a:extLst>
            <a:ext uri="{FF2B5EF4-FFF2-40B4-BE49-F238E27FC236}">
              <a16:creationId xmlns:a16="http://schemas.microsoft.com/office/drawing/2014/main" id="{46F04072-19E4-4260-9F54-1DB2A1A57C2C}"/>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a:extLst>
            <a:ext uri="{FF2B5EF4-FFF2-40B4-BE49-F238E27FC236}">
              <a16:creationId xmlns:a16="http://schemas.microsoft.com/office/drawing/2014/main" id="{81C28DDE-A38E-4AA4-BD31-F82D56A0800B}"/>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a:extLst>
            <a:ext uri="{FF2B5EF4-FFF2-40B4-BE49-F238E27FC236}">
              <a16:creationId xmlns:a16="http://schemas.microsoft.com/office/drawing/2014/main" id="{CE1FB025-188A-4869-8C97-581D2F77BD16}"/>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a:extLst>
            <a:ext uri="{FF2B5EF4-FFF2-40B4-BE49-F238E27FC236}">
              <a16:creationId xmlns:a16="http://schemas.microsoft.com/office/drawing/2014/main" id="{523F00D3-DF55-43D4-9C7F-C4D0E57A40AF}"/>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a:extLst>
            <a:ext uri="{FF2B5EF4-FFF2-40B4-BE49-F238E27FC236}">
              <a16:creationId xmlns:a16="http://schemas.microsoft.com/office/drawing/2014/main" id="{B43ACC33-28A0-4EE1-9EFA-B8F16D1D3031}"/>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6" name="テキスト ボックス 425">
          <a:extLst>
            <a:ext uri="{FF2B5EF4-FFF2-40B4-BE49-F238E27FC236}">
              <a16:creationId xmlns:a16="http://schemas.microsoft.com/office/drawing/2014/main" id="{301DE718-5B69-40D7-8FDB-62715C4627C6}"/>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7" name="直線コネクタ 426">
          <a:extLst>
            <a:ext uri="{FF2B5EF4-FFF2-40B4-BE49-F238E27FC236}">
              <a16:creationId xmlns:a16="http://schemas.microsoft.com/office/drawing/2014/main" id="{FAA442EE-6C16-479D-B49E-327C66B6869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8" name="テキスト ボックス 427">
          <a:extLst>
            <a:ext uri="{FF2B5EF4-FFF2-40B4-BE49-F238E27FC236}">
              <a16:creationId xmlns:a16="http://schemas.microsoft.com/office/drawing/2014/main" id="{32627B2F-B6A5-4F8E-A0A0-34D3EC113EE8}"/>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29" name="直線コネクタ 428">
          <a:extLst>
            <a:ext uri="{FF2B5EF4-FFF2-40B4-BE49-F238E27FC236}">
              <a16:creationId xmlns:a16="http://schemas.microsoft.com/office/drawing/2014/main" id="{8ED8507A-8DB2-4D85-8FB5-D49680FFADB7}"/>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0" name="テキスト ボックス 429">
          <a:extLst>
            <a:ext uri="{FF2B5EF4-FFF2-40B4-BE49-F238E27FC236}">
              <a16:creationId xmlns:a16="http://schemas.microsoft.com/office/drawing/2014/main" id="{1ABC9AE7-6DEF-45AE-BCD2-02C999A11775}"/>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1" name="直線コネクタ 430">
          <a:extLst>
            <a:ext uri="{FF2B5EF4-FFF2-40B4-BE49-F238E27FC236}">
              <a16:creationId xmlns:a16="http://schemas.microsoft.com/office/drawing/2014/main" id="{E6AA4067-B6DD-4707-9CA9-E94272A2735E}"/>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2" name="テキスト ボックス 431">
          <a:extLst>
            <a:ext uri="{FF2B5EF4-FFF2-40B4-BE49-F238E27FC236}">
              <a16:creationId xmlns:a16="http://schemas.microsoft.com/office/drawing/2014/main" id="{6F6801D2-BA98-4553-9315-898E133C0B54}"/>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3" name="直線コネクタ 432">
          <a:extLst>
            <a:ext uri="{FF2B5EF4-FFF2-40B4-BE49-F238E27FC236}">
              <a16:creationId xmlns:a16="http://schemas.microsoft.com/office/drawing/2014/main" id="{B151576A-E55E-4D2C-97AF-2DE444D1826E}"/>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4" name="テキスト ボックス 433">
          <a:extLst>
            <a:ext uri="{FF2B5EF4-FFF2-40B4-BE49-F238E27FC236}">
              <a16:creationId xmlns:a16="http://schemas.microsoft.com/office/drawing/2014/main" id="{00101EA0-F2A2-42E6-9985-CCB32BC31F67}"/>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5" name="直線コネクタ 434">
          <a:extLst>
            <a:ext uri="{FF2B5EF4-FFF2-40B4-BE49-F238E27FC236}">
              <a16:creationId xmlns:a16="http://schemas.microsoft.com/office/drawing/2014/main" id="{29BB4762-EEA7-4D74-8E33-1237D1B46F0F}"/>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6" name="テキスト ボックス 435">
          <a:extLst>
            <a:ext uri="{FF2B5EF4-FFF2-40B4-BE49-F238E27FC236}">
              <a16:creationId xmlns:a16="http://schemas.microsoft.com/office/drawing/2014/main" id="{8BF710AD-EDD3-4CA4-BCAB-C6D384E0584E}"/>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7" name="直線コネクタ 436">
          <a:extLst>
            <a:ext uri="{FF2B5EF4-FFF2-40B4-BE49-F238E27FC236}">
              <a16:creationId xmlns:a16="http://schemas.microsoft.com/office/drawing/2014/main" id="{A5A1691C-2661-4AA1-BC2F-2167E78C9B32}"/>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8" name="テキスト ボックス 437">
          <a:extLst>
            <a:ext uri="{FF2B5EF4-FFF2-40B4-BE49-F238E27FC236}">
              <a16:creationId xmlns:a16="http://schemas.microsoft.com/office/drawing/2014/main" id="{52E01D11-921A-4B69-8742-85D9B657CD9B}"/>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9" name="直線コネクタ 438">
          <a:extLst>
            <a:ext uri="{FF2B5EF4-FFF2-40B4-BE49-F238E27FC236}">
              <a16:creationId xmlns:a16="http://schemas.microsoft.com/office/drawing/2014/main" id="{5032C72C-720B-4B86-81E6-53DB5D4CDD0F}"/>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0" name="テキスト ボックス 439">
          <a:extLst>
            <a:ext uri="{FF2B5EF4-FFF2-40B4-BE49-F238E27FC236}">
              <a16:creationId xmlns:a16="http://schemas.microsoft.com/office/drawing/2014/main" id="{B980A95E-AB10-43CF-AC24-80C3B5569B47}"/>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1" name="【学校施設】&#10;一人当たり面積グラフ枠">
          <a:extLst>
            <a:ext uri="{FF2B5EF4-FFF2-40B4-BE49-F238E27FC236}">
              <a16:creationId xmlns:a16="http://schemas.microsoft.com/office/drawing/2014/main" id="{628441ED-688C-4654-884D-5230EEFDE0AC}"/>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442" name="直線コネクタ 441">
          <a:extLst>
            <a:ext uri="{FF2B5EF4-FFF2-40B4-BE49-F238E27FC236}">
              <a16:creationId xmlns:a16="http://schemas.microsoft.com/office/drawing/2014/main" id="{6ADA57F9-C0B0-4C2C-A081-EDEA47331DDB}"/>
            </a:ext>
          </a:extLst>
        </xdr:cNvPr>
        <xdr:cNvCxnSpPr/>
      </xdr:nvCxnSpPr>
      <xdr:spPr>
        <a:xfrm flipV="1">
          <a:off x="19951064" y="9418955"/>
          <a:ext cx="0" cy="119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443" name="【学校施設】&#10;一人当たり面積最小値テキスト">
          <a:extLst>
            <a:ext uri="{FF2B5EF4-FFF2-40B4-BE49-F238E27FC236}">
              <a16:creationId xmlns:a16="http://schemas.microsoft.com/office/drawing/2014/main" id="{5B6BAF9B-2CCC-4DD8-90C2-3837251C1C13}"/>
            </a:ext>
          </a:extLst>
        </xdr:cNvPr>
        <xdr:cNvSpPr txBox="1"/>
      </xdr:nvSpPr>
      <xdr:spPr>
        <a:xfrm>
          <a:off x="19989800" y="1061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444" name="直線コネクタ 443">
          <a:extLst>
            <a:ext uri="{FF2B5EF4-FFF2-40B4-BE49-F238E27FC236}">
              <a16:creationId xmlns:a16="http://schemas.microsoft.com/office/drawing/2014/main" id="{30A916A0-79AB-46E1-8B7C-2A38721759F5}"/>
            </a:ext>
          </a:extLst>
        </xdr:cNvPr>
        <xdr:cNvCxnSpPr/>
      </xdr:nvCxnSpPr>
      <xdr:spPr>
        <a:xfrm>
          <a:off x="19881850" y="106119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445" name="【学校施設】&#10;一人当たり面積最大値テキスト">
          <a:extLst>
            <a:ext uri="{FF2B5EF4-FFF2-40B4-BE49-F238E27FC236}">
              <a16:creationId xmlns:a16="http://schemas.microsoft.com/office/drawing/2014/main" id="{21177E56-A7F1-445E-85DE-C5F468BFA58C}"/>
            </a:ext>
          </a:extLst>
        </xdr:cNvPr>
        <xdr:cNvSpPr txBox="1"/>
      </xdr:nvSpPr>
      <xdr:spPr>
        <a:xfrm>
          <a:off x="19989800" y="920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446" name="直線コネクタ 445">
          <a:extLst>
            <a:ext uri="{FF2B5EF4-FFF2-40B4-BE49-F238E27FC236}">
              <a16:creationId xmlns:a16="http://schemas.microsoft.com/office/drawing/2014/main" id="{C64B91E5-93F5-43D0-84A9-53D7ED702885}"/>
            </a:ext>
          </a:extLst>
        </xdr:cNvPr>
        <xdr:cNvCxnSpPr/>
      </xdr:nvCxnSpPr>
      <xdr:spPr>
        <a:xfrm>
          <a:off x="19881850" y="94189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168800</xdr:rowOff>
    </xdr:from>
    <xdr:ext cx="469744" cy="259045"/>
    <xdr:sp macro="" textlink="">
      <xdr:nvSpPr>
        <xdr:cNvPr id="447" name="【学校施設】&#10;一人当たり面積平均値テキスト">
          <a:extLst>
            <a:ext uri="{FF2B5EF4-FFF2-40B4-BE49-F238E27FC236}">
              <a16:creationId xmlns:a16="http://schemas.microsoft.com/office/drawing/2014/main" id="{0833956A-1FC9-4452-BA66-4F4D6B61FD57}"/>
            </a:ext>
          </a:extLst>
        </xdr:cNvPr>
        <xdr:cNvSpPr txBox="1"/>
      </xdr:nvSpPr>
      <xdr:spPr>
        <a:xfrm>
          <a:off x="19989800" y="10239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448" name="フローチャート: 判断 447">
          <a:extLst>
            <a:ext uri="{FF2B5EF4-FFF2-40B4-BE49-F238E27FC236}">
              <a16:creationId xmlns:a16="http://schemas.microsoft.com/office/drawing/2014/main" id="{98FCC440-40BC-4469-9C62-63D62D3CCDBF}"/>
            </a:ext>
          </a:extLst>
        </xdr:cNvPr>
        <xdr:cNvSpPr/>
      </xdr:nvSpPr>
      <xdr:spPr>
        <a:xfrm>
          <a:off x="19900900" y="1026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449" name="フローチャート: 判断 448">
          <a:extLst>
            <a:ext uri="{FF2B5EF4-FFF2-40B4-BE49-F238E27FC236}">
              <a16:creationId xmlns:a16="http://schemas.microsoft.com/office/drawing/2014/main" id="{AA9A0FF6-EC7E-46D5-890D-F4014AE6E21A}"/>
            </a:ext>
          </a:extLst>
        </xdr:cNvPr>
        <xdr:cNvSpPr/>
      </xdr:nvSpPr>
      <xdr:spPr>
        <a:xfrm>
          <a:off x="19157950" y="102473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450" name="フローチャート: 判断 449">
          <a:extLst>
            <a:ext uri="{FF2B5EF4-FFF2-40B4-BE49-F238E27FC236}">
              <a16:creationId xmlns:a16="http://schemas.microsoft.com/office/drawing/2014/main" id="{537F49F5-82BB-423F-B4B1-52AF9BE5ADE6}"/>
            </a:ext>
          </a:extLst>
        </xdr:cNvPr>
        <xdr:cNvSpPr/>
      </xdr:nvSpPr>
      <xdr:spPr>
        <a:xfrm>
          <a:off x="18345150" y="1026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451" name="フローチャート: 判断 450">
          <a:extLst>
            <a:ext uri="{FF2B5EF4-FFF2-40B4-BE49-F238E27FC236}">
              <a16:creationId xmlns:a16="http://schemas.microsoft.com/office/drawing/2014/main" id="{A64CE5FA-C55E-4BA7-9DCF-B94CF056D15C}"/>
            </a:ext>
          </a:extLst>
        </xdr:cNvPr>
        <xdr:cNvSpPr/>
      </xdr:nvSpPr>
      <xdr:spPr>
        <a:xfrm>
          <a:off x="17551400" y="103182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82A6A9C0-5825-4F03-BBD0-37E4EA4A305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8AA0855F-A93C-49D1-B906-48E071DF7971}"/>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9C63BCEB-1FC7-4306-A70D-F85969654BA3}"/>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17A75BCB-68FA-442C-9374-FAFF7EB73F76}"/>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8133CEB7-73EA-43B0-9AE1-05D4C9B5EA53}"/>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133604</xdr:rowOff>
    </xdr:from>
    <xdr:to>
      <xdr:col>112</xdr:col>
      <xdr:colOff>38100</xdr:colOff>
      <xdr:row>64</xdr:row>
      <xdr:rowOff>63754</xdr:rowOff>
    </xdr:to>
    <xdr:sp macro="" textlink="">
      <xdr:nvSpPr>
        <xdr:cNvPr id="457" name="楕円 456">
          <a:extLst>
            <a:ext uri="{FF2B5EF4-FFF2-40B4-BE49-F238E27FC236}">
              <a16:creationId xmlns:a16="http://schemas.microsoft.com/office/drawing/2014/main" id="{98F29772-2D70-46EF-892D-82A48543E309}"/>
            </a:ext>
          </a:extLst>
        </xdr:cNvPr>
        <xdr:cNvSpPr/>
      </xdr:nvSpPr>
      <xdr:spPr>
        <a:xfrm>
          <a:off x="19157950" y="105412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129794</xdr:rowOff>
    </xdr:from>
    <xdr:to>
      <xdr:col>107</xdr:col>
      <xdr:colOff>101600</xdr:colOff>
      <xdr:row>64</xdr:row>
      <xdr:rowOff>59944</xdr:rowOff>
    </xdr:to>
    <xdr:sp macro="" textlink="">
      <xdr:nvSpPr>
        <xdr:cNvPr id="458" name="楕円 457">
          <a:extLst>
            <a:ext uri="{FF2B5EF4-FFF2-40B4-BE49-F238E27FC236}">
              <a16:creationId xmlns:a16="http://schemas.microsoft.com/office/drawing/2014/main" id="{8CB92ADC-3C59-4264-B5D9-4189C2247282}"/>
            </a:ext>
          </a:extLst>
        </xdr:cNvPr>
        <xdr:cNvSpPr/>
      </xdr:nvSpPr>
      <xdr:spPr>
        <a:xfrm>
          <a:off x="18345150" y="105374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9144</xdr:rowOff>
    </xdr:from>
    <xdr:to>
      <xdr:col>111</xdr:col>
      <xdr:colOff>177800</xdr:colOff>
      <xdr:row>64</xdr:row>
      <xdr:rowOff>12954</xdr:rowOff>
    </xdr:to>
    <xdr:cxnSp macro="">
      <xdr:nvCxnSpPr>
        <xdr:cNvPr id="459" name="直線コネクタ 458">
          <a:extLst>
            <a:ext uri="{FF2B5EF4-FFF2-40B4-BE49-F238E27FC236}">
              <a16:creationId xmlns:a16="http://schemas.microsoft.com/office/drawing/2014/main" id="{ACD7D4C6-11AD-4342-A79B-56DA41A98D6E}"/>
            </a:ext>
          </a:extLst>
        </xdr:cNvPr>
        <xdr:cNvCxnSpPr/>
      </xdr:nvCxnSpPr>
      <xdr:spPr>
        <a:xfrm>
          <a:off x="18395950" y="10581894"/>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124079</xdr:rowOff>
    </xdr:from>
    <xdr:to>
      <xdr:col>102</xdr:col>
      <xdr:colOff>165100</xdr:colOff>
      <xdr:row>64</xdr:row>
      <xdr:rowOff>54229</xdr:rowOff>
    </xdr:to>
    <xdr:sp macro="" textlink="">
      <xdr:nvSpPr>
        <xdr:cNvPr id="460" name="楕円 459">
          <a:extLst>
            <a:ext uri="{FF2B5EF4-FFF2-40B4-BE49-F238E27FC236}">
              <a16:creationId xmlns:a16="http://schemas.microsoft.com/office/drawing/2014/main" id="{ADB92850-1EFE-4D50-AFAA-966C18C214ED}"/>
            </a:ext>
          </a:extLst>
        </xdr:cNvPr>
        <xdr:cNvSpPr/>
      </xdr:nvSpPr>
      <xdr:spPr>
        <a:xfrm>
          <a:off x="17551400" y="105317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3429</xdr:rowOff>
    </xdr:from>
    <xdr:to>
      <xdr:col>107</xdr:col>
      <xdr:colOff>50800</xdr:colOff>
      <xdr:row>64</xdr:row>
      <xdr:rowOff>9144</xdr:rowOff>
    </xdr:to>
    <xdr:cxnSp macro="">
      <xdr:nvCxnSpPr>
        <xdr:cNvPr id="461" name="直線コネクタ 460">
          <a:extLst>
            <a:ext uri="{FF2B5EF4-FFF2-40B4-BE49-F238E27FC236}">
              <a16:creationId xmlns:a16="http://schemas.microsoft.com/office/drawing/2014/main" id="{F5A5EFF2-66ED-46B4-998C-30398E9A0A97}"/>
            </a:ext>
          </a:extLst>
        </xdr:cNvPr>
        <xdr:cNvCxnSpPr/>
      </xdr:nvCxnSpPr>
      <xdr:spPr>
        <a:xfrm>
          <a:off x="17602200" y="10576179"/>
          <a:ext cx="7937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462" name="n_1aveValue【学校施設】&#10;一人当たり面積">
          <a:extLst>
            <a:ext uri="{FF2B5EF4-FFF2-40B4-BE49-F238E27FC236}">
              <a16:creationId xmlns:a16="http://schemas.microsoft.com/office/drawing/2014/main" id="{9B6B1602-FEB3-4B5E-AEBB-E2350F33C468}"/>
            </a:ext>
          </a:extLst>
        </xdr:cNvPr>
        <xdr:cNvSpPr txBox="1"/>
      </xdr:nvSpPr>
      <xdr:spPr>
        <a:xfrm>
          <a:off x="18980227" y="1003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463" name="n_2aveValue【学校施設】&#10;一人当たり面積">
          <a:extLst>
            <a:ext uri="{FF2B5EF4-FFF2-40B4-BE49-F238E27FC236}">
              <a16:creationId xmlns:a16="http://schemas.microsoft.com/office/drawing/2014/main" id="{D1AD7866-67E6-43F1-9DBC-FC5A6FF8AC95}"/>
            </a:ext>
          </a:extLst>
        </xdr:cNvPr>
        <xdr:cNvSpPr txBox="1"/>
      </xdr:nvSpPr>
      <xdr:spPr>
        <a:xfrm>
          <a:off x="18180127" y="1005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464" name="n_3aveValue【学校施設】&#10;一人当たり面積">
          <a:extLst>
            <a:ext uri="{FF2B5EF4-FFF2-40B4-BE49-F238E27FC236}">
              <a16:creationId xmlns:a16="http://schemas.microsoft.com/office/drawing/2014/main" id="{32D7F96B-5170-4337-8C0A-602282F3EACF}"/>
            </a:ext>
          </a:extLst>
        </xdr:cNvPr>
        <xdr:cNvSpPr txBox="1"/>
      </xdr:nvSpPr>
      <xdr:spPr>
        <a:xfrm>
          <a:off x="17386377" y="1009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54881</xdr:rowOff>
    </xdr:from>
    <xdr:ext cx="469744" cy="259045"/>
    <xdr:sp macro="" textlink="">
      <xdr:nvSpPr>
        <xdr:cNvPr id="465" name="n_1mainValue【学校施設】&#10;一人当たり面積">
          <a:extLst>
            <a:ext uri="{FF2B5EF4-FFF2-40B4-BE49-F238E27FC236}">
              <a16:creationId xmlns:a16="http://schemas.microsoft.com/office/drawing/2014/main" id="{49CE355A-6D92-4A3B-9940-2BDAD7D64971}"/>
            </a:ext>
          </a:extLst>
        </xdr:cNvPr>
        <xdr:cNvSpPr txBox="1"/>
      </xdr:nvSpPr>
      <xdr:spPr>
        <a:xfrm>
          <a:off x="18980227" y="1062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51071</xdr:rowOff>
    </xdr:from>
    <xdr:ext cx="469744" cy="259045"/>
    <xdr:sp macro="" textlink="">
      <xdr:nvSpPr>
        <xdr:cNvPr id="466" name="n_2mainValue【学校施設】&#10;一人当たり面積">
          <a:extLst>
            <a:ext uri="{FF2B5EF4-FFF2-40B4-BE49-F238E27FC236}">
              <a16:creationId xmlns:a16="http://schemas.microsoft.com/office/drawing/2014/main" id="{415C150B-A292-4F39-9CA5-AC6F5D3AB165}"/>
            </a:ext>
          </a:extLst>
        </xdr:cNvPr>
        <xdr:cNvSpPr txBox="1"/>
      </xdr:nvSpPr>
      <xdr:spPr>
        <a:xfrm>
          <a:off x="18180127" y="1062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45356</xdr:rowOff>
    </xdr:from>
    <xdr:ext cx="469744" cy="259045"/>
    <xdr:sp macro="" textlink="">
      <xdr:nvSpPr>
        <xdr:cNvPr id="467" name="n_3mainValue【学校施設】&#10;一人当たり面積">
          <a:extLst>
            <a:ext uri="{FF2B5EF4-FFF2-40B4-BE49-F238E27FC236}">
              <a16:creationId xmlns:a16="http://schemas.microsoft.com/office/drawing/2014/main" id="{FA626BFC-CF5A-4008-BBC8-7BFFBF3B9E00}"/>
            </a:ext>
          </a:extLst>
        </xdr:cNvPr>
        <xdr:cNvSpPr txBox="1"/>
      </xdr:nvSpPr>
      <xdr:spPr>
        <a:xfrm>
          <a:off x="17386377" y="1061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a:extLst>
            <a:ext uri="{FF2B5EF4-FFF2-40B4-BE49-F238E27FC236}">
              <a16:creationId xmlns:a16="http://schemas.microsoft.com/office/drawing/2014/main" id="{C15B15E4-EC73-4F9C-B602-BE19139A10B5}"/>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a:extLst>
            <a:ext uri="{FF2B5EF4-FFF2-40B4-BE49-F238E27FC236}">
              <a16:creationId xmlns:a16="http://schemas.microsoft.com/office/drawing/2014/main" id="{DF12A341-9BBD-4B01-A78D-46F35614102B}"/>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a:extLst>
            <a:ext uri="{FF2B5EF4-FFF2-40B4-BE49-F238E27FC236}">
              <a16:creationId xmlns:a16="http://schemas.microsoft.com/office/drawing/2014/main" id="{4B0F7691-2806-491F-B7A7-54210BDBC6B2}"/>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a:extLst>
            <a:ext uri="{FF2B5EF4-FFF2-40B4-BE49-F238E27FC236}">
              <a16:creationId xmlns:a16="http://schemas.microsoft.com/office/drawing/2014/main" id="{20ACBA8E-0C9A-450A-B5EE-DFBFC62E07CA}"/>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a:extLst>
            <a:ext uri="{FF2B5EF4-FFF2-40B4-BE49-F238E27FC236}">
              <a16:creationId xmlns:a16="http://schemas.microsoft.com/office/drawing/2014/main" id="{DF91756F-A0AF-4CE1-9CE9-A7D479C7154F}"/>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a:extLst>
            <a:ext uri="{FF2B5EF4-FFF2-40B4-BE49-F238E27FC236}">
              <a16:creationId xmlns:a16="http://schemas.microsoft.com/office/drawing/2014/main" id="{76E35C91-A017-4716-828A-0283CB93662B}"/>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a:extLst>
            <a:ext uri="{FF2B5EF4-FFF2-40B4-BE49-F238E27FC236}">
              <a16:creationId xmlns:a16="http://schemas.microsoft.com/office/drawing/2014/main" id="{1282B9BC-CFB6-4A07-A7A0-8E4703CC98FD}"/>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a:extLst>
            <a:ext uri="{FF2B5EF4-FFF2-40B4-BE49-F238E27FC236}">
              <a16:creationId xmlns:a16="http://schemas.microsoft.com/office/drawing/2014/main" id="{7BD049B2-3C41-4A71-85CC-A13A9088647F}"/>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6" name="正方形/長方形 475">
          <a:extLst>
            <a:ext uri="{FF2B5EF4-FFF2-40B4-BE49-F238E27FC236}">
              <a16:creationId xmlns:a16="http://schemas.microsoft.com/office/drawing/2014/main" id="{F676F9DE-66CC-42DA-8C92-E191C02AB2D3}"/>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7" name="正方形/長方形 476">
          <a:extLst>
            <a:ext uri="{FF2B5EF4-FFF2-40B4-BE49-F238E27FC236}">
              <a16:creationId xmlns:a16="http://schemas.microsoft.com/office/drawing/2014/main" id="{F021F5E6-4AFF-40ED-968A-037A9B189BCC}"/>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8" name="正方形/長方形 477">
          <a:extLst>
            <a:ext uri="{FF2B5EF4-FFF2-40B4-BE49-F238E27FC236}">
              <a16:creationId xmlns:a16="http://schemas.microsoft.com/office/drawing/2014/main" id="{AC4A99D0-3DE4-4766-B1BA-3DE5D6632826}"/>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9" name="正方形/長方形 478">
          <a:extLst>
            <a:ext uri="{FF2B5EF4-FFF2-40B4-BE49-F238E27FC236}">
              <a16:creationId xmlns:a16="http://schemas.microsoft.com/office/drawing/2014/main" id="{3312285B-D37A-493F-896B-DBC689525D46}"/>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0" name="正方形/長方形 479">
          <a:extLst>
            <a:ext uri="{FF2B5EF4-FFF2-40B4-BE49-F238E27FC236}">
              <a16:creationId xmlns:a16="http://schemas.microsoft.com/office/drawing/2014/main" id="{A1381C68-CD33-42FB-96BD-E8BC0575DEDB}"/>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1" name="正方形/長方形 480">
          <a:extLst>
            <a:ext uri="{FF2B5EF4-FFF2-40B4-BE49-F238E27FC236}">
              <a16:creationId xmlns:a16="http://schemas.microsoft.com/office/drawing/2014/main" id="{5EB60A4F-207C-4281-9700-BA3024131E4B}"/>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2" name="正方形/長方形 481">
          <a:extLst>
            <a:ext uri="{FF2B5EF4-FFF2-40B4-BE49-F238E27FC236}">
              <a16:creationId xmlns:a16="http://schemas.microsoft.com/office/drawing/2014/main" id="{E45F637D-9917-4110-9B99-3F0DCD596E74}"/>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3" name="正方形/長方形 482">
          <a:extLst>
            <a:ext uri="{FF2B5EF4-FFF2-40B4-BE49-F238E27FC236}">
              <a16:creationId xmlns:a16="http://schemas.microsoft.com/office/drawing/2014/main" id="{8DBEC26C-1CFE-4D2F-B0A7-86692DC74B88}"/>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4" name="正方形/長方形 483">
          <a:extLst>
            <a:ext uri="{FF2B5EF4-FFF2-40B4-BE49-F238E27FC236}">
              <a16:creationId xmlns:a16="http://schemas.microsoft.com/office/drawing/2014/main" id="{4B4B6845-2E77-4D11-8FD2-C62C860B1E4A}"/>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5" name="正方形/長方形 484">
          <a:extLst>
            <a:ext uri="{FF2B5EF4-FFF2-40B4-BE49-F238E27FC236}">
              <a16:creationId xmlns:a16="http://schemas.microsoft.com/office/drawing/2014/main" id="{BA472341-4871-41EE-BD85-AD428BB8ED09}"/>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6" name="正方形/長方形 485">
          <a:extLst>
            <a:ext uri="{FF2B5EF4-FFF2-40B4-BE49-F238E27FC236}">
              <a16:creationId xmlns:a16="http://schemas.microsoft.com/office/drawing/2014/main" id="{5195F10A-F6C6-4BC6-B0EF-0F45185A4767}"/>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7" name="正方形/長方形 486">
          <a:extLst>
            <a:ext uri="{FF2B5EF4-FFF2-40B4-BE49-F238E27FC236}">
              <a16:creationId xmlns:a16="http://schemas.microsoft.com/office/drawing/2014/main" id="{AC46FE19-B169-4F42-989A-B4F78AA9A55A}"/>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8" name="正方形/長方形 487">
          <a:extLst>
            <a:ext uri="{FF2B5EF4-FFF2-40B4-BE49-F238E27FC236}">
              <a16:creationId xmlns:a16="http://schemas.microsoft.com/office/drawing/2014/main" id="{75EE26F9-9D62-43ED-91BE-C1EB7A04DCB0}"/>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9" name="正方形/長方形 488">
          <a:extLst>
            <a:ext uri="{FF2B5EF4-FFF2-40B4-BE49-F238E27FC236}">
              <a16:creationId xmlns:a16="http://schemas.microsoft.com/office/drawing/2014/main" id="{9915EE10-1160-4B7B-B958-D4694ADF0C92}"/>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0" name="正方形/長方形 489">
          <a:extLst>
            <a:ext uri="{FF2B5EF4-FFF2-40B4-BE49-F238E27FC236}">
              <a16:creationId xmlns:a16="http://schemas.microsoft.com/office/drawing/2014/main" id="{6DC3CBF7-BF91-4D14-9C97-47A02BCEB858}"/>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1" name="正方形/長方形 490">
          <a:extLst>
            <a:ext uri="{FF2B5EF4-FFF2-40B4-BE49-F238E27FC236}">
              <a16:creationId xmlns:a16="http://schemas.microsoft.com/office/drawing/2014/main" id="{5B973428-489F-4490-A29B-A44B6795B25D}"/>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2" name="テキスト ボックス 491">
          <a:extLst>
            <a:ext uri="{FF2B5EF4-FFF2-40B4-BE49-F238E27FC236}">
              <a16:creationId xmlns:a16="http://schemas.microsoft.com/office/drawing/2014/main" id="{B2BA87A1-CC93-404D-BB59-FA97B94B8945}"/>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3" name="直線コネクタ 492">
          <a:extLst>
            <a:ext uri="{FF2B5EF4-FFF2-40B4-BE49-F238E27FC236}">
              <a16:creationId xmlns:a16="http://schemas.microsoft.com/office/drawing/2014/main" id="{0818B05F-4FAB-43C7-A74D-4EAC91F308DA}"/>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94" name="テキスト ボックス 493">
          <a:extLst>
            <a:ext uri="{FF2B5EF4-FFF2-40B4-BE49-F238E27FC236}">
              <a16:creationId xmlns:a16="http://schemas.microsoft.com/office/drawing/2014/main" id="{98258713-E2C4-4B93-93A4-79AA710F366A}"/>
            </a:ext>
          </a:extLst>
        </xdr:cNvPr>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95" name="直線コネクタ 494">
          <a:extLst>
            <a:ext uri="{FF2B5EF4-FFF2-40B4-BE49-F238E27FC236}">
              <a16:creationId xmlns:a16="http://schemas.microsoft.com/office/drawing/2014/main" id="{D0871ECB-ACE6-49FC-9448-29BFDF2591F7}"/>
            </a:ext>
          </a:extLst>
        </xdr:cNvPr>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96" name="テキスト ボックス 495">
          <a:extLst>
            <a:ext uri="{FF2B5EF4-FFF2-40B4-BE49-F238E27FC236}">
              <a16:creationId xmlns:a16="http://schemas.microsoft.com/office/drawing/2014/main" id="{30CDA54B-F55B-4529-B56F-FD3FA45083FC}"/>
            </a:ext>
          </a:extLst>
        </xdr:cNvPr>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97" name="直線コネクタ 496">
          <a:extLst>
            <a:ext uri="{FF2B5EF4-FFF2-40B4-BE49-F238E27FC236}">
              <a16:creationId xmlns:a16="http://schemas.microsoft.com/office/drawing/2014/main" id="{174AC17D-AC95-46B4-87C8-83C292456D46}"/>
            </a:ext>
          </a:extLst>
        </xdr:cNvPr>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8" name="テキスト ボックス 497">
          <a:extLst>
            <a:ext uri="{FF2B5EF4-FFF2-40B4-BE49-F238E27FC236}">
              <a16:creationId xmlns:a16="http://schemas.microsoft.com/office/drawing/2014/main" id="{056F948A-8129-421F-AA97-E7DF4DDAAE90}"/>
            </a:ext>
          </a:extLst>
        </xdr:cNvPr>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99" name="直線コネクタ 498">
          <a:extLst>
            <a:ext uri="{FF2B5EF4-FFF2-40B4-BE49-F238E27FC236}">
              <a16:creationId xmlns:a16="http://schemas.microsoft.com/office/drawing/2014/main" id="{83939B01-F3BD-496B-88BB-8FFBEA93CD01}"/>
            </a:ext>
          </a:extLst>
        </xdr:cNvPr>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00" name="テキスト ボックス 499">
          <a:extLst>
            <a:ext uri="{FF2B5EF4-FFF2-40B4-BE49-F238E27FC236}">
              <a16:creationId xmlns:a16="http://schemas.microsoft.com/office/drawing/2014/main" id="{0D6169AD-D76F-4716-8412-D1DF9FC8F6A5}"/>
            </a:ext>
          </a:extLst>
        </xdr:cNvPr>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01" name="直線コネクタ 500">
          <a:extLst>
            <a:ext uri="{FF2B5EF4-FFF2-40B4-BE49-F238E27FC236}">
              <a16:creationId xmlns:a16="http://schemas.microsoft.com/office/drawing/2014/main" id="{9A0EBF93-48D5-4791-A2B1-ABD3AE3C5BDF}"/>
            </a:ext>
          </a:extLst>
        </xdr:cNvPr>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02" name="テキスト ボックス 501">
          <a:extLst>
            <a:ext uri="{FF2B5EF4-FFF2-40B4-BE49-F238E27FC236}">
              <a16:creationId xmlns:a16="http://schemas.microsoft.com/office/drawing/2014/main" id="{FCA9DF79-5D98-4F45-A594-46BCF4650605}"/>
            </a:ext>
          </a:extLst>
        </xdr:cNvPr>
        <xdr:cNvSpPr txBox="1"/>
      </xdr:nvSpPr>
      <xdr:spPr>
        <a:xfrm>
          <a:off x="107977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3" name="直線コネクタ 502">
          <a:extLst>
            <a:ext uri="{FF2B5EF4-FFF2-40B4-BE49-F238E27FC236}">
              <a16:creationId xmlns:a16="http://schemas.microsoft.com/office/drawing/2014/main" id="{19EFFCFB-6E56-42E8-A705-AAC329A2ADA4}"/>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4" name="テキスト ボックス 503">
          <a:extLst>
            <a:ext uri="{FF2B5EF4-FFF2-40B4-BE49-F238E27FC236}">
              <a16:creationId xmlns:a16="http://schemas.microsoft.com/office/drawing/2014/main" id="{4C9F2A60-E807-4376-A775-B4FBA133D1EE}"/>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5" name="【公民館】&#10;有形固定資産減価償却率グラフ枠">
          <a:extLst>
            <a:ext uri="{FF2B5EF4-FFF2-40B4-BE49-F238E27FC236}">
              <a16:creationId xmlns:a16="http://schemas.microsoft.com/office/drawing/2014/main" id="{FE157277-D123-4482-AA61-0B0FA2B9607C}"/>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506" name="直線コネクタ 505">
          <a:extLst>
            <a:ext uri="{FF2B5EF4-FFF2-40B4-BE49-F238E27FC236}">
              <a16:creationId xmlns:a16="http://schemas.microsoft.com/office/drawing/2014/main" id="{BCD9EA2C-A520-4CF7-8CAE-2694C02352CE}"/>
            </a:ext>
          </a:extLst>
        </xdr:cNvPr>
        <xdr:cNvCxnSpPr/>
      </xdr:nvCxnSpPr>
      <xdr:spPr>
        <a:xfrm flipV="1">
          <a:off x="14699614" y="166497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507" name="【公民館】&#10;有形固定資産減価償却率最小値テキスト">
          <a:extLst>
            <a:ext uri="{FF2B5EF4-FFF2-40B4-BE49-F238E27FC236}">
              <a16:creationId xmlns:a16="http://schemas.microsoft.com/office/drawing/2014/main" id="{F715A898-0316-410E-BBEE-ACDB1868B4A0}"/>
            </a:ext>
          </a:extLst>
        </xdr:cNvPr>
        <xdr:cNvSpPr txBox="1"/>
      </xdr:nvSpPr>
      <xdr:spPr>
        <a:xfrm>
          <a:off x="14738350"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508" name="直線コネクタ 507">
          <a:extLst>
            <a:ext uri="{FF2B5EF4-FFF2-40B4-BE49-F238E27FC236}">
              <a16:creationId xmlns:a16="http://schemas.microsoft.com/office/drawing/2014/main" id="{139CF1E8-D1C6-4129-BC7D-1DD9452D573E}"/>
            </a:ext>
          </a:extLst>
        </xdr:cNvPr>
        <xdr:cNvCxnSpPr/>
      </xdr:nvCxnSpPr>
      <xdr:spPr>
        <a:xfrm>
          <a:off x="14611350" y="179298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09" name="【公民館】&#10;有形固定資産減価償却率最大値テキスト">
          <a:extLst>
            <a:ext uri="{FF2B5EF4-FFF2-40B4-BE49-F238E27FC236}">
              <a16:creationId xmlns:a16="http://schemas.microsoft.com/office/drawing/2014/main" id="{8F24FED6-A67D-4B6F-9CC5-F666A46E21D4}"/>
            </a:ext>
          </a:extLst>
        </xdr:cNvPr>
        <xdr:cNvSpPr txBox="1"/>
      </xdr:nvSpPr>
      <xdr:spPr>
        <a:xfrm>
          <a:off x="14738350" y="1642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10" name="直線コネクタ 509">
          <a:extLst>
            <a:ext uri="{FF2B5EF4-FFF2-40B4-BE49-F238E27FC236}">
              <a16:creationId xmlns:a16="http://schemas.microsoft.com/office/drawing/2014/main" id="{CA5D935B-D6A8-4365-ADBE-F71BAF8936EE}"/>
            </a:ext>
          </a:extLst>
        </xdr:cNvPr>
        <xdr:cNvCxnSpPr/>
      </xdr:nvCxnSpPr>
      <xdr:spPr>
        <a:xfrm>
          <a:off x="1461135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136414</xdr:rowOff>
    </xdr:from>
    <xdr:ext cx="405111" cy="259045"/>
    <xdr:sp macro="" textlink="">
      <xdr:nvSpPr>
        <xdr:cNvPr id="511" name="【公民館】&#10;有形固定資産減価償却率平均値テキスト">
          <a:extLst>
            <a:ext uri="{FF2B5EF4-FFF2-40B4-BE49-F238E27FC236}">
              <a16:creationId xmlns:a16="http://schemas.microsoft.com/office/drawing/2014/main" id="{607C3A18-118A-4DD7-B6C8-691E1CFB6BB2}"/>
            </a:ext>
          </a:extLst>
        </xdr:cNvPr>
        <xdr:cNvSpPr txBox="1"/>
      </xdr:nvSpPr>
      <xdr:spPr>
        <a:xfrm>
          <a:off x="14738350" y="17224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512" name="フローチャート: 判断 511">
          <a:extLst>
            <a:ext uri="{FF2B5EF4-FFF2-40B4-BE49-F238E27FC236}">
              <a16:creationId xmlns:a16="http://schemas.microsoft.com/office/drawing/2014/main" id="{60169870-FE0E-4354-B044-6A0340B2274D}"/>
            </a:ext>
          </a:extLst>
        </xdr:cNvPr>
        <xdr:cNvSpPr/>
      </xdr:nvSpPr>
      <xdr:spPr>
        <a:xfrm>
          <a:off x="14649450" y="1724583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513" name="フローチャート: 判断 512">
          <a:extLst>
            <a:ext uri="{FF2B5EF4-FFF2-40B4-BE49-F238E27FC236}">
              <a16:creationId xmlns:a16="http://schemas.microsoft.com/office/drawing/2014/main" id="{25F43F50-82F5-4B73-95CE-9A044013D385}"/>
            </a:ext>
          </a:extLst>
        </xdr:cNvPr>
        <xdr:cNvSpPr/>
      </xdr:nvSpPr>
      <xdr:spPr>
        <a:xfrm>
          <a:off x="13887450" y="173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514" name="フローチャート: 判断 513">
          <a:extLst>
            <a:ext uri="{FF2B5EF4-FFF2-40B4-BE49-F238E27FC236}">
              <a16:creationId xmlns:a16="http://schemas.microsoft.com/office/drawing/2014/main" id="{93344C15-3A04-4E16-8CAE-F16D0B936403}"/>
            </a:ext>
          </a:extLst>
        </xdr:cNvPr>
        <xdr:cNvSpPr/>
      </xdr:nvSpPr>
      <xdr:spPr>
        <a:xfrm>
          <a:off x="13093700" y="1729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515" name="フローチャート: 判断 514">
          <a:extLst>
            <a:ext uri="{FF2B5EF4-FFF2-40B4-BE49-F238E27FC236}">
              <a16:creationId xmlns:a16="http://schemas.microsoft.com/office/drawing/2014/main" id="{DCF620A7-6A58-44E1-A380-46CE493005CE}"/>
            </a:ext>
          </a:extLst>
        </xdr:cNvPr>
        <xdr:cNvSpPr/>
      </xdr:nvSpPr>
      <xdr:spPr>
        <a:xfrm>
          <a:off x="12299950" y="172915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7EBF7F84-A0B2-4083-A786-7B37C8059371}"/>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EB691ED1-3E70-4041-B706-955E6D3F3802}"/>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2F2810EE-E27D-4108-87C1-F18372D0D952}"/>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9D145D97-F393-4B01-B87B-CD4428C40386}"/>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050654CD-C44D-4162-9227-9775A816ED55}"/>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112268</xdr:rowOff>
    </xdr:from>
    <xdr:to>
      <xdr:col>81</xdr:col>
      <xdr:colOff>101600</xdr:colOff>
      <xdr:row>103</xdr:row>
      <xdr:rowOff>42418</xdr:rowOff>
    </xdr:to>
    <xdr:sp macro="" textlink="">
      <xdr:nvSpPr>
        <xdr:cNvPr id="521" name="楕円 520">
          <a:extLst>
            <a:ext uri="{FF2B5EF4-FFF2-40B4-BE49-F238E27FC236}">
              <a16:creationId xmlns:a16="http://schemas.microsoft.com/office/drawing/2014/main" id="{D4827C77-39F3-4CDD-A5F3-A53EBF3824DF}"/>
            </a:ext>
          </a:extLst>
        </xdr:cNvPr>
        <xdr:cNvSpPr/>
      </xdr:nvSpPr>
      <xdr:spPr>
        <a:xfrm>
          <a:off x="13887450" y="1702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157987</xdr:rowOff>
    </xdr:from>
    <xdr:to>
      <xdr:col>76</xdr:col>
      <xdr:colOff>165100</xdr:colOff>
      <xdr:row>103</xdr:row>
      <xdr:rowOff>88137</xdr:rowOff>
    </xdr:to>
    <xdr:sp macro="" textlink="">
      <xdr:nvSpPr>
        <xdr:cNvPr id="522" name="楕円 521">
          <a:extLst>
            <a:ext uri="{FF2B5EF4-FFF2-40B4-BE49-F238E27FC236}">
              <a16:creationId xmlns:a16="http://schemas.microsoft.com/office/drawing/2014/main" id="{7F0C801A-9B64-4BF2-8C81-49C9D4BDF1A5}"/>
            </a:ext>
          </a:extLst>
        </xdr:cNvPr>
        <xdr:cNvSpPr/>
      </xdr:nvSpPr>
      <xdr:spPr>
        <a:xfrm>
          <a:off x="13093700" y="1707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163068</xdr:rowOff>
    </xdr:from>
    <xdr:to>
      <xdr:col>81</xdr:col>
      <xdr:colOff>50800</xdr:colOff>
      <xdr:row>103</xdr:row>
      <xdr:rowOff>37337</xdr:rowOff>
    </xdr:to>
    <xdr:cxnSp macro="">
      <xdr:nvCxnSpPr>
        <xdr:cNvPr id="523" name="直線コネクタ 522">
          <a:extLst>
            <a:ext uri="{FF2B5EF4-FFF2-40B4-BE49-F238E27FC236}">
              <a16:creationId xmlns:a16="http://schemas.microsoft.com/office/drawing/2014/main" id="{F5739EF4-C08F-4321-B42F-DD89F8170B99}"/>
            </a:ext>
          </a:extLst>
        </xdr:cNvPr>
        <xdr:cNvCxnSpPr/>
      </xdr:nvCxnSpPr>
      <xdr:spPr>
        <a:xfrm flipV="1">
          <a:off x="13144500" y="17079468"/>
          <a:ext cx="7937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32258</xdr:rowOff>
    </xdr:from>
    <xdr:to>
      <xdr:col>72</xdr:col>
      <xdr:colOff>38100</xdr:colOff>
      <xdr:row>103</xdr:row>
      <xdr:rowOff>133858</xdr:rowOff>
    </xdr:to>
    <xdr:sp macro="" textlink="">
      <xdr:nvSpPr>
        <xdr:cNvPr id="524" name="楕円 523">
          <a:extLst>
            <a:ext uri="{FF2B5EF4-FFF2-40B4-BE49-F238E27FC236}">
              <a16:creationId xmlns:a16="http://schemas.microsoft.com/office/drawing/2014/main" id="{E6DF2679-BF42-4559-A9B6-D7833B702FF6}"/>
            </a:ext>
          </a:extLst>
        </xdr:cNvPr>
        <xdr:cNvSpPr/>
      </xdr:nvSpPr>
      <xdr:spPr>
        <a:xfrm>
          <a:off x="12299950" y="171201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37337</xdr:rowOff>
    </xdr:from>
    <xdr:to>
      <xdr:col>76</xdr:col>
      <xdr:colOff>114300</xdr:colOff>
      <xdr:row>103</xdr:row>
      <xdr:rowOff>83058</xdr:rowOff>
    </xdr:to>
    <xdr:cxnSp macro="">
      <xdr:nvCxnSpPr>
        <xdr:cNvPr id="525" name="直線コネクタ 524">
          <a:extLst>
            <a:ext uri="{FF2B5EF4-FFF2-40B4-BE49-F238E27FC236}">
              <a16:creationId xmlns:a16="http://schemas.microsoft.com/office/drawing/2014/main" id="{22E7712E-27F2-4D89-9166-CD8BB2EBDE58}"/>
            </a:ext>
          </a:extLst>
        </xdr:cNvPr>
        <xdr:cNvCxnSpPr/>
      </xdr:nvCxnSpPr>
      <xdr:spPr>
        <a:xfrm flipV="1">
          <a:off x="12344400" y="17125187"/>
          <a:ext cx="8001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170705</xdr:rowOff>
    </xdr:from>
    <xdr:ext cx="405111" cy="259045"/>
    <xdr:sp macro="" textlink="">
      <xdr:nvSpPr>
        <xdr:cNvPr id="526" name="n_1aveValue【公民館】&#10;有形固定資産減価償却率">
          <a:extLst>
            <a:ext uri="{FF2B5EF4-FFF2-40B4-BE49-F238E27FC236}">
              <a16:creationId xmlns:a16="http://schemas.microsoft.com/office/drawing/2014/main" id="{D740E49B-2108-43B5-95FC-388E289C8F07}"/>
            </a:ext>
          </a:extLst>
        </xdr:cNvPr>
        <xdr:cNvSpPr txBox="1"/>
      </xdr:nvSpPr>
      <xdr:spPr>
        <a:xfrm>
          <a:off x="13742044" y="1743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527" name="n_2aveValue【公民館】&#10;有形固定資産減価償却率">
          <a:extLst>
            <a:ext uri="{FF2B5EF4-FFF2-40B4-BE49-F238E27FC236}">
              <a16:creationId xmlns:a16="http://schemas.microsoft.com/office/drawing/2014/main" id="{74FCEB23-BB91-436C-A6A3-DC2A0D0F0CCD}"/>
            </a:ext>
          </a:extLst>
        </xdr:cNvPr>
        <xdr:cNvSpPr txBox="1"/>
      </xdr:nvSpPr>
      <xdr:spPr>
        <a:xfrm>
          <a:off x="12960994" y="1738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124985</xdr:rowOff>
    </xdr:from>
    <xdr:ext cx="405111" cy="259045"/>
    <xdr:sp macro="" textlink="">
      <xdr:nvSpPr>
        <xdr:cNvPr id="528" name="n_3aveValue【公民館】&#10;有形固定資産減価償却率">
          <a:extLst>
            <a:ext uri="{FF2B5EF4-FFF2-40B4-BE49-F238E27FC236}">
              <a16:creationId xmlns:a16="http://schemas.microsoft.com/office/drawing/2014/main" id="{4B3EE828-48C0-4C32-93F2-8FEC85FB35E9}"/>
            </a:ext>
          </a:extLst>
        </xdr:cNvPr>
        <xdr:cNvSpPr txBox="1"/>
      </xdr:nvSpPr>
      <xdr:spPr>
        <a:xfrm>
          <a:off x="12167244" y="1738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58945</xdr:rowOff>
    </xdr:from>
    <xdr:ext cx="405111" cy="259045"/>
    <xdr:sp macro="" textlink="">
      <xdr:nvSpPr>
        <xdr:cNvPr id="529" name="n_1mainValue【公民館】&#10;有形固定資産減価償却率">
          <a:extLst>
            <a:ext uri="{FF2B5EF4-FFF2-40B4-BE49-F238E27FC236}">
              <a16:creationId xmlns:a16="http://schemas.microsoft.com/office/drawing/2014/main" id="{33D21A4C-3F0A-4F26-B0A1-D630D2805118}"/>
            </a:ext>
          </a:extLst>
        </xdr:cNvPr>
        <xdr:cNvSpPr txBox="1"/>
      </xdr:nvSpPr>
      <xdr:spPr>
        <a:xfrm>
          <a:off x="13742044" y="16803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104664</xdr:rowOff>
    </xdr:from>
    <xdr:ext cx="405111" cy="259045"/>
    <xdr:sp macro="" textlink="">
      <xdr:nvSpPr>
        <xdr:cNvPr id="530" name="n_2mainValue【公民館】&#10;有形固定資産減価償却率">
          <a:extLst>
            <a:ext uri="{FF2B5EF4-FFF2-40B4-BE49-F238E27FC236}">
              <a16:creationId xmlns:a16="http://schemas.microsoft.com/office/drawing/2014/main" id="{9B57AA81-17DB-4371-85FD-BFBCE000F895}"/>
            </a:ext>
          </a:extLst>
        </xdr:cNvPr>
        <xdr:cNvSpPr txBox="1"/>
      </xdr:nvSpPr>
      <xdr:spPr>
        <a:xfrm>
          <a:off x="12960994" y="16849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150385</xdr:rowOff>
    </xdr:from>
    <xdr:ext cx="405111" cy="259045"/>
    <xdr:sp macro="" textlink="">
      <xdr:nvSpPr>
        <xdr:cNvPr id="531" name="n_3mainValue【公民館】&#10;有形固定資産減価償却率">
          <a:extLst>
            <a:ext uri="{FF2B5EF4-FFF2-40B4-BE49-F238E27FC236}">
              <a16:creationId xmlns:a16="http://schemas.microsoft.com/office/drawing/2014/main" id="{FA5D68DF-594D-4ECE-A6FF-A64C053A62C5}"/>
            </a:ext>
          </a:extLst>
        </xdr:cNvPr>
        <xdr:cNvSpPr txBox="1"/>
      </xdr:nvSpPr>
      <xdr:spPr>
        <a:xfrm>
          <a:off x="12167244" y="168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2" name="正方形/長方形 531">
          <a:extLst>
            <a:ext uri="{FF2B5EF4-FFF2-40B4-BE49-F238E27FC236}">
              <a16:creationId xmlns:a16="http://schemas.microsoft.com/office/drawing/2014/main" id="{D8363720-F12D-42C2-9F97-8F2065011F1F}"/>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3" name="正方形/長方形 532">
          <a:extLst>
            <a:ext uri="{FF2B5EF4-FFF2-40B4-BE49-F238E27FC236}">
              <a16:creationId xmlns:a16="http://schemas.microsoft.com/office/drawing/2014/main" id="{A98C03BA-26FB-4332-A268-CD97B18D9993}"/>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4" name="正方形/長方形 533">
          <a:extLst>
            <a:ext uri="{FF2B5EF4-FFF2-40B4-BE49-F238E27FC236}">
              <a16:creationId xmlns:a16="http://schemas.microsoft.com/office/drawing/2014/main" id="{1E8BCF58-2DB4-47DA-BE2D-177F3FBD288A}"/>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5" name="正方形/長方形 534">
          <a:extLst>
            <a:ext uri="{FF2B5EF4-FFF2-40B4-BE49-F238E27FC236}">
              <a16:creationId xmlns:a16="http://schemas.microsoft.com/office/drawing/2014/main" id="{9D919CF2-C9A6-4B1B-8312-2E23C801E4BC}"/>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6" name="正方形/長方形 535">
          <a:extLst>
            <a:ext uri="{FF2B5EF4-FFF2-40B4-BE49-F238E27FC236}">
              <a16:creationId xmlns:a16="http://schemas.microsoft.com/office/drawing/2014/main" id="{0D67E858-CB1B-4503-BC4A-121330BEE431}"/>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7" name="正方形/長方形 536">
          <a:extLst>
            <a:ext uri="{FF2B5EF4-FFF2-40B4-BE49-F238E27FC236}">
              <a16:creationId xmlns:a16="http://schemas.microsoft.com/office/drawing/2014/main" id="{74F2B075-C43D-475A-B006-B61371692805}"/>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8" name="正方形/長方形 537">
          <a:extLst>
            <a:ext uri="{FF2B5EF4-FFF2-40B4-BE49-F238E27FC236}">
              <a16:creationId xmlns:a16="http://schemas.microsoft.com/office/drawing/2014/main" id="{089ACEAF-8008-4787-A0D3-32BA379D414A}"/>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9" name="正方形/長方形 538">
          <a:extLst>
            <a:ext uri="{FF2B5EF4-FFF2-40B4-BE49-F238E27FC236}">
              <a16:creationId xmlns:a16="http://schemas.microsoft.com/office/drawing/2014/main" id="{265EC939-1FF3-469F-B8D0-B429E92E5241}"/>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0" name="テキスト ボックス 539">
          <a:extLst>
            <a:ext uri="{FF2B5EF4-FFF2-40B4-BE49-F238E27FC236}">
              <a16:creationId xmlns:a16="http://schemas.microsoft.com/office/drawing/2014/main" id="{BF40EFD0-CDDF-4953-919F-0775530E8AC2}"/>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1" name="直線コネクタ 540">
          <a:extLst>
            <a:ext uri="{FF2B5EF4-FFF2-40B4-BE49-F238E27FC236}">
              <a16:creationId xmlns:a16="http://schemas.microsoft.com/office/drawing/2014/main" id="{391B6914-5739-449F-A1C0-381A75FB0744}"/>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42" name="直線コネクタ 541">
          <a:extLst>
            <a:ext uri="{FF2B5EF4-FFF2-40B4-BE49-F238E27FC236}">
              <a16:creationId xmlns:a16="http://schemas.microsoft.com/office/drawing/2014/main" id="{66E3629E-934E-4645-800C-3FD488080E8E}"/>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43" name="テキスト ボックス 542">
          <a:extLst>
            <a:ext uri="{FF2B5EF4-FFF2-40B4-BE49-F238E27FC236}">
              <a16:creationId xmlns:a16="http://schemas.microsoft.com/office/drawing/2014/main" id="{62318CC7-3B61-4C35-9C0C-00659CAA2140}"/>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44" name="直線コネクタ 543">
          <a:extLst>
            <a:ext uri="{FF2B5EF4-FFF2-40B4-BE49-F238E27FC236}">
              <a16:creationId xmlns:a16="http://schemas.microsoft.com/office/drawing/2014/main" id="{4249F67F-8388-4CAD-A976-45D024430B6F}"/>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45" name="テキスト ボックス 544">
          <a:extLst>
            <a:ext uri="{FF2B5EF4-FFF2-40B4-BE49-F238E27FC236}">
              <a16:creationId xmlns:a16="http://schemas.microsoft.com/office/drawing/2014/main" id="{64367436-6FB7-460A-AE3E-57B48D87548D}"/>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46" name="直線コネクタ 545">
          <a:extLst>
            <a:ext uri="{FF2B5EF4-FFF2-40B4-BE49-F238E27FC236}">
              <a16:creationId xmlns:a16="http://schemas.microsoft.com/office/drawing/2014/main" id="{70DCC901-E975-4F54-BA97-465ADF8F5895}"/>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7" name="テキスト ボックス 546">
          <a:extLst>
            <a:ext uri="{FF2B5EF4-FFF2-40B4-BE49-F238E27FC236}">
              <a16:creationId xmlns:a16="http://schemas.microsoft.com/office/drawing/2014/main" id="{BF6666A2-6F1C-45B4-BD99-AC7527273CE0}"/>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8" name="直線コネクタ 547">
          <a:extLst>
            <a:ext uri="{FF2B5EF4-FFF2-40B4-BE49-F238E27FC236}">
              <a16:creationId xmlns:a16="http://schemas.microsoft.com/office/drawing/2014/main" id="{A1C57D28-0A9B-4AD3-BA17-6F5CC2371980}"/>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9" name="テキスト ボックス 548">
          <a:extLst>
            <a:ext uri="{FF2B5EF4-FFF2-40B4-BE49-F238E27FC236}">
              <a16:creationId xmlns:a16="http://schemas.microsoft.com/office/drawing/2014/main" id="{30E75F25-A2F4-4ACE-89EF-C97124467BDF}"/>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50" name="直線コネクタ 549">
          <a:extLst>
            <a:ext uri="{FF2B5EF4-FFF2-40B4-BE49-F238E27FC236}">
              <a16:creationId xmlns:a16="http://schemas.microsoft.com/office/drawing/2014/main" id="{5A880B9A-4696-440F-A0ED-170E27E02A2B}"/>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51" name="テキスト ボックス 550">
          <a:extLst>
            <a:ext uri="{FF2B5EF4-FFF2-40B4-BE49-F238E27FC236}">
              <a16:creationId xmlns:a16="http://schemas.microsoft.com/office/drawing/2014/main" id="{753D94FC-6D8A-47B3-9BDA-360A1FBCD423}"/>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52" name="直線コネクタ 551">
          <a:extLst>
            <a:ext uri="{FF2B5EF4-FFF2-40B4-BE49-F238E27FC236}">
              <a16:creationId xmlns:a16="http://schemas.microsoft.com/office/drawing/2014/main" id="{C7BFB415-5ABD-4F71-B3BC-8D591A1FD4F6}"/>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53" name="テキスト ボックス 552">
          <a:extLst>
            <a:ext uri="{FF2B5EF4-FFF2-40B4-BE49-F238E27FC236}">
              <a16:creationId xmlns:a16="http://schemas.microsoft.com/office/drawing/2014/main" id="{2F26DF1F-3F9E-4856-8E9D-67965AAF8357}"/>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4" name="直線コネクタ 553">
          <a:extLst>
            <a:ext uri="{FF2B5EF4-FFF2-40B4-BE49-F238E27FC236}">
              <a16:creationId xmlns:a16="http://schemas.microsoft.com/office/drawing/2014/main" id="{11C32E07-39FE-4DCF-B87E-163110637277}"/>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5" name="テキスト ボックス 554">
          <a:extLst>
            <a:ext uri="{FF2B5EF4-FFF2-40B4-BE49-F238E27FC236}">
              <a16:creationId xmlns:a16="http://schemas.microsoft.com/office/drawing/2014/main" id="{CCEA60AE-5287-4B72-99FD-9C2A2E16B400}"/>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6" name="【公民館】&#10;一人当たり面積グラフ枠">
          <a:extLst>
            <a:ext uri="{FF2B5EF4-FFF2-40B4-BE49-F238E27FC236}">
              <a16:creationId xmlns:a16="http://schemas.microsoft.com/office/drawing/2014/main" id="{89E02C0E-6157-42F1-BD37-2E3C31725FF5}"/>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557" name="直線コネクタ 556">
          <a:extLst>
            <a:ext uri="{FF2B5EF4-FFF2-40B4-BE49-F238E27FC236}">
              <a16:creationId xmlns:a16="http://schemas.microsoft.com/office/drawing/2014/main" id="{63391486-5E5E-4B9D-B226-739D69D5FAEA}"/>
            </a:ext>
          </a:extLst>
        </xdr:cNvPr>
        <xdr:cNvCxnSpPr/>
      </xdr:nvCxnSpPr>
      <xdr:spPr>
        <a:xfrm flipV="1">
          <a:off x="19951064" y="166905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558" name="【公民館】&#10;一人当たり面積最小値テキスト">
          <a:extLst>
            <a:ext uri="{FF2B5EF4-FFF2-40B4-BE49-F238E27FC236}">
              <a16:creationId xmlns:a16="http://schemas.microsoft.com/office/drawing/2014/main" id="{503957C1-D402-4C4C-9E17-37558C27C09A}"/>
            </a:ext>
          </a:extLst>
        </xdr:cNvPr>
        <xdr:cNvSpPr txBox="1"/>
      </xdr:nvSpPr>
      <xdr:spPr>
        <a:xfrm>
          <a:off x="19989800" y="1812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559" name="直線コネクタ 558">
          <a:extLst>
            <a:ext uri="{FF2B5EF4-FFF2-40B4-BE49-F238E27FC236}">
              <a16:creationId xmlns:a16="http://schemas.microsoft.com/office/drawing/2014/main" id="{AC23A5CB-275D-4E75-9C0E-57236BBA0B41}"/>
            </a:ext>
          </a:extLst>
        </xdr:cNvPr>
        <xdr:cNvCxnSpPr/>
      </xdr:nvCxnSpPr>
      <xdr:spPr>
        <a:xfrm>
          <a:off x="19881850" y="181176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560" name="【公民館】&#10;一人当たり面積最大値テキスト">
          <a:extLst>
            <a:ext uri="{FF2B5EF4-FFF2-40B4-BE49-F238E27FC236}">
              <a16:creationId xmlns:a16="http://schemas.microsoft.com/office/drawing/2014/main" id="{00473575-694E-4D24-8A36-A3BF1280F470}"/>
            </a:ext>
          </a:extLst>
        </xdr:cNvPr>
        <xdr:cNvSpPr txBox="1"/>
      </xdr:nvSpPr>
      <xdr:spPr>
        <a:xfrm>
          <a:off x="19989800" y="1646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561" name="直線コネクタ 560">
          <a:extLst>
            <a:ext uri="{FF2B5EF4-FFF2-40B4-BE49-F238E27FC236}">
              <a16:creationId xmlns:a16="http://schemas.microsoft.com/office/drawing/2014/main" id="{6241E63B-C769-4485-B922-EB0EA2E5640C}"/>
            </a:ext>
          </a:extLst>
        </xdr:cNvPr>
        <xdr:cNvCxnSpPr/>
      </xdr:nvCxnSpPr>
      <xdr:spPr>
        <a:xfrm>
          <a:off x="19881850" y="166905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150784</xdr:rowOff>
    </xdr:from>
    <xdr:ext cx="469744" cy="259045"/>
    <xdr:sp macro="" textlink="">
      <xdr:nvSpPr>
        <xdr:cNvPr id="562" name="【公民館】&#10;一人当たり面積平均値テキスト">
          <a:extLst>
            <a:ext uri="{FF2B5EF4-FFF2-40B4-BE49-F238E27FC236}">
              <a16:creationId xmlns:a16="http://schemas.microsoft.com/office/drawing/2014/main" id="{7EA58C93-849E-403C-877D-C5B6FDF34D03}"/>
            </a:ext>
          </a:extLst>
        </xdr:cNvPr>
        <xdr:cNvSpPr txBox="1"/>
      </xdr:nvSpPr>
      <xdr:spPr>
        <a:xfrm>
          <a:off x="19989800" y="17752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563" name="フローチャート: 判断 562">
          <a:extLst>
            <a:ext uri="{FF2B5EF4-FFF2-40B4-BE49-F238E27FC236}">
              <a16:creationId xmlns:a16="http://schemas.microsoft.com/office/drawing/2014/main" id="{8F0C7FE4-C0E0-4BFE-B9B1-33F9D49C38D8}"/>
            </a:ext>
          </a:extLst>
        </xdr:cNvPr>
        <xdr:cNvSpPr/>
      </xdr:nvSpPr>
      <xdr:spPr>
        <a:xfrm>
          <a:off x="199009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564" name="フローチャート: 判断 563">
          <a:extLst>
            <a:ext uri="{FF2B5EF4-FFF2-40B4-BE49-F238E27FC236}">
              <a16:creationId xmlns:a16="http://schemas.microsoft.com/office/drawing/2014/main" id="{943DC406-1A87-4F34-9E25-E0BEFF52F4B7}"/>
            </a:ext>
          </a:extLst>
        </xdr:cNvPr>
        <xdr:cNvSpPr/>
      </xdr:nvSpPr>
      <xdr:spPr>
        <a:xfrm>
          <a:off x="19157950" y="177631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565" name="フローチャート: 判断 564">
          <a:extLst>
            <a:ext uri="{FF2B5EF4-FFF2-40B4-BE49-F238E27FC236}">
              <a16:creationId xmlns:a16="http://schemas.microsoft.com/office/drawing/2014/main" id="{27A7C2C5-4BE1-4E79-8528-E11C6425E53B}"/>
            </a:ext>
          </a:extLst>
        </xdr:cNvPr>
        <xdr:cNvSpPr/>
      </xdr:nvSpPr>
      <xdr:spPr>
        <a:xfrm>
          <a:off x="1834515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566" name="フローチャート: 判断 565">
          <a:extLst>
            <a:ext uri="{FF2B5EF4-FFF2-40B4-BE49-F238E27FC236}">
              <a16:creationId xmlns:a16="http://schemas.microsoft.com/office/drawing/2014/main" id="{FBED18FE-7A00-4EFB-9714-ACCB219CAC62}"/>
            </a:ext>
          </a:extLst>
        </xdr:cNvPr>
        <xdr:cNvSpPr/>
      </xdr:nvSpPr>
      <xdr:spPr>
        <a:xfrm>
          <a:off x="175514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B4FA88F2-D8BF-47E4-B587-74DBCC6728B3}"/>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72F93C90-4F3B-406D-BBDC-27A9CB9710E7}"/>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A13FEE77-A909-4551-B7B8-EA09CDCF633C}"/>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419D267C-4E37-4836-8F56-BAAA3DEF9533}"/>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9AE624CC-A3C7-4F47-8B34-B274CBD0096F}"/>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76019</xdr:rowOff>
    </xdr:from>
    <xdr:to>
      <xdr:col>112</xdr:col>
      <xdr:colOff>38100</xdr:colOff>
      <xdr:row>108</xdr:row>
      <xdr:rowOff>6169</xdr:rowOff>
    </xdr:to>
    <xdr:sp macro="" textlink="">
      <xdr:nvSpPr>
        <xdr:cNvPr id="572" name="楕円 571">
          <a:extLst>
            <a:ext uri="{FF2B5EF4-FFF2-40B4-BE49-F238E27FC236}">
              <a16:creationId xmlns:a16="http://schemas.microsoft.com/office/drawing/2014/main" id="{AEFA6307-EF50-4E67-8C49-78CCF4BF7E1A}"/>
            </a:ext>
          </a:extLst>
        </xdr:cNvPr>
        <xdr:cNvSpPr/>
      </xdr:nvSpPr>
      <xdr:spPr>
        <a:xfrm>
          <a:off x="19157950" y="178496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72752</xdr:rowOff>
    </xdr:from>
    <xdr:to>
      <xdr:col>107</xdr:col>
      <xdr:colOff>101600</xdr:colOff>
      <xdr:row>108</xdr:row>
      <xdr:rowOff>2902</xdr:rowOff>
    </xdr:to>
    <xdr:sp macro="" textlink="">
      <xdr:nvSpPr>
        <xdr:cNvPr id="573" name="楕円 572">
          <a:extLst>
            <a:ext uri="{FF2B5EF4-FFF2-40B4-BE49-F238E27FC236}">
              <a16:creationId xmlns:a16="http://schemas.microsoft.com/office/drawing/2014/main" id="{B90C773B-FAA4-4186-B0C1-3B4F8ADD3866}"/>
            </a:ext>
          </a:extLst>
        </xdr:cNvPr>
        <xdr:cNvSpPr/>
      </xdr:nvSpPr>
      <xdr:spPr>
        <a:xfrm>
          <a:off x="1834515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123552</xdr:rowOff>
    </xdr:from>
    <xdr:to>
      <xdr:col>111</xdr:col>
      <xdr:colOff>177800</xdr:colOff>
      <xdr:row>107</xdr:row>
      <xdr:rowOff>126819</xdr:rowOff>
    </xdr:to>
    <xdr:cxnSp macro="">
      <xdr:nvCxnSpPr>
        <xdr:cNvPr id="574" name="直線コネクタ 573">
          <a:extLst>
            <a:ext uri="{FF2B5EF4-FFF2-40B4-BE49-F238E27FC236}">
              <a16:creationId xmlns:a16="http://schemas.microsoft.com/office/drawing/2014/main" id="{954ACCCC-31D5-4775-B67C-7CD02218EE6B}"/>
            </a:ext>
          </a:extLst>
        </xdr:cNvPr>
        <xdr:cNvCxnSpPr/>
      </xdr:nvCxnSpPr>
      <xdr:spPr>
        <a:xfrm>
          <a:off x="18395950" y="17897202"/>
          <a:ext cx="8064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69487</xdr:rowOff>
    </xdr:from>
    <xdr:to>
      <xdr:col>102</xdr:col>
      <xdr:colOff>165100</xdr:colOff>
      <xdr:row>107</xdr:row>
      <xdr:rowOff>171087</xdr:rowOff>
    </xdr:to>
    <xdr:sp macro="" textlink="">
      <xdr:nvSpPr>
        <xdr:cNvPr id="575" name="楕円 574">
          <a:extLst>
            <a:ext uri="{FF2B5EF4-FFF2-40B4-BE49-F238E27FC236}">
              <a16:creationId xmlns:a16="http://schemas.microsoft.com/office/drawing/2014/main" id="{F1E81024-800B-45E9-8393-E83600773939}"/>
            </a:ext>
          </a:extLst>
        </xdr:cNvPr>
        <xdr:cNvSpPr/>
      </xdr:nvSpPr>
      <xdr:spPr>
        <a:xfrm>
          <a:off x="175514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120287</xdr:rowOff>
    </xdr:from>
    <xdr:to>
      <xdr:col>107</xdr:col>
      <xdr:colOff>50800</xdr:colOff>
      <xdr:row>107</xdr:row>
      <xdr:rowOff>123552</xdr:rowOff>
    </xdr:to>
    <xdr:cxnSp macro="">
      <xdr:nvCxnSpPr>
        <xdr:cNvPr id="576" name="直線コネクタ 575">
          <a:extLst>
            <a:ext uri="{FF2B5EF4-FFF2-40B4-BE49-F238E27FC236}">
              <a16:creationId xmlns:a16="http://schemas.microsoft.com/office/drawing/2014/main" id="{1FBD1E98-F78F-4AA0-AC64-4FA021DBF097}"/>
            </a:ext>
          </a:extLst>
        </xdr:cNvPr>
        <xdr:cNvCxnSpPr/>
      </xdr:nvCxnSpPr>
      <xdr:spPr>
        <a:xfrm>
          <a:off x="17602200" y="17893937"/>
          <a:ext cx="7937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577" name="n_1aveValue【公民館】&#10;一人当たり面積">
          <a:extLst>
            <a:ext uri="{FF2B5EF4-FFF2-40B4-BE49-F238E27FC236}">
              <a16:creationId xmlns:a16="http://schemas.microsoft.com/office/drawing/2014/main" id="{2E4C8D06-8173-494B-BBF8-0F1C4D9837BB}"/>
            </a:ext>
          </a:extLst>
        </xdr:cNvPr>
        <xdr:cNvSpPr txBox="1"/>
      </xdr:nvSpPr>
      <xdr:spPr>
        <a:xfrm>
          <a:off x="18980227" y="1753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578" name="n_2aveValue【公民館】&#10;一人当たり面積">
          <a:extLst>
            <a:ext uri="{FF2B5EF4-FFF2-40B4-BE49-F238E27FC236}">
              <a16:creationId xmlns:a16="http://schemas.microsoft.com/office/drawing/2014/main" id="{33194C0E-E776-4990-87B9-FAB4EFB5B15C}"/>
            </a:ext>
          </a:extLst>
        </xdr:cNvPr>
        <xdr:cNvSpPr txBox="1"/>
      </xdr:nvSpPr>
      <xdr:spPr>
        <a:xfrm>
          <a:off x="18180127" y="1754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146793</xdr:rowOff>
    </xdr:from>
    <xdr:ext cx="469744" cy="259045"/>
    <xdr:sp macro="" textlink="">
      <xdr:nvSpPr>
        <xdr:cNvPr id="579" name="n_3aveValue【公民館】&#10;一人当たり面積">
          <a:extLst>
            <a:ext uri="{FF2B5EF4-FFF2-40B4-BE49-F238E27FC236}">
              <a16:creationId xmlns:a16="http://schemas.microsoft.com/office/drawing/2014/main" id="{54799763-A7CA-40FC-AFBD-7B94EA08FD74}"/>
            </a:ext>
          </a:extLst>
        </xdr:cNvPr>
        <xdr:cNvSpPr txBox="1"/>
      </xdr:nvSpPr>
      <xdr:spPr>
        <a:xfrm>
          <a:off x="17386377" y="175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168746</xdr:rowOff>
    </xdr:from>
    <xdr:ext cx="469744" cy="259045"/>
    <xdr:sp macro="" textlink="">
      <xdr:nvSpPr>
        <xdr:cNvPr id="580" name="n_1mainValue【公民館】&#10;一人当たり面積">
          <a:extLst>
            <a:ext uri="{FF2B5EF4-FFF2-40B4-BE49-F238E27FC236}">
              <a16:creationId xmlns:a16="http://schemas.microsoft.com/office/drawing/2014/main" id="{A0CC0DE2-B6B2-45C6-9408-33300BE733A6}"/>
            </a:ext>
          </a:extLst>
        </xdr:cNvPr>
        <xdr:cNvSpPr txBox="1"/>
      </xdr:nvSpPr>
      <xdr:spPr>
        <a:xfrm>
          <a:off x="18980227" y="1794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165479</xdr:rowOff>
    </xdr:from>
    <xdr:ext cx="469744" cy="259045"/>
    <xdr:sp macro="" textlink="">
      <xdr:nvSpPr>
        <xdr:cNvPr id="581" name="n_2mainValue【公民館】&#10;一人当たり面積">
          <a:extLst>
            <a:ext uri="{FF2B5EF4-FFF2-40B4-BE49-F238E27FC236}">
              <a16:creationId xmlns:a16="http://schemas.microsoft.com/office/drawing/2014/main" id="{15A15078-74ED-4E98-A0A0-D6F3B3D9229F}"/>
            </a:ext>
          </a:extLst>
        </xdr:cNvPr>
        <xdr:cNvSpPr txBox="1"/>
      </xdr:nvSpPr>
      <xdr:spPr>
        <a:xfrm>
          <a:off x="18180127" y="1793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162214</xdr:rowOff>
    </xdr:from>
    <xdr:ext cx="469744" cy="259045"/>
    <xdr:sp macro="" textlink="">
      <xdr:nvSpPr>
        <xdr:cNvPr id="582" name="n_3mainValue【公民館】&#10;一人当たり面積">
          <a:extLst>
            <a:ext uri="{FF2B5EF4-FFF2-40B4-BE49-F238E27FC236}">
              <a16:creationId xmlns:a16="http://schemas.microsoft.com/office/drawing/2014/main" id="{0ABAC14F-9D1D-410C-9B86-DD313CCD668A}"/>
            </a:ext>
          </a:extLst>
        </xdr:cNvPr>
        <xdr:cNvSpPr txBox="1"/>
      </xdr:nvSpPr>
      <xdr:spPr>
        <a:xfrm>
          <a:off x="17386377" y="1793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3" name="正方形/長方形 582">
          <a:extLst>
            <a:ext uri="{FF2B5EF4-FFF2-40B4-BE49-F238E27FC236}">
              <a16:creationId xmlns:a16="http://schemas.microsoft.com/office/drawing/2014/main" id="{104EBBB3-BD25-431A-BA41-251A8D51D957}"/>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4" name="正方形/長方形 583">
          <a:extLst>
            <a:ext uri="{FF2B5EF4-FFF2-40B4-BE49-F238E27FC236}">
              <a16:creationId xmlns:a16="http://schemas.microsoft.com/office/drawing/2014/main" id="{6CF07C09-D022-4A7C-B7B6-107744784E11}"/>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5" name="テキスト ボックス 584">
          <a:extLst>
            <a:ext uri="{FF2B5EF4-FFF2-40B4-BE49-F238E27FC236}">
              <a16:creationId xmlns:a16="http://schemas.microsoft.com/office/drawing/2014/main" id="{4F5F0002-CD2F-44AF-BF0D-CE28449DD12B}"/>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認定こども園・幼稚園・保育所」、「学校施設」、「公民館」、「一般廃棄物処理施設」「保健センター・保健所」、「福祉施設」であり、特に低くなっている施設は、「消防施設」「庁舎」である。</a:t>
          </a:r>
          <a:endParaRPr lang="ja-JP" altLang="ja-JP">
            <a:effectLst/>
          </a:endParaRPr>
        </a:p>
        <a:p>
          <a:r>
            <a:rPr kumimoji="1" lang="ja-JP" altLang="ja-JP" sz="1100">
              <a:solidFill>
                <a:schemeClr val="dk1"/>
              </a:solidFill>
              <a:effectLst/>
              <a:latin typeface="+mn-lt"/>
              <a:ea typeface="+mn-ea"/>
              <a:cs typeface="+mn-cs"/>
            </a:rPr>
            <a:t>町内にある保育所３園と保健センター、老人福祉センターがすべて築４０年前後であり、施設の老朽化対策や長寿命化対策が必要となってきている。</a:t>
          </a:r>
          <a:endParaRPr lang="ja-JP" altLang="ja-JP">
            <a:effectLst/>
          </a:endParaRPr>
        </a:p>
        <a:p>
          <a:r>
            <a:rPr kumimoji="1" lang="ja-JP" altLang="ja-JP" sz="1100">
              <a:solidFill>
                <a:schemeClr val="dk1"/>
              </a:solidFill>
              <a:effectLst/>
              <a:latin typeface="+mn-lt"/>
              <a:ea typeface="+mn-ea"/>
              <a:cs typeface="+mn-cs"/>
            </a:rPr>
            <a:t>役場庁舎については平成７年に建替えており、消防団の詰所についても平成１７年と平成２７年に順次建替えているため、有形固定資産減価償却率が低くなっている。</a:t>
          </a:r>
          <a:endParaRPr lang="ja-JP" altLang="ja-JP">
            <a:effectLst/>
          </a:endParaRPr>
        </a:p>
        <a:p>
          <a:r>
            <a:rPr kumimoji="1" lang="ja-JP" altLang="ja-JP" sz="1100">
              <a:solidFill>
                <a:schemeClr val="dk1"/>
              </a:solidFill>
              <a:effectLst/>
              <a:latin typeface="+mn-lt"/>
              <a:ea typeface="+mn-ea"/>
              <a:cs typeface="+mn-cs"/>
            </a:rPr>
            <a:t>町立小学校においては、平成２９年度にかけて、学校プールの学校内への移転（集約化）を行ったことや、平成３０年度に策定した長寿命化計画に基づき改修を行う予定であることから、「学校施設」で有形固定資産減価償却率の減少が見込まれる。</a:t>
          </a:r>
          <a:endParaRPr lang="ja-JP" altLang="ja-JP">
            <a:effectLst/>
          </a:endParaRPr>
        </a:p>
        <a:p>
          <a:r>
            <a:rPr kumimoji="1" lang="ja-JP" altLang="ja-JP" sz="1100">
              <a:solidFill>
                <a:schemeClr val="dk1"/>
              </a:solidFill>
              <a:effectLst/>
              <a:latin typeface="+mn-lt"/>
              <a:ea typeface="+mn-ea"/>
              <a:cs typeface="+mn-cs"/>
            </a:rPr>
            <a:t>また、平成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中央公民館を含む</a:t>
          </a:r>
          <a:r>
            <a:rPr kumimoji="1" lang="ja-JP" altLang="ja-JP" sz="1100">
              <a:solidFill>
                <a:schemeClr val="dk1"/>
              </a:solidFill>
              <a:effectLst/>
              <a:latin typeface="+mn-lt"/>
              <a:ea typeface="+mn-ea"/>
              <a:cs typeface="+mn-cs"/>
            </a:rPr>
            <a:t>町役場周辺の公共施設のあり方について検討を実施</a:t>
          </a:r>
          <a:r>
            <a:rPr kumimoji="1" lang="ja-JP" altLang="en-US" sz="1100">
              <a:solidFill>
                <a:schemeClr val="dk1"/>
              </a:solidFill>
              <a:effectLst/>
              <a:latin typeface="+mn-lt"/>
              <a:ea typeface="+mn-ea"/>
              <a:cs typeface="+mn-cs"/>
            </a:rPr>
            <a:t>済であり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老朽化対策に係る基本的な計画を住民とのワークショップを経たうえで策定する予定とし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、引き続き公共施設マネジメントを推進し、計画的な基盤整備に努めていく。</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D97F34F-4E82-4A25-924F-9B9ABEC418D6}"/>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BF216B6-978C-442C-8CF2-DB288ECD5857}"/>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AC00532-324B-49BC-BD38-7E0CEDFF8DAC}"/>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106D425-4BE2-45CD-A5A3-F7D54A03AB28}"/>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9FB2D0E-9906-47BA-961B-EA107CE691FA}"/>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F86F872-16C4-4E95-88A1-6896DBF9EC5C}"/>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024DD38-9B2D-45D6-A735-AC2C7812B133}"/>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56E5D16-C3CF-4E9B-A7C6-06A190CB2D36}"/>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327851A-7801-49D5-85EE-240C18827F74}"/>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34ABC82-834A-4340-8B0C-6303A2EB01C4}"/>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15,998
15,826
5.97
6,613,691
6,428,796
175,195
3,967,846
6,373,345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E38293D-9BE7-45A1-B034-AECD50F091FC}"/>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8F9B847-336F-4816-AA96-68C79A2E5CDE}"/>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9CDDB08-F786-4FE7-8599-D3244F0A1D3D}"/>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CE45B09-EC1A-48C8-BF41-BD9F84BDC529}"/>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0424ED1-799E-4DFD-A3FB-1E2CBD6B596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E8D9D5A-3093-400C-8A1C-F7996DD04AFC}"/>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AA70296-C3E3-4260-BD35-7894FD77C415}"/>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B5AEB30-01DD-447A-BC60-430BDCCED1C8}"/>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5935CA8-9EF4-43D5-94BE-5276C2B415A9}"/>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0D567A7-94E8-468B-8EFA-461DF89D29C7}"/>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1B3044E-9317-46CF-8E3D-860CA4F502C3}"/>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8D51145-D31D-4376-9BD6-13986AC7D5CB}"/>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3092414-EF26-41B1-9C77-2DB2AD6E6C29}"/>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A91314F-1A3E-4D9D-B725-97EF4362E476}"/>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44B7750-7164-46DB-919B-4AF4C159D779}"/>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F31764F-2A2A-4A8F-88E7-D08D655283D5}"/>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C3030DE-E440-431F-BFD0-C7A1517BD1D3}"/>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32A81ED-AD7A-4E85-B230-1F7F5EE2567C}"/>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CA23314-75A0-4960-987F-28BD10EA96D1}"/>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BF5D948-6D16-4946-8469-D1699B2C021F}"/>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43F5152-54F8-4DC2-AE89-F889ECFDAE97}"/>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0D35D9E-283F-44F2-8E40-E3828611A9CD}"/>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4EB12E2-7E67-4700-B88E-ECF5E3007A5D}"/>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0530621-D573-443C-BC34-81CFE9EC977D}"/>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BD73AE7-0D22-4111-A7EE-B829AC2E1118}"/>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002C904-F1C8-4FC4-8EB8-4AF4758F69C3}"/>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E868FA1-2FBE-4F12-8D10-AD8EE55FFF29}"/>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F21CD4D-CBD9-4B0A-B9DE-E222CCFD18B3}"/>
            </a:ext>
          </a:extLst>
        </xdr:cNvPr>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87D05775-F750-4492-9E04-79B50ED70D63}"/>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84472FD2-941D-46DD-ACE5-5C5471B8394E}"/>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35A214A1-1DF0-42D7-9928-96EE4B0D5342}"/>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D32AE878-C200-416C-B33D-66119487D6F5}"/>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42052E23-9D41-4257-A248-4DE18489216B}"/>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22D48EBC-B9C0-4316-A8A1-E549831F5A56}"/>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6A391BCF-E7C1-4E60-83C1-571C2827C62F}"/>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4B6564CD-B640-457D-A3E6-7AAB365846E9}"/>
            </a:ext>
          </a:extLst>
        </xdr:cNvPr>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16A8A3DB-0E40-4DA7-9B5D-38A7BBAE930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4153DD3C-BF71-43B4-8C2F-ED9A1F1D15FF}"/>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1AE7E968-AC24-4120-9302-F514F282EFCE}"/>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45C02A80-8ECC-46A1-AC34-FAE9CDC28A4C}"/>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FFB74696-B86B-4668-B622-3E7EF284E618}"/>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CCAEAFB7-FD09-4984-BD7E-8E5F5C847A27}"/>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8A883B6B-B990-40E0-9E06-25E6B4EBFAB6}"/>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D3FEEC1E-DD53-46C8-97E6-A3A03E7FEB6A}"/>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46DAD57C-4BD1-4473-9F0C-B83D0F56F708}"/>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E4D290D2-E80E-4F2A-B372-27907B226215}"/>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51E0E15A-5F9F-4CDF-B25D-31E31F748FE6}"/>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18C0E80A-BD36-488B-A9D7-A0469BE35691}"/>
            </a:ext>
          </a:extLst>
        </xdr:cNvPr>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AEBC2540-1B9F-44B4-88F6-2D33AFFBA2F2}"/>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590D864A-3207-4BE1-A52C-195BE26A7EB5}"/>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79E0F207-7067-40F4-935E-354FA78D97C7}"/>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08878413-13CB-45B0-BD0B-ACA34A54FE5A}"/>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C3B0AA80-5134-4CC4-8FEA-6706B9E3A4ED}"/>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AA21CB14-E53F-44C2-B318-0364C6A942F4}"/>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BEE0D697-B9D6-40E9-9E5C-CAB114410828}"/>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55C02A95-3B54-4A99-AEF3-390E42945E25}"/>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E2FE07CB-8EBB-49E0-8FAB-670BA527E79C}"/>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BEDBAF76-433E-4E39-A33D-D348227C51B7}"/>
            </a:ext>
          </a:extLst>
        </xdr:cNvPr>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DFD3CF41-1B5C-455B-B95F-D90DF314528B}"/>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1C40E009-E767-40AE-97EC-B3DB85A2934B}"/>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9CAD8695-D93B-4D21-9D0A-0F7D10BE9E7F}"/>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73" name="直線コネクタ 72">
          <a:extLst>
            <a:ext uri="{FF2B5EF4-FFF2-40B4-BE49-F238E27FC236}">
              <a16:creationId xmlns:a16="http://schemas.microsoft.com/office/drawing/2014/main" id="{2CA9E030-66FE-4799-936C-0661DFC34FB1}"/>
            </a:ext>
          </a:extLst>
        </xdr:cNvPr>
        <xdr:cNvCxnSpPr/>
      </xdr:nvCxnSpPr>
      <xdr:spPr>
        <a:xfrm flipV="1">
          <a:off x="4177665" y="9127672"/>
          <a:ext cx="0" cy="143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07C19E5D-EBCE-41DA-AED8-041EB25C18D3}"/>
            </a:ext>
          </a:extLst>
        </xdr:cNvPr>
        <xdr:cNvSpPr txBox="1"/>
      </xdr:nvSpPr>
      <xdr:spPr>
        <a:xfrm>
          <a:off x="4216400" y="105698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75" name="直線コネクタ 74">
          <a:extLst>
            <a:ext uri="{FF2B5EF4-FFF2-40B4-BE49-F238E27FC236}">
              <a16:creationId xmlns:a16="http://schemas.microsoft.com/office/drawing/2014/main" id="{FC383C06-2EAA-4A46-9B1B-96CA6A5DB3B4}"/>
            </a:ext>
          </a:extLst>
        </xdr:cNvPr>
        <xdr:cNvCxnSpPr/>
      </xdr:nvCxnSpPr>
      <xdr:spPr>
        <a:xfrm>
          <a:off x="4108450" y="105660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0D41FC47-7668-4D7F-A58A-AC46931B9C29}"/>
            </a:ext>
          </a:extLst>
        </xdr:cNvPr>
        <xdr:cNvSpPr txBox="1"/>
      </xdr:nvSpPr>
      <xdr:spPr>
        <a:xfrm>
          <a:off x="4216400" y="891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697133C1-3CF6-4C5D-BDCE-913AEC2F95EE}"/>
            </a:ext>
          </a:extLst>
        </xdr:cNvPr>
        <xdr:cNvCxnSpPr/>
      </xdr:nvCxnSpPr>
      <xdr:spPr>
        <a:xfrm>
          <a:off x="4108450" y="9127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E8C7A824-0AF6-4137-8A82-D01118BD1FCC}"/>
            </a:ext>
          </a:extLst>
        </xdr:cNvPr>
        <xdr:cNvSpPr txBox="1"/>
      </xdr:nvSpPr>
      <xdr:spPr>
        <a:xfrm>
          <a:off x="4216400" y="9596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79" name="フローチャート: 判断 78">
          <a:extLst>
            <a:ext uri="{FF2B5EF4-FFF2-40B4-BE49-F238E27FC236}">
              <a16:creationId xmlns:a16="http://schemas.microsoft.com/office/drawing/2014/main" id="{8367FCA9-C0A6-496C-AE3D-1E1D9A982890}"/>
            </a:ext>
          </a:extLst>
        </xdr:cNvPr>
        <xdr:cNvSpPr/>
      </xdr:nvSpPr>
      <xdr:spPr>
        <a:xfrm>
          <a:off x="4127500" y="961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80" name="フローチャート: 判断 79">
          <a:extLst>
            <a:ext uri="{FF2B5EF4-FFF2-40B4-BE49-F238E27FC236}">
              <a16:creationId xmlns:a16="http://schemas.microsoft.com/office/drawing/2014/main" id="{44B572ED-A7A7-4D8D-8ABD-25E4B166FE26}"/>
            </a:ext>
          </a:extLst>
        </xdr:cNvPr>
        <xdr:cNvSpPr/>
      </xdr:nvSpPr>
      <xdr:spPr>
        <a:xfrm>
          <a:off x="3384550" y="96587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23240</xdr:rowOff>
    </xdr:from>
    <xdr:ext cx="405111" cy="259045"/>
    <xdr:sp macro="" textlink="">
      <xdr:nvSpPr>
        <xdr:cNvPr id="81" name="n_1aveValue【体育館・プール】&#10;有形固定資産減価償却率">
          <a:extLst>
            <a:ext uri="{FF2B5EF4-FFF2-40B4-BE49-F238E27FC236}">
              <a16:creationId xmlns:a16="http://schemas.microsoft.com/office/drawing/2014/main" id="{E35D983B-D141-4AAF-A37F-EE4BB22FE76E}"/>
            </a:ext>
          </a:extLst>
        </xdr:cNvPr>
        <xdr:cNvSpPr txBox="1"/>
      </xdr:nvSpPr>
      <xdr:spPr>
        <a:xfrm>
          <a:off x="3239144" y="9440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a:extLst>
            <a:ext uri="{FF2B5EF4-FFF2-40B4-BE49-F238E27FC236}">
              <a16:creationId xmlns:a16="http://schemas.microsoft.com/office/drawing/2014/main" id="{3976D83C-2A78-428C-8053-CB339523758A}"/>
            </a:ext>
          </a:extLst>
        </xdr:cNvPr>
        <xdr:cNvSpPr/>
      </xdr:nvSpPr>
      <xdr:spPr>
        <a:xfrm>
          <a:off x="2571750" y="96995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a:extLst>
            <a:ext uri="{FF2B5EF4-FFF2-40B4-BE49-F238E27FC236}">
              <a16:creationId xmlns:a16="http://schemas.microsoft.com/office/drawing/2014/main" id="{ABC6372C-F695-4399-B862-D20FE10857F9}"/>
            </a:ext>
          </a:extLst>
        </xdr:cNvPr>
        <xdr:cNvSpPr txBox="1"/>
      </xdr:nvSpPr>
      <xdr:spPr>
        <a:xfrm>
          <a:off x="2439044" y="9785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84" name="フローチャート: 判断 83">
          <a:extLst>
            <a:ext uri="{FF2B5EF4-FFF2-40B4-BE49-F238E27FC236}">
              <a16:creationId xmlns:a16="http://schemas.microsoft.com/office/drawing/2014/main" id="{EE3366A0-2718-4423-9743-B7EEC4875785}"/>
            </a:ext>
          </a:extLst>
        </xdr:cNvPr>
        <xdr:cNvSpPr/>
      </xdr:nvSpPr>
      <xdr:spPr>
        <a:xfrm>
          <a:off x="1778000" y="97321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71318</xdr:rowOff>
    </xdr:from>
    <xdr:ext cx="405111" cy="259045"/>
    <xdr:sp macro="" textlink="">
      <xdr:nvSpPr>
        <xdr:cNvPr id="85" name="n_3aveValue【体育館・プール】&#10;有形固定資産減価償却率">
          <a:extLst>
            <a:ext uri="{FF2B5EF4-FFF2-40B4-BE49-F238E27FC236}">
              <a16:creationId xmlns:a16="http://schemas.microsoft.com/office/drawing/2014/main" id="{03108EAD-A8C8-402D-987F-38823AF1F202}"/>
            </a:ext>
          </a:extLst>
        </xdr:cNvPr>
        <xdr:cNvSpPr txBox="1"/>
      </xdr:nvSpPr>
      <xdr:spPr>
        <a:xfrm>
          <a:off x="1645294" y="9818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E1F8E69-8E62-4B89-BA51-03FD62E48F9F}"/>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A66DF08-BFAC-41BF-BAE9-B5DD339B2985}"/>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C42F4F2-2415-45AA-B64F-0B03BF374D8B}"/>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9D57CCE2-C03F-4885-9019-6822CC2F5EE4}"/>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D7781165-BF5E-425A-AAC7-F18B05E73D99}"/>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91" name="楕円 90">
          <a:extLst>
            <a:ext uri="{FF2B5EF4-FFF2-40B4-BE49-F238E27FC236}">
              <a16:creationId xmlns:a16="http://schemas.microsoft.com/office/drawing/2014/main" id="{A1E94649-EFC5-4F5A-A9FA-B8CD0C3D71BA}"/>
            </a:ext>
          </a:extLst>
        </xdr:cNvPr>
        <xdr:cNvSpPr/>
      </xdr:nvSpPr>
      <xdr:spPr>
        <a:xfrm>
          <a:off x="3384550" y="99872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30843</xdr:rowOff>
    </xdr:from>
    <xdr:to>
      <xdr:col>15</xdr:col>
      <xdr:colOff>101600</xdr:colOff>
      <xdr:row>58</xdr:row>
      <xdr:rowOff>132443</xdr:rowOff>
    </xdr:to>
    <xdr:sp macro="" textlink="">
      <xdr:nvSpPr>
        <xdr:cNvPr id="92" name="楕円 91">
          <a:extLst>
            <a:ext uri="{FF2B5EF4-FFF2-40B4-BE49-F238E27FC236}">
              <a16:creationId xmlns:a16="http://schemas.microsoft.com/office/drawing/2014/main" id="{AE67FF67-354E-4B73-AEEF-D2B6C7955834}"/>
            </a:ext>
          </a:extLst>
        </xdr:cNvPr>
        <xdr:cNvSpPr/>
      </xdr:nvSpPr>
      <xdr:spPr>
        <a:xfrm>
          <a:off x="2571750" y="961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81643</xdr:rowOff>
    </xdr:from>
    <xdr:to>
      <xdr:col>19</xdr:col>
      <xdr:colOff>177800</xdr:colOff>
      <xdr:row>60</xdr:row>
      <xdr:rowOff>125730</xdr:rowOff>
    </xdr:to>
    <xdr:cxnSp macro="">
      <xdr:nvCxnSpPr>
        <xdr:cNvPr id="93" name="直線コネクタ 92">
          <a:extLst>
            <a:ext uri="{FF2B5EF4-FFF2-40B4-BE49-F238E27FC236}">
              <a16:creationId xmlns:a16="http://schemas.microsoft.com/office/drawing/2014/main" id="{E2BBEF7C-14DF-4626-A246-E28C59EB8BF6}"/>
            </a:ext>
          </a:extLst>
        </xdr:cNvPr>
        <xdr:cNvCxnSpPr/>
      </xdr:nvCxnSpPr>
      <xdr:spPr>
        <a:xfrm>
          <a:off x="2622550" y="9663793"/>
          <a:ext cx="806450" cy="37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66766</xdr:rowOff>
    </xdr:from>
    <xdr:to>
      <xdr:col>10</xdr:col>
      <xdr:colOff>165100</xdr:colOff>
      <xdr:row>58</xdr:row>
      <xdr:rowOff>168366</xdr:rowOff>
    </xdr:to>
    <xdr:sp macro="" textlink="">
      <xdr:nvSpPr>
        <xdr:cNvPr id="94" name="楕円 93">
          <a:extLst>
            <a:ext uri="{FF2B5EF4-FFF2-40B4-BE49-F238E27FC236}">
              <a16:creationId xmlns:a16="http://schemas.microsoft.com/office/drawing/2014/main" id="{F79A6D2E-4006-4788-B25F-4ACBC657FE15}"/>
            </a:ext>
          </a:extLst>
        </xdr:cNvPr>
        <xdr:cNvSpPr/>
      </xdr:nvSpPr>
      <xdr:spPr>
        <a:xfrm>
          <a:off x="1778000" y="96489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81643</xdr:rowOff>
    </xdr:from>
    <xdr:to>
      <xdr:col>15</xdr:col>
      <xdr:colOff>50800</xdr:colOff>
      <xdr:row>58</xdr:row>
      <xdr:rowOff>117566</xdr:rowOff>
    </xdr:to>
    <xdr:cxnSp macro="">
      <xdr:nvCxnSpPr>
        <xdr:cNvPr id="95" name="直線コネクタ 94">
          <a:extLst>
            <a:ext uri="{FF2B5EF4-FFF2-40B4-BE49-F238E27FC236}">
              <a16:creationId xmlns:a16="http://schemas.microsoft.com/office/drawing/2014/main" id="{6079CC8E-7860-425D-8769-2DD8E639C6B1}"/>
            </a:ext>
          </a:extLst>
        </xdr:cNvPr>
        <xdr:cNvCxnSpPr/>
      </xdr:nvCxnSpPr>
      <xdr:spPr>
        <a:xfrm flipV="1">
          <a:off x="1828800" y="9663793"/>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167657</xdr:rowOff>
    </xdr:from>
    <xdr:ext cx="405111" cy="259045"/>
    <xdr:sp macro="" textlink="">
      <xdr:nvSpPr>
        <xdr:cNvPr id="96" name="n_1mainValue【体育館・プール】&#10;有形固定資産減価償却率">
          <a:extLst>
            <a:ext uri="{FF2B5EF4-FFF2-40B4-BE49-F238E27FC236}">
              <a16:creationId xmlns:a16="http://schemas.microsoft.com/office/drawing/2014/main" id="{2C2A2891-36B0-478D-B722-4D3F029D66CE}"/>
            </a:ext>
          </a:extLst>
        </xdr:cNvPr>
        <xdr:cNvSpPr txBox="1"/>
      </xdr:nvSpPr>
      <xdr:spPr>
        <a:xfrm>
          <a:off x="32391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148970</xdr:rowOff>
    </xdr:from>
    <xdr:ext cx="405111" cy="259045"/>
    <xdr:sp macro="" textlink="">
      <xdr:nvSpPr>
        <xdr:cNvPr id="97" name="n_2mainValue【体育館・プール】&#10;有形固定資産減価償却率">
          <a:extLst>
            <a:ext uri="{FF2B5EF4-FFF2-40B4-BE49-F238E27FC236}">
              <a16:creationId xmlns:a16="http://schemas.microsoft.com/office/drawing/2014/main" id="{98EEB727-C5A0-4674-93BB-573914A94854}"/>
            </a:ext>
          </a:extLst>
        </xdr:cNvPr>
        <xdr:cNvSpPr txBox="1"/>
      </xdr:nvSpPr>
      <xdr:spPr>
        <a:xfrm>
          <a:off x="2439044" y="940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13443</xdr:rowOff>
    </xdr:from>
    <xdr:ext cx="405111" cy="259045"/>
    <xdr:sp macro="" textlink="">
      <xdr:nvSpPr>
        <xdr:cNvPr id="98" name="n_3mainValue【体育館・プール】&#10;有形固定資産減価償却率">
          <a:extLst>
            <a:ext uri="{FF2B5EF4-FFF2-40B4-BE49-F238E27FC236}">
              <a16:creationId xmlns:a16="http://schemas.microsoft.com/office/drawing/2014/main" id="{ACD8FCEB-9B36-4AF2-8DD1-2560815FF48C}"/>
            </a:ext>
          </a:extLst>
        </xdr:cNvPr>
        <xdr:cNvSpPr txBox="1"/>
      </xdr:nvSpPr>
      <xdr:spPr>
        <a:xfrm>
          <a:off x="1645294" y="9430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id="{B79AEBE7-728D-4C52-80FE-816BACEE0F38}"/>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id="{A0B47B1B-FA7C-4F63-A54F-B5F4F4BF7A58}"/>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id="{5DBDE09C-E55C-43C9-AE43-AA6FEE45B483}"/>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id="{FD55EB87-CFEB-43D8-B49C-C672DAFE9026}"/>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id="{F6DAC846-6DBF-4C83-8FE7-9D3FED02A94B}"/>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id="{4BAA9596-C291-4A71-9D16-57DD72075C04}"/>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id="{8612D8BB-C612-4743-8C3F-1303EECCAA35}"/>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id="{B28163BA-860F-432D-A24D-B6AC1A92C2FF}"/>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id="{2F9F1937-12B6-4B0D-BF9D-0DA94F391E6F}"/>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id="{85F119AD-FC73-4232-BC4C-F11BBFD908AC}"/>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9" name="直線コネクタ 108">
          <a:extLst>
            <a:ext uri="{FF2B5EF4-FFF2-40B4-BE49-F238E27FC236}">
              <a16:creationId xmlns:a16="http://schemas.microsoft.com/office/drawing/2014/main" id="{4386FC83-CF55-4665-9E07-73C82FB68154}"/>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0" name="テキスト ボックス 109">
          <a:extLst>
            <a:ext uri="{FF2B5EF4-FFF2-40B4-BE49-F238E27FC236}">
              <a16:creationId xmlns:a16="http://schemas.microsoft.com/office/drawing/2014/main" id="{1F7FB04D-1787-4406-9E1B-5C64D63B73B8}"/>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1" name="直線コネクタ 110">
          <a:extLst>
            <a:ext uri="{FF2B5EF4-FFF2-40B4-BE49-F238E27FC236}">
              <a16:creationId xmlns:a16="http://schemas.microsoft.com/office/drawing/2014/main" id="{75FAE0C3-34EC-456F-8898-8381E26158FA}"/>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2" name="テキスト ボックス 111">
          <a:extLst>
            <a:ext uri="{FF2B5EF4-FFF2-40B4-BE49-F238E27FC236}">
              <a16:creationId xmlns:a16="http://schemas.microsoft.com/office/drawing/2014/main" id="{A73FACFC-8BBA-40A2-BCAC-A743F394CD7A}"/>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3" name="直線コネクタ 112">
          <a:extLst>
            <a:ext uri="{FF2B5EF4-FFF2-40B4-BE49-F238E27FC236}">
              <a16:creationId xmlns:a16="http://schemas.microsoft.com/office/drawing/2014/main" id="{1FF20B8D-282B-4CA5-B248-46C3EA513CA6}"/>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4" name="テキスト ボックス 113">
          <a:extLst>
            <a:ext uri="{FF2B5EF4-FFF2-40B4-BE49-F238E27FC236}">
              <a16:creationId xmlns:a16="http://schemas.microsoft.com/office/drawing/2014/main" id="{CA5017CC-95B6-4657-A4C8-F7FC4D2115E1}"/>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5" name="直線コネクタ 114">
          <a:extLst>
            <a:ext uri="{FF2B5EF4-FFF2-40B4-BE49-F238E27FC236}">
              <a16:creationId xmlns:a16="http://schemas.microsoft.com/office/drawing/2014/main" id="{6426225E-EF2A-473A-866B-FB67EECC6220}"/>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6" name="テキスト ボックス 115">
          <a:extLst>
            <a:ext uri="{FF2B5EF4-FFF2-40B4-BE49-F238E27FC236}">
              <a16:creationId xmlns:a16="http://schemas.microsoft.com/office/drawing/2014/main" id="{CCFBE6C7-845B-49CC-9639-84636EC23FF3}"/>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7" name="直線コネクタ 116">
          <a:extLst>
            <a:ext uri="{FF2B5EF4-FFF2-40B4-BE49-F238E27FC236}">
              <a16:creationId xmlns:a16="http://schemas.microsoft.com/office/drawing/2014/main" id="{B17B0962-6434-4DEC-A985-5C44B6F1DD6D}"/>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8" name="テキスト ボックス 117">
          <a:extLst>
            <a:ext uri="{FF2B5EF4-FFF2-40B4-BE49-F238E27FC236}">
              <a16:creationId xmlns:a16="http://schemas.microsoft.com/office/drawing/2014/main" id="{68B29303-82AA-4254-B999-AA27D9BDA622}"/>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9" name="直線コネクタ 118">
          <a:extLst>
            <a:ext uri="{FF2B5EF4-FFF2-40B4-BE49-F238E27FC236}">
              <a16:creationId xmlns:a16="http://schemas.microsoft.com/office/drawing/2014/main" id="{018E2A60-7C9F-40EC-8360-677435A7904A}"/>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0" name="テキスト ボックス 119">
          <a:extLst>
            <a:ext uri="{FF2B5EF4-FFF2-40B4-BE49-F238E27FC236}">
              <a16:creationId xmlns:a16="http://schemas.microsoft.com/office/drawing/2014/main" id="{75A0CF23-E722-4302-8C6E-8BEB8448D69F}"/>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id="{02B99E84-B1AE-4F24-95C6-DDD0B219E2B8}"/>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a:extLst>
            <a:ext uri="{FF2B5EF4-FFF2-40B4-BE49-F238E27FC236}">
              <a16:creationId xmlns:a16="http://schemas.microsoft.com/office/drawing/2014/main" id="{28F26389-90C6-4422-99CA-C3C1D11CB235}"/>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id="{E221E08F-05DF-481B-83AC-22D6D772C03E}"/>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124" name="直線コネクタ 123">
          <a:extLst>
            <a:ext uri="{FF2B5EF4-FFF2-40B4-BE49-F238E27FC236}">
              <a16:creationId xmlns:a16="http://schemas.microsoft.com/office/drawing/2014/main" id="{F10671BE-F6D1-40BB-BDA2-DD85364B9EBE}"/>
            </a:ext>
          </a:extLst>
        </xdr:cNvPr>
        <xdr:cNvCxnSpPr/>
      </xdr:nvCxnSpPr>
      <xdr:spPr>
        <a:xfrm flipV="1">
          <a:off x="9429115" y="9190809"/>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25" name="【体育館・プール】&#10;一人当たり面積最小値テキスト">
          <a:extLst>
            <a:ext uri="{FF2B5EF4-FFF2-40B4-BE49-F238E27FC236}">
              <a16:creationId xmlns:a16="http://schemas.microsoft.com/office/drawing/2014/main" id="{68489110-2590-4D8B-9002-75DFFA24C979}"/>
            </a:ext>
          </a:extLst>
        </xdr:cNvPr>
        <xdr:cNvSpPr txBox="1"/>
      </xdr:nvSpPr>
      <xdr:spPr>
        <a:xfrm>
          <a:off x="9467850" y="1068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26" name="直線コネクタ 125">
          <a:extLst>
            <a:ext uri="{FF2B5EF4-FFF2-40B4-BE49-F238E27FC236}">
              <a16:creationId xmlns:a16="http://schemas.microsoft.com/office/drawing/2014/main" id="{F6CC810A-F073-4461-85F4-4D57B09C9619}"/>
            </a:ext>
          </a:extLst>
        </xdr:cNvPr>
        <xdr:cNvCxnSpPr/>
      </xdr:nvCxnSpPr>
      <xdr:spPr>
        <a:xfrm>
          <a:off x="9359900" y="10681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127" name="【体育館・プール】&#10;一人当たり面積最大値テキスト">
          <a:extLst>
            <a:ext uri="{FF2B5EF4-FFF2-40B4-BE49-F238E27FC236}">
              <a16:creationId xmlns:a16="http://schemas.microsoft.com/office/drawing/2014/main" id="{456BA389-1406-48E2-9996-BF96CDC9EB2F}"/>
            </a:ext>
          </a:extLst>
        </xdr:cNvPr>
        <xdr:cNvSpPr txBox="1"/>
      </xdr:nvSpPr>
      <xdr:spPr>
        <a:xfrm>
          <a:off x="9467850" y="897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128" name="直線コネクタ 127">
          <a:extLst>
            <a:ext uri="{FF2B5EF4-FFF2-40B4-BE49-F238E27FC236}">
              <a16:creationId xmlns:a16="http://schemas.microsoft.com/office/drawing/2014/main" id="{3F349CCF-2195-4D8D-89C9-51270C999626}"/>
            </a:ext>
          </a:extLst>
        </xdr:cNvPr>
        <xdr:cNvCxnSpPr/>
      </xdr:nvCxnSpPr>
      <xdr:spPr>
        <a:xfrm>
          <a:off x="9359900" y="91908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29" name="【体育館・プール】&#10;一人当たり面積平均値テキスト">
          <a:extLst>
            <a:ext uri="{FF2B5EF4-FFF2-40B4-BE49-F238E27FC236}">
              <a16:creationId xmlns:a16="http://schemas.microsoft.com/office/drawing/2014/main" id="{FFF47C97-B991-4D90-9B4E-A01FDEA60109}"/>
            </a:ext>
          </a:extLst>
        </xdr:cNvPr>
        <xdr:cNvSpPr txBox="1"/>
      </xdr:nvSpPr>
      <xdr:spPr>
        <a:xfrm>
          <a:off x="9467850" y="1024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30" name="フローチャート: 判断 129">
          <a:extLst>
            <a:ext uri="{FF2B5EF4-FFF2-40B4-BE49-F238E27FC236}">
              <a16:creationId xmlns:a16="http://schemas.microsoft.com/office/drawing/2014/main" id="{38B64D7A-83B3-417F-BF5B-0F44552A2F63}"/>
            </a:ext>
          </a:extLst>
        </xdr:cNvPr>
        <xdr:cNvSpPr/>
      </xdr:nvSpPr>
      <xdr:spPr>
        <a:xfrm>
          <a:off x="9398000" y="102603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31" name="フローチャート: 判断 130">
          <a:extLst>
            <a:ext uri="{FF2B5EF4-FFF2-40B4-BE49-F238E27FC236}">
              <a16:creationId xmlns:a16="http://schemas.microsoft.com/office/drawing/2014/main" id="{189BD346-1E3F-4C53-9756-A31F73DD58DA}"/>
            </a:ext>
          </a:extLst>
        </xdr:cNvPr>
        <xdr:cNvSpPr/>
      </xdr:nvSpPr>
      <xdr:spPr>
        <a:xfrm>
          <a:off x="8636000" y="102416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110870</xdr:rowOff>
    </xdr:from>
    <xdr:ext cx="469744" cy="259045"/>
    <xdr:sp macro="" textlink="">
      <xdr:nvSpPr>
        <xdr:cNvPr id="132" name="n_1aveValue【体育館・プール】&#10;一人当たり面積">
          <a:extLst>
            <a:ext uri="{FF2B5EF4-FFF2-40B4-BE49-F238E27FC236}">
              <a16:creationId xmlns:a16="http://schemas.microsoft.com/office/drawing/2014/main" id="{208429E7-3C14-4E34-80E1-E5C6AA4D0CF9}"/>
            </a:ext>
          </a:extLst>
        </xdr:cNvPr>
        <xdr:cNvSpPr txBox="1"/>
      </xdr:nvSpPr>
      <xdr:spPr>
        <a:xfrm>
          <a:off x="8458277" y="100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28666</xdr:rowOff>
    </xdr:from>
    <xdr:to>
      <xdr:col>46</xdr:col>
      <xdr:colOff>38100</xdr:colOff>
      <xdr:row>62</xdr:row>
      <xdr:rowOff>130266</xdr:rowOff>
    </xdr:to>
    <xdr:sp macro="" textlink="">
      <xdr:nvSpPr>
        <xdr:cNvPr id="133" name="フローチャート: 判断 132">
          <a:extLst>
            <a:ext uri="{FF2B5EF4-FFF2-40B4-BE49-F238E27FC236}">
              <a16:creationId xmlns:a16="http://schemas.microsoft.com/office/drawing/2014/main" id="{3E4E296B-E67A-42BD-8CA2-D0D57FE1B135}"/>
            </a:ext>
          </a:extLst>
        </xdr:cNvPr>
        <xdr:cNvSpPr/>
      </xdr:nvSpPr>
      <xdr:spPr>
        <a:xfrm>
          <a:off x="7842250" y="102712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146793</xdr:rowOff>
    </xdr:from>
    <xdr:ext cx="469744" cy="259045"/>
    <xdr:sp macro="" textlink="">
      <xdr:nvSpPr>
        <xdr:cNvPr id="134" name="n_2aveValue【体育館・プール】&#10;一人当たり面積">
          <a:extLst>
            <a:ext uri="{FF2B5EF4-FFF2-40B4-BE49-F238E27FC236}">
              <a16:creationId xmlns:a16="http://schemas.microsoft.com/office/drawing/2014/main" id="{7E4EBF48-4A22-4F2A-9730-FA3C7A036CD2}"/>
            </a:ext>
          </a:extLst>
        </xdr:cNvPr>
        <xdr:cNvSpPr txBox="1"/>
      </xdr:nvSpPr>
      <xdr:spPr>
        <a:xfrm>
          <a:off x="7677227" y="1005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71120</xdr:rowOff>
    </xdr:from>
    <xdr:to>
      <xdr:col>41</xdr:col>
      <xdr:colOff>101600</xdr:colOff>
      <xdr:row>63</xdr:row>
      <xdr:rowOff>1270</xdr:rowOff>
    </xdr:to>
    <xdr:sp macro="" textlink="">
      <xdr:nvSpPr>
        <xdr:cNvPr id="135" name="フローチャート: 判断 134">
          <a:extLst>
            <a:ext uri="{FF2B5EF4-FFF2-40B4-BE49-F238E27FC236}">
              <a16:creationId xmlns:a16="http://schemas.microsoft.com/office/drawing/2014/main" id="{E99F80DB-189A-42AB-BCED-3651EC6992BE}"/>
            </a:ext>
          </a:extLst>
        </xdr:cNvPr>
        <xdr:cNvSpPr/>
      </xdr:nvSpPr>
      <xdr:spPr>
        <a:xfrm>
          <a:off x="7029450" y="103136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17797</xdr:rowOff>
    </xdr:from>
    <xdr:ext cx="469744" cy="259045"/>
    <xdr:sp macro="" textlink="">
      <xdr:nvSpPr>
        <xdr:cNvPr id="136" name="n_3aveValue【体育館・プール】&#10;一人当たり面積">
          <a:extLst>
            <a:ext uri="{FF2B5EF4-FFF2-40B4-BE49-F238E27FC236}">
              <a16:creationId xmlns:a16="http://schemas.microsoft.com/office/drawing/2014/main" id="{7B1CB14F-AB45-4AA5-84FE-624FFA292B00}"/>
            </a:ext>
          </a:extLst>
        </xdr:cNvPr>
        <xdr:cNvSpPr txBox="1"/>
      </xdr:nvSpPr>
      <xdr:spPr>
        <a:xfrm>
          <a:off x="6864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9CCF270-8FF6-4358-9118-16C52BD2DA4B}"/>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C5F745A4-22CA-46D4-BE8E-E648A21AB855}"/>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D408B50B-AFC5-45C9-9018-492BDBC985F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8AE1FA45-C734-4798-BFFB-6C104D92F1E3}"/>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45734A37-8441-4444-9CBF-2FD5F7A5BE3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104866</xdr:rowOff>
    </xdr:from>
    <xdr:to>
      <xdr:col>50</xdr:col>
      <xdr:colOff>165100</xdr:colOff>
      <xdr:row>63</xdr:row>
      <xdr:rowOff>35016</xdr:rowOff>
    </xdr:to>
    <xdr:sp macro="" textlink="">
      <xdr:nvSpPr>
        <xdr:cNvPr id="142" name="楕円 141">
          <a:extLst>
            <a:ext uri="{FF2B5EF4-FFF2-40B4-BE49-F238E27FC236}">
              <a16:creationId xmlns:a16="http://schemas.microsoft.com/office/drawing/2014/main" id="{CC18C3F4-6F36-4E82-BA39-71E1E4A6C834}"/>
            </a:ext>
          </a:extLst>
        </xdr:cNvPr>
        <xdr:cNvSpPr/>
      </xdr:nvSpPr>
      <xdr:spPr>
        <a:xfrm>
          <a:off x="8636000" y="103474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115751</xdr:rowOff>
    </xdr:from>
    <xdr:to>
      <xdr:col>46</xdr:col>
      <xdr:colOff>38100</xdr:colOff>
      <xdr:row>63</xdr:row>
      <xdr:rowOff>45901</xdr:rowOff>
    </xdr:to>
    <xdr:sp macro="" textlink="">
      <xdr:nvSpPr>
        <xdr:cNvPr id="143" name="楕円 142">
          <a:extLst>
            <a:ext uri="{FF2B5EF4-FFF2-40B4-BE49-F238E27FC236}">
              <a16:creationId xmlns:a16="http://schemas.microsoft.com/office/drawing/2014/main" id="{1416BACB-5EEF-435E-8F0B-9F2B6774AB53}"/>
            </a:ext>
          </a:extLst>
        </xdr:cNvPr>
        <xdr:cNvSpPr/>
      </xdr:nvSpPr>
      <xdr:spPr>
        <a:xfrm>
          <a:off x="7842250" y="103583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155666</xdr:rowOff>
    </xdr:from>
    <xdr:to>
      <xdr:col>50</xdr:col>
      <xdr:colOff>114300</xdr:colOff>
      <xdr:row>62</xdr:row>
      <xdr:rowOff>166551</xdr:rowOff>
    </xdr:to>
    <xdr:cxnSp macro="">
      <xdr:nvCxnSpPr>
        <xdr:cNvPr id="144" name="直線コネクタ 143">
          <a:extLst>
            <a:ext uri="{FF2B5EF4-FFF2-40B4-BE49-F238E27FC236}">
              <a16:creationId xmlns:a16="http://schemas.microsoft.com/office/drawing/2014/main" id="{9EC7E39E-54EE-4C7D-8E96-A0D4F1767EB2}"/>
            </a:ext>
          </a:extLst>
        </xdr:cNvPr>
        <xdr:cNvCxnSpPr/>
      </xdr:nvCxnSpPr>
      <xdr:spPr>
        <a:xfrm flipV="1">
          <a:off x="7886700" y="10398216"/>
          <a:ext cx="8001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112485</xdr:rowOff>
    </xdr:from>
    <xdr:to>
      <xdr:col>41</xdr:col>
      <xdr:colOff>101600</xdr:colOff>
      <xdr:row>63</xdr:row>
      <xdr:rowOff>42635</xdr:rowOff>
    </xdr:to>
    <xdr:sp macro="" textlink="">
      <xdr:nvSpPr>
        <xdr:cNvPr id="145" name="楕円 144">
          <a:extLst>
            <a:ext uri="{FF2B5EF4-FFF2-40B4-BE49-F238E27FC236}">
              <a16:creationId xmlns:a16="http://schemas.microsoft.com/office/drawing/2014/main" id="{D46E35A7-2562-446F-97C9-3D0EE5AF67E9}"/>
            </a:ext>
          </a:extLst>
        </xdr:cNvPr>
        <xdr:cNvSpPr/>
      </xdr:nvSpPr>
      <xdr:spPr>
        <a:xfrm>
          <a:off x="7029450" y="103550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163285</xdr:rowOff>
    </xdr:from>
    <xdr:to>
      <xdr:col>45</xdr:col>
      <xdr:colOff>177800</xdr:colOff>
      <xdr:row>62</xdr:row>
      <xdr:rowOff>166551</xdr:rowOff>
    </xdr:to>
    <xdr:cxnSp macro="">
      <xdr:nvCxnSpPr>
        <xdr:cNvPr id="146" name="直線コネクタ 145">
          <a:extLst>
            <a:ext uri="{FF2B5EF4-FFF2-40B4-BE49-F238E27FC236}">
              <a16:creationId xmlns:a16="http://schemas.microsoft.com/office/drawing/2014/main" id="{32A4BA13-A71E-4F65-AA2E-4C147E76AF48}"/>
            </a:ext>
          </a:extLst>
        </xdr:cNvPr>
        <xdr:cNvCxnSpPr/>
      </xdr:nvCxnSpPr>
      <xdr:spPr>
        <a:xfrm>
          <a:off x="7080250" y="10405835"/>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26143</xdr:rowOff>
    </xdr:from>
    <xdr:ext cx="469744" cy="259045"/>
    <xdr:sp macro="" textlink="">
      <xdr:nvSpPr>
        <xdr:cNvPr id="147" name="n_1mainValue【体育館・プール】&#10;一人当たり面積">
          <a:extLst>
            <a:ext uri="{FF2B5EF4-FFF2-40B4-BE49-F238E27FC236}">
              <a16:creationId xmlns:a16="http://schemas.microsoft.com/office/drawing/2014/main" id="{C34579D6-B761-48D4-89F4-E417470E233F}"/>
            </a:ext>
          </a:extLst>
        </xdr:cNvPr>
        <xdr:cNvSpPr txBox="1"/>
      </xdr:nvSpPr>
      <xdr:spPr>
        <a:xfrm>
          <a:off x="845827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37028</xdr:rowOff>
    </xdr:from>
    <xdr:ext cx="469744" cy="259045"/>
    <xdr:sp macro="" textlink="">
      <xdr:nvSpPr>
        <xdr:cNvPr id="148" name="n_2mainValue【体育館・プール】&#10;一人当たり面積">
          <a:extLst>
            <a:ext uri="{FF2B5EF4-FFF2-40B4-BE49-F238E27FC236}">
              <a16:creationId xmlns:a16="http://schemas.microsoft.com/office/drawing/2014/main" id="{02421A88-29E8-4078-8F96-108503C945F1}"/>
            </a:ext>
          </a:extLst>
        </xdr:cNvPr>
        <xdr:cNvSpPr txBox="1"/>
      </xdr:nvSpPr>
      <xdr:spPr>
        <a:xfrm>
          <a:off x="7677227" y="1044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33762</xdr:rowOff>
    </xdr:from>
    <xdr:ext cx="469744" cy="259045"/>
    <xdr:sp macro="" textlink="">
      <xdr:nvSpPr>
        <xdr:cNvPr id="149" name="n_3mainValue【体育館・プール】&#10;一人当たり面積">
          <a:extLst>
            <a:ext uri="{FF2B5EF4-FFF2-40B4-BE49-F238E27FC236}">
              <a16:creationId xmlns:a16="http://schemas.microsoft.com/office/drawing/2014/main" id="{E60786CA-7545-44E5-9533-4301CB1C4977}"/>
            </a:ext>
          </a:extLst>
        </xdr:cNvPr>
        <xdr:cNvSpPr txBox="1"/>
      </xdr:nvSpPr>
      <xdr:spPr>
        <a:xfrm>
          <a:off x="6864427" y="1044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0" name="正方形/長方形 149">
          <a:extLst>
            <a:ext uri="{FF2B5EF4-FFF2-40B4-BE49-F238E27FC236}">
              <a16:creationId xmlns:a16="http://schemas.microsoft.com/office/drawing/2014/main" id="{5EF81116-55AA-4A27-99AF-485286B63483}"/>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1" name="正方形/長方形 150">
          <a:extLst>
            <a:ext uri="{FF2B5EF4-FFF2-40B4-BE49-F238E27FC236}">
              <a16:creationId xmlns:a16="http://schemas.microsoft.com/office/drawing/2014/main" id="{6786E8D3-FFB5-46D2-8D06-65ED8EB0DAE6}"/>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2" name="正方形/長方形 151">
          <a:extLst>
            <a:ext uri="{FF2B5EF4-FFF2-40B4-BE49-F238E27FC236}">
              <a16:creationId xmlns:a16="http://schemas.microsoft.com/office/drawing/2014/main" id="{13DEB882-4B68-421D-8A8F-D0477CF41DD6}"/>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3" name="正方形/長方形 152">
          <a:extLst>
            <a:ext uri="{FF2B5EF4-FFF2-40B4-BE49-F238E27FC236}">
              <a16:creationId xmlns:a16="http://schemas.microsoft.com/office/drawing/2014/main" id="{17D32CCE-BDCF-45A1-9C6C-2C9CA0393A51}"/>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4" name="正方形/長方形 153">
          <a:extLst>
            <a:ext uri="{FF2B5EF4-FFF2-40B4-BE49-F238E27FC236}">
              <a16:creationId xmlns:a16="http://schemas.microsoft.com/office/drawing/2014/main" id="{0A6BF0B6-D3A6-40B3-A7ED-D9B4DF50ABC4}"/>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5" name="正方形/長方形 154">
          <a:extLst>
            <a:ext uri="{FF2B5EF4-FFF2-40B4-BE49-F238E27FC236}">
              <a16:creationId xmlns:a16="http://schemas.microsoft.com/office/drawing/2014/main" id="{CB68ED39-DAF6-4876-8665-7F85D0F90ACC}"/>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6" name="正方形/長方形 155">
          <a:extLst>
            <a:ext uri="{FF2B5EF4-FFF2-40B4-BE49-F238E27FC236}">
              <a16:creationId xmlns:a16="http://schemas.microsoft.com/office/drawing/2014/main" id="{EA2DF0FD-BA82-4DB9-902A-352200D49E31}"/>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7" name="正方形/長方形 156">
          <a:extLst>
            <a:ext uri="{FF2B5EF4-FFF2-40B4-BE49-F238E27FC236}">
              <a16:creationId xmlns:a16="http://schemas.microsoft.com/office/drawing/2014/main" id="{BF49A66F-4A30-421D-8F3B-188FE3B295AA}"/>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8" name="テキスト ボックス 157">
          <a:extLst>
            <a:ext uri="{FF2B5EF4-FFF2-40B4-BE49-F238E27FC236}">
              <a16:creationId xmlns:a16="http://schemas.microsoft.com/office/drawing/2014/main" id="{0E11DC0C-E9BF-4121-BE4A-200B3246F48A}"/>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9" name="直線コネクタ 158">
          <a:extLst>
            <a:ext uri="{FF2B5EF4-FFF2-40B4-BE49-F238E27FC236}">
              <a16:creationId xmlns:a16="http://schemas.microsoft.com/office/drawing/2014/main" id="{3679ACD6-0B31-4595-B5B2-DFF7C97F6787}"/>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0" name="テキスト ボックス 159">
          <a:extLst>
            <a:ext uri="{FF2B5EF4-FFF2-40B4-BE49-F238E27FC236}">
              <a16:creationId xmlns:a16="http://schemas.microsoft.com/office/drawing/2014/main" id="{430D3955-7779-4CCC-8F8C-3081ACA5DE80}"/>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1" name="直線コネクタ 160">
          <a:extLst>
            <a:ext uri="{FF2B5EF4-FFF2-40B4-BE49-F238E27FC236}">
              <a16:creationId xmlns:a16="http://schemas.microsoft.com/office/drawing/2014/main" id="{24E74B2F-8935-4A29-AB34-F7EF5A0B31BB}"/>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2" name="テキスト ボックス 161">
          <a:extLst>
            <a:ext uri="{FF2B5EF4-FFF2-40B4-BE49-F238E27FC236}">
              <a16:creationId xmlns:a16="http://schemas.microsoft.com/office/drawing/2014/main" id="{FEF1B909-E23B-49C2-8789-C99E8A7D0050}"/>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3" name="直線コネクタ 162">
          <a:extLst>
            <a:ext uri="{FF2B5EF4-FFF2-40B4-BE49-F238E27FC236}">
              <a16:creationId xmlns:a16="http://schemas.microsoft.com/office/drawing/2014/main" id="{F1C43E8A-6752-4034-9A8A-27618D486C60}"/>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4" name="テキスト ボックス 163">
          <a:extLst>
            <a:ext uri="{FF2B5EF4-FFF2-40B4-BE49-F238E27FC236}">
              <a16:creationId xmlns:a16="http://schemas.microsoft.com/office/drawing/2014/main" id="{7BE7C028-91E3-46CD-BE90-0E16BAC4F4E2}"/>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5" name="直線コネクタ 164">
          <a:extLst>
            <a:ext uri="{FF2B5EF4-FFF2-40B4-BE49-F238E27FC236}">
              <a16:creationId xmlns:a16="http://schemas.microsoft.com/office/drawing/2014/main" id="{45BF27D5-791D-4782-8348-C0032E79EA39}"/>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6" name="テキスト ボックス 165">
          <a:extLst>
            <a:ext uri="{FF2B5EF4-FFF2-40B4-BE49-F238E27FC236}">
              <a16:creationId xmlns:a16="http://schemas.microsoft.com/office/drawing/2014/main" id="{157ED7C1-1A12-4894-BBF1-5E6C9055F38E}"/>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7" name="直線コネクタ 166">
          <a:extLst>
            <a:ext uri="{FF2B5EF4-FFF2-40B4-BE49-F238E27FC236}">
              <a16:creationId xmlns:a16="http://schemas.microsoft.com/office/drawing/2014/main" id="{7CBB6B55-47B9-492F-92E6-9E6090D24FEB}"/>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8" name="テキスト ボックス 167">
          <a:extLst>
            <a:ext uri="{FF2B5EF4-FFF2-40B4-BE49-F238E27FC236}">
              <a16:creationId xmlns:a16="http://schemas.microsoft.com/office/drawing/2014/main" id="{8ADA98D3-A9EA-4FD7-B7B7-B39F72169432}"/>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9" name="直線コネクタ 168">
          <a:extLst>
            <a:ext uri="{FF2B5EF4-FFF2-40B4-BE49-F238E27FC236}">
              <a16:creationId xmlns:a16="http://schemas.microsoft.com/office/drawing/2014/main" id="{EB7272A4-018C-4168-91B2-EAB2B2127691}"/>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0" name="テキスト ボックス 169">
          <a:extLst>
            <a:ext uri="{FF2B5EF4-FFF2-40B4-BE49-F238E27FC236}">
              <a16:creationId xmlns:a16="http://schemas.microsoft.com/office/drawing/2014/main" id="{35BCFB93-815D-4D81-A36F-8D9ACCE9EECC}"/>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a:extLst>
            <a:ext uri="{FF2B5EF4-FFF2-40B4-BE49-F238E27FC236}">
              <a16:creationId xmlns:a16="http://schemas.microsoft.com/office/drawing/2014/main" id="{515CF877-B17A-4212-82A7-191113A31DA7}"/>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a:extLst>
            <a:ext uri="{FF2B5EF4-FFF2-40B4-BE49-F238E27FC236}">
              <a16:creationId xmlns:a16="http://schemas.microsoft.com/office/drawing/2014/main" id="{04AAED2E-F619-4508-B4B9-48EB64E2E8CD}"/>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a:extLst>
            <a:ext uri="{FF2B5EF4-FFF2-40B4-BE49-F238E27FC236}">
              <a16:creationId xmlns:a16="http://schemas.microsoft.com/office/drawing/2014/main" id="{E75881F5-381B-4A68-B6EF-3E4B6D19076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174" name="直線コネクタ 173">
          <a:extLst>
            <a:ext uri="{FF2B5EF4-FFF2-40B4-BE49-F238E27FC236}">
              <a16:creationId xmlns:a16="http://schemas.microsoft.com/office/drawing/2014/main" id="{21BE7163-93A5-4C34-B188-C0B2804E6E0C}"/>
            </a:ext>
          </a:extLst>
        </xdr:cNvPr>
        <xdr:cNvCxnSpPr/>
      </xdr:nvCxnSpPr>
      <xdr:spPr>
        <a:xfrm flipV="1">
          <a:off x="4177665" y="12852400"/>
          <a:ext cx="0" cy="134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175" name="【福祉施設】&#10;有形固定資産減価償却率最小値テキスト">
          <a:extLst>
            <a:ext uri="{FF2B5EF4-FFF2-40B4-BE49-F238E27FC236}">
              <a16:creationId xmlns:a16="http://schemas.microsoft.com/office/drawing/2014/main" id="{9DBB481C-7895-4BB8-AE0C-94C00A805094}"/>
            </a:ext>
          </a:extLst>
        </xdr:cNvPr>
        <xdr:cNvSpPr txBox="1"/>
      </xdr:nvSpPr>
      <xdr:spPr>
        <a:xfrm>
          <a:off x="4216400"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176" name="直線コネクタ 175">
          <a:extLst>
            <a:ext uri="{FF2B5EF4-FFF2-40B4-BE49-F238E27FC236}">
              <a16:creationId xmlns:a16="http://schemas.microsoft.com/office/drawing/2014/main" id="{E2AB12E4-BDB6-4D33-A5D8-9B284E304531}"/>
            </a:ext>
          </a:extLst>
        </xdr:cNvPr>
        <xdr:cNvCxnSpPr/>
      </xdr:nvCxnSpPr>
      <xdr:spPr>
        <a:xfrm>
          <a:off x="4108450" y="141960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7" name="【福祉施設】&#10;有形固定資産減価償却率最大値テキスト">
          <a:extLst>
            <a:ext uri="{FF2B5EF4-FFF2-40B4-BE49-F238E27FC236}">
              <a16:creationId xmlns:a16="http://schemas.microsoft.com/office/drawing/2014/main" id="{10660438-F302-45A5-8FF6-2FE39877F9A6}"/>
            </a:ext>
          </a:extLst>
        </xdr:cNvPr>
        <xdr:cNvSpPr txBox="1"/>
      </xdr:nvSpPr>
      <xdr:spPr>
        <a:xfrm>
          <a:off x="42164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8" name="直線コネクタ 177">
          <a:extLst>
            <a:ext uri="{FF2B5EF4-FFF2-40B4-BE49-F238E27FC236}">
              <a16:creationId xmlns:a16="http://schemas.microsoft.com/office/drawing/2014/main" id="{C6E6FE7D-7632-4B5B-9495-E140A1591E68}"/>
            </a:ext>
          </a:extLst>
        </xdr:cNvPr>
        <xdr:cNvCxnSpPr/>
      </xdr:nvCxnSpPr>
      <xdr:spPr>
        <a:xfrm>
          <a:off x="41084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70502</xdr:rowOff>
    </xdr:from>
    <xdr:ext cx="405111" cy="259045"/>
    <xdr:sp macro="" textlink="">
      <xdr:nvSpPr>
        <xdr:cNvPr id="179" name="【福祉施設】&#10;有形固定資産減価償却率平均値テキスト">
          <a:extLst>
            <a:ext uri="{FF2B5EF4-FFF2-40B4-BE49-F238E27FC236}">
              <a16:creationId xmlns:a16="http://schemas.microsoft.com/office/drawing/2014/main" id="{2606589F-B0E0-4938-9D6D-AE2349C79A9C}"/>
            </a:ext>
          </a:extLst>
        </xdr:cNvPr>
        <xdr:cNvSpPr txBox="1"/>
      </xdr:nvSpPr>
      <xdr:spPr>
        <a:xfrm>
          <a:off x="4216400" y="13615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180" name="フローチャート: 判断 179">
          <a:extLst>
            <a:ext uri="{FF2B5EF4-FFF2-40B4-BE49-F238E27FC236}">
              <a16:creationId xmlns:a16="http://schemas.microsoft.com/office/drawing/2014/main" id="{2A0A9D5A-FCC2-40D5-807F-37A23B17DB42}"/>
            </a:ext>
          </a:extLst>
        </xdr:cNvPr>
        <xdr:cNvSpPr/>
      </xdr:nvSpPr>
      <xdr:spPr>
        <a:xfrm>
          <a:off x="4127500" y="136366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181" name="フローチャート: 判断 180">
          <a:extLst>
            <a:ext uri="{FF2B5EF4-FFF2-40B4-BE49-F238E27FC236}">
              <a16:creationId xmlns:a16="http://schemas.microsoft.com/office/drawing/2014/main" id="{494B1CE6-7226-4214-A6ED-2B72FE4C8958}"/>
            </a:ext>
          </a:extLst>
        </xdr:cNvPr>
        <xdr:cNvSpPr/>
      </xdr:nvSpPr>
      <xdr:spPr>
        <a:xfrm>
          <a:off x="3384550" y="136632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40022</xdr:rowOff>
    </xdr:from>
    <xdr:ext cx="405111" cy="259045"/>
    <xdr:sp macro="" textlink="">
      <xdr:nvSpPr>
        <xdr:cNvPr id="182" name="n_1aveValue【福祉施設】&#10;有形固定資産減価償却率">
          <a:extLst>
            <a:ext uri="{FF2B5EF4-FFF2-40B4-BE49-F238E27FC236}">
              <a16:creationId xmlns:a16="http://schemas.microsoft.com/office/drawing/2014/main" id="{1867B5B4-5FB2-47D5-8BBE-E4253629CE36}"/>
            </a:ext>
          </a:extLst>
        </xdr:cNvPr>
        <xdr:cNvSpPr txBox="1"/>
      </xdr:nvSpPr>
      <xdr:spPr>
        <a:xfrm>
          <a:off x="3239144" y="1374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12064</xdr:rowOff>
    </xdr:from>
    <xdr:to>
      <xdr:col>15</xdr:col>
      <xdr:colOff>101600</xdr:colOff>
      <xdr:row>83</xdr:row>
      <xdr:rowOff>113664</xdr:rowOff>
    </xdr:to>
    <xdr:sp macro="" textlink="">
      <xdr:nvSpPr>
        <xdr:cNvPr id="183" name="フローチャート: 判断 182">
          <a:extLst>
            <a:ext uri="{FF2B5EF4-FFF2-40B4-BE49-F238E27FC236}">
              <a16:creationId xmlns:a16="http://schemas.microsoft.com/office/drawing/2014/main" id="{DE116AEC-00EC-43E8-871C-F11FC1AA9E7E}"/>
            </a:ext>
          </a:extLst>
        </xdr:cNvPr>
        <xdr:cNvSpPr/>
      </xdr:nvSpPr>
      <xdr:spPr>
        <a:xfrm>
          <a:off x="2571750" y="1372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104791</xdr:rowOff>
    </xdr:from>
    <xdr:ext cx="405111" cy="259045"/>
    <xdr:sp macro="" textlink="">
      <xdr:nvSpPr>
        <xdr:cNvPr id="184" name="n_2aveValue【福祉施設】&#10;有形固定資産減価償却率">
          <a:extLst>
            <a:ext uri="{FF2B5EF4-FFF2-40B4-BE49-F238E27FC236}">
              <a16:creationId xmlns:a16="http://schemas.microsoft.com/office/drawing/2014/main" id="{454E4B48-6EBF-496E-A4B5-4480DC193E0D}"/>
            </a:ext>
          </a:extLst>
        </xdr:cNvPr>
        <xdr:cNvSpPr txBox="1"/>
      </xdr:nvSpPr>
      <xdr:spPr>
        <a:xfrm>
          <a:off x="2439044" y="13814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36830</xdr:rowOff>
    </xdr:from>
    <xdr:to>
      <xdr:col>10</xdr:col>
      <xdr:colOff>165100</xdr:colOff>
      <xdr:row>83</xdr:row>
      <xdr:rowOff>138430</xdr:rowOff>
    </xdr:to>
    <xdr:sp macro="" textlink="">
      <xdr:nvSpPr>
        <xdr:cNvPr id="185" name="フローチャート: 判断 184">
          <a:extLst>
            <a:ext uri="{FF2B5EF4-FFF2-40B4-BE49-F238E27FC236}">
              <a16:creationId xmlns:a16="http://schemas.microsoft.com/office/drawing/2014/main" id="{48B0324A-43EF-45E8-9ECE-A1CA7947244F}"/>
            </a:ext>
          </a:extLst>
        </xdr:cNvPr>
        <xdr:cNvSpPr/>
      </xdr:nvSpPr>
      <xdr:spPr>
        <a:xfrm>
          <a:off x="1778000" y="1374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129557</xdr:rowOff>
    </xdr:from>
    <xdr:ext cx="405111" cy="259045"/>
    <xdr:sp macro="" textlink="">
      <xdr:nvSpPr>
        <xdr:cNvPr id="186" name="n_3aveValue【福祉施設】&#10;有形固定資産減価償却率">
          <a:extLst>
            <a:ext uri="{FF2B5EF4-FFF2-40B4-BE49-F238E27FC236}">
              <a16:creationId xmlns:a16="http://schemas.microsoft.com/office/drawing/2014/main" id="{0B1F1D51-6A1F-491F-9645-1C940BCF8AB2}"/>
            </a:ext>
          </a:extLst>
        </xdr:cNvPr>
        <xdr:cNvSpPr txBox="1"/>
      </xdr:nvSpPr>
      <xdr:spPr>
        <a:xfrm>
          <a:off x="1645294" y="1383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29012DA2-0E3F-4A9F-A025-BEEA523630B4}"/>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DAD44D7C-73B5-48D0-BD9B-B46C876B884F}"/>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3672202A-0341-4B10-9752-668EB1081E45}"/>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0C286FBC-56B3-4696-838A-638FB08DA511}"/>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E292D5C4-DBB2-4F82-BD12-8DE2EBE9AA95}"/>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147320</xdr:rowOff>
    </xdr:from>
    <xdr:to>
      <xdr:col>20</xdr:col>
      <xdr:colOff>38100</xdr:colOff>
      <xdr:row>79</xdr:row>
      <xdr:rowOff>77470</xdr:rowOff>
    </xdr:to>
    <xdr:sp macro="" textlink="">
      <xdr:nvSpPr>
        <xdr:cNvPr id="192" name="楕円 191">
          <a:extLst>
            <a:ext uri="{FF2B5EF4-FFF2-40B4-BE49-F238E27FC236}">
              <a16:creationId xmlns:a16="http://schemas.microsoft.com/office/drawing/2014/main" id="{183A1205-3DAB-4882-AE3D-FC21EFDA66C8}"/>
            </a:ext>
          </a:extLst>
        </xdr:cNvPr>
        <xdr:cNvSpPr/>
      </xdr:nvSpPr>
      <xdr:spPr>
        <a:xfrm>
          <a:off x="3384550" y="13031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12064</xdr:rowOff>
    </xdr:from>
    <xdr:to>
      <xdr:col>15</xdr:col>
      <xdr:colOff>101600</xdr:colOff>
      <xdr:row>79</xdr:row>
      <xdr:rowOff>113664</xdr:rowOff>
    </xdr:to>
    <xdr:sp macro="" textlink="">
      <xdr:nvSpPr>
        <xdr:cNvPr id="193" name="楕円 192">
          <a:extLst>
            <a:ext uri="{FF2B5EF4-FFF2-40B4-BE49-F238E27FC236}">
              <a16:creationId xmlns:a16="http://schemas.microsoft.com/office/drawing/2014/main" id="{5CCFF61A-30DD-412F-A887-E14F4BDADC9D}"/>
            </a:ext>
          </a:extLst>
        </xdr:cNvPr>
        <xdr:cNvSpPr/>
      </xdr:nvSpPr>
      <xdr:spPr>
        <a:xfrm>
          <a:off x="2571750" y="130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26670</xdr:rowOff>
    </xdr:from>
    <xdr:to>
      <xdr:col>19</xdr:col>
      <xdr:colOff>177800</xdr:colOff>
      <xdr:row>79</xdr:row>
      <xdr:rowOff>62864</xdr:rowOff>
    </xdr:to>
    <xdr:cxnSp macro="">
      <xdr:nvCxnSpPr>
        <xdr:cNvPr id="194" name="直線コネクタ 193">
          <a:extLst>
            <a:ext uri="{FF2B5EF4-FFF2-40B4-BE49-F238E27FC236}">
              <a16:creationId xmlns:a16="http://schemas.microsoft.com/office/drawing/2014/main" id="{05917E75-0F78-4ED7-8A63-DA8797E9C826}"/>
            </a:ext>
          </a:extLst>
        </xdr:cNvPr>
        <xdr:cNvCxnSpPr/>
      </xdr:nvCxnSpPr>
      <xdr:spPr>
        <a:xfrm flipV="1">
          <a:off x="2622550" y="13075920"/>
          <a:ext cx="80645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50164</xdr:rowOff>
    </xdr:from>
    <xdr:to>
      <xdr:col>10</xdr:col>
      <xdr:colOff>165100</xdr:colOff>
      <xdr:row>79</xdr:row>
      <xdr:rowOff>151764</xdr:rowOff>
    </xdr:to>
    <xdr:sp macro="" textlink="">
      <xdr:nvSpPr>
        <xdr:cNvPr id="195" name="楕円 194">
          <a:extLst>
            <a:ext uri="{FF2B5EF4-FFF2-40B4-BE49-F238E27FC236}">
              <a16:creationId xmlns:a16="http://schemas.microsoft.com/office/drawing/2014/main" id="{38FD6B90-BE66-41A5-ACEC-6F5693B15BDE}"/>
            </a:ext>
          </a:extLst>
        </xdr:cNvPr>
        <xdr:cNvSpPr/>
      </xdr:nvSpPr>
      <xdr:spPr>
        <a:xfrm>
          <a:off x="1778000" y="130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62864</xdr:rowOff>
    </xdr:from>
    <xdr:to>
      <xdr:col>15</xdr:col>
      <xdr:colOff>50800</xdr:colOff>
      <xdr:row>79</xdr:row>
      <xdr:rowOff>100964</xdr:rowOff>
    </xdr:to>
    <xdr:cxnSp macro="">
      <xdr:nvCxnSpPr>
        <xdr:cNvPr id="196" name="直線コネクタ 195">
          <a:extLst>
            <a:ext uri="{FF2B5EF4-FFF2-40B4-BE49-F238E27FC236}">
              <a16:creationId xmlns:a16="http://schemas.microsoft.com/office/drawing/2014/main" id="{A96D6F1D-0E7A-4F68-BBD4-4B56879E3152}"/>
            </a:ext>
          </a:extLst>
        </xdr:cNvPr>
        <xdr:cNvCxnSpPr/>
      </xdr:nvCxnSpPr>
      <xdr:spPr>
        <a:xfrm flipV="1">
          <a:off x="1828800" y="13112114"/>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93997</xdr:rowOff>
    </xdr:from>
    <xdr:ext cx="405111" cy="259045"/>
    <xdr:sp macro="" textlink="">
      <xdr:nvSpPr>
        <xdr:cNvPr id="197" name="n_1mainValue【福祉施設】&#10;有形固定資産減価償却率">
          <a:extLst>
            <a:ext uri="{FF2B5EF4-FFF2-40B4-BE49-F238E27FC236}">
              <a16:creationId xmlns:a16="http://schemas.microsoft.com/office/drawing/2014/main" id="{3211D206-DCFA-4E96-A24B-0B0C968EB186}"/>
            </a:ext>
          </a:extLst>
        </xdr:cNvPr>
        <xdr:cNvSpPr txBox="1"/>
      </xdr:nvSpPr>
      <xdr:spPr>
        <a:xfrm>
          <a:off x="3239144" y="1281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130191</xdr:rowOff>
    </xdr:from>
    <xdr:ext cx="405111" cy="259045"/>
    <xdr:sp macro="" textlink="">
      <xdr:nvSpPr>
        <xdr:cNvPr id="198" name="n_2mainValue【福祉施設】&#10;有形固定資産減価償却率">
          <a:extLst>
            <a:ext uri="{FF2B5EF4-FFF2-40B4-BE49-F238E27FC236}">
              <a16:creationId xmlns:a16="http://schemas.microsoft.com/office/drawing/2014/main" id="{0B00FBAF-1FB6-471D-B85C-3251C1239B6B}"/>
            </a:ext>
          </a:extLst>
        </xdr:cNvPr>
        <xdr:cNvSpPr txBox="1"/>
      </xdr:nvSpPr>
      <xdr:spPr>
        <a:xfrm>
          <a:off x="2439044" y="12849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168291</xdr:rowOff>
    </xdr:from>
    <xdr:ext cx="405111" cy="259045"/>
    <xdr:sp macro="" textlink="">
      <xdr:nvSpPr>
        <xdr:cNvPr id="199" name="n_3mainValue【福祉施設】&#10;有形固定資産減価償却率">
          <a:extLst>
            <a:ext uri="{FF2B5EF4-FFF2-40B4-BE49-F238E27FC236}">
              <a16:creationId xmlns:a16="http://schemas.microsoft.com/office/drawing/2014/main" id="{FFC982D4-421A-4501-862E-046761D9C006}"/>
            </a:ext>
          </a:extLst>
        </xdr:cNvPr>
        <xdr:cNvSpPr txBox="1"/>
      </xdr:nvSpPr>
      <xdr:spPr>
        <a:xfrm>
          <a:off x="1645294" y="128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0" name="正方形/長方形 199">
          <a:extLst>
            <a:ext uri="{FF2B5EF4-FFF2-40B4-BE49-F238E27FC236}">
              <a16:creationId xmlns:a16="http://schemas.microsoft.com/office/drawing/2014/main" id="{5EAD9C82-68FC-4D56-9D38-3BD27131EFA1}"/>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1" name="正方形/長方形 200">
          <a:extLst>
            <a:ext uri="{FF2B5EF4-FFF2-40B4-BE49-F238E27FC236}">
              <a16:creationId xmlns:a16="http://schemas.microsoft.com/office/drawing/2014/main" id="{AEAFF8C1-2B38-4C81-8CFD-40B0C5264E90}"/>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2" name="正方形/長方形 201">
          <a:extLst>
            <a:ext uri="{FF2B5EF4-FFF2-40B4-BE49-F238E27FC236}">
              <a16:creationId xmlns:a16="http://schemas.microsoft.com/office/drawing/2014/main" id="{1B12516C-6D1F-4C67-B71F-D76A1A20723F}"/>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3" name="正方形/長方形 202">
          <a:extLst>
            <a:ext uri="{FF2B5EF4-FFF2-40B4-BE49-F238E27FC236}">
              <a16:creationId xmlns:a16="http://schemas.microsoft.com/office/drawing/2014/main" id="{7B72346D-8E57-4CA7-B604-32FF7A4CD111}"/>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4" name="正方形/長方形 203">
          <a:extLst>
            <a:ext uri="{FF2B5EF4-FFF2-40B4-BE49-F238E27FC236}">
              <a16:creationId xmlns:a16="http://schemas.microsoft.com/office/drawing/2014/main" id="{60129F55-66F9-4184-AE68-5D99D2B53017}"/>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5" name="正方形/長方形 204">
          <a:extLst>
            <a:ext uri="{FF2B5EF4-FFF2-40B4-BE49-F238E27FC236}">
              <a16:creationId xmlns:a16="http://schemas.microsoft.com/office/drawing/2014/main" id="{CF76086C-AA03-4524-BD54-0DB5C93CF937}"/>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6" name="正方形/長方形 205">
          <a:extLst>
            <a:ext uri="{FF2B5EF4-FFF2-40B4-BE49-F238E27FC236}">
              <a16:creationId xmlns:a16="http://schemas.microsoft.com/office/drawing/2014/main" id="{10CE3D29-8D9D-44BA-A304-DA339F6AFE87}"/>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7" name="正方形/長方形 206">
          <a:extLst>
            <a:ext uri="{FF2B5EF4-FFF2-40B4-BE49-F238E27FC236}">
              <a16:creationId xmlns:a16="http://schemas.microsoft.com/office/drawing/2014/main" id="{E40BC53C-9201-4A32-A8BC-61E6A2E61C04}"/>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8" name="テキスト ボックス 207">
          <a:extLst>
            <a:ext uri="{FF2B5EF4-FFF2-40B4-BE49-F238E27FC236}">
              <a16:creationId xmlns:a16="http://schemas.microsoft.com/office/drawing/2014/main" id="{EF314837-A27B-476A-A3C4-413416C8FE93}"/>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9" name="直線コネクタ 208">
          <a:extLst>
            <a:ext uri="{FF2B5EF4-FFF2-40B4-BE49-F238E27FC236}">
              <a16:creationId xmlns:a16="http://schemas.microsoft.com/office/drawing/2014/main" id="{11606D3C-9658-42CC-9428-FD9E83D174C6}"/>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0" name="直線コネクタ 209">
          <a:extLst>
            <a:ext uri="{FF2B5EF4-FFF2-40B4-BE49-F238E27FC236}">
              <a16:creationId xmlns:a16="http://schemas.microsoft.com/office/drawing/2014/main" id="{1C9D4DC0-EEEB-45EE-88DC-29286CDD59F0}"/>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1" name="テキスト ボックス 210">
          <a:extLst>
            <a:ext uri="{FF2B5EF4-FFF2-40B4-BE49-F238E27FC236}">
              <a16:creationId xmlns:a16="http://schemas.microsoft.com/office/drawing/2014/main" id="{48D1AE1E-8CAA-475D-9003-596BAAA22E32}"/>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2" name="直線コネクタ 211">
          <a:extLst>
            <a:ext uri="{FF2B5EF4-FFF2-40B4-BE49-F238E27FC236}">
              <a16:creationId xmlns:a16="http://schemas.microsoft.com/office/drawing/2014/main" id="{794A8B39-7055-43F8-BC92-2AEB6D158855}"/>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3" name="テキスト ボックス 212">
          <a:extLst>
            <a:ext uri="{FF2B5EF4-FFF2-40B4-BE49-F238E27FC236}">
              <a16:creationId xmlns:a16="http://schemas.microsoft.com/office/drawing/2014/main" id="{0ECFBA31-65CD-45AF-9D62-724C48043B61}"/>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4" name="直線コネクタ 213">
          <a:extLst>
            <a:ext uri="{FF2B5EF4-FFF2-40B4-BE49-F238E27FC236}">
              <a16:creationId xmlns:a16="http://schemas.microsoft.com/office/drawing/2014/main" id="{1B5DFBF7-5AED-4DE3-AD3A-E23C6BB2F4EC}"/>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5" name="テキスト ボックス 214">
          <a:extLst>
            <a:ext uri="{FF2B5EF4-FFF2-40B4-BE49-F238E27FC236}">
              <a16:creationId xmlns:a16="http://schemas.microsoft.com/office/drawing/2014/main" id="{CFEA32FB-054E-4CE8-87F0-712A4E1D5E61}"/>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6" name="直線コネクタ 215">
          <a:extLst>
            <a:ext uri="{FF2B5EF4-FFF2-40B4-BE49-F238E27FC236}">
              <a16:creationId xmlns:a16="http://schemas.microsoft.com/office/drawing/2014/main" id="{FB06C9DC-F695-48E7-A6A8-56D8786FC3E9}"/>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7" name="テキスト ボックス 216">
          <a:extLst>
            <a:ext uri="{FF2B5EF4-FFF2-40B4-BE49-F238E27FC236}">
              <a16:creationId xmlns:a16="http://schemas.microsoft.com/office/drawing/2014/main" id="{05C205E5-824D-461F-AEB0-86290870A57E}"/>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8" name="直線コネクタ 217">
          <a:extLst>
            <a:ext uri="{FF2B5EF4-FFF2-40B4-BE49-F238E27FC236}">
              <a16:creationId xmlns:a16="http://schemas.microsoft.com/office/drawing/2014/main" id="{08BC5F3A-9A59-4937-8FBF-26934A24B1C4}"/>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9" name="テキスト ボックス 218">
          <a:extLst>
            <a:ext uri="{FF2B5EF4-FFF2-40B4-BE49-F238E27FC236}">
              <a16:creationId xmlns:a16="http://schemas.microsoft.com/office/drawing/2014/main" id="{F66FFA4D-2525-4161-8953-122C479D36D3}"/>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0" name="直線コネクタ 219">
          <a:extLst>
            <a:ext uri="{FF2B5EF4-FFF2-40B4-BE49-F238E27FC236}">
              <a16:creationId xmlns:a16="http://schemas.microsoft.com/office/drawing/2014/main" id="{7AE2D2FD-900D-4779-8A53-DC3AB2102527}"/>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1" name="テキスト ボックス 220">
          <a:extLst>
            <a:ext uri="{FF2B5EF4-FFF2-40B4-BE49-F238E27FC236}">
              <a16:creationId xmlns:a16="http://schemas.microsoft.com/office/drawing/2014/main" id="{B22DA704-3771-472E-9723-DCBECBA2E57D}"/>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2" name="【福祉施設】&#10;一人当たり面積グラフ枠">
          <a:extLst>
            <a:ext uri="{FF2B5EF4-FFF2-40B4-BE49-F238E27FC236}">
              <a16:creationId xmlns:a16="http://schemas.microsoft.com/office/drawing/2014/main" id="{518DB944-BF99-4819-AAF9-1D74D4CFD36B}"/>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223" name="直線コネクタ 222">
          <a:extLst>
            <a:ext uri="{FF2B5EF4-FFF2-40B4-BE49-F238E27FC236}">
              <a16:creationId xmlns:a16="http://schemas.microsoft.com/office/drawing/2014/main" id="{53C17FE8-33C0-4B01-B7AE-BF5CE4547843}"/>
            </a:ext>
          </a:extLst>
        </xdr:cNvPr>
        <xdr:cNvCxnSpPr/>
      </xdr:nvCxnSpPr>
      <xdr:spPr>
        <a:xfrm flipV="1">
          <a:off x="9429115" y="1287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24" name="【福祉施設】&#10;一人当たり面積最小値テキスト">
          <a:extLst>
            <a:ext uri="{FF2B5EF4-FFF2-40B4-BE49-F238E27FC236}">
              <a16:creationId xmlns:a16="http://schemas.microsoft.com/office/drawing/2014/main" id="{FD42125D-520A-4AC7-996F-C2D316397A94}"/>
            </a:ext>
          </a:extLst>
        </xdr:cNvPr>
        <xdr:cNvSpPr txBox="1"/>
      </xdr:nvSpPr>
      <xdr:spPr>
        <a:xfrm>
          <a:off x="9467850"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25" name="直線コネクタ 224">
          <a:extLst>
            <a:ext uri="{FF2B5EF4-FFF2-40B4-BE49-F238E27FC236}">
              <a16:creationId xmlns:a16="http://schemas.microsoft.com/office/drawing/2014/main" id="{56B2805A-CF45-44E1-89F0-F1490C04E758}"/>
            </a:ext>
          </a:extLst>
        </xdr:cNvPr>
        <xdr:cNvCxnSpPr/>
      </xdr:nvCxnSpPr>
      <xdr:spPr>
        <a:xfrm>
          <a:off x="9359900" y="1430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226" name="【福祉施設】&#10;一人当たり面積最大値テキスト">
          <a:extLst>
            <a:ext uri="{FF2B5EF4-FFF2-40B4-BE49-F238E27FC236}">
              <a16:creationId xmlns:a16="http://schemas.microsoft.com/office/drawing/2014/main" id="{BE497EB9-7792-4AB1-BA56-1F1AD0ADDC6F}"/>
            </a:ext>
          </a:extLst>
        </xdr:cNvPr>
        <xdr:cNvSpPr txBox="1"/>
      </xdr:nvSpPr>
      <xdr:spPr>
        <a:xfrm>
          <a:off x="9467850" y="126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227" name="直線コネクタ 226">
          <a:extLst>
            <a:ext uri="{FF2B5EF4-FFF2-40B4-BE49-F238E27FC236}">
              <a16:creationId xmlns:a16="http://schemas.microsoft.com/office/drawing/2014/main" id="{AA0548AE-CFD8-4D3E-ADBB-B9FA5C055026}"/>
            </a:ext>
          </a:extLst>
        </xdr:cNvPr>
        <xdr:cNvCxnSpPr/>
      </xdr:nvCxnSpPr>
      <xdr:spPr>
        <a:xfrm>
          <a:off x="9359900" y="1287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228" name="【福祉施設】&#10;一人当たり面積平均値テキスト">
          <a:extLst>
            <a:ext uri="{FF2B5EF4-FFF2-40B4-BE49-F238E27FC236}">
              <a16:creationId xmlns:a16="http://schemas.microsoft.com/office/drawing/2014/main" id="{2F345057-A7B3-4FD5-9CCE-AEF2086A8FD7}"/>
            </a:ext>
          </a:extLst>
        </xdr:cNvPr>
        <xdr:cNvSpPr txBox="1"/>
      </xdr:nvSpPr>
      <xdr:spPr>
        <a:xfrm>
          <a:off x="9467850" y="14038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29" name="フローチャート: 判断 228">
          <a:extLst>
            <a:ext uri="{FF2B5EF4-FFF2-40B4-BE49-F238E27FC236}">
              <a16:creationId xmlns:a16="http://schemas.microsoft.com/office/drawing/2014/main" id="{B2877FAE-1799-49A3-96BE-44FE7B2515CC}"/>
            </a:ext>
          </a:extLst>
        </xdr:cNvPr>
        <xdr:cNvSpPr/>
      </xdr:nvSpPr>
      <xdr:spPr>
        <a:xfrm>
          <a:off x="9398000" y="14053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230" name="フローチャート: 判断 229">
          <a:extLst>
            <a:ext uri="{FF2B5EF4-FFF2-40B4-BE49-F238E27FC236}">
              <a16:creationId xmlns:a16="http://schemas.microsoft.com/office/drawing/2014/main" id="{265F2D59-B1B2-4661-BFFC-6D86C08B5BD0}"/>
            </a:ext>
          </a:extLst>
        </xdr:cNvPr>
        <xdr:cNvSpPr/>
      </xdr:nvSpPr>
      <xdr:spPr>
        <a:xfrm>
          <a:off x="8636000" y="1408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160038</xdr:rowOff>
    </xdr:from>
    <xdr:ext cx="469744" cy="259045"/>
    <xdr:sp macro="" textlink="">
      <xdr:nvSpPr>
        <xdr:cNvPr id="231" name="n_1aveValue【福祉施設】&#10;一人当たり面積">
          <a:extLst>
            <a:ext uri="{FF2B5EF4-FFF2-40B4-BE49-F238E27FC236}">
              <a16:creationId xmlns:a16="http://schemas.microsoft.com/office/drawing/2014/main" id="{FAA4BF85-EC4A-46CD-BD49-FFF36C5215FF}"/>
            </a:ext>
          </a:extLst>
        </xdr:cNvPr>
        <xdr:cNvSpPr txBox="1"/>
      </xdr:nvSpPr>
      <xdr:spPr>
        <a:xfrm>
          <a:off x="8458277" y="1386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12700</xdr:rowOff>
    </xdr:from>
    <xdr:to>
      <xdr:col>46</xdr:col>
      <xdr:colOff>38100</xdr:colOff>
      <xdr:row>85</xdr:row>
      <xdr:rowOff>114300</xdr:rowOff>
    </xdr:to>
    <xdr:sp macro="" textlink="">
      <xdr:nvSpPr>
        <xdr:cNvPr id="232" name="フローチャート: 判断 231">
          <a:extLst>
            <a:ext uri="{FF2B5EF4-FFF2-40B4-BE49-F238E27FC236}">
              <a16:creationId xmlns:a16="http://schemas.microsoft.com/office/drawing/2014/main" id="{562D953C-A96B-41E0-86FE-81CE6B90D22F}"/>
            </a:ext>
          </a:extLst>
        </xdr:cNvPr>
        <xdr:cNvSpPr/>
      </xdr:nvSpPr>
      <xdr:spPr>
        <a:xfrm>
          <a:off x="7842250" y="14052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130827</xdr:rowOff>
    </xdr:from>
    <xdr:ext cx="469744" cy="259045"/>
    <xdr:sp macro="" textlink="">
      <xdr:nvSpPr>
        <xdr:cNvPr id="233" name="n_2aveValue【福祉施設】&#10;一人当たり面積">
          <a:extLst>
            <a:ext uri="{FF2B5EF4-FFF2-40B4-BE49-F238E27FC236}">
              <a16:creationId xmlns:a16="http://schemas.microsoft.com/office/drawing/2014/main" id="{9942B27A-B00D-4C9F-9F14-44DA6F1D280A}"/>
            </a:ext>
          </a:extLst>
        </xdr:cNvPr>
        <xdr:cNvSpPr txBox="1"/>
      </xdr:nvSpPr>
      <xdr:spPr>
        <a:xfrm>
          <a:off x="76772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71120</xdr:rowOff>
    </xdr:from>
    <xdr:to>
      <xdr:col>41</xdr:col>
      <xdr:colOff>101600</xdr:colOff>
      <xdr:row>86</xdr:row>
      <xdr:rowOff>1270</xdr:rowOff>
    </xdr:to>
    <xdr:sp macro="" textlink="">
      <xdr:nvSpPr>
        <xdr:cNvPr id="234" name="フローチャート: 判断 233">
          <a:extLst>
            <a:ext uri="{FF2B5EF4-FFF2-40B4-BE49-F238E27FC236}">
              <a16:creationId xmlns:a16="http://schemas.microsoft.com/office/drawing/2014/main" id="{DABEAA08-F3CB-4BA0-811A-388D99AD09C5}"/>
            </a:ext>
          </a:extLst>
        </xdr:cNvPr>
        <xdr:cNvSpPr/>
      </xdr:nvSpPr>
      <xdr:spPr>
        <a:xfrm>
          <a:off x="7029450" y="141109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17797</xdr:rowOff>
    </xdr:from>
    <xdr:ext cx="469744" cy="259045"/>
    <xdr:sp macro="" textlink="">
      <xdr:nvSpPr>
        <xdr:cNvPr id="235" name="n_3aveValue【福祉施設】&#10;一人当たり面積">
          <a:extLst>
            <a:ext uri="{FF2B5EF4-FFF2-40B4-BE49-F238E27FC236}">
              <a16:creationId xmlns:a16="http://schemas.microsoft.com/office/drawing/2014/main" id="{2AAA5564-E8ED-41D0-82EF-3A7D2087289C}"/>
            </a:ext>
          </a:extLst>
        </xdr:cNvPr>
        <xdr:cNvSpPr txBox="1"/>
      </xdr:nvSpPr>
      <xdr:spPr>
        <a:xfrm>
          <a:off x="6864427" y="1389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84577761-9187-4E4D-90BD-26554FF18BBD}"/>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EED51058-E318-4998-B8CC-36D890A42C6E}"/>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96A8E637-2BC4-453E-8492-B5D3DC4B8D5F}"/>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5E606037-B964-4E91-A730-03F07A11E01A}"/>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1D7BEE22-5BB2-4862-94C6-E148105A54B3}"/>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157480</xdr:rowOff>
    </xdr:from>
    <xdr:to>
      <xdr:col>50</xdr:col>
      <xdr:colOff>165100</xdr:colOff>
      <xdr:row>86</xdr:row>
      <xdr:rowOff>87630</xdr:rowOff>
    </xdr:to>
    <xdr:sp macro="" textlink="">
      <xdr:nvSpPr>
        <xdr:cNvPr id="241" name="楕円 240">
          <a:extLst>
            <a:ext uri="{FF2B5EF4-FFF2-40B4-BE49-F238E27FC236}">
              <a16:creationId xmlns:a16="http://schemas.microsoft.com/office/drawing/2014/main" id="{FF69C549-A4AD-4256-A3DD-2E5B9DDE9BA1}"/>
            </a:ext>
          </a:extLst>
        </xdr:cNvPr>
        <xdr:cNvSpPr/>
      </xdr:nvSpPr>
      <xdr:spPr>
        <a:xfrm>
          <a:off x="8636000" y="14197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157480</xdr:rowOff>
    </xdr:from>
    <xdr:to>
      <xdr:col>46</xdr:col>
      <xdr:colOff>38100</xdr:colOff>
      <xdr:row>86</xdr:row>
      <xdr:rowOff>87630</xdr:rowOff>
    </xdr:to>
    <xdr:sp macro="" textlink="">
      <xdr:nvSpPr>
        <xdr:cNvPr id="242" name="楕円 241">
          <a:extLst>
            <a:ext uri="{FF2B5EF4-FFF2-40B4-BE49-F238E27FC236}">
              <a16:creationId xmlns:a16="http://schemas.microsoft.com/office/drawing/2014/main" id="{8FBFE5FC-30BD-45A2-9275-0C437AC32F05}"/>
            </a:ext>
          </a:extLst>
        </xdr:cNvPr>
        <xdr:cNvSpPr/>
      </xdr:nvSpPr>
      <xdr:spPr>
        <a:xfrm>
          <a:off x="7842250" y="141973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36830</xdr:rowOff>
    </xdr:from>
    <xdr:to>
      <xdr:col>50</xdr:col>
      <xdr:colOff>114300</xdr:colOff>
      <xdr:row>86</xdr:row>
      <xdr:rowOff>36830</xdr:rowOff>
    </xdr:to>
    <xdr:cxnSp macro="">
      <xdr:nvCxnSpPr>
        <xdr:cNvPr id="243" name="直線コネクタ 242">
          <a:extLst>
            <a:ext uri="{FF2B5EF4-FFF2-40B4-BE49-F238E27FC236}">
              <a16:creationId xmlns:a16="http://schemas.microsoft.com/office/drawing/2014/main" id="{3FB8E349-0466-466C-823A-1A3D3E8ACC3F}"/>
            </a:ext>
          </a:extLst>
        </xdr:cNvPr>
        <xdr:cNvCxnSpPr/>
      </xdr:nvCxnSpPr>
      <xdr:spPr>
        <a:xfrm>
          <a:off x="7886700" y="1424178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157480</xdr:rowOff>
    </xdr:from>
    <xdr:to>
      <xdr:col>41</xdr:col>
      <xdr:colOff>101600</xdr:colOff>
      <xdr:row>86</xdr:row>
      <xdr:rowOff>87630</xdr:rowOff>
    </xdr:to>
    <xdr:sp macro="" textlink="">
      <xdr:nvSpPr>
        <xdr:cNvPr id="244" name="楕円 243">
          <a:extLst>
            <a:ext uri="{FF2B5EF4-FFF2-40B4-BE49-F238E27FC236}">
              <a16:creationId xmlns:a16="http://schemas.microsoft.com/office/drawing/2014/main" id="{8901F492-8190-4273-BB93-1419F1CABDA1}"/>
            </a:ext>
          </a:extLst>
        </xdr:cNvPr>
        <xdr:cNvSpPr/>
      </xdr:nvSpPr>
      <xdr:spPr>
        <a:xfrm>
          <a:off x="7029450" y="14197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36830</xdr:rowOff>
    </xdr:from>
    <xdr:to>
      <xdr:col>45</xdr:col>
      <xdr:colOff>177800</xdr:colOff>
      <xdr:row>86</xdr:row>
      <xdr:rowOff>36830</xdr:rowOff>
    </xdr:to>
    <xdr:cxnSp macro="">
      <xdr:nvCxnSpPr>
        <xdr:cNvPr id="245" name="直線コネクタ 244">
          <a:extLst>
            <a:ext uri="{FF2B5EF4-FFF2-40B4-BE49-F238E27FC236}">
              <a16:creationId xmlns:a16="http://schemas.microsoft.com/office/drawing/2014/main" id="{CA8A4AB9-1678-41C8-98C8-CE3FE24AE6AD}"/>
            </a:ext>
          </a:extLst>
        </xdr:cNvPr>
        <xdr:cNvCxnSpPr/>
      </xdr:nvCxnSpPr>
      <xdr:spPr>
        <a:xfrm>
          <a:off x="7080250" y="1424178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78757</xdr:rowOff>
    </xdr:from>
    <xdr:ext cx="469744" cy="259045"/>
    <xdr:sp macro="" textlink="">
      <xdr:nvSpPr>
        <xdr:cNvPr id="246" name="n_1mainValue【福祉施設】&#10;一人当たり面積">
          <a:extLst>
            <a:ext uri="{FF2B5EF4-FFF2-40B4-BE49-F238E27FC236}">
              <a16:creationId xmlns:a16="http://schemas.microsoft.com/office/drawing/2014/main" id="{0E7EF7C8-2C74-4049-94C0-FF1310D4395C}"/>
            </a:ext>
          </a:extLst>
        </xdr:cNvPr>
        <xdr:cNvSpPr txBox="1"/>
      </xdr:nvSpPr>
      <xdr:spPr>
        <a:xfrm>
          <a:off x="8458277" y="1428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78757</xdr:rowOff>
    </xdr:from>
    <xdr:ext cx="469744" cy="259045"/>
    <xdr:sp macro="" textlink="">
      <xdr:nvSpPr>
        <xdr:cNvPr id="247" name="n_2mainValue【福祉施設】&#10;一人当たり面積">
          <a:extLst>
            <a:ext uri="{FF2B5EF4-FFF2-40B4-BE49-F238E27FC236}">
              <a16:creationId xmlns:a16="http://schemas.microsoft.com/office/drawing/2014/main" id="{C0461DFC-85B6-406D-BF77-B79E3E37556B}"/>
            </a:ext>
          </a:extLst>
        </xdr:cNvPr>
        <xdr:cNvSpPr txBox="1"/>
      </xdr:nvSpPr>
      <xdr:spPr>
        <a:xfrm>
          <a:off x="7677227" y="1428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78757</xdr:rowOff>
    </xdr:from>
    <xdr:ext cx="469744" cy="259045"/>
    <xdr:sp macro="" textlink="">
      <xdr:nvSpPr>
        <xdr:cNvPr id="248" name="n_3mainValue【福祉施設】&#10;一人当たり面積">
          <a:extLst>
            <a:ext uri="{FF2B5EF4-FFF2-40B4-BE49-F238E27FC236}">
              <a16:creationId xmlns:a16="http://schemas.microsoft.com/office/drawing/2014/main" id="{70E841D9-785E-4BC1-B899-BE248C79727E}"/>
            </a:ext>
          </a:extLst>
        </xdr:cNvPr>
        <xdr:cNvSpPr txBox="1"/>
      </xdr:nvSpPr>
      <xdr:spPr>
        <a:xfrm>
          <a:off x="6864427" y="1428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a:extLst>
            <a:ext uri="{FF2B5EF4-FFF2-40B4-BE49-F238E27FC236}">
              <a16:creationId xmlns:a16="http://schemas.microsoft.com/office/drawing/2014/main" id="{32023A51-079D-450E-B1A5-326DA85ADCD2}"/>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a:extLst>
            <a:ext uri="{FF2B5EF4-FFF2-40B4-BE49-F238E27FC236}">
              <a16:creationId xmlns:a16="http://schemas.microsoft.com/office/drawing/2014/main" id="{858C96E8-FEC9-4353-84D6-8D159C6CA84D}"/>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a:extLst>
            <a:ext uri="{FF2B5EF4-FFF2-40B4-BE49-F238E27FC236}">
              <a16:creationId xmlns:a16="http://schemas.microsoft.com/office/drawing/2014/main" id="{C26E764D-9B1B-4644-9607-AFAC62353684}"/>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a:extLst>
            <a:ext uri="{FF2B5EF4-FFF2-40B4-BE49-F238E27FC236}">
              <a16:creationId xmlns:a16="http://schemas.microsoft.com/office/drawing/2014/main" id="{33489319-BAC8-4A6E-95D3-661EB2A76842}"/>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a:extLst>
            <a:ext uri="{FF2B5EF4-FFF2-40B4-BE49-F238E27FC236}">
              <a16:creationId xmlns:a16="http://schemas.microsoft.com/office/drawing/2014/main" id="{7C612F40-2494-4484-8C0C-A1146E714162}"/>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a:extLst>
            <a:ext uri="{FF2B5EF4-FFF2-40B4-BE49-F238E27FC236}">
              <a16:creationId xmlns:a16="http://schemas.microsoft.com/office/drawing/2014/main" id="{BC319EC0-C169-42DC-961A-3DE0D201D66A}"/>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a:extLst>
            <a:ext uri="{FF2B5EF4-FFF2-40B4-BE49-F238E27FC236}">
              <a16:creationId xmlns:a16="http://schemas.microsoft.com/office/drawing/2014/main" id="{6C208D69-B766-4FE2-91B4-3E04A79AF7E1}"/>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a:extLst>
            <a:ext uri="{FF2B5EF4-FFF2-40B4-BE49-F238E27FC236}">
              <a16:creationId xmlns:a16="http://schemas.microsoft.com/office/drawing/2014/main" id="{CE182404-420B-40B3-A61F-A50956F81FB3}"/>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7" name="正方形/長方形 256">
          <a:extLst>
            <a:ext uri="{FF2B5EF4-FFF2-40B4-BE49-F238E27FC236}">
              <a16:creationId xmlns:a16="http://schemas.microsoft.com/office/drawing/2014/main" id="{B7713CF1-2AD8-43CF-A8DD-55510F02D0C6}"/>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8" name="正方形/長方形 257">
          <a:extLst>
            <a:ext uri="{FF2B5EF4-FFF2-40B4-BE49-F238E27FC236}">
              <a16:creationId xmlns:a16="http://schemas.microsoft.com/office/drawing/2014/main" id="{2402E80C-7BE8-4704-A3AD-16CBBF005390}"/>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9" name="正方形/長方形 258">
          <a:extLst>
            <a:ext uri="{FF2B5EF4-FFF2-40B4-BE49-F238E27FC236}">
              <a16:creationId xmlns:a16="http://schemas.microsoft.com/office/drawing/2014/main" id="{60EF16BC-42C6-43F7-9A8E-4F6D5419BCF7}"/>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0" name="正方形/長方形 259">
          <a:extLst>
            <a:ext uri="{FF2B5EF4-FFF2-40B4-BE49-F238E27FC236}">
              <a16:creationId xmlns:a16="http://schemas.microsoft.com/office/drawing/2014/main" id="{687959E9-E02F-4616-B57A-BBB22219A30C}"/>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1" name="正方形/長方形 260">
          <a:extLst>
            <a:ext uri="{FF2B5EF4-FFF2-40B4-BE49-F238E27FC236}">
              <a16:creationId xmlns:a16="http://schemas.microsoft.com/office/drawing/2014/main" id="{3AF85B58-FE79-4AD1-97C6-4B3EFD12720A}"/>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2" name="正方形/長方形 261">
          <a:extLst>
            <a:ext uri="{FF2B5EF4-FFF2-40B4-BE49-F238E27FC236}">
              <a16:creationId xmlns:a16="http://schemas.microsoft.com/office/drawing/2014/main" id="{F7385C34-4590-49FA-8840-7B4BE4C23CBD}"/>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3" name="正方形/長方形 262">
          <a:extLst>
            <a:ext uri="{FF2B5EF4-FFF2-40B4-BE49-F238E27FC236}">
              <a16:creationId xmlns:a16="http://schemas.microsoft.com/office/drawing/2014/main" id="{3F5E1C2F-CD14-4AE3-9D09-99B3515CE08D}"/>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4" name="正方形/長方形 263">
          <a:extLst>
            <a:ext uri="{FF2B5EF4-FFF2-40B4-BE49-F238E27FC236}">
              <a16:creationId xmlns:a16="http://schemas.microsoft.com/office/drawing/2014/main" id="{7E37FB01-9306-4399-9A63-98DC67EC89E5}"/>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5" name="正方形/長方形 264">
          <a:extLst>
            <a:ext uri="{FF2B5EF4-FFF2-40B4-BE49-F238E27FC236}">
              <a16:creationId xmlns:a16="http://schemas.microsoft.com/office/drawing/2014/main" id="{283229D2-DDD6-4C63-9397-FD71E54B5959}"/>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6" name="正方形/長方形 265">
          <a:extLst>
            <a:ext uri="{FF2B5EF4-FFF2-40B4-BE49-F238E27FC236}">
              <a16:creationId xmlns:a16="http://schemas.microsoft.com/office/drawing/2014/main" id="{39A68FB2-95C4-47DD-A801-CBF1DB98F4AB}"/>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7" name="正方形/長方形 266">
          <a:extLst>
            <a:ext uri="{FF2B5EF4-FFF2-40B4-BE49-F238E27FC236}">
              <a16:creationId xmlns:a16="http://schemas.microsoft.com/office/drawing/2014/main" id="{9678BAAD-B735-4E81-9125-C0B5BAF7B2F5}"/>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8" name="正方形/長方形 267">
          <a:extLst>
            <a:ext uri="{FF2B5EF4-FFF2-40B4-BE49-F238E27FC236}">
              <a16:creationId xmlns:a16="http://schemas.microsoft.com/office/drawing/2014/main" id="{D16C973E-4247-4A99-AA10-5FAEF532776E}"/>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9" name="正方形/長方形 268">
          <a:extLst>
            <a:ext uri="{FF2B5EF4-FFF2-40B4-BE49-F238E27FC236}">
              <a16:creationId xmlns:a16="http://schemas.microsoft.com/office/drawing/2014/main" id="{3712BF01-9B2C-49C9-83B8-DFB961195703}"/>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0" name="正方形/長方形 269">
          <a:extLst>
            <a:ext uri="{FF2B5EF4-FFF2-40B4-BE49-F238E27FC236}">
              <a16:creationId xmlns:a16="http://schemas.microsoft.com/office/drawing/2014/main" id="{84228FD1-EAA4-411D-A373-78C6EA002AB5}"/>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1" name="正方形/長方形 270">
          <a:extLst>
            <a:ext uri="{FF2B5EF4-FFF2-40B4-BE49-F238E27FC236}">
              <a16:creationId xmlns:a16="http://schemas.microsoft.com/office/drawing/2014/main" id="{933F0792-6CDC-4CA3-BD74-36853F38EAE9}"/>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2" name="正方形/長方形 271">
          <a:extLst>
            <a:ext uri="{FF2B5EF4-FFF2-40B4-BE49-F238E27FC236}">
              <a16:creationId xmlns:a16="http://schemas.microsoft.com/office/drawing/2014/main" id="{0FBF1EBB-CA64-4C69-8D69-F6CDFD07BD0A}"/>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3" name="テキスト ボックス 272">
          <a:extLst>
            <a:ext uri="{FF2B5EF4-FFF2-40B4-BE49-F238E27FC236}">
              <a16:creationId xmlns:a16="http://schemas.microsoft.com/office/drawing/2014/main" id="{83E120EB-1E7A-4B46-A594-3E388D4E94BF}"/>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4" name="直線コネクタ 273">
          <a:extLst>
            <a:ext uri="{FF2B5EF4-FFF2-40B4-BE49-F238E27FC236}">
              <a16:creationId xmlns:a16="http://schemas.microsoft.com/office/drawing/2014/main" id="{13D679CC-5B87-4807-93CA-06DBDFEEEED4}"/>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5" name="テキスト ボックス 274">
          <a:extLst>
            <a:ext uri="{FF2B5EF4-FFF2-40B4-BE49-F238E27FC236}">
              <a16:creationId xmlns:a16="http://schemas.microsoft.com/office/drawing/2014/main" id="{7ACE531B-684E-4D67-8661-44761363E036}"/>
            </a:ext>
          </a:extLst>
        </xdr:cNvPr>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6" name="直線コネクタ 275">
          <a:extLst>
            <a:ext uri="{FF2B5EF4-FFF2-40B4-BE49-F238E27FC236}">
              <a16:creationId xmlns:a16="http://schemas.microsoft.com/office/drawing/2014/main" id="{E8D15F4E-3163-4CF6-B373-3F162C6FB729}"/>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7" name="テキスト ボックス 276">
          <a:extLst>
            <a:ext uri="{FF2B5EF4-FFF2-40B4-BE49-F238E27FC236}">
              <a16:creationId xmlns:a16="http://schemas.microsoft.com/office/drawing/2014/main" id="{3E5047DD-300D-45BB-BF59-0220095A4CE8}"/>
            </a:ext>
          </a:extLst>
        </xdr:cNvPr>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8" name="直線コネクタ 277">
          <a:extLst>
            <a:ext uri="{FF2B5EF4-FFF2-40B4-BE49-F238E27FC236}">
              <a16:creationId xmlns:a16="http://schemas.microsoft.com/office/drawing/2014/main" id="{D8358EAC-E999-41B9-A384-20E1D19D6E77}"/>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9" name="テキスト ボックス 278">
          <a:extLst>
            <a:ext uri="{FF2B5EF4-FFF2-40B4-BE49-F238E27FC236}">
              <a16:creationId xmlns:a16="http://schemas.microsoft.com/office/drawing/2014/main" id="{BF978ECC-12DF-4564-8C7F-B0C9CB23F529}"/>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0" name="直線コネクタ 279">
          <a:extLst>
            <a:ext uri="{FF2B5EF4-FFF2-40B4-BE49-F238E27FC236}">
              <a16:creationId xmlns:a16="http://schemas.microsoft.com/office/drawing/2014/main" id="{711ED062-6D42-4729-9AA6-E1823859486F}"/>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1" name="テキスト ボックス 280">
          <a:extLst>
            <a:ext uri="{FF2B5EF4-FFF2-40B4-BE49-F238E27FC236}">
              <a16:creationId xmlns:a16="http://schemas.microsoft.com/office/drawing/2014/main" id="{6E1218D8-376D-4BF7-8DAE-CF9316E97D8B}"/>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2" name="直線コネクタ 281">
          <a:extLst>
            <a:ext uri="{FF2B5EF4-FFF2-40B4-BE49-F238E27FC236}">
              <a16:creationId xmlns:a16="http://schemas.microsoft.com/office/drawing/2014/main" id="{43D3457F-F9AB-43CB-BCAA-977E7973B905}"/>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3" name="テキスト ボックス 282">
          <a:extLst>
            <a:ext uri="{FF2B5EF4-FFF2-40B4-BE49-F238E27FC236}">
              <a16:creationId xmlns:a16="http://schemas.microsoft.com/office/drawing/2014/main" id="{EBA639CD-6080-4D92-9D78-4DA275790C7B}"/>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4" name="直線コネクタ 283">
          <a:extLst>
            <a:ext uri="{FF2B5EF4-FFF2-40B4-BE49-F238E27FC236}">
              <a16:creationId xmlns:a16="http://schemas.microsoft.com/office/drawing/2014/main" id="{40DDA191-DE11-426D-BEE7-4BB68D3E1353}"/>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5" name="テキスト ボックス 284">
          <a:extLst>
            <a:ext uri="{FF2B5EF4-FFF2-40B4-BE49-F238E27FC236}">
              <a16:creationId xmlns:a16="http://schemas.microsoft.com/office/drawing/2014/main" id="{04319E36-2CE0-4642-BF82-66ECEAB3ADFF}"/>
            </a:ext>
          </a:extLst>
        </xdr:cNvPr>
        <xdr:cNvSpPr txBox="1"/>
      </xdr:nvSpPr>
      <xdr:spPr>
        <a:xfrm>
          <a:off x="107977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6" name="直線コネクタ 285">
          <a:extLst>
            <a:ext uri="{FF2B5EF4-FFF2-40B4-BE49-F238E27FC236}">
              <a16:creationId xmlns:a16="http://schemas.microsoft.com/office/drawing/2014/main" id="{59325B51-9D7E-4B9E-B50E-A25B42710B7D}"/>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7" name="テキスト ボックス 286">
          <a:extLst>
            <a:ext uri="{FF2B5EF4-FFF2-40B4-BE49-F238E27FC236}">
              <a16:creationId xmlns:a16="http://schemas.microsoft.com/office/drawing/2014/main" id="{657E17DA-DA7E-4B8E-9154-0C9EB4EAEF23}"/>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8" name="【一般廃棄物処理施設】&#10;有形固定資産減価償却率グラフ枠">
          <a:extLst>
            <a:ext uri="{FF2B5EF4-FFF2-40B4-BE49-F238E27FC236}">
              <a16:creationId xmlns:a16="http://schemas.microsoft.com/office/drawing/2014/main" id="{0A16CDCC-212E-4DC8-BEFB-D62981B5771A}"/>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289" name="直線コネクタ 288">
          <a:extLst>
            <a:ext uri="{FF2B5EF4-FFF2-40B4-BE49-F238E27FC236}">
              <a16:creationId xmlns:a16="http://schemas.microsoft.com/office/drawing/2014/main" id="{16BFD082-31A9-43B3-8351-F0695297E270}"/>
            </a:ext>
          </a:extLst>
        </xdr:cNvPr>
        <xdr:cNvCxnSpPr/>
      </xdr:nvCxnSpPr>
      <xdr:spPr>
        <a:xfrm flipV="1">
          <a:off x="14699614" y="55118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290" name="【一般廃棄物処理施設】&#10;有形固定資産減価償却率最小値テキスト">
          <a:extLst>
            <a:ext uri="{FF2B5EF4-FFF2-40B4-BE49-F238E27FC236}">
              <a16:creationId xmlns:a16="http://schemas.microsoft.com/office/drawing/2014/main" id="{6535FF0A-C3F2-4103-86E6-8491FFAEC52A}"/>
            </a:ext>
          </a:extLst>
        </xdr:cNvPr>
        <xdr:cNvSpPr txBox="1"/>
      </xdr:nvSpPr>
      <xdr:spPr>
        <a:xfrm>
          <a:off x="14738350" y="7035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291" name="直線コネクタ 290">
          <a:extLst>
            <a:ext uri="{FF2B5EF4-FFF2-40B4-BE49-F238E27FC236}">
              <a16:creationId xmlns:a16="http://schemas.microsoft.com/office/drawing/2014/main" id="{E0C96978-F4E6-47F7-80D1-2E25389DB36C}"/>
            </a:ext>
          </a:extLst>
        </xdr:cNvPr>
        <xdr:cNvCxnSpPr/>
      </xdr:nvCxnSpPr>
      <xdr:spPr>
        <a:xfrm>
          <a:off x="14611350" y="7031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92" name="【一般廃棄物処理施設】&#10;有形固定資産減価償却率最大値テキスト">
          <a:extLst>
            <a:ext uri="{FF2B5EF4-FFF2-40B4-BE49-F238E27FC236}">
              <a16:creationId xmlns:a16="http://schemas.microsoft.com/office/drawing/2014/main" id="{BB18DC10-B92E-4924-AB3C-5E09AB34005D}"/>
            </a:ext>
          </a:extLst>
        </xdr:cNvPr>
        <xdr:cNvSpPr txBox="1"/>
      </xdr:nvSpPr>
      <xdr:spPr>
        <a:xfrm>
          <a:off x="14738350" y="52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93" name="直線コネクタ 292">
          <a:extLst>
            <a:ext uri="{FF2B5EF4-FFF2-40B4-BE49-F238E27FC236}">
              <a16:creationId xmlns:a16="http://schemas.microsoft.com/office/drawing/2014/main" id="{3C455D27-B82B-4992-B108-B52451CB8A83}"/>
            </a:ext>
          </a:extLst>
        </xdr:cNvPr>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294" name="【一般廃棄物処理施設】&#10;有形固定資産減価償却率平均値テキスト">
          <a:extLst>
            <a:ext uri="{FF2B5EF4-FFF2-40B4-BE49-F238E27FC236}">
              <a16:creationId xmlns:a16="http://schemas.microsoft.com/office/drawing/2014/main" id="{79D92CD9-AF94-4129-BD01-015581F0B7D4}"/>
            </a:ext>
          </a:extLst>
        </xdr:cNvPr>
        <xdr:cNvSpPr txBox="1"/>
      </xdr:nvSpPr>
      <xdr:spPr>
        <a:xfrm>
          <a:off x="14738350" y="611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295" name="フローチャート: 判断 294">
          <a:extLst>
            <a:ext uri="{FF2B5EF4-FFF2-40B4-BE49-F238E27FC236}">
              <a16:creationId xmlns:a16="http://schemas.microsoft.com/office/drawing/2014/main" id="{61699B91-66D8-4A4E-BB8A-A5AFED91CC45}"/>
            </a:ext>
          </a:extLst>
        </xdr:cNvPr>
        <xdr:cNvSpPr/>
      </xdr:nvSpPr>
      <xdr:spPr>
        <a:xfrm>
          <a:off x="14649450" y="61366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296" name="フローチャート: 判断 295">
          <a:extLst>
            <a:ext uri="{FF2B5EF4-FFF2-40B4-BE49-F238E27FC236}">
              <a16:creationId xmlns:a16="http://schemas.microsoft.com/office/drawing/2014/main" id="{0D7BB9ED-85A8-4A54-871E-6FE4A244A5A8}"/>
            </a:ext>
          </a:extLst>
        </xdr:cNvPr>
        <xdr:cNvSpPr/>
      </xdr:nvSpPr>
      <xdr:spPr>
        <a:xfrm>
          <a:off x="13887450" y="6247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53357</xdr:rowOff>
    </xdr:from>
    <xdr:ext cx="405111" cy="259045"/>
    <xdr:sp macro="" textlink="">
      <xdr:nvSpPr>
        <xdr:cNvPr id="297" name="n_1aveValue【一般廃棄物処理施設】&#10;有形固定資産減価償却率">
          <a:extLst>
            <a:ext uri="{FF2B5EF4-FFF2-40B4-BE49-F238E27FC236}">
              <a16:creationId xmlns:a16="http://schemas.microsoft.com/office/drawing/2014/main" id="{EBE3E8C5-FFC0-4B44-8C24-41E3983A752A}"/>
            </a:ext>
          </a:extLst>
        </xdr:cNvPr>
        <xdr:cNvSpPr txBox="1"/>
      </xdr:nvSpPr>
      <xdr:spPr>
        <a:xfrm>
          <a:off x="13742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154940</xdr:rowOff>
    </xdr:from>
    <xdr:to>
      <xdr:col>76</xdr:col>
      <xdr:colOff>165100</xdr:colOff>
      <xdr:row>38</xdr:row>
      <xdr:rowOff>85090</xdr:rowOff>
    </xdr:to>
    <xdr:sp macro="" textlink="">
      <xdr:nvSpPr>
        <xdr:cNvPr id="298" name="フローチャート: 判断 297">
          <a:extLst>
            <a:ext uri="{FF2B5EF4-FFF2-40B4-BE49-F238E27FC236}">
              <a16:creationId xmlns:a16="http://schemas.microsoft.com/office/drawing/2014/main" id="{50ED8B39-4295-4567-9768-E7BA12CAA51C}"/>
            </a:ext>
          </a:extLst>
        </xdr:cNvPr>
        <xdr:cNvSpPr/>
      </xdr:nvSpPr>
      <xdr:spPr>
        <a:xfrm>
          <a:off x="13093700" y="6269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76217</xdr:rowOff>
    </xdr:from>
    <xdr:ext cx="405111" cy="259045"/>
    <xdr:sp macro="" textlink="">
      <xdr:nvSpPr>
        <xdr:cNvPr id="299" name="n_2aveValue【一般廃棄物処理施設】&#10;有形固定資産減価償却率">
          <a:extLst>
            <a:ext uri="{FF2B5EF4-FFF2-40B4-BE49-F238E27FC236}">
              <a16:creationId xmlns:a16="http://schemas.microsoft.com/office/drawing/2014/main" id="{1C74FBC0-503F-45E2-B280-C80F9AC2AF20}"/>
            </a:ext>
          </a:extLst>
        </xdr:cNvPr>
        <xdr:cNvSpPr txBox="1"/>
      </xdr:nvSpPr>
      <xdr:spPr>
        <a:xfrm>
          <a:off x="12960994" y="6356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90170</xdr:rowOff>
    </xdr:from>
    <xdr:to>
      <xdr:col>72</xdr:col>
      <xdr:colOff>38100</xdr:colOff>
      <xdr:row>38</xdr:row>
      <xdr:rowOff>20320</xdr:rowOff>
    </xdr:to>
    <xdr:sp macro="" textlink="">
      <xdr:nvSpPr>
        <xdr:cNvPr id="300" name="フローチャート: 判断 299">
          <a:extLst>
            <a:ext uri="{FF2B5EF4-FFF2-40B4-BE49-F238E27FC236}">
              <a16:creationId xmlns:a16="http://schemas.microsoft.com/office/drawing/2014/main" id="{7756E65B-DA3B-4311-B265-DE7919B8AB8A}"/>
            </a:ext>
          </a:extLst>
        </xdr:cNvPr>
        <xdr:cNvSpPr/>
      </xdr:nvSpPr>
      <xdr:spPr>
        <a:xfrm>
          <a:off x="12299950" y="6205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36847</xdr:rowOff>
    </xdr:from>
    <xdr:ext cx="405111" cy="259045"/>
    <xdr:sp macro="" textlink="">
      <xdr:nvSpPr>
        <xdr:cNvPr id="301" name="n_3aveValue【一般廃棄物処理施設】&#10;有形固定資産減価償却率">
          <a:extLst>
            <a:ext uri="{FF2B5EF4-FFF2-40B4-BE49-F238E27FC236}">
              <a16:creationId xmlns:a16="http://schemas.microsoft.com/office/drawing/2014/main" id="{5894AFCC-5A3B-4A74-A083-810C36E4570A}"/>
            </a:ext>
          </a:extLst>
        </xdr:cNvPr>
        <xdr:cNvSpPr txBox="1"/>
      </xdr:nvSpPr>
      <xdr:spPr>
        <a:xfrm>
          <a:off x="12167244"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C62D0D5B-A0EC-4546-8480-E39FA6971E54}"/>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923588ED-5FC5-4833-88A2-DFD352853B93}"/>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4" name="テキスト ボックス 303">
          <a:extLst>
            <a:ext uri="{FF2B5EF4-FFF2-40B4-BE49-F238E27FC236}">
              <a16:creationId xmlns:a16="http://schemas.microsoft.com/office/drawing/2014/main" id="{44C5AC6A-CF74-421E-8189-E4495F82708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5" name="テキスト ボックス 304">
          <a:extLst>
            <a:ext uri="{FF2B5EF4-FFF2-40B4-BE49-F238E27FC236}">
              <a16:creationId xmlns:a16="http://schemas.microsoft.com/office/drawing/2014/main" id="{D60AE09D-6BCD-4058-998C-A1B8C8A6DE36}"/>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8C126C39-4136-4928-974B-B8364622A0F4}"/>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154940</xdr:rowOff>
    </xdr:from>
    <xdr:to>
      <xdr:col>81</xdr:col>
      <xdr:colOff>101600</xdr:colOff>
      <xdr:row>36</xdr:row>
      <xdr:rowOff>85090</xdr:rowOff>
    </xdr:to>
    <xdr:sp macro="" textlink="">
      <xdr:nvSpPr>
        <xdr:cNvPr id="307" name="楕円 306">
          <a:extLst>
            <a:ext uri="{FF2B5EF4-FFF2-40B4-BE49-F238E27FC236}">
              <a16:creationId xmlns:a16="http://schemas.microsoft.com/office/drawing/2014/main" id="{FE7F5C3E-50B5-477B-8F44-08A00C2DABB6}"/>
            </a:ext>
          </a:extLst>
        </xdr:cNvPr>
        <xdr:cNvSpPr/>
      </xdr:nvSpPr>
      <xdr:spPr>
        <a:xfrm>
          <a:off x="13887450" y="59397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17780</xdr:rowOff>
    </xdr:from>
    <xdr:to>
      <xdr:col>76</xdr:col>
      <xdr:colOff>165100</xdr:colOff>
      <xdr:row>36</xdr:row>
      <xdr:rowOff>119380</xdr:rowOff>
    </xdr:to>
    <xdr:sp macro="" textlink="">
      <xdr:nvSpPr>
        <xdr:cNvPr id="308" name="楕円 307">
          <a:extLst>
            <a:ext uri="{FF2B5EF4-FFF2-40B4-BE49-F238E27FC236}">
              <a16:creationId xmlns:a16="http://schemas.microsoft.com/office/drawing/2014/main" id="{9CF9078D-18B8-47C4-9D92-A69BC5634F06}"/>
            </a:ext>
          </a:extLst>
        </xdr:cNvPr>
        <xdr:cNvSpPr/>
      </xdr:nvSpPr>
      <xdr:spPr>
        <a:xfrm>
          <a:off x="13093700" y="59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34290</xdr:rowOff>
    </xdr:from>
    <xdr:to>
      <xdr:col>81</xdr:col>
      <xdr:colOff>50800</xdr:colOff>
      <xdr:row>36</xdr:row>
      <xdr:rowOff>68580</xdr:rowOff>
    </xdr:to>
    <xdr:cxnSp macro="">
      <xdr:nvCxnSpPr>
        <xdr:cNvPr id="309" name="直線コネクタ 308">
          <a:extLst>
            <a:ext uri="{FF2B5EF4-FFF2-40B4-BE49-F238E27FC236}">
              <a16:creationId xmlns:a16="http://schemas.microsoft.com/office/drawing/2014/main" id="{D35CA46A-5EA3-43AF-855E-6FB4D2F88EC6}"/>
            </a:ext>
          </a:extLst>
        </xdr:cNvPr>
        <xdr:cNvCxnSpPr/>
      </xdr:nvCxnSpPr>
      <xdr:spPr>
        <a:xfrm flipV="1">
          <a:off x="13144500" y="5984240"/>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101617</xdr:rowOff>
    </xdr:from>
    <xdr:ext cx="405111" cy="259045"/>
    <xdr:sp macro="" textlink="">
      <xdr:nvSpPr>
        <xdr:cNvPr id="310" name="n_1mainValue【一般廃棄物処理施設】&#10;有形固定資産減価償却率">
          <a:extLst>
            <a:ext uri="{FF2B5EF4-FFF2-40B4-BE49-F238E27FC236}">
              <a16:creationId xmlns:a16="http://schemas.microsoft.com/office/drawing/2014/main" id="{70CBF325-20D7-4A96-AC43-B11EB586BED7}"/>
            </a:ext>
          </a:extLst>
        </xdr:cNvPr>
        <xdr:cNvSpPr txBox="1"/>
      </xdr:nvSpPr>
      <xdr:spPr>
        <a:xfrm>
          <a:off x="137420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135907</xdr:rowOff>
    </xdr:from>
    <xdr:ext cx="405111" cy="259045"/>
    <xdr:sp macro="" textlink="">
      <xdr:nvSpPr>
        <xdr:cNvPr id="311" name="n_2mainValue【一般廃棄物処理施設】&#10;有形固定資産減価償却率">
          <a:extLst>
            <a:ext uri="{FF2B5EF4-FFF2-40B4-BE49-F238E27FC236}">
              <a16:creationId xmlns:a16="http://schemas.microsoft.com/office/drawing/2014/main" id="{1738F949-2D4C-4793-A709-C5669B521841}"/>
            </a:ext>
          </a:extLst>
        </xdr:cNvPr>
        <xdr:cNvSpPr txBox="1"/>
      </xdr:nvSpPr>
      <xdr:spPr>
        <a:xfrm>
          <a:off x="1296099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2" name="正方形/長方形 311">
          <a:extLst>
            <a:ext uri="{FF2B5EF4-FFF2-40B4-BE49-F238E27FC236}">
              <a16:creationId xmlns:a16="http://schemas.microsoft.com/office/drawing/2014/main" id="{A138DC25-6BD7-419C-AA0E-040D76285FD2}"/>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3" name="正方形/長方形 312">
          <a:extLst>
            <a:ext uri="{FF2B5EF4-FFF2-40B4-BE49-F238E27FC236}">
              <a16:creationId xmlns:a16="http://schemas.microsoft.com/office/drawing/2014/main" id="{38B14BBD-69EA-4C10-BFF0-7EE496D791C8}"/>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4" name="正方形/長方形 313">
          <a:extLst>
            <a:ext uri="{FF2B5EF4-FFF2-40B4-BE49-F238E27FC236}">
              <a16:creationId xmlns:a16="http://schemas.microsoft.com/office/drawing/2014/main" id="{764AE4AC-B7BD-44BC-89D1-0943EEB2615F}"/>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5" name="正方形/長方形 314">
          <a:extLst>
            <a:ext uri="{FF2B5EF4-FFF2-40B4-BE49-F238E27FC236}">
              <a16:creationId xmlns:a16="http://schemas.microsoft.com/office/drawing/2014/main" id="{9BC68417-437B-4D5D-B8B6-C224C7B1AA69}"/>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6" name="正方形/長方形 315">
          <a:extLst>
            <a:ext uri="{FF2B5EF4-FFF2-40B4-BE49-F238E27FC236}">
              <a16:creationId xmlns:a16="http://schemas.microsoft.com/office/drawing/2014/main" id="{3C18A38C-80B0-4F4E-AB11-57294616DBDC}"/>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7" name="正方形/長方形 316">
          <a:extLst>
            <a:ext uri="{FF2B5EF4-FFF2-40B4-BE49-F238E27FC236}">
              <a16:creationId xmlns:a16="http://schemas.microsoft.com/office/drawing/2014/main" id="{3391DDB5-FC46-42AB-B0B6-6B80AC21BDB0}"/>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8" name="正方形/長方形 317">
          <a:extLst>
            <a:ext uri="{FF2B5EF4-FFF2-40B4-BE49-F238E27FC236}">
              <a16:creationId xmlns:a16="http://schemas.microsoft.com/office/drawing/2014/main" id="{9D152D9C-83CB-4D0B-BAC7-A9D9AD92BA48}"/>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9" name="正方形/長方形 318">
          <a:extLst>
            <a:ext uri="{FF2B5EF4-FFF2-40B4-BE49-F238E27FC236}">
              <a16:creationId xmlns:a16="http://schemas.microsoft.com/office/drawing/2014/main" id="{A1307DC8-9748-457F-973D-9C17D2DDE21D}"/>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0" name="テキスト ボックス 319">
          <a:extLst>
            <a:ext uri="{FF2B5EF4-FFF2-40B4-BE49-F238E27FC236}">
              <a16:creationId xmlns:a16="http://schemas.microsoft.com/office/drawing/2014/main" id="{725C9F1E-3F7C-477E-9212-874A94860693}"/>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1" name="直線コネクタ 320">
          <a:extLst>
            <a:ext uri="{FF2B5EF4-FFF2-40B4-BE49-F238E27FC236}">
              <a16:creationId xmlns:a16="http://schemas.microsoft.com/office/drawing/2014/main" id="{B184AB92-A370-4472-828B-868F0B1221A9}"/>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2" name="直線コネクタ 321">
          <a:extLst>
            <a:ext uri="{FF2B5EF4-FFF2-40B4-BE49-F238E27FC236}">
              <a16:creationId xmlns:a16="http://schemas.microsoft.com/office/drawing/2014/main" id="{6252EFBD-C1D9-461B-BDAD-9AF8AC30D3A1}"/>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23" name="テキスト ボックス 322">
          <a:extLst>
            <a:ext uri="{FF2B5EF4-FFF2-40B4-BE49-F238E27FC236}">
              <a16:creationId xmlns:a16="http://schemas.microsoft.com/office/drawing/2014/main" id="{D5F7BDB0-C709-47D5-AF1D-0F39D4E47673}"/>
            </a:ext>
          </a:extLst>
        </xdr:cNvPr>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4" name="直線コネクタ 323">
          <a:extLst>
            <a:ext uri="{FF2B5EF4-FFF2-40B4-BE49-F238E27FC236}">
              <a16:creationId xmlns:a16="http://schemas.microsoft.com/office/drawing/2014/main" id="{22D1081E-A3B0-4997-9C4A-FA762EB867D1}"/>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25" name="テキスト ボックス 324">
          <a:extLst>
            <a:ext uri="{FF2B5EF4-FFF2-40B4-BE49-F238E27FC236}">
              <a16:creationId xmlns:a16="http://schemas.microsoft.com/office/drawing/2014/main" id="{3128B0AC-05D5-4F4E-9F65-C836612374E7}"/>
            </a:ext>
          </a:extLst>
        </xdr:cNvPr>
        <xdr:cNvSpPr txBox="1"/>
      </xdr:nvSpPr>
      <xdr:spPr>
        <a:xfrm>
          <a:off x="1593998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6" name="直線コネクタ 325">
          <a:extLst>
            <a:ext uri="{FF2B5EF4-FFF2-40B4-BE49-F238E27FC236}">
              <a16:creationId xmlns:a16="http://schemas.microsoft.com/office/drawing/2014/main" id="{E0168D81-C3A4-47D1-96B9-35B736327992}"/>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27" name="テキスト ボックス 326">
          <a:extLst>
            <a:ext uri="{FF2B5EF4-FFF2-40B4-BE49-F238E27FC236}">
              <a16:creationId xmlns:a16="http://schemas.microsoft.com/office/drawing/2014/main" id="{80348363-2706-466A-B712-AE51F1729472}"/>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8" name="直線コネクタ 327">
          <a:extLst>
            <a:ext uri="{FF2B5EF4-FFF2-40B4-BE49-F238E27FC236}">
              <a16:creationId xmlns:a16="http://schemas.microsoft.com/office/drawing/2014/main" id="{82AD7BB1-0977-46F2-A253-AAE9C96044C4}"/>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29" name="テキスト ボックス 328">
          <a:extLst>
            <a:ext uri="{FF2B5EF4-FFF2-40B4-BE49-F238E27FC236}">
              <a16:creationId xmlns:a16="http://schemas.microsoft.com/office/drawing/2014/main" id="{4625BA0D-6356-4FCA-8CB7-178024E4A5AD}"/>
            </a:ext>
          </a:extLst>
        </xdr:cNvPr>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0" name="直線コネクタ 329">
          <a:extLst>
            <a:ext uri="{FF2B5EF4-FFF2-40B4-BE49-F238E27FC236}">
              <a16:creationId xmlns:a16="http://schemas.microsoft.com/office/drawing/2014/main" id="{21C34882-CE85-490B-AA98-7BB00FB2A20C}"/>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31" name="テキスト ボックス 330">
          <a:extLst>
            <a:ext uri="{FF2B5EF4-FFF2-40B4-BE49-F238E27FC236}">
              <a16:creationId xmlns:a16="http://schemas.microsoft.com/office/drawing/2014/main" id="{782923A1-8609-407C-A8E0-3EFB76F0F32B}"/>
            </a:ext>
          </a:extLst>
        </xdr:cNvPr>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2" name="直線コネクタ 331">
          <a:extLst>
            <a:ext uri="{FF2B5EF4-FFF2-40B4-BE49-F238E27FC236}">
              <a16:creationId xmlns:a16="http://schemas.microsoft.com/office/drawing/2014/main" id="{E44EDF0C-124D-4D30-B08B-04413399BC54}"/>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33" name="テキスト ボックス 332">
          <a:extLst>
            <a:ext uri="{FF2B5EF4-FFF2-40B4-BE49-F238E27FC236}">
              <a16:creationId xmlns:a16="http://schemas.microsoft.com/office/drawing/2014/main" id="{97BDA5A7-F63D-4546-AD6A-E98E16C8B64E}"/>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4" name="【一般廃棄物処理施設】&#10;一人当たり有形固定資産（償却資産）額グラフ枠">
          <a:extLst>
            <a:ext uri="{FF2B5EF4-FFF2-40B4-BE49-F238E27FC236}">
              <a16:creationId xmlns:a16="http://schemas.microsoft.com/office/drawing/2014/main" id="{3CA024EF-5781-4468-BB25-1235FAB3EF3D}"/>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335" name="直線コネクタ 334">
          <a:extLst>
            <a:ext uri="{FF2B5EF4-FFF2-40B4-BE49-F238E27FC236}">
              <a16:creationId xmlns:a16="http://schemas.microsoft.com/office/drawing/2014/main" id="{27F35C4E-2B1C-4110-95F9-9189243271E9}"/>
            </a:ext>
          </a:extLst>
        </xdr:cNvPr>
        <xdr:cNvCxnSpPr/>
      </xdr:nvCxnSpPr>
      <xdr:spPr>
        <a:xfrm flipV="1">
          <a:off x="19951064" y="5548818"/>
          <a:ext cx="0" cy="1423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336" name="【一般廃棄物処理施設】&#10;一人当たり有形固定資産（償却資産）額最小値テキスト">
          <a:extLst>
            <a:ext uri="{FF2B5EF4-FFF2-40B4-BE49-F238E27FC236}">
              <a16:creationId xmlns:a16="http://schemas.microsoft.com/office/drawing/2014/main" id="{656B469C-713E-4A97-BC25-4309B8FA65DB}"/>
            </a:ext>
          </a:extLst>
        </xdr:cNvPr>
        <xdr:cNvSpPr txBox="1"/>
      </xdr:nvSpPr>
      <xdr:spPr>
        <a:xfrm>
          <a:off x="19989800" y="697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337" name="直線コネクタ 336">
          <a:extLst>
            <a:ext uri="{FF2B5EF4-FFF2-40B4-BE49-F238E27FC236}">
              <a16:creationId xmlns:a16="http://schemas.microsoft.com/office/drawing/2014/main" id="{71AFBAFF-F4D3-4F00-9265-8F7BE99AFA8C}"/>
            </a:ext>
          </a:extLst>
        </xdr:cNvPr>
        <xdr:cNvCxnSpPr/>
      </xdr:nvCxnSpPr>
      <xdr:spPr>
        <a:xfrm>
          <a:off x="19881850" y="69724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338" name="【一般廃棄物処理施設】&#10;一人当たり有形固定資産（償却資産）額最大値テキスト">
          <a:extLst>
            <a:ext uri="{FF2B5EF4-FFF2-40B4-BE49-F238E27FC236}">
              <a16:creationId xmlns:a16="http://schemas.microsoft.com/office/drawing/2014/main" id="{0C1B9793-0DE7-4664-98B1-75D4F5BF40D8}"/>
            </a:ext>
          </a:extLst>
        </xdr:cNvPr>
        <xdr:cNvSpPr txBox="1"/>
      </xdr:nvSpPr>
      <xdr:spPr>
        <a:xfrm>
          <a:off x="19989800" y="533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339" name="直線コネクタ 338">
          <a:extLst>
            <a:ext uri="{FF2B5EF4-FFF2-40B4-BE49-F238E27FC236}">
              <a16:creationId xmlns:a16="http://schemas.microsoft.com/office/drawing/2014/main" id="{00EBDCDD-3C96-4CB9-9195-56A8EA9A95E6}"/>
            </a:ext>
          </a:extLst>
        </xdr:cNvPr>
        <xdr:cNvCxnSpPr/>
      </xdr:nvCxnSpPr>
      <xdr:spPr>
        <a:xfrm>
          <a:off x="19881850" y="55488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62939</xdr:rowOff>
    </xdr:from>
    <xdr:ext cx="599010" cy="259045"/>
    <xdr:sp macro="" textlink="">
      <xdr:nvSpPr>
        <xdr:cNvPr id="340" name="【一般廃棄物処理施設】&#10;一人当たり有形固定資産（償却資産）額平均値テキスト">
          <a:extLst>
            <a:ext uri="{FF2B5EF4-FFF2-40B4-BE49-F238E27FC236}">
              <a16:creationId xmlns:a16="http://schemas.microsoft.com/office/drawing/2014/main" id="{73D9BA72-8050-4960-8468-B7CD800CAD57}"/>
            </a:ext>
          </a:extLst>
        </xdr:cNvPr>
        <xdr:cNvSpPr txBox="1"/>
      </xdr:nvSpPr>
      <xdr:spPr>
        <a:xfrm>
          <a:off x="19989800" y="6508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341" name="フローチャート: 判断 340">
          <a:extLst>
            <a:ext uri="{FF2B5EF4-FFF2-40B4-BE49-F238E27FC236}">
              <a16:creationId xmlns:a16="http://schemas.microsoft.com/office/drawing/2014/main" id="{20F72533-30AF-4B72-980D-1F7E113A9D5A}"/>
            </a:ext>
          </a:extLst>
        </xdr:cNvPr>
        <xdr:cNvSpPr/>
      </xdr:nvSpPr>
      <xdr:spPr>
        <a:xfrm>
          <a:off x="19900900" y="65297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342" name="フローチャート: 判断 341">
          <a:extLst>
            <a:ext uri="{FF2B5EF4-FFF2-40B4-BE49-F238E27FC236}">
              <a16:creationId xmlns:a16="http://schemas.microsoft.com/office/drawing/2014/main" id="{258A447D-39C1-4606-87B6-0544DD245C1A}"/>
            </a:ext>
          </a:extLst>
        </xdr:cNvPr>
        <xdr:cNvSpPr/>
      </xdr:nvSpPr>
      <xdr:spPr>
        <a:xfrm>
          <a:off x="19157950" y="64649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137831</xdr:rowOff>
    </xdr:from>
    <xdr:ext cx="599010" cy="259045"/>
    <xdr:sp macro="" textlink="">
      <xdr:nvSpPr>
        <xdr:cNvPr id="343" name="n_1aveValue【一般廃棄物処理施設】&#10;一人当たり有形固定資産（償却資産）額">
          <a:extLst>
            <a:ext uri="{FF2B5EF4-FFF2-40B4-BE49-F238E27FC236}">
              <a16:creationId xmlns:a16="http://schemas.microsoft.com/office/drawing/2014/main" id="{4262DE31-30FD-42ED-9A70-260EAB8572CE}"/>
            </a:ext>
          </a:extLst>
        </xdr:cNvPr>
        <xdr:cNvSpPr txBox="1"/>
      </xdr:nvSpPr>
      <xdr:spPr>
        <a:xfrm>
          <a:off x="18915595" y="625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171110</xdr:rowOff>
    </xdr:from>
    <xdr:to>
      <xdr:col>107</xdr:col>
      <xdr:colOff>101600</xdr:colOff>
      <xdr:row>39</xdr:row>
      <xdr:rowOff>101260</xdr:rowOff>
    </xdr:to>
    <xdr:sp macro="" textlink="">
      <xdr:nvSpPr>
        <xdr:cNvPr id="344" name="フローチャート: 判断 343">
          <a:extLst>
            <a:ext uri="{FF2B5EF4-FFF2-40B4-BE49-F238E27FC236}">
              <a16:creationId xmlns:a16="http://schemas.microsoft.com/office/drawing/2014/main" id="{E57F4AD5-73C6-442E-95C8-4CEA10330F39}"/>
            </a:ext>
          </a:extLst>
        </xdr:cNvPr>
        <xdr:cNvSpPr/>
      </xdr:nvSpPr>
      <xdr:spPr>
        <a:xfrm>
          <a:off x="18345150" y="644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117787</xdr:rowOff>
    </xdr:from>
    <xdr:ext cx="599010" cy="259045"/>
    <xdr:sp macro="" textlink="">
      <xdr:nvSpPr>
        <xdr:cNvPr id="345" name="n_2aveValue【一般廃棄物処理施設】&#10;一人当たり有形固定資産（償却資産）額">
          <a:extLst>
            <a:ext uri="{FF2B5EF4-FFF2-40B4-BE49-F238E27FC236}">
              <a16:creationId xmlns:a16="http://schemas.microsoft.com/office/drawing/2014/main" id="{27B655B7-36DA-408B-8BBF-9D456FD3A8F8}"/>
            </a:ext>
          </a:extLst>
        </xdr:cNvPr>
        <xdr:cNvSpPr txBox="1"/>
      </xdr:nvSpPr>
      <xdr:spPr>
        <a:xfrm>
          <a:off x="18134545" y="623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82120</xdr:rowOff>
    </xdr:from>
    <xdr:to>
      <xdr:col>102</xdr:col>
      <xdr:colOff>165100</xdr:colOff>
      <xdr:row>40</xdr:row>
      <xdr:rowOff>12270</xdr:rowOff>
    </xdr:to>
    <xdr:sp macro="" textlink="">
      <xdr:nvSpPr>
        <xdr:cNvPr id="346" name="フローチャート: 判断 345">
          <a:extLst>
            <a:ext uri="{FF2B5EF4-FFF2-40B4-BE49-F238E27FC236}">
              <a16:creationId xmlns:a16="http://schemas.microsoft.com/office/drawing/2014/main" id="{1A981791-7864-4441-B7CE-4F3DAFC4C610}"/>
            </a:ext>
          </a:extLst>
        </xdr:cNvPr>
        <xdr:cNvSpPr/>
      </xdr:nvSpPr>
      <xdr:spPr>
        <a:xfrm>
          <a:off x="17551400" y="6527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28797</xdr:rowOff>
    </xdr:from>
    <xdr:ext cx="599010" cy="259045"/>
    <xdr:sp macro="" textlink="">
      <xdr:nvSpPr>
        <xdr:cNvPr id="347" name="n_3aveValue【一般廃棄物処理施設】&#10;一人当たり有形固定資産（償却資産）額">
          <a:extLst>
            <a:ext uri="{FF2B5EF4-FFF2-40B4-BE49-F238E27FC236}">
              <a16:creationId xmlns:a16="http://schemas.microsoft.com/office/drawing/2014/main" id="{5D1B90CE-A92E-4966-BD40-47C16529A8F8}"/>
            </a:ext>
          </a:extLst>
        </xdr:cNvPr>
        <xdr:cNvSpPr txBox="1"/>
      </xdr:nvSpPr>
      <xdr:spPr>
        <a:xfrm>
          <a:off x="17321745" y="630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AB7AD42C-A976-4219-B2AF-BE0F3C474CE3}"/>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D55D2EEE-4E79-41E3-9A81-010709078842}"/>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B76483A2-DC35-4D9A-9B35-7B5B4ADE2297}"/>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22189D98-B347-4BFA-B74D-CF776B5CBF63}"/>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F256FAA4-1584-47C4-944D-26C701ECCC98}"/>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113709</xdr:rowOff>
    </xdr:from>
    <xdr:to>
      <xdr:col>112</xdr:col>
      <xdr:colOff>38100</xdr:colOff>
      <xdr:row>41</xdr:row>
      <xdr:rowOff>43859</xdr:rowOff>
    </xdr:to>
    <xdr:sp macro="" textlink="">
      <xdr:nvSpPr>
        <xdr:cNvPr id="353" name="楕円 352">
          <a:extLst>
            <a:ext uri="{FF2B5EF4-FFF2-40B4-BE49-F238E27FC236}">
              <a16:creationId xmlns:a16="http://schemas.microsoft.com/office/drawing/2014/main" id="{F46C51B1-121E-49F7-885A-D2C4E40E74F2}"/>
            </a:ext>
          </a:extLst>
        </xdr:cNvPr>
        <xdr:cNvSpPr/>
      </xdr:nvSpPr>
      <xdr:spPr>
        <a:xfrm>
          <a:off x="19157950" y="672405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114825</xdr:rowOff>
    </xdr:from>
    <xdr:to>
      <xdr:col>107</xdr:col>
      <xdr:colOff>101600</xdr:colOff>
      <xdr:row>41</xdr:row>
      <xdr:rowOff>44975</xdr:rowOff>
    </xdr:to>
    <xdr:sp macro="" textlink="">
      <xdr:nvSpPr>
        <xdr:cNvPr id="354" name="楕円 353">
          <a:extLst>
            <a:ext uri="{FF2B5EF4-FFF2-40B4-BE49-F238E27FC236}">
              <a16:creationId xmlns:a16="http://schemas.microsoft.com/office/drawing/2014/main" id="{732473D0-153C-437E-A1D5-238EE861A17F}"/>
            </a:ext>
          </a:extLst>
        </xdr:cNvPr>
        <xdr:cNvSpPr/>
      </xdr:nvSpPr>
      <xdr:spPr>
        <a:xfrm>
          <a:off x="18345150" y="67251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164509</xdr:rowOff>
    </xdr:from>
    <xdr:to>
      <xdr:col>111</xdr:col>
      <xdr:colOff>177800</xdr:colOff>
      <xdr:row>40</xdr:row>
      <xdr:rowOff>165625</xdr:rowOff>
    </xdr:to>
    <xdr:cxnSp macro="">
      <xdr:nvCxnSpPr>
        <xdr:cNvPr id="355" name="直線コネクタ 354">
          <a:extLst>
            <a:ext uri="{FF2B5EF4-FFF2-40B4-BE49-F238E27FC236}">
              <a16:creationId xmlns:a16="http://schemas.microsoft.com/office/drawing/2014/main" id="{7525FAC5-5F15-4E29-9915-0FE4307AB572}"/>
            </a:ext>
          </a:extLst>
        </xdr:cNvPr>
        <xdr:cNvCxnSpPr/>
      </xdr:nvCxnSpPr>
      <xdr:spPr>
        <a:xfrm flipV="1">
          <a:off x="18395950" y="6774859"/>
          <a:ext cx="80645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34986</xdr:rowOff>
    </xdr:from>
    <xdr:ext cx="534377" cy="259045"/>
    <xdr:sp macro="" textlink="">
      <xdr:nvSpPr>
        <xdr:cNvPr id="356" name="n_1mainValue【一般廃棄物処理施設】&#10;一人当たり有形固定資産（償却資産）額">
          <a:extLst>
            <a:ext uri="{FF2B5EF4-FFF2-40B4-BE49-F238E27FC236}">
              <a16:creationId xmlns:a16="http://schemas.microsoft.com/office/drawing/2014/main" id="{61FC9607-A4ED-4D0C-8A97-3FDE75FC1314}"/>
            </a:ext>
          </a:extLst>
        </xdr:cNvPr>
        <xdr:cNvSpPr txBox="1"/>
      </xdr:nvSpPr>
      <xdr:spPr>
        <a:xfrm>
          <a:off x="18947911" y="681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36102</xdr:rowOff>
    </xdr:from>
    <xdr:ext cx="534377" cy="259045"/>
    <xdr:sp macro="" textlink="">
      <xdr:nvSpPr>
        <xdr:cNvPr id="357" name="n_2mainValue【一般廃棄物処理施設】&#10;一人当たり有形固定資産（償却資産）額">
          <a:extLst>
            <a:ext uri="{FF2B5EF4-FFF2-40B4-BE49-F238E27FC236}">
              <a16:creationId xmlns:a16="http://schemas.microsoft.com/office/drawing/2014/main" id="{143B55EF-4F36-484B-B3DF-96B200615CF1}"/>
            </a:ext>
          </a:extLst>
        </xdr:cNvPr>
        <xdr:cNvSpPr txBox="1"/>
      </xdr:nvSpPr>
      <xdr:spPr>
        <a:xfrm>
          <a:off x="18166861" y="681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8" name="正方形/長方形 357">
          <a:extLst>
            <a:ext uri="{FF2B5EF4-FFF2-40B4-BE49-F238E27FC236}">
              <a16:creationId xmlns:a16="http://schemas.microsoft.com/office/drawing/2014/main" id="{3D7C4506-403E-417F-B453-22975BEE8D03}"/>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9" name="正方形/長方形 358">
          <a:extLst>
            <a:ext uri="{FF2B5EF4-FFF2-40B4-BE49-F238E27FC236}">
              <a16:creationId xmlns:a16="http://schemas.microsoft.com/office/drawing/2014/main" id="{584FC5E1-414F-4FC2-AA88-531E44DACF17}"/>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0" name="正方形/長方形 359">
          <a:extLst>
            <a:ext uri="{FF2B5EF4-FFF2-40B4-BE49-F238E27FC236}">
              <a16:creationId xmlns:a16="http://schemas.microsoft.com/office/drawing/2014/main" id="{EFEB7185-AEE8-40B7-BB92-F3FE0E3188C0}"/>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1" name="正方形/長方形 360">
          <a:extLst>
            <a:ext uri="{FF2B5EF4-FFF2-40B4-BE49-F238E27FC236}">
              <a16:creationId xmlns:a16="http://schemas.microsoft.com/office/drawing/2014/main" id="{2FB25601-33E4-4155-9EE3-7D6F02A5689A}"/>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2" name="正方形/長方形 361">
          <a:extLst>
            <a:ext uri="{FF2B5EF4-FFF2-40B4-BE49-F238E27FC236}">
              <a16:creationId xmlns:a16="http://schemas.microsoft.com/office/drawing/2014/main" id="{D5FE2DB2-2FD9-48AF-AD9D-00902470B22B}"/>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3" name="正方形/長方形 362">
          <a:extLst>
            <a:ext uri="{FF2B5EF4-FFF2-40B4-BE49-F238E27FC236}">
              <a16:creationId xmlns:a16="http://schemas.microsoft.com/office/drawing/2014/main" id="{7C526A5C-C08E-434B-9582-D8723A01612B}"/>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4" name="正方形/長方形 363">
          <a:extLst>
            <a:ext uri="{FF2B5EF4-FFF2-40B4-BE49-F238E27FC236}">
              <a16:creationId xmlns:a16="http://schemas.microsoft.com/office/drawing/2014/main" id="{A542200E-AC4B-4C2C-9C65-E63C729F4D46}"/>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5" name="正方形/長方形 364">
          <a:extLst>
            <a:ext uri="{FF2B5EF4-FFF2-40B4-BE49-F238E27FC236}">
              <a16:creationId xmlns:a16="http://schemas.microsoft.com/office/drawing/2014/main" id="{ADCAE52B-7939-420D-8D3A-B41787282A46}"/>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6" name="テキスト ボックス 365">
          <a:extLst>
            <a:ext uri="{FF2B5EF4-FFF2-40B4-BE49-F238E27FC236}">
              <a16:creationId xmlns:a16="http://schemas.microsoft.com/office/drawing/2014/main" id="{938DB5B7-7373-42AF-95D9-41DB545D7723}"/>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7" name="直線コネクタ 366">
          <a:extLst>
            <a:ext uri="{FF2B5EF4-FFF2-40B4-BE49-F238E27FC236}">
              <a16:creationId xmlns:a16="http://schemas.microsoft.com/office/drawing/2014/main" id="{1721433A-D626-4BA5-8064-43031A1B578A}"/>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68" name="テキスト ボックス 367">
          <a:extLst>
            <a:ext uri="{FF2B5EF4-FFF2-40B4-BE49-F238E27FC236}">
              <a16:creationId xmlns:a16="http://schemas.microsoft.com/office/drawing/2014/main" id="{9E72C22D-17AA-4873-96AA-32BED2E1BFDE}"/>
            </a:ext>
          </a:extLst>
        </xdr:cNvPr>
        <xdr:cNvSpPr txBox="1"/>
      </xdr:nvSpPr>
      <xdr:spPr>
        <a:xfrm>
          <a:off x="1090691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69" name="直線コネクタ 368">
          <a:extLst>
            <a:ext uri="{FF2B5EF4-FFF2-40B4-BE49-F238E27FC236}">
              <a16:creationId xmlns:a16="http://schemas.microsoft.com/office/drawing/2014/main" id="{B093CECB-F918-403C-9CF2-05D6B057BAA1}"/>
            </a:ext>
          </a:extLst>
        </xdr:cNvPr>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70" name="テキスト ボックス 369">
          <a:extLst>
            <a:ext uri="{FF2B5EF4-FFF2-40B4-BE49-F238E27FC236}">
              <a16:creationId xmlns:a16="http://schemas.microsoft.com/office/drawing/2014/main" id="{7C74EB60-2C2D-49BC-A92A-3977D69BA3E7}"/>
            </a:ext>
          </a:extLst>
        </xdr:cNvPr>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71" name="直線コネクタ 370">
          <a:extLst>
            <a:ext uri="{FF2B5EF4-FFF2-40B4-BE49-F238E27FC236}">
              <a16:creationId xmlns:a16="http://schemas.microsoft.com/office/drawing/2014/main" id="{73EB934D-D154-48C5-B939-A73D6E6C6AEE}"/>
            </a:ext>
          </a:extLst>
        </xdr:cNvPr>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72" name="テキスト ボックス 371">
          <a:extLst>
            <a:ext uri="{FF2B5EF4-FFF2-40B4-BE49-F238E27FC236}">
              <a16:creationId xmlns:a16="http://schemas.microsoft.com/office/drawing/2014/main" id="{AB1A1156-5CC1-47C8-91DE-30E718432DCD}"/>
            </a:ext>
          </a:extLst>
        </xdr:cNvPr>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73" name="直線コネクタ 372">
          <a:extLst>
            <a:ext uri="{FF2B5EF4-FFF2-40B4-BE49-F238E27FC236}">
              <a16:creationId xmlns:a16="http://schemas.microsoft.com/office/drawing/2014/main" id="{E2BB5BCC-18E6-41F3-9D00-C7DAB965A2FA}"/>
            </a:ext>
          </a:extLst>
        </xdr:cNvPr>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74" name="テキスト ボックス 373">
          <a:extLst>
            <a:ext uri="{FF2B5EF4-FFF2-40B4-BE49-F238E27FC236}">
              <a16:creationId xmlns:a16="http://schemas.microsoft.com/office/drawing/2014/main" id="{2A812CD2-8877-424A-A7DB-663DED60DA0E}"/>
            </a:ext>
          </a:extLst>
        </xdr:cNvPr>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75" name="直線コネクタ 374">
          <a:extLst>
            <a:ext uri="{FF2B5EF4-FFF2-40B4-BE49-F238E27FC236}">
              <a16:creationId xmlns:a16="http://schemas.microsoft.com/office/drawing/2014/main" id="{1A4A437C-8E6D-4A18-BBFB-EB232AAB6CA4}"/>
            </a:ext>
          </a:extLst>
        </xdr:cNvPr>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76" name="テキスト ボックス 375">
          <a:extLst>
            <a:ext uri="{FF2B5EF4-FFF2-40B4-BE49-F238E27FC236}">
              <a16:creationId xmlns:a16="http://schemas.microsoft.com/office/drawing/2014/main" id="{D99A1FB2-3C78-4926-B1CE-F1D6E403FCAD}"/>
            </a:ext>
          </a:extLst>
        </xdr:cNvPr>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7" name="直線コネクタ 376">
          <a:extLst>
            <a:ext uri="{FF2B5EF4-FFF2-40B4-BE49-F238E27FC236}">
              <a16:creationId xmlns:a16="http://schemas.microsoft.com/office/drawing/2014/main" id="{CF48D141-97B5-49CE-AC25-1C5DB1A3F8B6}"/>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8" name="テキスト ボックス 377">
          <a:extLst>
            <a:ext uri="{FF2B5EF4-FFF2-40B4-BE49-F238E27FC236}">
              <a16:creationId xmlns:a16="http://schemas.microsoft.com/office/drawing/2014/main" id="{0F78382C-A722-4900-8DC7-615C2F31BE2F}"/>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9" name="【保健センター・保健所】&#10;有形固定資産減価償却率グラフ枠">
          <a:extLst>
            <a:ext uri="{FF2B5EF4-FFF2-40B4-BE49-F238E27FC236}">
              <a16:creationId xmlns:a16="http://schemas.microsoft.com/office/drawing/2014/main" id="{F1A45693-CAA6-4B9E-8163-CC8FA38ED8E5}"/>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380" name="直線コネクタ 379">
          <a:extLst>
            <a:ext uri="{FF2B5EF4-FFF2-40B4-BE49-F238E27FC236}">
              <a16:creationId xmlns:a16="http://schemas.microsoft.com/office/drawing/2014/main" id="{38549FBD-0EDC-448B-8030-9C77CD8ED193}"/>
            </a:ext>
          </a:extLst>
        </xdr:cNvPr>
        <xdr:cNvCxnSpPr/>
      </xdr:nvCxnSpPr>
      <xdr:spPr>
        <a:xfrm flipV="1">
          <a:off x="14699614" y="9221724"/>
          <a:ext cx="0" cy="1132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381" name="【保健センター・保健所】&#10;有形固定資産減価償却率最小値テキスト">
          <a:extLst>
            <a:ext uri="{FF2B5EF4-FFF2-40B4-BE49-F238E27FC236}">
              <a16:creationId xmlns:a16="http://schemas.microsoft.com/office/drawing/2014/main" id="{82A71FE7-6D26-4A21-B489-741AA3917966}"/>
            </a:ext>
          </a:extLst>
        </xdr:cNvPr>
        <xdr:cNvSpPr txBox="1"/>
      </xdr:nvSpPr>
      <xdr:spPr>
        <a:xfrm>
          <a:off x="14738350" y="1035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382" name="直線コネクタ 381">
          <a:extLst>
            <a:ext uri="{FF2B5EF4-FFF2-40B4-BE49-F238E27FC236}">
              <a16:creationId xmlns:a16="http://schemas.microsoft.com/office/drawing/2014/main" id="{FB9C3DE2-1485-465B-B223-1AD29A6A0C8C}"/>
            </a:ext>
          </a:extLst>
        </xdr:cNvPr>
        <xdr:cNvCxnSpPr/>
      </xdr:nvCxnSpPr>
      <xdr:spPr>
        <a:xfrm>
          <a:off x="14611350" y="103545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383" name="【保健センター・保健所】&#10;有形固定資産減価償却率最大値テキスト">
          <a:extLst>
            <a:ext uri="{FF2B5EF4-FFF2-40B4-BE49-F238E27FC236}">
              <a16:creationId xmlns:a16="http://schemas.microsoft.com/office/drawing/2014/main" id="{D27D9CDF-E4E5-4BC2-AB8C-C0A321F9F113}"/>
            </a:ext>
          </a:extLst>
        </xdr:cNvPr>
        <xdr:cNvSpPr txBox="1"/>
      </xdr:nvSpPr>
      <xdr:spPr>
        <a:xfrm>
          <a:off x="14738350" y="9003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384" name="直線コネクタ 383">
          <a:extLst>
            <a:ext uri="{FF2B5EF4-FFF2-40B4-BE49-F238E27FC236}">
              <a16:creationId xmlns:a16="http://schemas.microsoft.com/office/drawing/2014/main" id="{7E0F1569-C240-4129-8484-99CDEF161B28}"/>
            </a:ext>
          </a:extLst>
        </xdr:cNvPr>
        <xdr:cNvCxnSpPr/>
      </xdr:nvCxnSpPr>
      <xdr:spPr>
        <a:xfrm>
          <a:off x="14611350" y="92217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385" name="【保健センター・保健所】&#10;有形固定資産減価償却率平均値テキスト">
          <a:extLst>
            <a:ext uri="{FF2B5EF4-FFF2-40B4-BE49-F238E27FC236}">
              <a16:creationId xmlns:a16="http://schemas.microsoft.com/office/drawing/2014/main" id="{E0869208-75E9-4B50-B4C3-5C3240F7E885}"/>
            </a:ext>
          </a:extLst>
        </xdr:cNvPr>
        <xdr:cNvSpPr txBox="1"/>
      </xdr:nvSpPr>
      <xdr:spPr>
        <a:xfrm>
          <a:off x="14738350" y="973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386" name="フローチャート: 判断 385">
          <a:extLst>
            <a:ext uri="{FF2B5EF4-FFF2-40B4-BE49-F238E27FC236}">
              <a16:creationId xmlns:a16="http://schemas.microsoft.com/office/drawing/2014/main" id="{8FAB79BD-D5B0-4F03-8070-0D806A9CF9F6}"/>
            </a:ext>
          </a:extLst>
        </xdr:cNvPr>
        <xdr:cNvSpPr/>
      </xdr:nvSpPr>
      <xdr:spPr>
        <a:xfrm>
          <a:off x="14649450" y="974902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387" name="フローチャート: 判断 386">
          <a:extLst>
            <a:ext uri="{FF2B5EF4-FFF2-40B4-BE49-F238E27FC236}">
              <a16:creationId xmlns:a16="http://schemas.microsoft.com/office/drawing/2014/main" id="{3F005707-B0C9-4112-A76B-A15E1CE5EB63}"/>
            </a:ext>
          </a:extLst>
        </xdr:cNvPr>
        <xdr:cNvSpPr/>
      </xdr:nvSpPr>
      <xdr:spPr>
        <a:xfrm>
          <a:off x="13887450" y="98267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779</xdr:rowOff>
    </xdr:from>
    <xdr:ext cx="405111" cy="259045"/>
    <xdr:sp macro="" textlink="">
      <xdr:nvSpPr>
        <xdr:cNvPr id="388" name="n_1aveValue【保健センター・保健所】&#10;有形固定資産減価償却率">
          <a:extLst>
            <a:ext uri="{FF2B5EF4-FFF2-40B4-BE49-F238E27FC236}">
              <a16:creationId xmlns:a16="http://schemas.microsoft.com/office/drawing/2014/main" id="{0F516B42-C255-409D-BA30-485CEC59211A}"/>
            </a:ext>
          </a:extLst>
        </xdr:cNvPr>
        <xdr:cNvSpPr txBox="1"/>
      </xdr:nvSpPr>
      <xdr:spPr>
        <a:xfrm>
          <a:off x="13742044" y="991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20066</xdr:rowOff>
    </xdr:from>
    <xdr:to>
      <xdr:col>76</xdr:col>
      <xdr:colOff>165100</xdr:colOff>
      <xdr:row>60</xdr:row>
      <xdr:rowOff>121666</xdr:rowOff>
    </xdr:to>
    <xdr:sp macro="" textlink="">
      <xdr:nvSpPr>
        <xdr:cNvPr id="389" name="フローチャート: 判断 388">
          <a:extLst>
            <a:ext uri="{FF2B5EF4-FFF2-40B4-BE49-F238E27FC236}">
              <a16:creationId xmlns:a16="http://schemas.microsoft.com/office/drawing/2014/main" id="{F82A290A-5172-4197-AC80-EFA2D94247DA}"/>
            </a:ext>
          </a:extLst>
        </xdr:cNvPr>
        <xdr:cNvSpPr/>
      </xdr:nvSpPr>
      <xdr:spPr>
        <a:xfrm>
          <a:off x="13093700" y="993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112793</xdr:rowOff>
    </xdr:from>
    <xdr:ext cx="405111" cy="259045"/>
    <xdr:sp macro="" textlink="">
      <xdr:nvSpPr>
        <xdr:cNvPr id="390" name="n_2aveValue【保健センター・保健所】&#10;有形固定資産減価償却率">
          <a:extLst>
            <a:ext uri="{FF2B5EF4-FFF2-40B4-BE49-F238E27FC236}">
              <a16:creationId xmlns:a16="http://schemas.microsoft.com/office/drawing/2014/main" id="{E69E6BCE-BDEC-493E-8243-D4BCF916132D}"/>
            </a:ext>
          </a:extLst>
        </xdr:cNvPr>
        <xdr:cNvSpPr txBox="1"/>
      </xdr:nvSpPr>
      <xdr:spPr>
        <a:xfrm>
          <a:off x="12960994" y="1002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56642</xdr:rowOff>
    </xdr:from>
    <xdr:to>
      <xdr:col>72</xdr:col>
      <xdr:colOff>38100</xdr:colOff>
      <xdr:row>60</xdr:row>
      <xdr:rowOff>158242</xdr:rowOff>
    </xdr:to>
    <xdr:sp macro="" textlink="">
      <xdr:nvSpPr>
        <xdr:cNvPr id="391" name="フローチャート: 判断 390">
          <a:extLst>
            <a:ext uri="{FF2B5EF4-FFF2-40B4-BE49-F238E27FC236}">
              <a16:creationId xmlns:a16="http://schemas.microsoft.com/office/drawing/2014/main" id="{DDC80D73-D8FE-49C8-9C47-0C40A1CA6014}"/>
            </a:ext>
          </a:extLst>
        </xdr:cNvPr>
        <xdr:cNvSpPr/>
      </xdr:nvSpPr>
      <xdr:spPr>
        <a:xfrm>
          <a:off x="12299950" y="99689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149369</xdr:rowOff>
    </xdr:from>
    <xdr:ext cx="405111" cy="259045"/>
    <xdr:sp macro="" textlink="">
      <xdr:nvSpPr>
        <xdr:cNvPr id="392" name="n_3aveValue【保健センター・保健所】&#10;有形固定資産減価償却率">
          <a:extLst>
            <a:ext uri="{FF2B5EF4-FFF2-40B4-BE49-F238E27FC236}">
              <a16:creationId xmlns:a16="http://schemas.microsoft.com/office/drawing/2014/main" id="{2222AA3E-03BE-46D2-A43B-FC6039B284F1}"/>
            </a:ext>
          </a:extLst>
        </xdr:cNvPr>
        <xdr:cNvSpPr txBox="1"/>
      </xdr:nvSpPr>
      <xdr:spPr>
        <a:xfrm>
          <a:off x="12167244"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2A1D714C-2BEB-42C2-A77C-A99B5C683DAF}"/>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F736C870-4DFE-45AA-ABF0-237FF340F547}"/>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BC4C3463-3250-4645-B7D9-F1832A1E56B9}"/>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2C54D4DD-7645-4540-8C18-E75E7F335E63}"/>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A6170578-E8BC-4BED-A96C-DFF10370B624}"/>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97790</xdr:rowOff>
    </xdr:from>
    <xdr:to>
      <xdr:col>81</xdr:col>
      <xdr:colOff>101600</xdr:colOff>
      <xdr:row>58</xdr:row>
      <xdr:rowOff>27940</xdr:rowOff>
    </xdr:to>
    <xdr:sp macro="" textlink="">
      <xdr:nvSpPr>
        <xdr:cNvPr id="398" name="楕円 397">
          <a:extLst>
            <a:ext uri="{FF2B5EF4-FFF2-40B4-BE49-F238E27FC236}">
              <a16:creationId xmlns:a16="http://schemas.microsoft.com/office/drawing/2014/main" id="{E702A1B7-3A27-4DB3-8B7A-2FDBB411AF77}"/>
            </a:ext>
          </a:extLst>
        </xdr:cNvPr>
        <xdr:cNvSpPr/>
      </xdr:nvSpPr>
      <xdr:spPr>
        <a:xfrm>
          <a:off x="13887450" y="95148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143510</xdr:rowOff>
    </xdr:from>
    <xdr:to>
      <xdr:col>76</xdr:col>
      <xdr:colOff>165100</xdr:colOff>
      <xdr:row>58</xdr:row>
      <xdr:rowOff>73660</xdr:rowOff>
    </xdr:to>
    <xdr:sp macro="" textlink="">
      <xdr:nvSpPr>
        <xdr:cNvPr id="399" name="楕円 398">
          <a:extLst>
            <a:ext uri="{FF2B5EF4-FFF2-40B4-BE49-F238E27FC236}">
              <a16:creationId xmlns:a16="http://schemas.microsoft.com/office/drawing/2014/main" id="{33D947DE-5B9B-41E6-8331-F8E28C1B47DC}"/>
            </a:ext>
          </a:extLst>
        </xdr:cNvPr>
        <xdr:cNvSpPr/>
      </xdr:nvSpPr>
      <xdr:spPr>
        <a:xfrm>
          <a:off x="13093700" y="9560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148590</xdr:rowOff>
    </xdr:from>
    <xdr:to>
      <xdr:col>81</xdr:col>
      <xdr:colOff>50800</xdr:colOff>
      <xdr:row>58</xdr:row>
      <xdr:rowOff>22860</xdr:rowOff>
    </xdr:to>
    <xdr:cxnSp macro="">
      <xdr:nvCxnSpPr>
        <xdr:cNvPr id="400" name="直線コネクタ 399">
          <a:extLst>
            <a:ext uri="{FF2B5EF4-FFF2-40B4-BE49-F238E27FC236}">
              <a16:creationId xmlns:a16="http://schemas.microsoft.com/office/drawing/2014/main" id="{F0402FAA-EB77-427E-BB07-BDF0015EE9AD}"/>
            </a:ext>
          </a:extLst>
        </xdr:cNvPr>
        <xdr:cNvCxnSpPr/>
      </xdr:nvCxnSpPr>
      <xdr:spPr>
        <a:xfrm flipV="1">
          <a:off x="13144500" y="9565640"/>
          <a:ext cx="7937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17780</xdr:rowOff>
    </xdr:from>
    <xdr:to>
      <xdr:col>72</xdr:col>
      <xdr:colOff>38100</xdr:colOff>
      <xdr:row>58</xdr:row>
      <xdr:rowOff>119380</xdr:rowOff>
    </xdr:to>
    <xdr:sp macro="" textlink="">
      <xdr:nvSpPr>
        <xdr:cNvPr id="401" name="楕円 400">
          <a:extLst>
            <a:ext uri="{FF2B5EF4-FFF2-40B4-BE49-F238E27FC236}">
              <a16:creationId xmlns:a16="http://schemas.microsoft.com/office/drawing/2014/main" id="{CACB742F-89B9-48FC-9E4C-5B26D55D7094}"/>
            </a:ext>
          </a:extLst>
        </xdr:cNvPr>
        <xdr:cNvSpPr/>
      </xdr:nvSpPr>
      <xdr:spPr>
        <a:xfrm>
          <a:off x="12299950" y="95999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22860</xdr:rowOff>
    </xdr:from>
    <xdr:to>
      <xdr:col>76</xdr:col>
      <xdr:colOff>114300</xdr:colOff>
      <xdr:row>58</xdr:row>
      <xdr:rowOff>68580</xdr:rowOff>
    </xdr:to>
    <xdr:cxnSp macro="">
      <xdr:nvCxnSpPr>
        <xdr:cNvPr id="402" name="直線コネクタ 401">
          <a:extLst>
            <a:ext uri="{FF2B5EF4-FFF2-40B4-BE49-F238E27FC236}">
              <a16:creationId xmlns:a16="http://schemas.microsoft.com/office/drawing/2014/main" id="{89939568-EB38-4230-B14B-008A0C0EBBDB}"/>
            </a:ext>
          </a:extLst>
        </xdr:cNvPr>
        <xdr:cNvCxnSpPr/>
      </xdr:nvCxnSpPr>
      <xdr:spPr>
        <a:xfrm flipV="1">
          <a:off x="12344400" y="9605010"/>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44467</xdr:rowOff>
    </xdr:from>
    <xdr:ext cx="405111" cy="259045"/>
    <xdr:sp macro="" textlink="">
      <xdr:nvSpPr>
        <xdr:cNvPr id="403" name="n_1mainValue【保健センター・保健所】&#10;有形固定資産減価償却率">
          <a:extLst>
            <a:ext uri="{FF2B5EF4-FFF2-40B4-BE49-F238E27FC236}">
              <a16:creationId xmlns:a16="http://schemas.microsoft.com/office/drawing/2014/main" id="{849998BB-5CF4-4F3D-A68A-7892DF90474A}"/>
            </a:ext>
          </a:extLst>
        </xdr:cNvPr>
        <xdr:cNvSpPr txBox="1"/>
      </xdr:nvSpPr>
      <xdr:spPr>
        <a:xfrm>
          <a:off x="13742044"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90187</xdr:rowOff>
    </xdr:from>
    <xdr:ext cx="405111" cy="259045"/>
    <xdr:sp macro="" textlink="">
      <xdr:nvSpPr>
        <xdr:cNvPr id="404" name="n_2mainValue【保健センター・保健所】&#10;有形固定資産減価償却率">
          <a:extLst>
            <a:ext uri="{FF2B5EF4-FFF2-40B4-BE49-F238E27FC236}">
              <a16:creationId xmlns:a16="http://schemas.microsoft.com/office/drawing/2014/main" id="{3BA4FB0B-F877-4520-9A77-E86BE9A6A110}"/>
            </a:ext>
          </a:extLst>
        </xdr:cNvPr>
        <xdr:cNvSpPr txBox="1"/>
      </xdr:nvSpPr>
      <xdr:spPr>
        <a:xfrm>
          <a:off x="12960994"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135907</xdr:rowOff>
    </xdr:from>
    <xdr:ext cx="405111" cy="259045"/>
    <xdr:sp macro="" textlink="">
      <xdr:nvSpPr>
        <xdr:cNvPr id="405" name="n_3mainValue【保健センター・保健所】&#10;有形固定資産減価償却率">
          <a:extLst>
            <a:ext uri="{FF2B5EF4-FFF2-40B4-BE49-F238E27FC236}">
              <a16:creationId xmlns:a16="http://schemas.microsoft.com/office/drawing/2014/main" id="{1646CD8C-9230-4D84-8E5F-CF91E0164B5A}"/>
            </a:ext>
          </a:extLst>
        </xdr:cNvPr>
        <xdr:cNvSpPr txBox="1"/>
      </xdr:nvSpPr>
      <xdr:spPr>
        <a:xfrm>
          <a:off x="12167244"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6" name="正方形/長方形 405">
          <a:extLst>
            <a:ext uri="{FF2B5EF4-FFF2-40B4-BE49-F238E27FC236}">
              <a16:creationId xmlns:a16="http://schemas.microsoft.com/office/drawing/2014/main" id="{E9484EA1-5CB7-4EE7-BB81-EC196A44F8C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7" name="正方形/長方形 406">
          <a:extLst>
            <a:ext uri="{FF2B5EF4-FFF2-40B4-BE49-F238E27FC236}">
              <a16:creationId xmlns:a16="http://schemas.microsoft.com/office/drawing/2014/main" id="{5964EF54-0459-47EC-975F-8D41D024ABFB}"/>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8" name="正方形/長方形 407">
          <a:extLst>
            <a:ext uri="{FF2B5EF4-FFF2-40B4-BE49-F238E27FC236}">
              <a16:creationId xmlns:a16="http://schemas.microsoft.com/office/drawing/2014/main" id="{4353F406-A9CA-46E0-976D-F0862444392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9" name="正方形/長方形 408">
          <a:extLst>
            <a:ext uri="{FF2B5EF4-FFF2-40B4-BE49-F238E27FC236}">
              <a16:creationId xmlns:a16="http://schemas.microsoft.com/office/drawing/2014/main" id="{0AC32603-C0F0-487D-B041-25AABA1E3CBC}"/>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0" name="正方形/長方形 409">
          <a:extLst>
            <a:ext uri="{FF2B5EF4-FFF2-40B4-BE49-F238E27FC236}">
              <a16:creationId xmlns:a16="http://schemas.microsoft.com/office/drawing/2014/main" id="{20C3CC57-9E8C-4145-A4CD-D47876F714CA}"/>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1" name="正方形/長方形 410">
          <a:extLst>
            <a:ext uri="{FF2B5EF4-FFF2-40B4-BE49-F238E27FC236}">
              <a16:creationId xmlns:a16="http://schemas.microsoft.com/office/drawing/2014/main" id="{A0BD70A5-640B-447D-970B-0FF46809097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2" name="正方形/長方形 411">
          <a:extLst>
            <a:ext uri="{FF2B5EF4-FFF2-40B4-BE49-F238E27FC236}">
              <a16:creationId xmlns:a16="http://schemas.microsoft.com/office/drawing/2014/main" id="{1B24F10F-ED0F-4731-9266-39355B320F2B}"/>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3" name="正方形/長方形 412">
          <a:extLst>
            <a:ext uri="{FF2B5EF4-FFF2-40B4-BE49-F238E27FC236}">
              <a16:creationId xmlns:a16="http://schemas.microsoft.com/office/drawing/2014/main" id="{093DA2F7-FA5C-464E-A33D-B54E725A3D2D}"/>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4" name="テキスト ボックス 413">
          <a:extLst>
            <a:ext uri="{FF2B5EF4-FFF2-40B4-BE49-F238E27FC236}">
              <a16:creationId xmlns:a16="http://schemas.microsoft.com/office/drawing/2014/main" id="{DF0A3A03-E600-47C5-B8DB-F4A9FD8B6DBD}"/>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5" name="直線コネクタ 414">
          <a:extLst>
            <a:ext uri="{FF2B5EF4-FFF2-40B4-BE49-F238E27FC236}">
              <a16:creationId xmlns:a16="http://schemas.microsoft.com/office/drawing/2014/main" id="{143AE6B5-F7CB-4E51-BCB3-08A559C76209}"/>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16" name="直線コネクタ 415">
          <a:extLst>
            <a:ext uri="{FF2B5EF4-FFF2-40B4-BE49-F238E27FC236}">
              <a16:creationId xmlns:a16="http://schemas.microsoft.com/office/drawing/2014/main" id="{7E78F8CA-654A-4D6C-8875-F5D2006D8009}"/>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17" name="テキスト ボックス 416">
          <a:extLst>
            <a:ext uri="{FF2B5EF4-FFF2-40B4-BE49-F238E27FC236}">
              <a16:creationId xmlns:a16="http://schemas.microsoft.com/office/drawing/2014/main" id="{05707614-41DA-4D83-B7A6-BF6C4D3D4D5C}"/>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8" name="直線コネクタ 417">
          <a:extLst>
            <a:ext uri="{FF2B5EF4-FFF2-40B4-BE49-F238E27FC236}">
              <a16:creationId xmlns:a16="http://schemas.microsoft.com/office/drawing/2014/main" id="{0A348335-5444-4CF9-B8CF-1BA33E3D0613}"/>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9" name="テキスト ボックス 418">
          <a:extLst>
            <a:ext uri="{FF2B5EF4-FFF2-40B4-BE49-F238E27FC236}">
              <a16:creationId xmlns:a16="http://schemas.microsoft.com/office/drawing/2014/main" id="{A889F188-11B2-4DE5-B10D-FFF1F2B26855}"/>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0" name="直線コネクタ 419">
          <a:extLst>
            <a:ext uri="{FF2B5EF4-FFF2-40B4-BE49-F238E27FC236}">
              <a16:creationId xmlns:a16="http://schemas.microsoft.com/office/drawing/2014/main" id="{F69901AD-200C-4234-8342-602852E5CAC9}"/>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1" name="テキスト ボックス 420">
          <a:extLst>
            <a:ext uri="{FF2B5EF4-FFF2-40B4-BE49-F238E27FC236}">
              <a16:creationId xmlns:a16="http://schemas.microsoft.com/office/drawing/2014/main" id="{1C2DB8D3-588B-4BF6-919F-8DA2EA316557}"/>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2" name="直線コネクタ 421">
          <a:extLst>
            <a:ext uri="{FF2B5EF4-FFF2-40B4-BE49-F238E27FC236}">
              <a16:creationId xmlns:a16="http://schemas.microsoft.com/office/drawing/2014/main" id="{2DE6F2C1-0879-4128-B326-283CE31A4C39}"/>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23" name="テキスト ボックス 422">
          <a:extLst>
            <a:ext uri="{FF2B5EF4-FFF2-40B4-BE49-F238E27FC236}">
              <a16:creationId xmlns:a16="http://schemas.microsoft.com/office/drawing/2014/main" id="{8CCFE6E4-A568-497D-8180-0DC17B74139A}"/>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4" name="直線コネクタ 423">
          <a:extLst>
            <a:ext uri="{FF2B5EF4-FFF2-40B4-BE49-F238E27FC236}">
              <a16:creationId xmlns:a16="http://schemas.microsoft.com/office/drawing/2014/main" id="{72FB834B-BC78-4473-A235-6A85B42AB13E}"/>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5" name="テキスト ボックス 424">
          <a:extLst>
            <a:ext uri="{FF2B5EF4-FFF2-40B4-BE49-F238E27FC236}">
              <a16:creationId xmlns:a16="http://schemas.microsoft.com/office/drawing/2014/main" id="{94210FCA-958E-47C1-80FC-F77C7CC4624D}"/>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6" name="【保健センター・保健所】&#10;一人当たり面積グラフ枠">
          <a:extLst>
            <a:ext uri="{FF2B5EF4-FFF2-40B4-BE49-F238E27FC236}">
              <a16:creationId xmlns:a16="http://schemas.microsoft.com/office/drawing/2014/main" id="{DEC071A6-30D9-4174-83F8-FF0EBA0C5FE3}"/>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427" name="直線コネクタ 426">
          <a:extLst>
            <a:ext uri="{FF2B5EF4-FFF2-40B4-BE49-F238E27FC236}">
              <a16:creationId xmlns:a16="http://schemas.microsoft.com/office/drawing/2014/main" id="{226A1627-24E0-42E1-A643-43135E12CA07}"/>
            </a:ext>
          </a:extLst>
        </xdr:cNvPr>
        <xdr:cNvCxnSpPr/>
      </xdr:nvCxnSpPr>
      <xdr:spPr>
        <a:xfrm flipV="1">
          <a:off x="19951064" y="9506204"/>
          <a:ext cx="0" cy="96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428" name="【保健センター・保健所】&#10;一人当たり面積最小値テキスト">
          <a:extLst>
            <a:ext uri="{FF2B5EF4-FFF2-40B4-BE49-F238E27FC236}">
              <a16:creationId xmlns:a16="http://schemas.microsoft.com/office/drawing/2014/main" id="{7D64F269-4C2C-481D-95E8-33303EFADB2E}"/>
            </a:ext>
          </a:extLst>
        </xdr:cNvPr>
        <xdr:cNvSpPr txBox="1"/>
      </xdr:nvSpPr>
      <xdr:spPr>
        <a:xfrm>
          <a:off x="19989800"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429" name="直線コネクタ 428">
          <a:extLst>
            <a:ext uri="{FF2B5EF4-FFF2-40B4-BE49-F238E27FC236}">
              <a16:creationId xmlns:a16="http://schemas.microsoft.com/office/drawing/2014/main" id="{20BC6B2B-1B06-4FE3-9149-E0D53DF32CAA}"/>
            </a:ext>
          </a:extLst>
        </xdr:cNvPr>
        <xdr:cNvCxnSpPr/>
      </xdr:nvCxnSpPr>
      <xdr:spPr>
        <a:xfrm>
          <a:off x="19881850" y="104739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430" name="【保健センター・保健所】&#10;一人当たり面積最大値テキスト">
          <a:extLst>
            <a:ext uri="{FF2B5EF4-FFF2-40B4-BE49-F238E27FC236}">
              <a16:creationId xmlns:a16="http://schemas.microsoft.com/office/drawing/2014/main" id="{17DEFADB-A89F-4118-8582-E0536EE91969}"/>
            </a:ext>
          </a:extLst>
        </xdr:cNvPr>
        <xdr:cNvSpPr txBox="1"/>
      </xdr:nvSpPr>
      <xdr:spPr>
        <a:xfrm>
          <a:off x="19989800" y="928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431" name="直線コネクタ 430">
          <a:extLst>
            <a:ext uri="{FF2B5EF4-FFF2-40B4-BE49-F238E27FC236}">
              <a16:creationId xmlns:a16="http://schemas.microsoft.com/office/drawing/2014/main" id="{EB025428-56A9-49CE-9FA8-9F74A73536C5}"/>
            </a:ext>
          </a:extLst>
        </xdr:cNvPr>
        <xdr:cNvCxnSpPr/>
      </xdr:nvCxnSpPr>
      <xdr:spPr>
        <a:xfrm>
          <a:off x="19881850" y="95062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432" name="【保健センター・保健所】&#10;一人当たり面積平均値テキスト">
          <a:extLst>
            <a:ext uri="{FF2B5EF4-FFF2-40B4-BE49-F238E27FC236}">
              <a16:creationId xmlns:a16="http://schemas.microsoft.com/office/drawing/2014/main" id="{260B3342-63FB-428D-A3B9-9F561BD94807}"/>
            </a:ext>
          </a:extLst>
        </xdr:cNvPr>
        <xdr:cNvSpPr txBox="1"/>
      </xdr:nvSpPr>
      <xdr:spPr>
        <a:xfrm>
          <a:off x="19989800" y="10153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433" name="フローチャート: 判断 432">
          <a:extLst>
            <a:ext uri="{FF2B5EF4-FFF2-40B4-BE49-F238E27FC236}">
              <a16:creationId xmlns:a16="http://schemas.microsoft.com/office/drawing/2014/main" id="{DBD40510-5D17-43E1-81A4-94B745AC6098}"/>
            </a:ext>
          </a:extLst>
        </xdr:cNvPr>
        <xdr:cNvSpPr/>
      </xdr:nvSpPr>
      <xdr:spPr>
        <a:xfrm>
          <a:off x="19900900" y="10175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434" name="フローチャート: 判断 433">
          <a:extLst>
            <a:ext uri="{FF2B5EF4-FFF2-40B4-BE49-F238E27FC236}">
              <a16:creationId xmlns:a16="http://schemas.microsoft.com/office/drawing/2014/main" id="{75B9CD0A-BB42-4A31-A489-67F5BD521551}"/>
            </a:ext>
          </a:extLst>
        </xdr:cNvPr>
        <xdr:cNvSpPr/>
      </xdr:nvSpPr>
      <xdr:spPr>
        <a:xfrm>
          <a:off x="19157950" y="102026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71899</xdr:rowOff>
    </xdr:from>
    <xdr:ext cx="469744" cy="259045"/>
    <xdr:sp macro="" textlink="">
      <xdr:nvSpPr>
        <xdr:cNvPr id="435" name="n_1aveValue【保健センター・保健所】&#10;一人当たり面積">
          <a:extLst>
            <a:ext uri="{FF2B5EF4-FFF2-40B4-BE49-F238E27FC236}">
              <a16:creationId xmlns:a16="http://schemas.microsoft.com/office/drawing/2014/main" id="{3012D472-7A8B-40E2-83A0-BEA80E46006F}"/>
            </a:ext>
          </a:extLst>
        </xdr:cNvPr>
        <xdr:cNvSpPr txBox="1"/>
      </xdr:nvSpPr>
      <xdr:spPr>
        <a:xfrm>
          <a:off x="18980227" y="998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111506</xdr:rowOff>
    </xdr:from>
    <xdr:to>
      <xdr:col>107</xdr:col>
      <xdr:colOff>101600</xdr:colOff>
      <xdr:row>62</xdr:row>
      <xdr:rowOff>41656</xdr:rowOff>
    </xdr:to>
    <xdr:sp macro="" textlink="">
      <xdr:nvSpPr>
        <xdr:cNvPr id="436" name="フローチャート: 判断 435">
          <a:extLst>
            <a:ext uri="{FF2B5EF4-FFF2-40B4-BE49-F238E27FC236}">
              <a16:creationId xmlns:a16="http://schemas.microsoft.com/office/drawing/2014/main" id="{6712C01B-37BC-4DA0-9B49-7515A2D546A7}"/>
            </a:ext>
          </a:extLst>
        </xdr:cNvPr>
        <xdr:cNvSpPr/>
      </xdr:nvSpPr>
      <xdr:spPr>
        <a:xfrm>
          <a:off x="18345150" y="101889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58183</xdr:rowOff>
    </xdr:from>
    <xdr:ext cx="469744" cy="259045"/>
    <xdr:sp macro="" textlink="">
      <xdr:nvSpPr>
        <xdr:cNvPr id="437" name="n_2aveValue【保健センター・保健所】&#10;一人当たり面積">
          <a:extLst>
            <a:ext uri="{FF2B5EF4-FFF2-40B4-BE49-F238E27FC236}">
              <a16:creationId xmlns:a16="http://schemas.microsoft.com/office/drawing/2014/main" id="{F059B686-12D4-42BA-882E-9A5028EFBB4E}"/>
            </a:ext>
          </a:extLst>
        </xdr:cNvPr>
        <xdr:cNvSpPr txBox="1"/>
      </xdr:nvSpPr>
      <xdr:spPr>
        <a:xfrm>
          <a:off x="18180127" y="997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70358</xdr:rowOff>
    </xdr:from>
    <xdr:to>
      <xdr:col>102</xdr:col>
      <xdr:colOff>165100</xdr:colOff>
      <xdr:row>62</xdr:row>
      <xdr:rowOff>508</xdr:rowOff>
    </xdr:to>
    <xdr:sp macro="" textlink="">
      <xdr:nvSpPr>
        <xdr:cNvPr id="438" name="フローチャート: 判断 437">
          <a:extLst>
            <a:ext uri="{FF2B5EF4-FFF2-40B4-BE49-F238E27FC236}">
              <a16:creationId xmlns:a16="http://schemas.microsoft.com/office/drawing/2014/main" id="{4DDE51A7-F31C-49F7-ACDA-10DF2E144C27}"/>
            </a:ext>
          </a:extLst>
        </xdr:cNvPr>
        <xdr:cNvSpPr/>
      </xdr:nvSpPr>
      <xdr:spPr>
        <a:xfrm>
          <a:off x="17551400" y="101478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17035</xdr:rowOff>
    </xdr:from>
    <xdr:ext cx="469744" cy="259045"/>
    <xdr:sp macro="" textlink="">
      <xdr:nvSpPr>
        <xdr:cNvPr id="439" name="n_3aveValue【保健センター・保健所】&#10;一人当たり面積">
          <a:extLst>
            <a:ext uri="{FF2B5EF4-FFF2-40B4-BE49-F238E27FC236}">
              <a16:creationId xmlns:a16="http://schemas.microsoft.com/office/drawing/2014/main" id="{9FCA4CD4-5C1C-4438-AC01-D0BA66D1ECE5}"/>
            </a:ext>
          </a:extLst>
        </xdr:cNvPr>
        <xdr:cNvSpPr txBox="1"/>
      </xdr:nvSpPr>
      <xdr:spPr>
        <a:xfrm>
          <a:off x="17386377" y="992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52BABCD5-5925-4F3D-813A-6FABCEF63B26}"/>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40C06907-94EE-4F77-852D-FCEA28BC92B9}"/>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108D8DA9-AAC1-4B5C-92F0-EE4B6B552DD8}"/>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62543237-6AD8-4D2D-9EE1-22F06472262F}"/>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27AC73D1-25F5-4B3C-928E-54EC4C894A02}"/>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54356</xdr:rowOff>
    </xdr:from>
    <xdr:to>
      <xdr:col>112</xdr:col>
      <xdr:colOff>38100</xdr:colOff>
      <xdr:row>62</xdr:row>
      <xdr:rowOff>155956</xdr:rowOff>
    </xdr:to>
    <xdr:sp macro="" textlink="">
      <xdr:nvSpPr>
        <xdr:cNvPr id="445" name="楕円 444">
          <a:extLst>
            <a:ext uri="{FF2B5EF4-FFF2-40B4-BE49-F238E27FC236}">
              <a16:creationId xmlns:a16="http://schemas.microsoft.com/office/drawing/2014/main" id="{36B60159-B9DE-4711-9F3D-E0B2BF95884B}"/>
            </a:ext>
          </a:extLst>
        </xdr:cNvPr>
        <xdr:cNvSpPr/>
      </xdr:nvSpPr>
      <xdr:spPr>
        <a:xfrm>
          <a:off x="19157950" y="102969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49784</xdr:rowOff>
    </xdr:from>
    <xdr:to>
      <xdr:col>107</xdr:col>
      <xdr:colOff>101600</xdr:colOff>
      <xdr:row>62</xdr:row>
      <xdr:rowOff>151384</xdr:rowOff>
    </xdr:to>
    <xdr:sp macro="" textlink="">
      <xdr:nvSpPr>
        <xdr:cNvPr id="446" name="楕円 445">
          <a:extLst>
            <a:ext uri="{FF2B5EF4-FFF2-40B4-BE49-F238E27FC236}">
              <a16:creationId xmlns:a16="http://schemas.microsoft.com/office/drawing/2014/main" id="{FB6D93C1-F8AD-4214-A78F-C7989EEFED32}"/>
            </a:ext>
          </a:extLst>
        </xdr:cNvPr>
        <xdr:cNvSpPr/>
      </xdr:nvSpPr>
      <xdr:spPr>
        <a:xfrm>
          <a:off x="18345150" y="1029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100584</xdr:rowOff>
    </xdr:from>
    <xdr:to>
      <xdr:col>111</xdr:col>
      <xdr:colOff>177800</xdr:colOff>
      <xdr:row>62</xdr:row>
      <xdr:rowOff>105156</xdr:rowOff>
    </xdr:to>
    <xdr:cxnSp macro="">
      <xdr:nvCxnSpPr>
        <xdr:cNvPr id="447" name="直線コネクタ 446">
          <a:extLst>
            <a:ext uri="{FF2B5EF4-FFF2-40B4-BE49-F238E27FC236}">
              <a16:creationId xmlns:a16="http://schemas.microsoft.com/office/drawing/2014/main" id="{98913968-0EC4-4B67-993A-19033D4DEC43}"/>
            </a:ext>
          </a:extLst>
        </xdr:cNvPr>
        <xdr:cNvCxnSpPr/>
      </xdr:nvCxnSpPr>
      <xdr:spPr>
        <a:xfrm>
          <a:off x="18395950" y="10343134"/>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49784</xdr:rowOff>
    </xdr:from>
    <xdr:to>
      <xdr:col>102</xdr:col>
      <xdr:colOff>165100</xdr:colOff>
      <xdr:row>62</xdr:row>
      <xdr:rowOff>151384</xdr:rowOff>
    </xdr:to>
    <xdr:sp macro="" textlink="">
      <xdr:nvSpPr>
        <xdr:cNvPr id="448" name="楕円 447">
          <a:extLst>
            <a:ext uri="{FF2B5EF4-FFF2-40B4-BE49-F238E27FC236}">
              <a16:creationId xmlns:a16="http://schemas.microsoft.com/office/drawing/2014/main" id="{09CE55F6-E159-4348-A4D3-BEBC75306E63}"/>
            </a:ext>
          </a:extLst>
        </xdr:cNvPr>
        <xdr:cNvSpPr/>
      </xdr:nvSpPr>
      <xdr:spPr>
        <a:xfrm>
          <a:off x="17551400" y="1029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100584</xdr:rowOff>
    </xdr:from>
    <xdr:to>
      <xdr:col>107</xdr:col>
      <xdr:colOff>50800</xdr:colOff>
      <xdr:row>62</xdr:row>
      <xdr:rowOff>100584</xdr:rowOff>
    </xdr:to>
    <xdr:cxnSp macro="">
      <xdr:nvCxnSpPr>
        <xdr:cNvPr id="449" name="直線コネクタ 448">
          <a:extLst>
            <a:ext uri="{FF2B5EF4-FFF2-40B4-BE49-F238E27FC236}">
              <a16:creationId xmlns:a16="http://schemas.microsoft.com/office/drawing/2014/main" id="{D499F217-2186-406E-B75F-AC5F8BABD76B}"/>
            </a:ext>
          </a:extLst>
        </xdr:cNvPr>
        <xdr:cNvCxnSpPr/>
      </xdr:nvCxnSpPr>
      <xdr:spPr>
        <a:xfrm>
          <a:off x="17602200" y="1034313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450" name="n_1mainValue【保健センター・保健所】&#10;一人当たり面積">
          <a:extLst>
            <a:ext uri="{FF2B5EF4-FFF2-40B4-BE49-F238E27FC236}">
              <a16:creationId xmlns:a16="http://schemas.microsoft.com/office/drawing/2014/main" id="{6C6CD019-6810-47B9-84FE-6184976121E4}"/>
            </a:ext>
          </a:extLst>
        </xdr:cNvPr>
        <xdr:cNvSpPr txBox="1"/>
      </xdr:nvSpPr>
      <xdr:spPr>
        <a:xfrm>
          <a:off x="18980227" y="1038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142511</xdr:rowOff>
    </xdr:from>
    <xdr:ext cx="469744" cy="259045"/>
    <xdr:sp macro="" textlink="">
      <xdr:nvSpPr>
        <xdr:cNvPr id="451" name="n_2mainValue【保健センター・保健所】&#10;一人当たり面積">
          <a:extLst>
            <a:ext uri="{FF2B5EF4-FFF2-40B4-BE49-F238E27FC236}">
              <a16:creationId xmlns:a16="http://schemas.microsoft.com/office/drawing/2014/main" id="{AFE782EC-D785-45F6-976F-9F5664262DC1}"/>
            </a:ext>
          </a:extLst>
        </xdr:cNvPr>
        <xdr:cNvSpPr txBox="1"/>
      </xdr:nvSpPr>
      <xdr:spPr>
        <a:xfrm>
          <a:off x="18180127" y="103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142511</xdr:rowOff>
    </xdr:from>
    <xdr:ext cx="469744" cy="259045"/>
    <xdr:sp macro="" textlink="">
      <xdr:nvSpPr>
        <xdr:cNvPr id="452" name="n_3mainValue【保健センター・保健所】&#10;一人当たり面積">
          <a:extLst>
            <a:ext uri="{FF2B5EF4-FFF2-40B4-BE49-F238E27FC236}">
              <a16:creationId xmlns:a16="http://schemas.microsoft.com/office/drawing/2014/main" id="{21D0D114-FEAA-4FF5-B62D-F43518581C24}"/>
            </a:ext>
          </a:extLst>
        </xdr:cNvPr>
        <xdr:cNvSpPr txBox="1"/>
      </xdr:nvSpPr>
      <xdr:spPr>
        <a:xfrm>
          <a:off x="17386377" y="103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3" name="正方形/長方形 452">
          <a:extLst>
            <a:ext uri="{FF2B5EF4-FFF2-40B4-BE49-F238E27FC236}">
              <a16:creationId xmlns:a16="http://schemas.microsoft.com/office/drawing/2014/main" id="{5C2485E2-2EA4-40B0-B2A9-44EAF88EE7D2}"/>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4" name="正方形/長方形 453">
          <a:extLst>
            <a:ext uri="{FF2B5EF4-FFF2-40B4-BE49-F238E27FC236}">
              <a16:creationId xmlns:a16="http://schemas.microsoft.com/office/drawing/2014/main" id="{890F90F3-9386-4608-9C0B-DF3ADA189B55}"/>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5" name="正方形/長方形 454">
          <a:extLst>
            <a:ext uri="{FF2B5EF4-FFF2-40B4-BE49-F238E27FC236}">
              <a16:creationId xmlns:a16="http://schemas.microsoft.com/office/drawing/2014/main" id="{7C9EB9BE-B6F8-460E-B3CE-8BAF00C7E588}"/>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6" name="正方形/長方形 455">
          <a:extLst>
            <a:ext uri="{FF2B5EF4-FFF2-40B4-BE49-F238E27FC236}">
              <a16:creationId xmlns:a16="http://schemas.microsoft.com/office/drawing/2014/main" id="{2171B589-3BFC-4C3A-930B-6877F9D74F54}"/>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7" name="正方形/長方形 456">
          <a:extLst>
            <a:ext uri="{FF2B5EF4-FFF2-40B4-BE49-F238E27FC236}">
              <a16:creationId xmlns:a16="http://schemas.microsoft.com/office/drawing/2014/main" id="{BC52CA86-A2E7-402E-8E77-08458ABD2B2B}"/>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8" name="正方形/長方形 457">
          <a:extLst>
            <a:ext uri="{FF2B5EF4-FFF2-40B4-BE49-F238E27FC236}">
              <a16:creationId xmlns:a16="http://schemas.microsoft.com/office/drawing/2014/main" id="{77562DE2-146D-45A9-B016-B7FDEE1AF764}"/>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9" name="正方形/長方形 458">
          <a:extLst>
            <a:ext uri="{FF2B5EF4-FFF2-40B4-BE49-F238E27FC236}">
              <a16:creationId xmlns:a16="http://schemas.microsoft.com/office/drawing/2014/main" id="{3509980A-E8CC-48C9-A96C-02E0D24E4238}"/>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0" name="正方形/長方形 459">
          <a:extLst>
            <a:ext uri="{FF2B5EF4-FFF2-40B4-BE49-F238E27FC236}">
              <a16:creationId xmlns:a16="http://schemas.microsoft.com/office/drawing/2014/main" id="{335EDEA2-6F45-4D8B-848D-979C8CC0F70F}"/>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1" name="テキスト ボックス 460">
          <a:extLst>
            <a:ext uri="{FF2B5EF4-FFF2-40B4-BE49-F238E27FC236}">
              <a16:creationId xmlns:a16="http://schemas.microsoft.com/office/drawing/2014/main" id="{E18150EF-DCF4-428A-81CE-B32ED1CA9E31}"/>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2" name="直線コネクタ 461">
          <a:extLst>
            <a:ext uri="{FF2B5EF4-FFF2-40B4-BE49-F238E27FC236}">
              <a16:creationId xmlns:a16="http://schemas.microsoft.com/office/drawing/2014/main" id="{551EFE88-93FE-4BF3-A79C-466AC7B3B386}"/>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3" name="直線コネクタ 462">
          <a:extLst>
            <a:ext uri="{FF2B5EF4-FFF2-40B4-BE49-F238E27FC236}">
              <a16:creationId xmlns:a16="http://schemas.microsoft.com/office/drawing/2014/main" id="{9CDAC946-9AE0-4C96-93F4-8F87CA4DBE4A}"/>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4" name="テキスト ボックス 463">
          <a:extLst>
            <a:ext uri="{FF2B5EF4-FFF2-40B4-BE49-F238E27FC236}">
              <a16:creationId xmlns:a16="http://schemas.microsoft.com/office/drawing/2014/main" id="{ECFF3022-DCB1-48AD-951E-BD2473FD18B6}"/>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5" name="直線コネクタ 464">
          <a:extLst>
            <a:ext uri="{FF2B5EF4-FFF2-40B4-BE49-F238E27FC236}">
              <a16:creationId xmlns:a16="http://schemas.microsoft.com/office/drawing/2014/main" id="{4DCE57DE-64E4-4DBF-ADB9-CDF2AD1FEBFA}"/>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6" name="テキスト ボックス 465">
          <a:extLst>
            <a:ext uri="{FF2B5EF4-FFF2-40B4-BE49-F238E27FC236}">
              <a16:creationId xmlns:a16="http://schemas.microsoft.com/office/drawing/2014/main" id="{297BF611-F116-43FD-80AD-CC6D7A8FC610}"/>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7" name="直線コネクタ 466">
          <a:extLst>
            <a:ext uri="{FF2B5EF4-FFF2-40B4-BE49-F238E27FC236}">
              <a16:creationId xmlns:a16="http://schemas.microsoft.com/office/drawing/2014/main" id="{BE24E52B-0C52-4835-A7C6-5950E65C355F}"/>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8" name="テキスト ボックス 467">
          <a:extLst>
            <a:ext uri="{FF2B5EF4-FFF2-40B4-BE49-F238E27FC236}">
              <a16:creationId xmlns:a16="http://schemas.microsoft.com/office/drawing/2014/main" id="{763519D4-42E3-433A-A1DF-328091DDCFE6}"/>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9" name="直線コネクタ 468">
          <a:extLst>
            <a:ext uri="{FF2B5EF4-FFF2-40B4-BE49-F238E27FC236}">
              <a16:creationId xmlns:a16="http://schemas.microsoft.com/office/drawing/2014/main" id="{C437B206-FE6A-4760-BB80-E3367B48A3FC}"/>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0" name="テキスト ボックス 469">
          <a:extLst>
            <a:ext uri="{FF2B5EF4-FFF2-40B4-BE49-F238E27FC236}">
              <a16:creationId xmlns:a16="http://schemas.microsoft.com/office/drawing/2014/main" id="{D49C12C4-8906-4BD7-8E9C-C5946721A40B}"/>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1" name="直線コネクタ 470">
          <a:extLst>
            <a:ext uri="{FF2B5EF4-FFF2-40B4-BE49-F238E27FC236}">
              <a16:creationId xmlns:a16="http://schemas.microsoft.com/office/drawing/2014/main" id="{02BFDC79-DF7E-446A-832F-33A300FA0A03}"/>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2" name="テキスト ボックス 471">
          <a:extLst>
            <a:ext uri="{FF2B5EF4-FFF2-40B4-BE49-F238E27FC236}">
              <a16:creationId xmlns:a16="http://schemas.microsoft.com/office/drawing/2014/main" id="{D0508D6B-6BCC-472D-B52F-4146E6033F37}"/>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3" name="直線コネクタ 472">
          <a:extLst>
            <a:ext uri="{FF2B5EF4-FFF2-40B4-BE49-F238E27FC236}">
              <a16:creationId xmlns:a16="http://schemas.microsoft.com/office/drawing/2014/main" id="{44185027-84E7-4158-AB31-DFCFB8DE3EEE}"/>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4" name="テキスト ボックス 473">
          <a:extLst>
            <a:ext uri="{FF2B5EF4-FFF2-40B4-BE49-F238E27FC236}">
              <a16:creationId xmlns:a16="http://schemas.microsoft.com/office/drawing/2014/main" id="{66C88AF6-A132-4DFE-B7DA-BA964A4C5B0F}"/>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5" name="直線コネクタ 474">
          <a:extLst>
            <a:ext uri="{FF2B5EF4-FFF2-40B4-BE49-F238E27FC236}">
              <a16:creationId xmlns:a16="http://schemas.microsoft.com/office/drawing/2014/main" id="{40CBAABB-B473-4120-85B0-7F3151C33CF1}"/>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6" name="テキスト ボックス 475">
          <a:extLst>
            <a:ext uri="{FF2B5EF4-FFF2-40B4-BE49-F238E27FC236}">
              <a16:creationId xmlns:a16="http://schemas.microsoft.com/office/drawing/2014/main" id="{CD6F9E06-E79C-4384-A03A-475C5AEBBDA7}"/>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7" name="【消防施設】&#10;有形固定資産減価償却率グラフ枠">
          <a:extLst>
            <a:ext uri="{FF2B5EF4-FFF2-40B4-BE49-F238E27FC236}">
              <a16:creationId xmlns:a16="http://schemas.microsoft.com/office/drawing/2014/main" id="{13F492BF-43BB-44A6-9661-B79D77980862}"/>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478" name="直線コネクタ 477">
          <a:extLst>
            <a:ext uri="{FF2B5EF4-FFF2-40B4-BE49-F238E27FC236}">
              <a16:creationId xmlns:a16="http://schemas.microsoft.com/office/drawing/2014/main" id="{6A941BFC-3AB3-4148-AD72-6B59F61C9CB7}"/>
            </a:ext>
          </a:extLst>
        </xdr:cNvPr>
        <xdr:cNvCxnSpPr/>
      </xdr:nvCxnSpPr>
      <xdr:spPr>
        <a:xfrm flipV="1">
          <a:off x="14699614" y="12879614"/>
          <a:ext cx="0" cy="1379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479" name="【消防施設】&#10;有形固定資産減価償却率最小値テキスト">
          <a:extLst>
            <a:ext uri="{FF2B5EF4-FFF2-40B4-BE49-F238E27FC236}">
              <a16:creationId xmlns:a16="http://schemas.microsoft.com/office/drawing/2014/main" id="{9DDE1F21-CD57-48CF-9A85-784DC01E9ECA}"/>
            </a:ext>
          </a:extLst>
        </xdr:cNvPr>
        <xdr:cNvSpPr txBox="1"/>
      </xdr:nvSpPr>
      <xdr:spPr>
        <a:xfrm>
          <a:off x="14738350" y="142632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480" name="直線コネクタ 479">
          <a:extLst>
            <a:ext uri="{FF2B5EF4-FFF2-40B4-BE49-F238E27FC236}">
              <a16:creationId xmlns:a16="http://schemas.microsoft.com/office/drawing/2014/main" id="{F4101CD6-A6F8-4309-A699-36AF3C775122}"/>
            </a:ext>
          </a:extLst>
        </xdr:cNvPr>
        <xdr:cNvCxnSpPr/>
      </xdr:nvCxnSpPr>
      <xdr:spPr>
        <a:xfrm>
          <a:off x="14611350" y="142593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481" name="【消防施設】&#10;有形固定資産減価償却率最大値テキスト">
          <a:extLst>
            <a:ext uri="{FF2B5EF4-FFF2-40B4-BE49-F238E27FC236}">
              <a16:creationId xmlns:a16="http://schemas.microsoft.com/office/drawing/2014/main" id="{D8375163-4200-467B-BD8B-F817CB3FA2FC}"/>
            </a:ext>
          </a:extLst>
        </xdr:cNvPr>
        <xdr:cNvSpPr txBox="1"/>
      </xdr:nvSpPr>
      <xdr:spPr>
        <a:xfrm>
          <a:off x="14738350" y="12661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482" name="直線コネクタ 481">
          <a:extLst>
            <a:ext uri="{FF2B5EF4-FFF2-40B4-BE49-F238E27FC236}">
              <a16:creationId xmlns:a16="http://schemas.microsoft.com/office/drawing/2014/main" id="{EFBDC405-B19D-4970-9B68-62F44C1502E3}"/>
            </a:ext>
          </a:extLst>
        </xdr:cNvPr>
        <xdr:cNvCxnSpPr/>
      </xdr:nvCxnSpPr>
      <xdr:spPr>
        <a:xfrm>
          <a:off x="14611350" y="128796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35940</xdr:rowOff>
    </xdr:from>
    <xdr:ext cx="405111" cy="259045"/>
    <xdr:sp macro="" textlink="">
      <xdr:nvSpPr>
        <xdr:cNvPr id="483" name="【消防施設】&#10;有形固定資産減価償却率平均値テキスト">
          <a:extLst>
            <a:ext uri="{FF2B5EF4-FFF2-40B4-BE49-F238E27FC236}">
              <a16:creationId xmlns:a16="http://schemas.microsoft.com/office/drawing/2014/main" id="{127339D2-C0CC-4C97-BFB6-7DCABCFC0EED}"/>
            </a:ext>
          </a:extLst>
        </xdr:cNvPr>
        <xdr:cNvSpPr txBox="1"/>
      </xdr:nvSpPr>
      <xdr:spPr>
        <a:xfrm>
          <a:off x="14738350" y="13415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484" name="フローチャート: 判断 483">
          <a:extLst>
            <a:ext uri="{FF2B5EF4-FFF2-40B4-BE49-F238E27FC236}">
              <a16:creationId xmlns:a16="http://schemas.microsoft.com/office/drawing/2014/main" id="{C8FAFB90-1610-47D0-B931-1D335D29556B}"/>
            </a:ext>
          </a:extLst>
        </xdr:cNvPr>
        <xdr:cNvSpPr/>
      </xdr:nvSpPr>
      <xdr:spPr>
        <a:xfrm>
          <a:off x="14649450" y="1343696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485" name="フローチャート: 判断 484">
          <a:extLst>
            <a:ext uri="{FF2B5EF4-FFF2-40B4-BE49-F238E27FC236}">
              <a16:creationId xmlns:a16="http://schemas.microsoft.com/office/drawing/2014/main" id="{343ABCF3-18D6-4F1C-BD11-B786CC25329F}"/>
            </a:ext>
          </a:extLst>
        </xdr:cNvPr>
        <xdr:cNvSpPr/>
      </xdr:nvSpPr>
      <xdr:spPr>
        <a:xfrm>
          <a:off x="13887450" y="134679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35214</xdr:rowOff>
    </xdr:from>
    <xdr:ext cx="405111" cy="259045"/>
    <xdr:sp macro="" textlink="">
      <xdr:nvSpPr>
        <xdr:cNvPr id="486" name="n_1aveValue【消防施設】&#10;有形固定資産減価償却率">
          <a:extLst>
            <a:ext uri="{FF2B5EF4-FFF2-40B4-BE49-F238E27FC236}">
              <a16:creationId xmlns:a16="http://schemas.microsoft.com/office/drawing/2014/main" id="{4AE33F7A-97E2-45E3-8325-51C3B91CC2D8}"/>
            </a:ext>
          </a:extLst>
        </xdr:cNvPr>
        <xdr:cNvSpPr txBox="1"/>
      </xdr:nvSpPr>
      <xdr:spPr>
        <a:xfrm>
          <a:off x="13742044" y="13249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487" name="フローチャート: 判断 486">
          <a:extLst>
            <a:ext uri="{FF2B5EF4-FFF2-40B4-BE49-F238E27FC236}">
              <a16:creationId xmlns:a16="http://schemas.microsoft.com/office/drawing/2014/main" id="{658AE9BD-9C2B-437E-93D8-C7808501602F}"/>
            </a:ext>
          </a:extLst>
        </xdr:cNvPr>
        <xdr:cNvSpPr/>
      </xdr:nvSpPr>
      <xdr:spPr>
        <a:xfrm>
          <a:off x="13093700" y="135218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89098</xdr:rowOff>
    </xdr:from>
    <xdr:ext cx="405111" cy="259045"/>
    <xdr:sp macro="" textlink="">
      <xdr:nvSpPr>
        <xdr:cNvPr id="488" name="n_2aveValue【消防施設】&#10;有形固定資産減価償却率">
          <a:extLst>
            <a:ext uri="{FF2B5EF4-FFF2-40B4-BE49-F238E27FC236}">
              <a16:creationId xmlns:a16="http://schemas.microsoft.com/office/drawing/2014/main" id="{CEAE4993-080B-4D0C-B92D-57F25D9C0C70}"/>
            </a:ext>
          </a:extLst>
        </xdr:cNvPr>
        <xdr:cNvSpPr txBox="1"/>
      </xdr:nvSpPr>
      <xdr:spPr>
        <a:xfrm>
          <a:off x="12960994" y="13303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157118</xdr:rowOff>
    </xdr:from>
    <xdr:to>
      <xdr:col>72</xdr:col>
      <xdr:colOff>38100</xdr:colOff>
      <xdr:row>82</xdr:row>
      <xdr:rowOff>87268</xdr:rowOff>
    </xdr:to>
    <xdr:sp macro="" textlink="">
      <xdr:nvSpPr>
        <xdr:cNvPr id="489" name="フローチャート: 判断 488">
          <a:extLst>
            <a:ext uri="{FF2B5EF4-FFF2-40B4-BE49-F238E27FC236}">
              <a16:creationId xmlns:a16="http://schemas.microsoft.com/office/drawing/2014/main" id="{FE20C0FD-3C3F-4549-80F7-018949DC19DD}"/>
            </a:ext>
          </a:extLst>
        </xdr:cNvPr>
        <xdr:cNvSpPr/>
      </xdr:nvSpPr>
      <xdr:spPr>
        <a:xfrm>
          <a:off x="12299950" y="135365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103795</xdr:rowOff>
    </xdr:from>
    <xdr:ext cx="405111" cy="259045"/>
    <xdr:sp macro="" textlink="">
      <xdr:nvSpPr>
        <xdr:cNvPr id="490" name="n_3aveValue【消防施設】&#10;有形固定資産減価償却率">
          <a:extLst>
            <a:ext uri="{FF2B5EF4-FFF2-40B4-BE49-F238E27FC236}">
              <a16:creationId xmlns:a16="http://schemas.microsoft.com/office/drawing/2014/main" id="{32601670-5D68-4DC6-9289-BB436A9BBDFD}"/>
            </a:ext>
          </a:extLst>
        </xdr:cNvPr>
        <xdr:cNvSpPr txBox="1"/>
      </xdr:nvSpPr>
      <xdr:spPr>
        <a:xfrm>
          <a:off x="12167244" y="13318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439BAC69-4A52-401C-8E69-D3254208FACD}"/>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1E046A5C-E254-4BE1-BAC3-B904ED98C6CC}"/>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E3FC8775-927D-45C4-AC47-6FF5760D8E47}"/>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465C5BD2-816E-4D7B-AAA5-B21F801AB4DF}"/>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8932834D-A355-4900-A8B7-7991BC5F0417}"/>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145687</xdr:rowOff>
    </xdr:from>
    <xdr:to>
      <xdr:col>81</xdr:col>
      <xdr:colOff>101600</xdr:colOff>
      <xdr:row>83</xdr:row>
      <xdr:rowOff>75837</xdr:rowOff>
    </xdr:to>
    <xdr:sp macro="" textlink="">
      <xdr:nvSpPr>
        <xdr:cNvPr id="496" name="楕円 495">
          <a:extLst>
            <a:ext uri="{FF2B5EF4-FFF2-40B4-BE49-F238E27FC236}">
              <a16:creationId xmlns:a16="http://schemas.microsoft.com/office/drawing/2014/main" id="{31FCF787-BE2E-4197-98E6-06D76259C693}"/>
            </a:ext>
          </a:extLst>
        </xdr:cNvPr>
        <xdr:cNvSpPr/>
      </xdr:nvSpPr>
      <xdr:spPr>
        <a:xfrm>
          <a:off x="13887450" y="136902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1995</xdr:rowOff>
    </xdr:from>
    <xdr:to>
      <xdr:col>72</xdr:col>
      <xdr:colOff>38100</xdr:colOff>
      <xdr:row>83</xdr:row>
      <xdr:rowOff>103595</xdr:rowOff>
    </xdr:to>
    <xdr:sp macro="" textlink="">
      <xdr:nvSpPr>
        <xdr:cNvPr id="497" name="楕円 496">
          <a:extLst>
            <a:ext uri="{FF2B5EF4-FFF2-40B4-BE49-F238E27FC236}">
              <a16:creationId xmlns:a16="http://schemas.microsoft.com/office/drawing/2014/main" id="{6BCE3CAC-25D8-44EC-A898-CFEFD4C64025}"/>
            </a:ext>
          </a:extLst>
        </xdr:cNvPr>
        <xdr:cNvSpPr/>
      </xdr:nvSpPr>
      <xdr:spPr>
        <a:xfrm>
          <a:off x="12299950" y="137116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66964</xdr:rowOff>
    </xdr:from>
    <xdr:ext cx="405111" cy="259045"/>
    <xdr:sp macro="" textlink="">
      <xdr:nvSpPr>
        <xdr:cNvPr id="498" name="n_1mainValue【消防施設】&#10;有形固定資産減価償却率">
          <a:extLst>
            <a:ext uri="{FF2B5EF4-FFF2-40B4-BE49-F238E27FC236}">
              <a16:creationId xmlns:a16="http://schemas.microsoft.com/office/drawing/2014/main" id="{DC215BC2-4711-44C5-B346-1DD35DBBC823}"/>
            </a:ext>
          </a:extLst>
        </xdr:cNvPr>
        <xdr:cNvSpPr txBox="1"/>
      </xdr:nvSpPr>
      <xdr:spPr>
        <a:xfrm>
          <a:off x="13742044" y="13776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94722</xdr:rowOff>
    </xdr:from>
    <xdr:ext cx="405111" cy="259045"/>
    <xdr:sp macro="" textlink="">
      <xdr:nvSpPr>
        <xdr:cNvPr id="499" name="n_3mainValue【消防施設】&#10;有形固定資産減価償却率">
          <a:extLst>
            <a:ext uri="{FF2B5EF4-FFF2-40B4-BE49-F238E27FC236}">
              <a16:creationId xmlns:a16="http://schemas.microsoft.com/office/drawing/2014/main" id="{A5CE4CDF-A2D5-4315-B1FF-4404595570C3}"/>
            </a:ext>
          </a:extLst>
        </xdr:cNvPr>
        <xdr:cNvSpPr txBox="1"/>
      </xdr:nvSpPr>
      <xdr:spPr>
        <a:xfrm>
          <a:off x="12167244" y="1380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a:extLst>
            <a:ext uri="{FF2B5EF4-FFF2-40B4-BE49-F238E27FC236}">
              <a16:creationId xmlns:a16="http://schemas.microsoft.com/office/drawing/2014/main" id="{C9E9F35F-2B0A-4095-95A4-6D69DF58DD35}"/>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a:extLst>
            <a:ext uri="{FF2B5EF4-FFF2-40B4-BE49-F238E27FC236}">
              <a16:creationId xmlns:a16="http://schemas.microsoft.com/office/drawing/2014/main" id="{A7D4BE2A-5DDF-4E78-A221-D4F4D6A0EC4C}"/>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a:extLst>
            <a:ext uri="{FF2B5EF4-FFF2-40B4-BE49-F238E27FC236}">
              <a16:creationId xmlns:a16="http://schemas.microsoft.com/office/drawing/2014/main" id="{AD6F553B-938D-437E-8B2E-DAEAF807FE61}"/>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a:extLst>
            <a:ext uri="{FF2B5EF4-FFF2-40B4-BE49-F238E27FC236}">
              <a16:creationId xmlns:a16="http://schemas.microsoft.com/office/drawing/2014/main" id="{1F050D45-5AA8-4F64-A333-F6B5114284B7}"/>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a:extLst>
            <a:ext uri="{FF2B5EF4-FFF2-40B4-BE49-F238E27FC236}">
              <a16:creationId xmlns:a16="http://schemas.microsoft.com/office/drawing/2014/main" id="{E461ACFF-5649-476D-8398-B23B1CDD4C91}"/>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a:extLst>
            <a:ext uri="{FF2B5EF4-FFF2-40B4-BE49-F238E27FC236}">
              <a16:creationId xmlns:a16="http://schemas.microsoft.com/office/drawing/2014/main" id="{E4E3EC8D-0ECB-44C8-ACB9-FA1A6542A77C}"/>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a:extLst>
            <a:ext uri="{FF2B5EF4-FFF2-40B4-BE49-F238E27FC236}">
              <a16:creationId xmlns:a16="http://schemas.microsoft.com/office/drawing/2014/main" id="{8069EE92-F9D7-4405-AF67-6552F4E1F712}"/>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a:extLst>
            <a:ext uri="{FF2B5EF4-FFF2-40B4-BE49-F238E27FC236}">
              <a16:creationId xmlns:a16="http://schemas.microsoft.com/office/drawing/2014/main" id="{D68579AA-3172-4F0F-BAEE-DE77F7B47F4B}"/>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8" name="テキスト ボックス 507">
          <a:extLst>
            <a:ext uri="{FF2B5EF4-FFF2-40B4-BE49-F238E27FC236}">
              <a16:creationId xmlns:a16="http://schemas.microsoft.com/office/drawing/2014/main" id="{530B9542-937D-439A-A9B6-ED3F8A38B359}"/>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9" name="直線コネクタ 508">
          <a:extLst>
            <a:ext uri="{FF2B5EF4-FFF2-40B4-BE49-F238E27FC236}">
              <a16:creationId xmlns:a16="http://schemas.microsoft.com/office/drawing/2014/main" id="{0B492EC3-77D1-43F5-BDE7-3D99FDA6BF07}"/>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0" name="直線コネクタ 509">
          <a:extLst>
            <a:ext uri="{FF2B5EF4-FFF2-40B4-BE49-F238E27FC236}">
              <a16:creationId xmlns:a16="http://schemas.microsoft.com/office/drawing/2014/main" id="{57FE8BDD-FC25-4AAD-982B-EC2BD4F6E183}"/>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1" name="テキスト ボックス 510">
          <a:extLst>
            <a:ext uri="{FF2B5EF4-FFF2-40B4-BE49-F238E27FC236}">
              <a16:creationId xmlns:a16="http://schemas.microsoft.com/office/drawing/2014/main" id="{551AB006-254C-4655-BA14-6AC6510DE34F}"/>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2" name="直線コネクタ 511">
          <a:extLst>
            <a:ext uri="{FF2B5EF4-FFF2-40B4-BE49-F238E27FC236}">
              <a16:creationId xmlns:a16="http://schemas.microsoft.com/office/drawing/2014/main" id="{5FAF2FAF-8795-4B64-A50D-28FDD1441EEF}"/>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13" name="テキスト ボックス 512">
          <a:extLst>
            <a:ext uri="{FF2B5EF4-FFF2-40B4-BE49-F238E27FC236}">
              <a16:creationId xmlns:a16="http://schemas.microsoft.com/office/drawing/2014/main" id="{060707F7-551B-47CA-BD17-96906C0610D0}"/>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14" name="直線コネクタ 513">
          <a:extLst>
            <a:ext uri="{FF2B5EF4-FFF2-40B4-BE49-F238E27FC236}">
              <a16:creationId xmlns:a16="http://schemas.microsoft.com/office/drawing/2014/main" id="{71C89B9C-1ABB-4516-807D-062857850A07}"/>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15" name="テキスト ボックス 514">
          <a:extLst>
            <a:ext uri="{FF2B5EF4-FFF2-40B4-BE49-F238E27FC236}">
              <a16:creationId xmlns:a16="http://schemas.microsoft.com/office/drawing/2014/main" id="{5793B95F-5078-450F-85B0-C423B04A6D0D}"/>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16" name="直線コネクタ 515">
          <a:extLst>
            <a:ext uri="{FF2B5EF4-FFF2-40B4-BE49-F238E27FC236}">
              <a16:creationId xmlns:a16="http://schemas.microsoft.com/office/drawing/2014/main" id="{B2182404-052A-45B5-B120-7208A0ACEC37}"/>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17" name="テキスト ボックス 516">
          <a:extLst>
            <a:ext uri="{FF2B5EF4-FFF2-40B4-BE49-F238E27FC236}">
              <a16:creationId xmlns:a16="http://schemas.microsoft.com/office/drawing/2014/main" id="{0C7D5A19-89F0-4C96-B516-C1C7E6FF583A}"/>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8" name="直線コネクタ 517">
          <a:extLst>
            <a:ext uri="{FF2B5EF4-FFF2-40B4-BE49-F238E27FC236}">
              <a16:creationId xmlns:a16="http://schemas.microsoft.com/office/drawing/2014/main" id="{C25770DE-5448-4617-81B3-A41EC6CC4523}"/>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9" name="テキスト ボックス 518">
          <a:extLst>
            <a:ext uri="{FF2B5EF4-FFF2-40B4-BE49-F238E27FC236}">
              <a16:creationId xmlns:a16="http://schemas.microsoft.com/office/drawing/2014/main" id="{B20E90C7-F582-42A1-AF91-7D1E88EF1AC7}"/>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0" name="【消防施設】&#10;一人当たり面積グラフ枠">
          <a:extLst>
            <a:ext uri="{FF2B5EF4-FFF2-40B4-BE49-F238E27FC236}">
              <a16:creationId xmlns:a16="http://schemas.microsoft.com/office/drawing/2014/main" id="{F96F0F50-4B0D-4BD6-A446-1B2776FBB422}"/>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521" name="直線コネクタ 520">
          <a:extLst>
            <a:ext uri="{FF2B5EF4-FFF2-40B4-BE49-F238E27FC236}">
              <a16:creationId xmlns:a16="http://schemas.microsoft.com/office/drawing/2014/main" id="{07D733C3-9384-470B-AE35-C92B6C122F83}"/>
            </a:ext>
          </a:extLst>
        </xdr:cNvPr>
        <xdr:cNvCxnSpPr/>
      </xdr:nvCxnSpPr>
      <xdr:spPr>
        <a:xfrm flipV="1">
          <a:off x="19951064" y="13046202"/>
          <a:ext cx="0" cy="118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22" name="【消防施設】&#10;一人当たり面積最小値テキスト">
          <a:extLst>
            <a:ext uri="{FF2B5EF4-FFF2-40B4-BE49-F238E27FC236}">
              <a16:creationId xmlns:a16="http://schemas.microsoft.com/office/drawing/2014/main" id="{66EC4B61-088B-4CCD-B2CA-A48C90FD05CB}"/>
            </a:ext>
          </a:extLst>
        </xdr:cNvPr>
        <xdr:cNvSpPr txBox="1"/>
      </xdr:nvSpPr>
      <xdr:spPr>
        <a:xfrm>
          <a:off x="19989800" y="1423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23" name="直線コネクタ 522">
          <a:extLst>
            <a:ext uri="{FF2B5EF4-FFF2-40B4-BE49-F238E27FC236}">
              <a16:creationId xmlns:a16="http://schemas.microsoft.com/office/drawing/2014/main" id="{00DF0C8F-2D0F-4327-B5D1-FEA438B45881}"/>
            </a:ext>
          </a:extLst>
        </xdr:cNvPr>
        <xdr:cNvCxnSpPr/>
      </xdr:nvCxnSpPr>
      <xdr:spPr>
        <a:xfrm>
          <a:off x="19881850" y="14231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524" name="【消防施設】&#10;一人当たり面積最大値テキスト">
          <a:extLst>
            <a:ext uri="{FF2B5EF4-FFF2-40B4-BE49-F238E27FC236}">
              <a16:creationId xmlns:a16="http://schemas.microsoft.com/office/drawing/2014/main" id="{090276F1-1943-405F-AB02-302375A6298C}"/>
            </a:ext>
          </a:extLst>
        </xdr:cNvPr>
        <xdr:cNvSpPr txBox="1"/>
      </xdr:nvSpPr>
      <xdr:spPr>
        <a:xfrm>
          <a:off x="19989800" y="1283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525" name="直線コネクタ 524">
          <a:extLst>
            <a:ext uri="{FF2B5EF4-FFF2-40B4-BE49-F238E27FC236}">
              <a16:creationId xmlns:a16="http://schemas.microsoft.com/office/drawing/2014/main" id="{B5EA36B4-9A28-489A-B771-BF7EDFA4E7FF}"/>
            </a:ext>
          </a:extLst>
        </xdr:cNvPr>
        <xdr:cNvCxnSpPr/>
      </xdr:nvCxnSpPr>
      <xdr:spPr>
        <a:xfrm>
          <a:off x="19881850" y="130462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9162</xdr:rowOff>
    </xdr:from>
    <xdr:ext cx="469744" cy="259045"/>
    <xdr:sp macro="" textlink="">
      <xdr:nvSpPr>
        <xdr:cNvPr id="526" name="【消防施設】&#10;一人当たり面積平均値テキスト">
          <a:extLst>
            <a:ext uri="{FF2B5EF4-FFF2-40B4-BE49-F238E27FC236}">
              <a16:creationId xmlns:a16="http://schemas.microsoft.com/office/drawing/2014/main" id="{00E971E5-96B8-4358-97E6-B91D42B44C5A}"/>
            </a:ext>
          </a:extLst>
        </xdr:cNvPr>
        <xdr:cNvSpPr txBox="1"/>
      </xdr:nvSpPr>
      <xdr:spPr>
        <a:xfrm>
          <a:off x="19989800" y="1388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527" name="フローチャート: 判断 526">
          <a:extLst>
            <a:ext uri="{FF2B5EF4-FFF2-40B4-BE49-F238E27FC236}">
              <a16:creationId xmlns:a16="http://schemas.microsoft.com/office/drawing/2014/main" id="{DF8C657F-E23C-439A-BC47-8134BF5EC78B}"/>
            </a:ext>
          </a:extLst>
        </xdr:cNvPr>
        <xdr:cNvSpPr/>
      </xdr:nvSpPr>
      <xdr:spPr>
        <a:xfrm>
          <a:off x="19900900" y="1390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28" name="フローチャート: 判断 527">
          <a:extLst>
            <a:ext uri="{FF2B5EF4-FFF2-40B4-BE49-F238E27FC236}">
              <a16:creationId xmlns:a16="http://schemas.microsoft.com/office/drawing/2014/main" id="{D3FF104C-20E3-473C-B2D0-1B24D70BEFE3}"/>
            </a:ext>
          </a:extLst>
        </xdr:cNvPr>
        <xdr:cNvSpPr/>
      </xdr:nvSpPr>
      <xdr:spPr>
        <a:xfrm>
          <a:off x="19157950" y="139352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529" name="n_1aveValue【消防施設】&#10;一人当たり面積">
          <a:extLst>
            <a:ext uri="{FF2B5EF4-FFF2-40B4-BE49-F238E27FC236}">
              <a16:creationId xmlns:a16="http://schemas.microsoft.com/office/drawing/2014/main" id="{A729C474-9762-40C6-B238-1DEE013D1CED}"/>
            </a:ext>
          </a:extLst>
        </xdr:cNvPr>
        <xdr:cNvSpPr txBox="1"/>
      </xdr:nvSpPr>
      <xdr:spPr>
        <a:xfrm>
          <a:off x="18980227" y="1371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530" name="フローチャート: 判断 529">
          <a:extLst>
            <a:ext uri="{FF2B5EF4-FFF2-40B4-BE49-F238E27FC236}">
              <a16:creationId xmlns:a16="http://schemas.microsoft.com/office/drawing/2014/main" id="{332D158F-79E2-4011-98BD-DA7656D75229}"/>
            </a:ext>
          </a:extLst>
        </xdr:cNvPr>
        <xdr:cNvSpPr/>
      </xdr:nvSpPr>
      <xdr:spPr>
        <a:xfrm>
          <a:off x="18345150" y="139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7129</xdr:rowOff>
    </xdr:from>
    <xdr:ext cx="469744" cy="259045"/>
    <xdr:sp macro="" textlink="">
      <xdr:nvSpPr>
        <xdr:cNvPr id="531" name="n_2aveValue【消防施設】&#10;一人当たり面積">
          <a:extLst>
            <a:ext uri="{FF2B5EF4-FFF2-40B4-BE49-F238E27FC236}">
              <a16:creationId xmlns:a16="http://schemas.microsoft.com/office/drawing/2014/main" id="{5C64F580-156C-4211-AF22-0DEDC2CDE855}"/>
            </a:ext>
          </a:extLst>
        </xdr:cNvPr>
        <xdr:cNvSpPr txBox="1"/>
      </xdr:nvSpPr>
      <xdr:spPr>
        <a:xfrm>
          <a:off x="18180127" y="1371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110744</xdr:rowOff>
    </xdr:from>
    <xdr:to>
      <xdr:col>102</xdr:col>
      <xdr:colOff>165100</xdr:colOff>
      <xdr:row>85</xdr:row>
      <xdr:rowOff>40894</xdr:rowOff>
    </xdr:to>
    <xdr:sp macro="" textlink="">
      <xdr:nvSpPr>
        <xdr:cNvPr id="532" name="フローチャート: 判断 531">
          <a:extLst>
            <a:ext uri="{FF2B5EF4-FFF2-40B4-BE49-F238E27FC236}">
              <a16:creationId xmlns:a16="http://schemas.microsoft.com/office/drawing/2014/main" id="{B3B24438-DB70-41DB-A275-B10117B020DA}"/>
            </a:ext>
          </a:extLst>
        </xdr:cNvPr>
        <xdr:cNvSpPr/>
      </xdr:nvSpPr>
      <xdr:spPr>
        <a:xfrm>
          <a:off x="17551400" y="139854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57421</xdr:rowOff>
    </xdr:from>
    <xdr:ext cx="469744" cy="259045"/>
    <xdr:sp macro="" textlink="">
      <xdr:nvSpPr>
        <xdr:cNvPr id="533" name="n_3aveValue【消防施設】&#10;一人当たり面積">
          <a:extLst>
            <a:ext uri="{FF2B5EF4-FFF2-40B4-BE49-F238E27FC236}">
              <a16:creationId xmlns:a16="http://schemas.microsoft.com/office/drawing/2014/main" id="{23EAD1D3-8BDE-4092-8968-CEA3744D9201}"/>
            </a:ext>
          </a:extLst>
        </xdr:cNvPr>
        <xdr:cNvSpPr txBox="1"/>
      </xdr:nvSpPr>
      <xdr:spPr>
        <a:xfrm>
          <a:off x="17386377" y="1376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01289B28-8F27-4AF8-98A9-87E54E4641DF}"/>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7213C19D-1419-46EF-8CDB-C21E539D4061}"/>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B9EC7A19-6DF6-4226-9DA6-4B582364F7E7}"/>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833449E7-FBB6-4AD4-A08D-6E9A84E7C5B3}"/>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79E0FDB8-4AF4-4A96-A75A-915E44196628}"/>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97028</xdr:rowOff>
    </xdr:from>
    <xdr:to>
      <xdr:col>112</xdr:col>
      <xdr:colOff>38100</xdr:colOff>
      <xdr:row>85</xdr:row>
      <xdr:rowOff>27178</xdr:rowOff>
    </xdr:to>
    <xdr:sp macro="" textlink="">
      <xdr:nvSpPr>
        <xdr:cNvPr id="539" name="楕円 538">
          <a:extLst>
            <a:ext uri="{FF2B5EF4-FFF2-40B4-BE49-F238E27FC236}">
              <a16:creationId xmlns:a16="http://schemas.microsoft.com/office/drawing/2014/main" id="{D17C753A-0F6C-4494-8BAB-171758448BA8}"/>
            </a:ext>
          </a:extLst>
        </xdr:cNvPr>
        <xdr:cNvSpPr/>
      </xdr:nvSpPr>
      <xdr:spPr>
        <a:xfrm>
          <a:off x="19157950" y="139717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167894</xdr:rowOff>
    </xdr:from>
    <xdr:to>
      <xdr:col>102</xdr:col>
      <xdr:colOff>165100</xdr:colOff>
      <xdr:row>85</xdr:row>
      <xdr:rowOff>98044</xdr:rowOff>
    </xdr:to>
    <xdr:sp macro="" textlink="">
      <xdr:nvSpPr>
        <xdr:cNvPr id="540" name="楕円 539">
          <a:extLst>
            <a:ext uri="{FF2B5EF4-FFF2-40B4-BE49-F238E27FC236}">
              <a16:creationId xmlns:a16="http://schemas.microsoft.com/office/drawing/2014/main" id="{2F284D39-D4A8-4748-8441-BEFC03DD2240}"/>
            </a:ext>
          </a:extLst>
        </xdr:cNvPr>
        <xdr:cNvSpPr/>
      </xdr:nvSpPr>
      <xdr:spPr>
        <a:xfrm>
          <a:off x="17551400" y="140426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18305</xdr:rowOff>
    </xdr:from>
    <xdr:ext cx="469744" cy="259045"/>
    <xdr:sp macro="" textlink="">
      <xdr:nvSpPr>
        <xdr:cNvPr id="541" name="n_1mainValue【消防施設】&#10;一人当たり面積">
          <a:extLst>
            <a:ext uri="{FF2B5EF4-FFF2-40B4-BE49-F238E27FC236}">
              <a16:creationId xmlns:a16="http://schemas.microsoft.com/office/drawing/2014/main" id="{9D028E46-72A1-4DCC-AACC-BC57BF2DFDCD}"/>
            </a:ext>
          </a:extLst>
        </xdr:cNvPr>
        <xdr:cNvSpPr txBox="1"/>
      </xdr:nvSpPr>
      <xdr:spPr>
        <a:xfrm>
          <a:off x="18980227" y="1405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89171</xdr:rowOff>
    </xdr:from>
    <xdr:ext cx="469744" cy="259045"/>
    <xdr:sp macro="" textlink="">
      <xdr:nvSpPr>
        <xdr:cNvPr id="542" name="n_3mainValue【消防施設】&#10;一人当たり面積">
          <a:extLst>
            <a:ext uri="{FF2B5EF4-FFF2-40B4-BE49-F238E27FC236}">
              <a16:creationId xmlns:a16="http://schemas.microsoft.com/office/drawing/2014/main" id="{280969AC-DF9F-420D-8CD4-733F2CED1BDC}"/>
            </a:ext>
          </a:extLst>
        </xdr:cNvPr>
        <xdr:cNvSpPr txBox="1"/>
      </xdr:nvSpPr>
      <xdr:spPr>
        <a:xfrm>
          <a:off x="17386377" y="1412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a:extLst>
            <a:ext uri="{FF2B5EF4-FFF2-40B4-BE49-F238E27FC236}">
              <a16:creationId xmlns:a16="http://schemas.microsoft.com/office/drawing/2014/main" id="{A278E125-8BCC-4078-ACF0-C03B38E41431}"/>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a:extLst>
            <a:ext uri="{FF2B5EF4-FFF2-40B4-BE49-F238E27FC236}">
              <a16:creationId xmlns:a16="http://schemas.microsoft.com/office/drawing/2014/main" id="{70F06B78-5744-44BB-BF2F-5AA25BF4C382}"/>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a:extLst>
            <a:ext uri="{FF2B5EF4-FFF2-40B4-BE49-F238E27FC236}">
              <a16:creationId xmlns:a16="http://schemas.microsoft.com/office/drawing/2014/main" id="{19DAB3E2-483F-4B62-B3A7-5B97DF1783A8}"/>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a:extLst>
            <a:ext uri="{FF2B5EF4-FFF2-40B4-BE49-F238E27FC236}">
              <a16:creationId xmlns:a16="http://schemas.microsoft.com/office/drawing/2014/main" id="{E755852B-6109-4C31-9B99-0BB9CC502FDD}"/>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a:extLst>
            <a:ext uri="{FF2B5EF4-FFF2-40B4-BE49-F238E27FC236}">
              <a16:creationId xmlns:a16="http://schemas.microsoft.com/office/drawing/2014/main" id="{BDC92A57-922F-4ED1-897D-B3513642B7F5}"/>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a:extLst>
            <a:ext uri="{FF2B5EF4-FFF2-40B4-BE49-F238E27FC236}">
              <a16:creationId xmlns:a16="http://schemas.microsoft.com/office/drawing/2014/main" id="{5B0694F4-72DC-4C75-A340-75D8CF389163}"/>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a:extLst>
            <a:ext uri="{FF2B5EF4-FFF2-40B4-BE49-F238E27FC236}">
              <a16:creationId xmlns:a16="http://schemas.microsoft.com/office/drawing/2014/main" id="{CBC8D4B7-D4CB-4659-8013-3CD1FCD9DED8}"/>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a:extLst>
            <a:ext uri="{FF2B5EF4-FFF2-40B4-BE49-F238E27FC236}">
              <a16:creationId xmlns:a16="http://schemas.microsoft.com/office/drawing/2014/main" id="{668C5F28-2152-46E0-A6E2-8FDBE47EB746}"/>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a:extLst>
            <a:ext uri="{FF2B5EF4-FFF2-40B4-BE49-F238E27FC236}">
              <a16:creationId xmlns:a16="http://schemas.microsoft.com/office/drawing/2014/main" id="{A46FD821-444C-4440-925C-DFBF616E0B6A}"/>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a:extLst>
            <a:ext uri="{FF2B5EF4-FFF2-40B4-BE49-F238E27FC236}">
              <a16:creationId xmlns:a16="http://schemas.microsoft.com/office/drawing/2014/main" id="{DFB54BC1-A82E-49E2-AE33-B8C072B249DD}"/>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29E4E613-6395-4991-83B5-A0C0B8A331CD}"/>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4" name="テキスト ボックス 553">
          <a:extLst>
            <a:ext uri="{FF2B5EF4-FFF2-40B4-BE49-F238E27FC236}">
              <a16:creationId xmlns:a16="http://schemas.microsoft.com/office/drawing/2014/main" id="{159425E4-FD14-4618-B4D9-66A4C6079F77}"/>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F1C4BA5B-914D-4915-AF78-604F478084AE}"/>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0E694380-0C33-42D1-8600-F0C13C160CFC}"/>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9FCD21E0-91D0-43EA-AB23-264E7513EAFE}"/>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68704908-3D35-448C-8A49-59CCDE9C9BD7}"/>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0BAED517-0F56-40F7-B357-0593A2FDD4A3}"/>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3A24F062-4385-4960-B55C-FA39D2BF1786}"/>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76995AC5-E37F-4018-9A04-CCE423359C38}"/>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8AA2F704-3B48-4E1B-9E73-3F2756F21CCC}"/>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765D8983-9F6C-43A1-BBBE-C4036FA60281}"/>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4" name="テキスト ボックス 563">
          <a:extLst>
            <a:ext uri="{FF2B5EF4-FFF2-40B4-BE49-F238E27FC236}">
              <a16:creationId xmlns:a16="http://schemas.microsoft.com/office/drawing/2014/main" id="{E235049A-377D-459A-AF0A-EF7F47567508}"/>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B8CAD022-AF13-4EE8-8DC8-127370C84496}"/>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6" name="テキスト ボックス 565">
          <a:extLst>
            <a:ext uri="{FF2B5EF4-FFF2-40B4-BE49-F238E27FC236}">
              <a16:creationId xmlns:a16="http://schemas.microsoft.com/office/drawing/2014/main" id="{17068F1C-B2D0-49CD-855F-868F1E5446C3}"/>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7" name="【庁舎】&#10;有形固定資産減価償却率グラフ枠">
          <a:extLst>
            <a:ext uri="{FF2B5EF4-FFF2-40B4-BE49-F238E27FC236}">
              <a16:creationId xmlns:a16="http://schemas.microsoft.com/office/drawing/2014/main" id="{33F6A5BC-B8D2-453B-820C-EDF7E4BC4054}"/>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568" name="直線コネクタ 567">
          <a:extLst>
            <a:ext uri="{FF2B5EF4-FFF2-40B4-BE49-F238E27FC236}">
              <a16:creationId xmlns:a16="http://schemas.microsoft.com/office/drawing/2014/main" id="{FBB24B08-58AD-4CAD-BF44-3EC6B820A405}"/>
            </a:ext>
          </a:extLst>
        </xdr:cNvPr>
        <xdr:cNvCxnSpPr/>
      </xdr:nvCxnSpPr>
      <xdr:spPr>
        <a:xfrm flipV="1">
          <a:off x="14699614" y="165223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569" name="【庁舎】&#10;有形固定資産減価償却率最小値テキスト">
          <a:extLst>
            <a:ext uri="{FF2B5EF4-FFF2-40B4-BE49-F238E27FC236}">
              <a16:creationId xmlns:a16="http://schemas.microsoft.com/office/drawing/2014/main" id="{D41CA96E-E957-403F-B056-FB5F2BB5C14F}"/>
            </a:ext>
          </a:extLst>
        </xdr:cNvPr>
        <xdr:cNvSpPr txBox="1"/>
      </xdr:nvSpPr>
      <xdr:spPr>
        <a:xfrm>
          <a:off x="14738350" y="18090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570" name="直線コネクタ 569">
          <a:extLst>
            <a:ext uri="{FF2B5EF4-FFF2-40B4-BE49-F238E27FC236}">
              <a16:creationId xmlns:a16="http://schemas.microsoft.com/office/drawing/2014/main" id="{8C113B32-240F-42CE-AFCF-AC7C36CFFC73}"/>
            </a:ext>
          </a:extLst>
        </xdr:cNvPr>
        <xdr:cNvCxnSpPr/>
      </xdr:nvCxnSpPr>
      <xdr:spPr>
        <a:xfrm>
          <a:off x="14611350" y="180866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71" name="【庁舎】&#10;有形固定資産減価償却率最大値テキスト">
          <a:extLst>
            <a:ext uri="{FF2B5EF4-FFF2-40B4-BE49-F238E27FC236}">
              <a16:creationId xmlns:a16="http://schemas.microsoft.com/office/drawing/2014/main" id="{47AEC1E9-5F1D-4BFE-B488-DC9223BB7FCD}"/>
            </a:ext>
          </a:extLst>
        </xdr:cNvPr>
        <xdr:cNvSpPr txBox="1"/>
      </xdr:nvSpPr>
      <xdr:spPr>
        <a:xfrm>
          <a:off x="14738350" y="16297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72" name="直線コネクタ 571">
          <a:extLst>
            <a:ext uri="{FF2B5EF4-FFF2-40B4-BE49-F238E27FC236}">
              <a16:creationId xmlns:a16="http://schemas.microsoft.com/office/drawing/2014/main" id="{6CC88EA8-7CB4-4106-A3DD-3FAC538085F5}"/>
            </a:ext>
          </a:extLst>
        </xdr:cNvPr>
        <xdr:cNvCxnSpPr/>
      </xdr:nvCxnSpPr>
      <xdr:spPr>
        <a:xfrm>
          <a:off x="14611350" y="165223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573" name="【庁舎】&#10;有形固定資産減価償却率平均値テキスト">
          <a:extLst>
            <a:ext uri="{FF2B5EF4-FFF2-40B4-BE49-F238E27FC236}">
              <a16:creationId xmlns:a16="http://schemas.microsoft.com/office/drawing/2014/main" id="{E93EE621-004D-4A2A-A031-EE0D17D09671}"/>
            </a:ext>
          </a:extLst>
        </xdr:cNvPr>
        <xdr:cNvSpPr txBox="1"/>
      </xdr:nvSpPr>
      <xdr:spPr>
        <a:xfrm>
          <a:off x="14738350" y="170884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574" name="フローチャート: 判断 573">
          <a:extLst>
            <a:ext uri="{FF2B5EF4-FFF2-40B4-BE49-F238E27FC236}">
              <a16:creationId xmlns:a16="http://schemas.microsoft.com/office/drawing/2014/main" id="{390334F5-FA08-4ACA-B494-EFEBF7928FB8}"/>
            </a:ext>
          </a:extLst>
        </xdr:cNvPr>
        <xdr:cNvSpPr/>
      </xdr:nvSpPr>
      <xdr:spPr>
        <a:xfrm>
          <a:off x="14649450" y="1710998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575" name="フローチャート: 判断 574">
          <a:extLst>
            <a:ext uri="{FF2B5EF4-FFF2-40B4-BE49-F238E27FC236}">
              <a16:creationId xmlns:a16="http://schemas.microsoft.com/office/drawing/2014/main" id="{B869F5D2-58E5-4CD7-9960-FE2369DA1EFD}"/>
            </a:ext>
          </a:extLst>
        </xdr:cNvPr>
        <xdr:cNvSpPr/>
      </xdr:nvSpPr>
      <xdr:spPr>
        <a:xfrm>
          <a:off x="13887450" y="1712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153325</xdr:rowOff>
    </xdr:from>
    <xdr:ext cx="405111" cy="259045"/>
    <xdr:sp macro="" textlink="">
      <xdr:nvSpPr>
        <xdr:cNvPr id="576" name="n_1aveValue【庁舎】&#10;有形固定資産減価償却率">
          <a:extLst>
            <a:ext uri="{FF2B5EF4-FFF2-40B4-BE49-F238E27FC236}">
              <a16:creationId xmlns:a16="http://schemas.microsoft.com/office/drawing/2014/main" id="{0031B09A-A8B8-464F-A1C8-6C2C21329D8B}"/>
            </a:ext>
          </a:extLst>
        </xdr:cNvPr>
        <xdr:cNvSpPr txBox="1"/>
      </xdr:nvSpPr>
      <xdr:spPr>
        <a:xfrm>
          <a:off x="13742044" y="1689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577" name="フローチャート: 判断 576">
          <a:extLst>
            <a:ext uri="{FF2B5EF4-FFF2-40B4-BE49-F238E27FC236}">
              <a16:creationId xmlns:a16="http://schemas.microsoft.com/office/drawing/2014/main" id="{00E9F7B1-FDAF-417B-80FD-8DA0CB9CF0B5}"/>
            </a:ext>
          </a:extLst>
        </xdr:cNvPr>
        <xdr:cNvSpPr/>
      </xdr:nvSpPr>
      <xdr:spPr>
        <a:xfrm>
          <a:off x="13093700" y="171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171285</xdr:rowOff>
    </xdr:from>
    <xdr:ext cx="405111" cy="259045"/>
    <xdr:sp macro="" textlink="">
      <xdr:nvSpPr>
        <xdr:cNvPr id="578" name="n_2aveValue【庁舎】&#10;有形固定資産減価償却率">
          <a:extLst>
            <a:ext uri="{FF2B5EF4-FFF2-40B4-BE49-F238E27FC236}">
              <a16:creationId xmlns:a16="http://schemas.microsoft.com/office/drawing/2014/main" id="{D5B99873-84F2-4E1D-B510-317B4801A89D}"/>
            </a:ext>
          </a:extLst>
        </xdr:cNvPr>
        <xdr:cNvSpPr txBox="1"/>
      </xdr:nvSpPr>
      <xdr:spPr>
        <a:xfrm>
          <a:off x="12960994" y="1691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56424</xdr:rowOff>
    </xdr:from>
    <xdr:to>
      <xdr:col>72</xdr:col>
      <xdr:colOff>38100</xdr:colOff>
      <xdr:row>103</xdr:row>
      <xdr:rowOff>158024</xdr:rowOff>
    </xdr:to>
    <xdr:sp macro="" textlink="">
      <xdr:nvSpPr>
        <xdr:cNvPr id="579" name="フローチャート: 判断 578">
          <a:extLst>
            <a:ext uri="{FF2B5EF4-FFF2-40B4-BE49-F238E27FC236}">
              <a16:creationId xmlns:a16="http://schemas.microsoft.com/office/drawing/2014/main" id="{FF8D5521-1F3D-45F1-8C08-5CC385C5D401}"/>
            </a:ext>
          </a:extLst>
        </xdr:cNvPr>
        <xdr:cNvSpPr/>
      </xdr:nvSpPr>
      <xdr:spPr>
        <a:xfrm>
          <a:off x="12299950" y="171442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3101</xdr:rowOff>
    </xdr:from>
    <xdr:ext cx="405111" cy="259045"/>
    <xdr:sp macro="" textlink="">
      <xdr:nvSpPr>
        <xdr:cNvPr id="580" name="n_3aveValue【庁舎】&#10;有形固定資産減価償却率">
          <a:extLst>
            <a:ext uri="{FF2B5EF4-FFF2-40B4-BE49-F238E27FC236}">
              <a16:creationId xmlns:a16="http://schemas.microsoft.com/office/drawing/2014/main" id="{F011BBE4-C5D3-4BDB-B891-CF7FA58C7363}"/>
            </a:ext>
          </a:extLst>
        </xdr:cNvPr>
        <xdr:cNvSpPr txBox="1"/>
      </xdr:nvSpPr>
      <xdr:spPr>
        <a:xfrm>
          <a:off x="12167244" y="1691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8CCA8148-2A37-4EF5-899B-1BD4DA2823ED}"/>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68F611B4-FF33-40C7-908E-FE825CF2C00A}"/>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4D624558-6AEA-4B0D-BC40-9705A006FB4D}"/>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EEF6485-F8D9-4FA3-B18B-08927F586549}"/>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4D7BFEFD-849E-441D-ADDF-C65F90FB5716}"/>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121738</xdr:rowOff>
    </xdr:from>
    <xdr:to>
      <xdr:col>81</xdr:col>
      <xdr:colOff>101600</xdr:colOff>
      <xdr:row>105</xdr:row>
      <xdr:rowOff>51888</xdr:rowOff>
    </xdr:to>
    <xdr:sp macro="" textlink="">
      <xdr:nvSpPr>
        <xdr:cNvPr id="586" name="楕円 585">
          <a:extLst>
            <a:ext uri="{FF2B5EF4-FFF2-40B4-BE49-F238E27FC236}">
              <a16:creationId xmlns:a16="http://schemas.microsoft.com/office/drawing/2014/main" id="{5625F8A1-8DC3-406F-96B5-2ED1E9DA8001}"/>
            </a:ext>
          </a:extLst>
        </xdr:cNvPr>
        <xdr:cNvSpPr/>
      </xdr:nvSpPr>
      <xdr:spPr>
        <a:xfrm>
          <a:off x="13887450"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587" name="楕円 586">
          <a:extLst>
            <a:ext uri="{FF2B5EF4-FFF2-40B4-BE49-F238E27FC236}">
              <a16:creationId xmlns:a16="http://schemas.microsoft.com/office/drawing/2014/main" id="{D2457EFD-5D50-4E8E-9154-4774A5DD1A8D}"/>
            </a:ext>
          </a:extLst>
        </xdr:cNvPr>
        <xdr:cNvSpPr/>
      </xdr:nvSpPr>
      <xdr:spPr>
        <a:xfrm>
          <a:off x="130937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1088</xdr:rowOff>
    </xdr:from>
    <xdr:to>
      <xdr:col>81</xdr:col>
      <xdr:colOff>50800</xdr:colOff>
      <xdr:row>105</xdr:row>
      <xdr:rowOff>35379</xdr:rowOff>
    </xdr:to>
    <xdr:cxnSp macro="">
      <xdr:nvCxnSpPr>
        <xdr:cNvPr id="588" name="直線コネクタ 587">
          <a:extLst>
            <a:ext uri="{FF2B5EF4-FFF2-40B4-BE49-F238E27FC236}">
              <a16:creationId xmlns:a16="http://schemas.microsoft.com/office/drawing/2014/main" id="{13673457-0899-407B-A379-19E9A59ADD85}"/>
            </a:ext>
          </a:extLst>
        </xdr:cNvPr>
        <xdr:cNvCxnSpPr/>
      </xdr:nvCxnSpPr>
      <xdr:spPr>
        <a:xfrm flipV="1">
          <a:off x="13144500" y="17431838"/>
          <a:ext cx="7937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9071</xdr:rowOff>
    </xdr:from>
    <xdr:to>
      <xdr:col>72</xdr:col>
      <xdr:colOff>38100</xdr:colOff>
      <xdr:row>105</xdr:row>
      <xdr:rowOff>110671</xdr:rowOff>
    </xdr:to>
    <xdr:sp macro="" textlink="">
      <xdr:nvSpPr>
        <xdr:cNvPr id="589" name="楕円 588">
          <a:extLst>
            <a:ext uri="{FF2B5EF4-FFF2-40B4-BE49-F238E27FC236}">
              <a16:creationId xmlns:a16="http://schemas.microsoft.com/office/drawing/2014/main" id="{03E6524B-A6EF-404F-9CD4-9423AB5D5DF5}"/>
            </a:ext>
          </a:extLst>
        </xdr:cNvPr>
        <xdr:cNvSpPr/>
      </xdr:nvSpPr>
      <xdr:spPr>
        <a:xfrm>
          <a:off x="12299950" y="174398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35379</xdr:rowOff>
    </xdr:from>
    <xdr:to>
      <xdr:col>76</xdr:col>
      <xdr:colOff>114300</xdr:colOff>
      <xdr:row>105</xdr:row>
      <xdr:rowOff>59871</xdr:rowOff>
    </xdr:to>
    <xdr:cxnSp macro="">
      <xdr:nvCxnSpPr>
        <xdr:cNvPr id="590" name="直線コネクタ 589">
          <a:extLst>
            <a:ext uri="{FF2B5EF4-FFF2-40B4-BE49-F238E27FC236}">
              <a16:creationId xmlns:a16="http://schemas.microsoft.com/office/drawing/2014/main" id="{9D673501-EE9B-45CF-A5A0-9B7BB3C8DEF7}"/>
            </a:ext>
          </a:extLst>
        </xdr:cNvPr>
        <xdr:cNvCxnSpPr/>
      </xdr:nvCxnSpPr>
      <xdr:spPr>
        <a:xfrm flipV="1">
          <a:off x="12344400" y="17466129"/>
          <a:ext cx="8001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43015</xdr:rowOff>
    </xdr:from>
    <xdr:ext cx="405111" cy="259045"/>
    <xdr:sp macro="" textlink="">
      <xdr:nvSpPr>
        <xdr:cNvPr id="591" name="n_1mainValue【庁舎】&#10;有形固定資産減価償却率">
          <a:extLst>
            <a:ext uri="{FF2B5EF4-FFF2-40B4-BE49-F238E27FC236}">
              <a16:creationId xmlns:a16="http://schemas.microsoft.com/office/drawing/2014/main" id="{5C3B634F-AA35-47B7-9D8B-3D4BBA4C1B9B}"/>
            </a:ext>
          </a:extLst>
        </xdr:cNvPr>
        <xdr:cNvSpPr txBox="1"/>
      </xdr:nvSpPr>
      <xdr:spPr>
        <a:xfrm>
          <a:off x="13742044" y="17473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592" name="n_2mainValue【庁舎】&#10;有形固定資産減価償却率">
          <a:extLst>
            <a:ext uri="{FF2B5EF4-FFF2-40B4-BE49-F238E27FC236}">
              <a16:creationId xmlns:a16="http://schemas.microsoft.com/office/drawing/2014/main" id="{59D802AA-3990-4045-85B6-C46B052EA985}"/>
            </a:ext>
          </a:extLst>
        </xdr:cNvPr>
        <xdr:cNvSpPr txBox="1"/>
      </xdr:nvSpPr>
      <xdr:spPr>
        <a:xfrm>
          <a:off x="12960994" y="17508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101798</xdr:rowOff>
    </xdr:from>
    <xdr:ext cx="405111" cy="259045"/>
    <xdr:sp macro="" textlink="">
      <xdr:nvSpPr>
        <xdr:cNvPr id="593" name="n_3mainValue【庁舎】&#10;有形固定資産減価償却率">
          <a:extLst>
            <a:ext uri="{FF2B5EF4-FFF2-40B4-BE49-F238E27FC236}">
              <a16:creationId xmlns:a16="http://schemas.microsoft.com/office/drawing/2014/main" id="{69E36E17-EBFE-4A83-AB8C-F6CB8029177A}"/>
            </a:ext>
          </a:extLst>
        </xdr:cNvPr>
        <xdr:cNvSpPr txBox="1"/>
      </xdr:nvSpPr>
      <xdr:spPr>
        <a:xfrm>
          <a:off x="12167244" y="17532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a:extLst>
            <a:ext uri="{FF2B5EF4-FFF2-40B4-BE49-F238E27FC236}">
              <a16:creationId xmlns:a16="http://schemas.microsoft.com/office/drawing/2014/main" id="{275D83D5-659A-4F39-B3DE-B404887F1D52}"/>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a:extLst>
            <a:ext uri="{FF2B5EF4-FFF2-40B4-BE49-F238E27FC236}">
              <a16:creationId xmlns:a16="http://schemas.microsoft.com/office/drawing/2014/main" id="{DD22240E-A2B3-4238-B00F-B4B5E2971DFF}"/>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a:extLst>
            <a:ext uri="{FF2B5EF4-FFF2-40B4-BE49-F238E27FC236}">
              <a16:creationId xmlns:a16="http://schemas.microsoft.com/office/drawing/2014/main" id="{2AAD3179-715A-4726-896C-643FB56A6D5A}"/>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a:extLst>
            <a:ext uri="{FF2B5EF4-FFF2-40B4-BE49-F238E27FC236}">
              <a16:creationId xmlns:a16="http://schemas.microsoft.com/office/drawing/2014/main" id="{01007EB1-8BA7-4362-B836-096759F7B18B}"/>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a:extLst>
            <a:ext uri="{FF2B5EF4-FFF2-40B4-BE49-F238E27FC236}">
              <a16:creationId xmlns:a16="http://schemas.microsoft.com/office/drawing/2014/main" id="{43791DD7-455D-4E58-B216-DF58CF2E4C7B}"/>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a:extLst>
            <a:ext uri="{FF2B5EF4-FFF2-40B4-BE49-F238E27FC236}">
              <a16:creationId xmlns:a16="http://schemas.microsoft.com/office/drawing/2014/main" id="{2C3D4251-9A20-4262-9234-480433C47ECB}"/>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a:extLst>
            <a:ext uri="{FF2B5EF4-FFF2-40B4-BE49-F238E27FC236}">
              <a16:creationId xmlns:a16="http://schemas.microsoft.com/office/drawing/2014/main" id="{13EBCC1A-ECA5-4965-9D93-A3164BCB2938}"/>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a:extLst>
            <a:ext uri="{FF2B5EF4-FFF2-40B4-BE49-F238E27FC236}">
              <a16:creationId xmlns:a16="http://schemas.microsoft.com/office/drawing/2014/main" id="{AA4BE8FF-8D60-4021-B78F-D4EC9B2E0ABE}"/>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2" name="テキスト ボックス 601">
          <a:extLst>
            <a:ext uri="{FF2B5EF4-FFF2-40B4-BE49-F238E27FC236}">
              <a16:creationId xmlns:a16="http://schemas.microsoft.com/office/drawing/2014/main" id="{A8415231-01A1-4B1A-83B4-14A24AB7A41A}"/>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3" name="直線コネクタ 602">
          <a:extLst>
            <a:ext uri="{FF2B5EF4-FFF2-40B4-BE49-F238E27FC236}">
              <a16:creationId xmlns:a16="http://schemas.microsoft.com/office/drawing/2014/main" id="{D67B0BE5-D0A4-4BB0-AFD3-D65AB0942BA7}"/>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4" name="直線コネクタ 603">
          <a:extLst>
            <a:ext uri="{FF2B5EF4-FFF2-40B4-BE49-F238E27FC236}">
              <a16:creationId xmlns:a16="http://schemas.microsoft.com/office/drawing/2014/main" id="{58D93826-71BE-45C8-8EEC-F14918E190C2}"/>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5" name="テキスト ボックス 604">
          <a:extLst>
            <a:ext uri="{FF2B5EF4-FFF2-40B4-BE49-F238E27FC236}">
              <a16:creationId xmlns:a16="http://schemas.microsoft.com/office/drawing/2014/main" id="{C0E4A5F1-9DD1-4A1D-9237-A29AE7D15E56}"/>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6" name="直線コネクタ 605">
          <a:extLst>
            <a:ext uri="{FF2B5EF4-FFF2-40B4-BE49-F238E27FC236}">
              <a16:creationId xmlns:a16="http://schemas.microsoft.com/office/drawing/2014/main" id="{14293DAC-8BED-4EEB-A403-E63F6FF401CE}"/>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7" name="テキスト ボックス 606">
          <a:extLst>
            <a:ext uri="{FF2B5EF4-FFF2-40B4-BE49-F238E27FC236}">
              <a16:creationId xmlns:a16="http://schemas.microsoft.com/office/drawing/2014/main" id="{E7257ACA-6338-43EE-9316-8688F48C0EA6}"/>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8" name="直線コネクタ 607">
          <a:extLst>
            <a:ext uri="{FF2B5EF4-FFF2-40B4-BE49-F238E27FC236}">
              <a16:creationId xmlns:a16="http://schemas.microsoft.com/office/drawing/2014/main" id="{320C8522-7DF5-49C7-AD73-966DF96D8A31}"/>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9" name="テキスト ボックス 608">
          <a:extLst>
            <a:ext uri="{FF2B5EF4-FFF2-40B4-BE49-F238E27FC236}">
              <a16:creationId xmlns:a16="http://schemas.microsoft.com/office/drawing/2014/main" id="{F29EDD21-80AA-4AEC-B3F2-DD0A52504658}"/>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0" name="直線コネクタ 609">
          <a:extLst>
            <a:ext uri="{FF2B5EF4-FFF2-40B4-BE49-F238E27FC236}">
              <a16:creationId xmlns:a16="http://schemas.microsoft.com/office/drawing/2014/main" id="{3501C459-81F8-4AC3-9AD6-61B2195BEBF0}"/>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1" name="テキスト ボックス 610">
          <a:extLst>
            <a:ext uri="{FF2B5EF4-FFF2-40B4-BE49-F238E27FC236}">
              <a16:creationId xmlns:a16="http://schemas.microsoft.com/office/drawing/2014/main" id="{F4B63244-6279-4FFB-81E8-7B281638EBF3}"/>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2" name="直線コネクタ 611">
          <a:extLst>
            <a:ext uri="{FF2B5EF4-FFF2-40B4-BE49-F238E27FC236}">
              <a16:creationId xmlns:a16="http://schemas.microsoft.com/office/drawing/2014/main" id="{8B9BD4E1-BE9A-4F1D-9301-5C3E3440E93B}"/>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3" name="テキスト ボックス 612">
          <a:extLst>
            <a:ext uri="{FF2B5EF4-FFF2-40B4-BE49-F238E27FC236}">
              <a16:creationId xmlns:a16="http://schemas.microsoft.com/office/drawing/2014/main" id="{F221CAEB-C32E-4D10-99C0-021AEC7053B3}"/>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a:extLst>
            <a:ext uri="{FF2B5EF4-FFF2-40B4-BE49-F238E27FC236}">
              <a16:creationId xmlns:a16="http://schemas.microsoft.com/office/drawing/2014/main" id="{D3B6F711-A307-4A86-92F3-EE1DEEB767BB}"/>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a:extLst>
            <a:ext uri="{FF2B5EF4-FFF2-40B4-BE49-F238E27FC236}">
              <a16:creationId xmlns:a16="http://schemas.microsoft.com/office/drawing/2014/main" id="{EEC6B7E7-6EDA-4F9F-AF5D-105CEE77233C}"/>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庁舎】&#10;一人当たり面積グラフ枠">
          <a:extLst>
            <a:ext uri="{FF2B5EF4-FFF2-40B4-BE49-F238E27FC236}">
              <a16:creationId xmlns:a16="http://schemas.microsoft.com/office/drawing/2014/main" id="{2401A374-1449-4250-8147-CF63E13200B5}"/>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617" name="直線コネクタ 616">
          <a:extLst>
            <a:ext uri="{FF2B5EF4-FFF2-40B4-BE49-F238E27FC236}">
              <a16:creationId xmlns:a16="http://schemas.microsoft.com/office/drawing/2014/main" id="{5716CF61-AB41-4F8A-A143-9EEC5041CC1D}"/>
            </a:ext>
          </a:extLst>
        </xdr:cNvPr>
        <xdr:cNvCxnSpPr/>
      </xdr:nvCxnSpPr>
      <xdr:spPr>
        <a:xfrm flipV="1">
          <a:off x="19951064" y="168097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618" name="【庁舎】&#10;一人当たり面積最小値テキスト">
          <a:extLst>
            <a:ext uri="{FF2B5EF4-FFF2-40B4-BE49-F238E27FC236}">
              <a16:creationId xmlns:a16="http://schemas.microsoft.com/office/drawing/2014/main" id="{4972E98D-52B9-4C85-A4AA-CD487643E47A}"/>
            </a:ext>
          </a:extLst>
        </xdr:cNvPr>
        <xdr:cNvSpPr txBox="1"/>
      </xdr:nvSpPr>
      <xdr:spPr>
        <a:xfrm>
          <a:off x="19989800" y="180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619" name="直線コネクタ 618">
          <a:extLst>
            <a:ext uri="{FF2B5EF4-FFF2-40B4-BE49-F238E27FC236}">
              <a16:creationId xmlns:a16="http://schemas.microsoft.com/office/drawing/2014/main" id="{04F2BA57-92FD-486C-BCD8-8E62E8A80B6E}"/>
            </a:ext>
          </a:extLst>
        </xdr:cNvPr>
        <xdr:cNvCxnSpPr/>
      </xdr:nvCxnSpPr>
      <xdr:spPr>
        <a:xfrm>
          <a:off x="19881850" y="180597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620" name="【庁舎】&#10;一人当たり面積最大値テキスト">
          <a:extLst>
            <a:ext uri="{FF2B5EF4-FFF2-40B4-BE49-F238E27FC236}">
              <a16:creationId xmlns:a16="http://schemas.microsoft.com/office/drawing/2014/main" id="{18EB74D7-503E-4C55-983C-6DD59F14D494}"/>
            </a:ext>
          </a:extLst>
        </xdr:cNvPr>
        <xdr:cNvSpPr txBox="1"/>
      </xdr:nvSpPr>
      <xdr:spPr>
        <a:xfrm>
          <a:off x="19989800" y="1658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621" name="直線コネクタ 620">
          <a:extLst>
            <a:ext uri="{FF2B5EF4-FFF2-40B4-BE49-F238E27FC236}">
              <a16:creationId xmlns:a16="http://schemas.microsoft.com/office/drawing/2014/main" id="{6BDCF9F2-C552-467F-A68A-23DCB846D5FF}"/>
            </a:ext>
          </a:extLst>
        </xdr:cNvPr>
        <xdr:cNvCxnSpPr/>
      </xdr:nvCxnSpPr>
      <xdr:spPr>
        <a:xfrm>
          <a:off x="19881850" y="16809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104030</xdr:rowOff>
    </xdr:from>
    <xdr:ext cx="469744" cy="259045"/>
    <xdr:sp macro="" textlink="">
      <xdr:nvSpPr>
        <xdr:cNvPr id="622" name="【庁舎】&#10;一人当たり面積平均値テキスト">
          <a:extLst>
            <a:ext uri="{FF2B5EF4-FFF2-40B4-BE49-F238E27FC236}">
              <a16:creationId xmlns:a16="http://schemas.microsoft.com/office/drawing/2014/main" id="{EABA6FD3-F215-4F90-A721-2EB938338EAD}"/>
            </a:ext>
          </a:extLst>
        </xdr:cNvPr>
        <xdr:cNvSpPr txBox="1"/>
      </xdr:nvSpPr>
      <xdr:spPr>
        <a:xfrm>
          <a:off x="19989800" y="17877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623" name="フローチャート: 判断 622">
          <a:extLst>
            <a:ext uri="{FF2B5EF4-FFF2-40B4-BE49-F238E27FC236}">
              <a16:creationId xmlns:a16="http://schemas.microsoft.com/office/drawing/2014/main" id="{49DF6437-F1A1-4545-BEF1-05A385C63410}"/>
            </a:ext>
          </a:extLst>
        </xdr:cNvPr>
        <xdr:cNvSpPr/>
      </xdr:nvSpPr>
      <xdr:spPr>
        <a:xfrm>
          <a:off x="19900900" y="1789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624" name="フローチャート: 判断 623">
          <a:extLst>
            <a:ext uri="{FF2B5EF4-FFF2-40B4-BE49-F238E27FC236}">
              <a16:creationId xmlns:a16="http://schemas.microsoft.com/office/drawing/2014/main" id="{62D58B7F-CC75-4950-B493-54F31BA897F3}"/>
            </a:ext>
          </a:extLst>
        </xdr:cNvPr>
        <xdr:cNvSpPr/>
      </xdr:nvSpPr>
      <xdr:spPr>
        <a:xfrm>
          <a:off x="19157950" y="179186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66312</xdr:rowOff>
    </xdr:from>
    <xdr:ext cx="469744" cy="259045"/>
    <xdr:sp macro="" textlink="">
      <xdr:nvSpPr>
        <xdr:cNvPr id="625" name="n_1aveValue【庁舎】&#10;一人当たり面積">
          <a:extLst>
            <a:ext uri="{FF2B5EF4-FFF2-40B4-BE49-F238E27FC236}">
              <a16:creationId xmlns:a16="http://schemas.microsoft.com/office/drawing/2014/main" id="{3B6EF122-55AE-4B93-BF3E-6DD77B049017}"/>
            </a:ext>
          </a:extLst>
        </xdr:cNvPr>
        <xdr:cNvSpPr txBox="1"/>
      </xdr:nvSpPr>
      <xdr:spPr>
        <a:xfrm>
          <a:off x="18980227" y="1801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626" name="フローチャート: 判断 625">
          <a:extLst>
            <a:ext uri="{FF2B5EF4-FFF2-40B4-BE49-F238E27FC236}">
              <a16:creationId xmlns:a16="http://schemas.microsoft.com/office/drawing/2014/main" id="{D8EECD08-35C0-4648-9538-33A2EDB8834F}"/>
            </a:ext>
          </a:extLst>
        </xdr:cNvPr>
        <xdr:cNvSpPr/>
      </xdr:nvSpPr>
      <xdr:spPr>
        <a:xfrm>
          <a:off x="18345150" y="1792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70883</xdr:rowOff>
    </xdr:from>
    <xdr:ext cx="469744" cy="259045"/>
    <xdr:sp macro="" textlink="">
      <xdr:nvSpPr>
        <xdr:cNvPr id="627" name="n_2aveValue【庁舎】&#10;一人当たり面積">
          <a:extLst>
            <a:ext uri="{FF2B5EF4-FFF2-40B4-BE49-F238E27FC236}">
              <a16:creationId xmlns:a16="http://schemas.microsoft.com/office/drawing/2014/main" id="{14FB1F6E-527B-4BF3-919B-DEDE1041DC1D}"/>
            </a:ext>
          </a:extLst>
        </xdr:cNvPr>
        <xdr:cNvSpPr txBox="1"/>
      </xdr:nvSpPr>
      <xdr:spPr>
        <a:xfrm>
          <a:off x="18180127" y="1801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163703</xdr:rowOff>
    </xdr:from>
    <xdr:to>
      <xdr:col>102</xdr:col>
      <xdr:colOff>165100</xdr:colOff>
      <xdr:row>108</xdr:row>
      <xdr:rowOff>93853</xdr:rowOff>
    </xdr:to>
    <xdr:sp macro="" textlink="">
      <xdr:nvSpPr>
        <xdr:cNvPr id="628" name="フローチャート: 判断 627">
          <a:extLst>
            <a:ext uri="{FF2B5EF4-FFF2-40B4-BE49-F238E27FC236}">
              <a16:creationId xmlns:a16="http://schemas.microsoft.com/office/drawing/2014/main" id="{EB50F1E6-7751-4EAD-9DE9-768DDE29373E}"/>
            </a:ext>
          </a:extLst>
        </xdr:cNvPr>
        <xdr:cNvSpPr/>
      </xdr:nvSpPr>
      <xdr:spPr>
        <a:xfrm>
          <a:off x="17551400" y="1793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84980</xdr:rowOff>
    </xdr:from>
    <xdr:ext cx="469744" cy="259045"/>
    <xdr:sp macro="" textlink="">
      <xdr:nvSpPr>
        <xdr:cNvPr id="629" name="n_3aveValue【庁舎】&#10;一人当たり面積">
          <a:extLst>
            <a:ext uri="{FF2B5EF4-FFF2-40B4-BE49-F238E27FC236}">
              <a16:creationId xmlns:a16="http://schemas.microsoft.com/office/drawing/2014/main" id="{80D795D6-3A7F-4072-922B-B15FD3D358C8}"/>
            </a:ext>
          </a:extLst>
        </xdr:cNvPr>
        <xdr:cNvSpPr txBox="1"/>
      </xdr:nvSpPr>
      <xdr:spPr>
        <a:xfrm>
          <a:off x="17386377" y="1803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8E70C52A-8357-42DC-A611-F13F4CCE6564}"/>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6D26899C-95FB-4268-A235-D4CDC9A92048}"/>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47829888-C02C-40F3-93CC-6A6089DF9323}"/>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ECA9383F-D98C-4B30-A493-6F01EEA648A1}"/>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62E1726B-1C10-4F00-8E0F-72D6EA3E0CDD}"/>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142367</xdr:rowOff>
    </xdr:from>
    <xdr:to>
      <xdr:col>112</xdr:col>
      <xdr:colOff>38100</xdr:colOff>
      <xdr:row>108</xdr:row>
      <xdr:rowOff>72517</xdr:rowOff>
    </xdr:to>
    <xdr:sp macro="" textlink="">
      <xdr:nvSpPr>
        <xdr:cNvPr id="635" name="楕円 634">
          <a:extLst>
            <a:ext uri="{FF2B5EF4-FFF2-40B4-BE49-F238E27FC236}">
              <a16:creationId xmlns:a16="http://schemas.microsoft.com/office/drawing/2014/main" id="{8245A109-39A7-4475-B403-32AC4632907A}"/>
            </a:ext>
          </a:extLst>
        </xdr:cNvPr>
        <xdr:cNvSpPr/>
      </xdr:nvSpPr>
      <xdr:spPr>
        <a:xfrm>
          <a:off x="19157950" y="179160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141224</xdr:rowOff>
    </xdr:from>
    <xdr:to>
      <xdr:col>107</xdr:col>
      <xdr:colOff>101600</xdr:colOff>
      <xdr:row>108</xdr:row>
      <xdr:rowOff>71374</xdr:rowOff>
    </xdr:to>
    <xdr:sp macro="" textlink="">
      <xdr:nvSpPr>
        <xdr:cNvPr id="636" name="楕円 635">
          <a:extLst>
            <a:ext uri="{FF2B5EF4-FFF2-40B4-BE49-F238E27FC236}">
              <a16:creationId xmlns:a16="http://schemas.microsoft.com/office/drawing/2014/main" id="{709A54B0-C6FA-46D7-A784-8542B8500BA2}"/>
            </a:ext>
          </a:extLst>
        </xdr:cNvPr>
        <xdr:cNvSpPr/>
      </xdr:nvSpPr>
      <xdr:spPr>
        <a:xfrm>
          <a:off x="18345150" y="1791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20574</xdr:rowOff>
    </xdr:from>
    <xdr:to>
      <xdr:col>111</xdr:col>
      <xdr:colOff>177800</xdr:colOff>
      <xdr:row>108</xdr:row>
      <xdr:rowOff>21717</xdr:rowOff>
    </xdr:to>
    <xdr:cxnSp macro="">
      <xdr:nvCxnSpPr>
        <xdr:cNvPr id="637" name="直線コネクタ 636">
          <a:extLst>
            <a:ext uri="{FF2B5EF4-FFF2-40B4-BE49-F238E27FC236}">
              <a16:creationId xmlns:a16="http://schemas.microsoft.com/office/drawing/2014/main" id="{861C5FC9-09B2-4F83-AD34-68E641F6DA1E}"/>
            </a:ext>
          </a:extLst>
        </xdr:cNvPr>
        <xdr:cNvCxnSpPr/>
      </xdr:nvCxnSpPr>
      <xdr:spPr>
        <a:xfrm>
          <a:off x="18395950" y="17965674"/>
          <a:ext cx="8064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129412</xdr:rowOff>
    </xdr:from>
    <xdr:to>
      <xdr:col>102</xdr:col>
      <xdr:colOff>165100</xdr:colOff>
      <xdr:row>108</xdr:row>
      <xdr:rowOff>59562</xdr:rowOff>
    </xdr:to>
    <xdr:sp macro="" textlink="">
      <xdr:nvSpPr>
        <xdr:cNvPr id="638" name="楕円 637">
          <a:extLst>
            <a:ext uri="{FF2B5EF4-FFF2-40B4-BE49-F238E27FC236}">
              <a16:creationId xmlns:a16="http://schemas.microsoft.com/office/drawing/2014/main" id="{72CD63CB-AE0D-4BC2-AE4D-D1A5A533DC77}"/>
            </a:ext>
          </a:extLst>
        </xdr:cNvPr>
        <xdr:cNvSpPr/>
      </xdr:nvSpPr>
      <xdr:spPr>
        <a:xfrm>
          <a:off x="17551400" y="1790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8762</xdr:rowOff>
    </xdr:from>
    <xdr:to>
      <xdr:col>107</xdr:col>
      <xdr:colOff>50800</xdr:colOff>
      <xdr:row>108</xdr:row>
      <xdr:rowOff>20574</xdr:rowOff>
    </xdr:to>
    <xdr:cxnSp macro="">
      <xdr:nvCxnSpPr>
        <xdr:cNvPr id="639" name="直線コネクタ 638">
          <a:extLst>
            <a:ext uri="{FF2B5EF4-FFF2-40B4-BE49-F238E27FC236}">
              <a16:creationId xmlns:a16="http://schemas.microsoft.com/office/drawing/2014/main" id="{50711409-EC8B-4936-9BED-8281EA445D97}"/>
            </a:ext>
          </a:extLst>
        </xdr:cNvPr>
        <xdr:cNvCxnSpPr/>
      </xdr:nvCxnSpPr>
      <xdr:spPr>
        <a:xfrm>
          <a:off x="17602200" y="17953862"/>
          <a:ext cx="79375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89044</xdr:rowOff>
    </xdr:from>
    <xdr:ext cx="469744" cy="259045"/>
    <xdr:sp macro="" textlink="">
      <xdr:nvSpPr>
        <xdr:cNvPr id="640" name="n_1mainValue【庁舎】&#10;一人当たり面積">
          <a:extLst>
            <a:ext uri="{FF2B5EF4-FFF2-40B4-BE49-F238E27FC236}">
              <a16:creationId xmlns:a16="http://schemas.microsoft.com/office/drawing/2014/main" id="{57D05C63-82BE-4A79-80EF-896B63042219}"/>
            </a:ext>
          </a:extLst>
        </xdr:cNvPr>
        <xdr:cNvSpPr txBox="1"/>
      </xdr:nvSpPr>
      <xdr:spPr>
        <a:xfrm>
          <a:off x="18980227" y="176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87901</xdr:rowOff>
    </xdr:from>
    <xdr:ext cx="469744" cy="259045"/>
    <xdr:sp macro="" textlink="">
      <xdr:nvSpPr>
        <xdr:cNvPr id="641" name="n_2mainValue【庁舎】&#10;一人当たり面積">
          <a:extLst>
            <a:ext uri="{FF2B5EF4-FFF2-40B4-BE49-F238E27FC236}">
              <a16:creationId xmlns:a16="http://schemas.microsoft.com/office/drawing/2014/main" id="{7565CFB9-B3EF-4EF5-B366-159A2D642F94}"/>
            </a:ext>
          </a:extLst>
        </xdr:cNvPr>
        <xdr:cNvSpPr txBox="1"/>
      </xdr:nvSpPr>
      <xdr:spPr>
        <a:xfrm>
          <a:off x="18180127" y="1769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76089</xdr:rowOff>
    </xdr:from>
    <xdr:ext cx="469744" cy="259045"/>
    <xdr:sp macro="" textlink="">
      <xdr:nvSpPr>
        <xdr:cNvPr id="642" name="n_3mainValue【庁舎】&#10;一人当たり面積">
          <a:extLst>
            <a:ext uri="{FF2B5EF4-FFF2-40B4-BE49-F238E27FC236}">
              <a16:creationId xmlns:a16="http://schemas.microsoft.com/office/drawing/2014/main" id="{B70D9F39-558D-4328-9B7D-16ECABA66139}"/>
            </a:ext>
          </a:extLst>
        </xdr:cNvPr>
        <xdr:cNvSpPr txBox="1"/>
      </xdr:nvSpPr>
      <xdr:spPr>
        <a:xfrm>
          <a:off x="17386377" y="1767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3" name="正方形/長方形 642">
          <a:extLst>
            <a:ext uri="{FF2B5EF4-FFF2-40B4-BE49-F238E27FC236}">
              <a16:creationId xmlns:a16="http://schemas.microsoft.com/office/drawing/2014/main" id="{F39BD3F0-229C-45C0-B7A1-9FA18ECC71F7}"/>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4" name="正方形/長方形 643">
          <a:extLst>
            <a:ext uri="{FF2B5EF4-FFF2-40B4-BE49-F238E27FC236}">
              <a16:creationId xmlns:a16="http://schemas.microsoft.com/office/drawing/2014/main" id="{F29D6361-2858-43B6-AB92-112995BBFF32}"/>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5" name="テキスト ボックス 644">
          <a:extLst>
            <a:ext uri="{FF2B5EF4-FFF2-40B4-BE49-F238E27FC236}">
              <a16:creationId xmlns:a16="http://schemas.microsoft.com/office/drawing/2014/main" id="{6BA0FD51-CB5C-46BA-BCE0-8243951BF605}"/>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認定こども園・幼稚園・保育所」、「学校施設」、「公民館」、「一般廃棄物処理施設」「保健センター・保健所」、「福祉施設」であり、特に低くなっている施設は、「消防施設」「庁舎」である。</a:t>
          </a:r>
          <a:endParaRPr lang="ja-JP" altLang="ja-JP">
            <a:effectLst/>
          </a:endParaRPr>
        </a:p>
        <a:p>
          <a:r>
            <a:rPr kumimoji="1" lang="ja-JP" altLang="ja-JP" sz="1100">
              <a:solidFill>
                <a:schemeClr val="dk1"/>
              </a:solidFill>
              <a:effectLst/>
              <a:latin typeface="+mn-lt"/>
              <a:ea typeface="+mn-ea"/>
              <a:cs typeface="+mn-cs"/>
            </a:rPr>
            <a:t>町内にある保育所３園と保健センター、老人福祉センターがすべて築４０年前後であり、施設の老朽化対策や長寿命化対策が必要となってきている。</a:t>
          </a:r>
          <a:endParaRPr lang="ja-JP" altLang="ja-JP">
            <a:effectLst/>
          </a:endParaRPr>
        </a:p>
        <a:p>
          <a:r>
            <a:rPr kumimoji="1" lang="ja-JP" altLang="ja-JP" sz="1100">
              <a:solidFill>
                <a:schemeClr val="dk1"/>
              </a:solidFill>
              <a:effectLst/>
              <a:latin typeface="+mn-lt"/>
              <a:ea typeface="+mn-ea"/>
              <a:cs typeface="+mn-cs"/>
            </a:rPr>
            <a:t>役場庁舎については平成７年に建替えており、消防団の詰所についても平成１７年と平成２７年に順次建替えているため、有形固定資産減価償却率が低くなっている。</a:t>
          </a:r>
          <a:endParaRPr lang="ja-JP" altLang="ja-JP">
            <a:effectLst/>
          </a:endParaRPr>
        </a:p>
        <a:p>
          <a:r>
            <a:rPr kumimoji="1" lang="ja-JP" altLang="ja-JP" sz="1100">
              <a:solidFill>
                <a:schemeClr val="dk1"/>
              </a:solidFill>
              <a:effectLst/>
              <a:latin typeface="+mn-lt"/>
              <a:ea typeface="+mn-ea"/>
              <a:cs typeface="+mn-cs"/>
            </a:rPr>
            <a:t>町立小学校においては、平成２９年度にかけて、学校プールの学校内への移転（集約化）を行ったことや、平成３０年度に策定した長寿命化計画に基づき改修を行う予定であることから、「学校施設」で有形固定資産減価償却率の減少が見込まれる。</a:t>
          </a:r>
          <a:endParaRPr lang="ja-JP" altLang="ja-JP">
            <a:effectLst/>
          </a:endParaRPr>
        </a:p>
        <a:p>
          <a:r>
            <a:rPr kumimoji="1" lang="ja-JP" altLang="ja-JP" sz="1100">
              <a:solidFill>
                <a:schemeClr val="dk1"/>
              </a:solidFill>
              <a:effectLst/>
              <a:latin typeface="+mn-lt"/>
              <a:ea typeface="+mn-ea"/>
              <a:cs typeface="+mn-cs"/>
            </a:rPr>
            <a:t>また、平成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年度に、中央公民館を含む町役場周辺の公共施設のあり方について検討を実施済であり、</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老朽化対策に係る基本的な計画を住民とのワークショップを経たうえで策定する予定としており、引き続き公共施設マネジメントを推進し、計画的な基盤整備に努めていく。</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15,998
15,826
5.97
6,613,691
6,428,796
175,195
3,967,846
6,373,345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主に町内大手企業からの税収により、平成</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年度以降、平成</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年度まで、</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ポイント台を推移していたが、業績の動向により、税収が減収傾向にあることや、社会保障関連経費の増加等により、平成</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年連続で</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を下回ることとなった。</a:t>
          </a:r>
          <a:r>
            <a:rPr kumimoji="1" lang="ja-JP" altLang="en-US" sz="8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8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年度の状況として、</a:t>
          </a:r>
          <a:r>
            <a:rPr kumimoji="1"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町内大手企業からの税収は</a:t>
          </a:r>
          <a:r>
            <a:rPr kumimoji="1" lang="ja-JP" altLang="en-US" sz="8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前年度比較で大幅な減収に転じた一方、</a:t>
          </a:r>
          <a:r>
            <a:rPr kumimoji="1"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個人住民税について</a:t>
          </a:r>
          <a:r>
            <a:rPr kumimoji="1" lang="ja-JP" altLang="en-US" sz="8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宅地開発の影響等に伴う人口増により微増となっ</a:t>
          </a:r>
          <a:r>
            <a:rPr kumimoji="1" lang="ja-JP" altLang="en-US" sz="800">
              <a:solidFill>
                <a:sysClr val="windowText" lastClr="000000"/>
              </a:solidFill>
              <a:effectLst/>
              <a:latin typeface="ＭＳ Ｐゴシック" panose="020B0600070205080204" pitchFamily="50" charset="-128"/>
              <a:ea typeface="ＭＳ Ｐゴシック" panose="020B0600070205080204" pitchFamily="50" charset="-128"/>
              <a:cs typeface="+mn-cs"/>
            </a:rPr>
            <a:t>た。今後の見通しとして、町内大手企業における設備投資の状況を踏まえると</a:t>
          </a:r>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短期的には町税収入の増加が見込まれる状況にはあるが、グローバル経済を取り巻く状況は不安定要素が多く、リスク要因の存在は否めない。</a:t>
          </a:r>
          <a:r>
            <a:rPr kumimoji="1" lang="ja-JP" altLang="en-US" sz="800">
              <a:solidFill>
                <a:sysClr val="windowText" lastClr="000000"/>
              </a:solidFill>
              <a:effectLst/>
              <a:latin typeface="ＭＳ Ｐゴシック" panose="020B0600070205080204" pitchFamily="50" charset="-128"/>
              <a:ea typeface="ＭＳ Ｐゴシック" panose="020B0600070205080204" pitchFamily="50" charset="-128"/>
              <a:cs typeface="+mn-cs"/>
            </a:rPr>
            <a:t>また、</a:t>
          </a:r>
          <a:r>
            <a:rPr kumimoji="1"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地方税の偏在是正のための税制改正</a:t>
          </a:r>
          <a:r>
            <a:rPr kumimoji="1" lang="ja-JP" altLang="en-US" sz="800">
              <a:solidFill>
                <a:sysClr val="windowText" lastClr="000000"/>
              </a:solidFill>
              <a:effectLst/>
              <a:latin typeface="ＭＳ Ｐゴシック" panose="020B0600070205080204" pitchFamily="50" charset="-128"/>
              <a:ea typeface="ＭＳ Ｐゴシック" panose="020B0600070205080204" pitchFamily="50" charset="-128"/>
              <a:cs typeface="+mn-cs"/>
            </a:rPr>
            <a:t>の影響により</a:t>
          </a:r>
          <a:r>
            <a:rPr kumimoji="1"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法人町民税</a:t>
          </a:r>
          <a:r>
            <a:rPr kumimoji="1" lang="ja-JP" altLang="en-US" sz="800">
              <a:solidFill>
                <a:sysClr val="windowText" lastClr="000000"/>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が見込まれ</a:t>
          </a:r>
          <a:r>
            <a:rPr kumimoji="1" lang="ja-JP" altLang="en-US" sz="8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0"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。さらに、</a:t>
          </a:r>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超高齢・人口減少社会の本格的な到来を迎え、中長期的には一般財源の増加を見込むことは難しい状況にある。</a:t>
          </a:r>
          <a:endParaRPr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本町の特徴として、町内大手企業からの法人町民税法人税割の税収の動向が歳入全体に影響を受ける構造となっているため、法人の業績に左右されることが少ない安定した歳入を確保するように努めていくこと、また、現状の行政サービスを維持するために引き続き広く適正な負担を求めていく必要がある。また、町内立地企業との連携を深めるとともに、子育て支援環境の充実を図るなど、地方創生の取り組みを推進し、地域の活性化と定住人口の増加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81038</xdr:rowOff>
    </xdr:from>
    <xdr:to>
      <xdr:col>23</xdr:col>
      <xdr:colOff>133350</xdr:colOff>
      <xdr:row>40</xdr:row>
      <xdr:rowOff>81038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9390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106636</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58057</xdr:rowOff>
    </xdr:from>
    <xdr:to>
      <xdr:col>19</xdr:col>
      <xdr:colOff>133350</xdr:colOff>
      <xdr:row>40</xdr:row>
      <xdr:rowOff>81038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91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35076</xdr:rowOff>
    </xdr:from>
    <xdr:to>
      <xdr:col>15</xdr:col>
      <xdr:colOff>82550</xdr:colOff>
      <xdr:row>40</xdr:row>
      <xdr:rowOff>58057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8930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35076</xdr:rowOff>
    </xdr:from>
    <xdr:to>
      <xdr:col>11</xdr:col>
      <xdr:colOff>31750</xdr:colOff>
      <xdr:row>40</xdr:row>
      <xdr:rowOff>46567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8930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37996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30238</xdr:rowOff>
    </xdr:from>
    <xdr:to>
      <xdr:col>23</xdr:col>
      <xdr:colOff>184150</xdr:colOff>
      <xdr:row>40</xdr:row>
      <xdr:rowOff>131838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46765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30238</xdr:rowOff>
    </xdr:from>
    <xdr:to>
      <xdr:col>19</xdr:col>
      <xdr:colOff>184150</xdr:colOff>
      <xdr:row>40</xdr:row>
      <xdr:rowOff>131838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142015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65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7257</xdr:rowOff>
    </xdr:from>
    <xdr:to>
      <xdr:col>15</xdr:col>
      <xdr:colOff>133350</xdr:colOff>
      <xdr:row>40</xdr:row>
      <xdr:rowOff>108857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119034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155726</xdr:rowOff>
    </xdr:from>
    <xdr:to>
      <xdr:col>11</xdr:col>
      <xdr:colOff>82550</xdr:colOff>
      <xdr:row>40</xdr:row>
      <xdr:rowOff>85876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96053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法人町民税法人税割の増減等による年度ごとの変動はあるものの、</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90%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を上回る高い水準で推移している。</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年度の状況として、歳出では、物件費・繰出金の減等により</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2,500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万円の減となったが、歳入では、普通交付税・臨時財政対策債の合計で</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4,300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万円の減収、町民税法人税割で約</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億円の減収となり、歳入不足を補うための減収補てん債（特例分）</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9,800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万円を発行したものの、前年度比較で</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ポイント悪化し、依然として硬直化した状況に置かれている。</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さらに、今後、令和元年度には、公立保育所</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園を維持しながら、新たに民間保育所の開所を予定していることや、令和</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年度からの「会計年度任用職員制度」による人件費の増加により、硬直化が進むことが見込まれる。引き続き、補助金等の特定財源の獲得や交付税措置のある有利な地方債の積極的な活用に努めるほか、</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事務事業の簡素・合理化、民間活力の活用、ＡＩ・ＲＰＡの導入等</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一層の内部改革を実施し、より効率的かつ効果的な町政運営を図っていく。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142784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1012170"/>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65</xdr:row>
      <xdr:rowOff>91984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1012170"/>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29935</xdr:rowOff>
    </xdr:from>
    <xdr:to>
      <xdr:col>15</xdr:col>
      <xdr:colOff>82550</xdr:colOff>
      <xdr:row>65</xdr:row>
      <xdr:rowOff>91984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1174185"/>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29935</xdr:rowOff>
    </xdr:from>
    <xdr:to>
      <xdr:col>11</xdr:col>
      <xdr:colOff>31750</xdr:colOff>
      <xdr:row>65</xdr:row>
      <xdr:rowOff>140244</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1174185"/>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116676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14168</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91984</xdr:rowOff>
    </xdr:from>
    <xdr:to>
      <xdr:col>23</xdr:col>
      <xdr:colOff>184150</xdr:colOff>
      <xdr:row>65</xdr:row>
      <xdr:rowOff>22134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64061</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03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41184</xdr:rowOff>
    </xdr:from>
    <xdr:to>
      <xdr:col>15</xdr:col>
      <xdr:colOff>133350</xdr:colOff>
      <xdr:row>65</xdr:row>
      <xdr:rowOff>142784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127561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150585</xdr:rowOff>
    </xdr:from>
    <xdr:to>
      <xdr:col>11</xdr:col>
      <xdr:colOff>82550</xdr:colOff>
      <xdr:row>65</xdr:row>
      <xdr:rowOff>80735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65512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89444</xdr:rowOff>
    </xdr:from>
    <xdr:to>
      <xdr:col>7</xdr:col>
      <xdr:colOff>31750</xdr:colOff>
      <xdr:row>66</xdr:row>
      <xdr:rowOff>19594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4371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32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年度は、類似団体平均と比較すると、約</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千円下回っている。</a:t>
          </a:r>
        </a:p>
        <a:p>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　人件費については、集中改革プラン（平成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年度）による職員数の削減（△</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名、△</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21.2</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％）等により、一定の成果を上げている。本町の特徴として、保育所を</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カ所直営で運営しており、民生費の職員給が類似団体平均を上回っていること、税業務等で一部事務組合により業務の共同化・広域化を図っていることが挙げられる。これにより人件費・物件費とも、類似団体平均を下回っている。</a:t>
          </a:r>
          <a:endParaRPr kumimoji="1" lang="en-US" altLang="ja-JP" sz="9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　今後の見通しとして、</a:t>
          </a:r>
          <a:r>
            <a:rPr kumimoji="1" lang="ja-JP" altLang="ja-JP" sz="950">
              <a:solidFill>
                <a:sysClr val="windowText" lastClr="000000"/>
              </a:solidFill>
              <a:effectLst/>
              <a:latin typeface="ＭＳ Ｐゴシック" panose="020B0600070205080204" pitchFamily="50" charset="-128"/>
              <a:ea typeface="ＭＳ Ｐゴシック" panose="020B0600070205080204" pitchFamily="50" charset="-128"/>
              <a:cs typeface="+mn-cs"/>
            </a:rPr>
            <a:t>この間の職員数の削減にあたって、臨時職員</a:t>
          </a:r>
          <a:r>
            <a:rPr kumimoji="1" lang="ja-JP" altLang="en-US" sz="95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950">
              <a:solidFill>
                <a:sysClr val="windowText" lastClr="000000"/>
              </a:solidFill>
              <a:effectLst/>
              <a:latin typeface="ＭＳ Ｐゴシック" panose="020B0600070205080204" pitchFamily="50" charset="-128"/>
              <a:ea typeface="ＭＳ Ｐゴシック" panose="020B0600070205080204" pitchFamily="50" charset="-128"/>
              <a:cs typeface="+mn-cs"/>
            </a:rPr>
            <a:t>代替等により組織を維持してきた中で、令和</a:t>
          </a:r>
          <a:r>
            <a:rPr kumimoji="1" lang="en-US" altLang="ja-JP" sz="95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9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年度からの「会計年度任用職員制度」の施行に</a:t>
          </a:r>
          <a:r>
            <a:rPr kumimoji="1" lang="ja-JP" altLang="en-US" sz="950">
              <a:solidFill>
                <a:sysClr val="windowText" lastClr="000000"/>
              </a:solidFill>
              <a:effectLst/>
              <a:latin typeface="ＭＳ Ｐゴシック" panose="020B0600070205080204" pitchFamily="50" charset="-128"/>
              <a:ea typeface="ＭＳ Ｐゴシック" panose="020B0600070205080204" pitchFamily="50" charset="-128"/>
              <a:cs typeface="+mn-cs"/>
            </a:rPr>
            <a:t>よる影響は大きく、</a:t>
          </a:r>
          <a:r>
            <a:rPr kumimoji="1" lang="ja-JP" altLang="ja-JP" sz="95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950">
              <a:solidFill>
                <a:sysClr val="windowText" lastClr="000000"/>
              </a:solidFill>
              <a:effectLst/>
              <a:latin typeface="ＭＳ Ｐゴシック" panose="020B0600070205080204" pitchFamily="50" charset="-128"/>
              <a:ea typeface="ＭＳ Ｐゴシック" panose="020B0600070205080204" pitchFamily="50" charset="-128"/>
              <a:cs typeface="+mn-cs"/>
            </a:rPr>
            <a:t>総額の大幅な増加が見込まれること踏まえ、引き続き、</a:t>
          </a:r>
          <a:r>
            <a:rPr kumimoji="1" lang="ja-JP" altLang="ja-JP" sz="950">
              <a:solidFill>
                <a:sysClr val="windowText" lastClr="000000"/>
              </a:solidFill>
              <a:effectLst/>
              <a:latin typeface="ＭＳ Ｐゴシック" panose="020B0600070205080204" pitchFamily="50" charset="-128"/>
              <a:ea typeface="ＭＳ Ｐゴシック" panose="020B0600070205080204" pitchFamily="50" charset="-128"/>
              <a:cs typeface="+mn-cs"/>
            </a:rPr>
            <a:t>働き方改革の推進や、事務事業の簡素・合理化、民間活力の活用、ＡＩ・ＲＰＡの導入等、一層の内部改革を実施し、より効率的かつ効果的な町政運営を図っていく。</a:t>
          </a:r>
          <a:endParaRPr lang="ja-JP" altLang="ja-JP" sz="9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0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78020</xdr:rowOff>
    </xdr:from>
    <xdr:to>
      <xdr:col>23</xdr:col>
      <xdr:colOff>133350</xdr:colOff>
      <xdr:row>81</xdr:row>
      <xdr:rowOff>83322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3965470"/>
          <a:ext cx="838200" cy="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74137</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96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78020</xdr:rowOff>
    </xdr:from>
    <xdr:to>
      <xdr:col>19</xdr:col>
      <xdr:colOff>133350</xdr:colOff>
      <xdr:row>81</xdr:row>
      <xdr:rowOff>88689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3225800" y="13965470"/>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80101</xdr:rowOff>
    </xdr:from>
    <xdr:to>
      <xdr:col>15</xdr:col>
      <xdr:colOff>82550</xdr:colOff>
      <xdr:row>81</xdr:row>
      <xdr:rowOff>88689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967551"/>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80101</xdr:rowOff>
    </xdr:from>
    <xdr:to>
      <xdr:col>11</xdr:col>
      <xdr:colOff>31750</xdr:colOff>
      <xdr:row>81</xdr:row>
      <xdr:rowOff>80242</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3967551"/>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148499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0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32522</xdr:rowOff>
    </xdr:from>
    <xdr:to>
      <xdr:col>23</xdr:col>
      <xdr:colOff>184150</xdr:colOff>
      <xdr:row>81</xdr:row>
      <xdr:rowOff>134122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39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125249</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84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27220</xdr:rowOff>
    </xdr:from>
    <xdr:to>
      <xdr:col>19</xdr:col>
      <xdr:colOff>184150</xdr:colOff>
      <xdr:row>81</xdr:row>
      <xdr:rowOff>128820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9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138997</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683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37889</xdr:rowOff>
    </xdr:from>
    <xdr:to>
      <xdr:col>15</xdr:col>
      <xdr:colOff>133350</xdr:colOff>
      <xdr:row>81</xdr:row>
      <xdr:rowOff>139489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92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149666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9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29301</xdr:rowOff>
    </xdr:from>
    <xdr:to>
      <xdr:col>11</xdr:col>
      <xdr:colOff>82550</xdr:colOff>
      <xdr:row>81</xdr:row>
      <xdr:rowOff>130901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91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141078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68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29442</xdr:rowOff>
    </xdr:from>
    <xdr:to>
      <xdr:col>7</xdr:col>
      <xdr:colOff>31750</xdr:colOff>
      <xdr:row>81</xdr:row>
      <xdr:rowOff>131042</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91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141219</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8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0">
              <a:latin typeface="ＭＳ Ｐゴシック" panose="020B0600070205080204" pitchFamily="50" charset="-128"/>
              <a:ea typeface="ＭＳ Ｐゴシック" panose="020B0600070205080204" pitchFamily="50" charset="-128"/>
            </a:rPr>
            <a:t>　平成</a:t>
          </a:r>
          <a:r>
            <a:rPr kumimoji="1" lang="en-US" altLang="ja-JP" sz="1000" b="0">
              <a:latin typeface="ＭＳ Ｐゴシック" panose="020B0600070205080204" pitchFamily="50" charset="-128"/>
              <a:ea typeface="ＭＳ Ｐゴシック" panose="020B0600070205080204" pitchFamily="50" charset="-128"/>
            </a:rPr>
            <a:t>9</a:t>
          </a:r>
          <a:r>
            <a:rPr kumimoji="1" lang="ja-JP" altLang="en-US" sz="1000" b="0">
              <a:latin typeface="ＭＳ Ｐゴシック" panose="020B0600070205080204" pitchFamily="50" charset="-128"/>
              <a:ea typeface="ＭＳ Ｐゴシック" panose="020B0600070205080204" pitchFamily="50" charset="-128"/>
            </a:rPr>
            <a:t>年度から昇給延伸措置を実施、平成</a:t>
          </a:r>
          <a:r>
            <a:rPr kumimoji="1" lang="en-US" altLang="ja-JP" sz="1000" b="0">
              <a:latin typeface="ＭＳ Ｐゴシック" panose="020B0600070205080204" pitchFamily="50" charset="-128"/>
              <a:ea typeface="ＭＳ Ｐゴシック" panose="020B0600070205080204" pitchFamily="50" charset="-128"/>
            </a:rPr>
            <a:t>18</a:t>
          </a:r>
          <a:r>
            <a:rPr kumimoji="1" lang="ja-JP" altLang="en-US" sz="1000" b="0">
              <a:latin typeface="ＭＳ Ｐゴシック" panose="020B0600070205080204" pitchFamily="50" charset="-128"/>
              <a:ea typeface="ＭＳ Ｐゴシック" panose="020B0600070205080204" pitchFamily="50" charset="-128"/>
            </a:rPr>
            <a:t>年度から採用直後の昇給短縮措置を廃止、また平成</a:t>
          </a:r>
          <a:r>
            <a:rPr kumimoji="1" lang="en-US" altLang="ja-JP" sz="1000" b="0">
              <a:latin typeface="ＭＳ Ｐゴシック" panose="020B0600070205080204" pitchFamily="50" charset="-128"/>
              <a:ea typeface="ＭＳ Ｐゴシック" panose="020B0600070205080204" pitchFamily="50" charset="-128"/>
            </a:rPr>
            <a:t>19</a:t>
          </a:r>
          <a:r>
            <a:rPr kumimoji="1" lang="ja-JP" altLang="en-US" sz="1000" b="0">
              <a:latin typeface="ＭＳ Ｐゴシック" panose="020B0600070205080204" pitchFamily="50" charset="-128"/>
              <a:ea typeface="ＭＳ Ｐゴシック" panose="020B0600070205080204" pitchFamily="50" charset="-128"/>
            </a:rPr>
            <a:t>年度から</a:t>
          </a:r>
          <a:r>
            <a:rPr kumimoji="1" lang="en-US" altLang="ja-JP" sz="1000" b="0">
              <a:latin typeface="ＭＳ Ｐゴシック" panose="020B0600070205080204" pitchFamily="50" charset="-128"/>
              <a:ea typeface="ＭＳ Ｐゴシック" panose="020B0600070205080204" pitchFamily="50" charset="-128"/>
            </a:rPr>
            <a:t>21</a:t>
          </a:r>
          <a:r>
            <a:rPr kumimoji="1" lang="ja-JP" altLang="en-US" sz="1000" b="0">
              <a:latin typeface="ＭＳ Ｐゴシック" panose="020B0600070205080204" pitchFamily="50" charset="-128"/>
              <a:ea typeface="ＭＳ Ｐゴシック" panose="020B0600070205080204" pitchFamily="50" charset="-128"/>
            </a:rPr>
            <a:t>年度まで職員の給与カット（管理職</a:t>
          </a:r>
          <a:r>
            <a:rPr kumimoji="1" lang="en-US" altLang="ja-JP" sz="1000" b="0">
              <a:latin typeface="ＭＳ Ｐゴシック" panose="020B0600070205080204" pitchFamily="50" charset="-128"/>
              <a:ea typeface="ＭＳ Ｐゴシック" panose="020B0600070205080204" pitchFamily="50" charset="-128"/>
            </a:rPr>
            <a:t>5</a:t>
          </a:r>
          <a:r>
            <a:rPr kumimoji="1" lang="ja-JP" altLang="en-US" sz="1000" b="0">
              <a:latin typeface="ＭＳ Ｐゴシック" panose="020B0600070205080204" pitchFamily="50" charset="-128"/>
              <a:ea typeface="ＭＳ Ｐゴシック" panose="020B0600070205080204" pitchFamily="50" charset="-128"/>
            </a:rPr>
            <a:t>％、一般職員</a:t>
          </a:r>
          <a:r>
            <a:rPr kumimoji="1" lang="en-US" altLang="ja-JP" sz="1000" b="0">
              <a:latin typeface="ＭＳ Ｐゴシック" panose="020B0600070205080204" pitchFamily="50" charset="-128"/>
              <a:ea typeface="ＭＳ Ｐゴシック" panose="020B0600070205080204" pitchFamily="50" charset="-128"/>
            </a:rPr>
            <a:t>3.5</a:t>
          </a:r>
          <a:r>
            <a:rPr kumimoji="1" lang="ja-JP" altLang="en-US" sz="1000" b="0">
              <a:latin typeface="ＭＳ Ｐゴシック" panose="020B0600070205080204" pitchFamily="50" charset="-128"/>
              <a:ea typeface="ＭＳ Ｐゴシック" panose="020B0600070205080204" pitchFamily="50" charset="-128"/>
            </a:rPr>
            <a:t>％）を実施した。また、</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集中改革プラン（平成</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おいては、</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職員数の削減（△</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名、△</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21.2</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総人件費の大幅な削減など</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一定の成果を上げている。</a:t>
          </a:r>
          <a:r>
            <a:rPr kumimoji="1" lang="ja-JP" altLang="en-US" sz="1000" b="0">
              <a:latin typeface="ＭＳ Ｐゴシック" panose="020B0600070205080204" pitchFamily="50" charset="-128"/>
              <a:ea typeface="ＭＳ Ｐゴシック" panose="020B0600070205080204" pitchFamily="50" charset="-128"/>
            </a:rPr>
            <a:t>平成</a:t>
          </a:r>
          <a:r>
            <a:rPr kumimoji="1" lang="en-US" altLang="ja-JP" sz="1000" b="0">
              <a:latin typeface="ＭＳ Ｐゴシック" panose="020B0600070205080204" pitchFamily="50" charset="-128"/>
              <a:ea typeface="ＭＳ Ｐゴシック" panose="020B0600070205080204" pitchFamily="50" charset="-128"/>
            </a:rPr>
            <a:t>24</a:t>
          </a:r>
          <a:r>
            <a:rPr kumimoji="1" lang="ja-JP" altLang="en-US" sz="1000" b="0">
              <a:latin typeface="ＭＳ Ｐゴシック" panose="020B0600070205080204" pitchFamily="50" charset="-128"/>
              <a:ea typeface="ＭＳ Ｐゴシック" panose="020B0600070205080204" pitchFamily="50" charset="-128"/>
            </a:rPr>
            <a:t>年度は、地域手当の引き下げ（平成</a:t>
          </a:r>
          <a:r>
            <a:rPr kumimoji="1" lang="en-US" altLang="ja-JP" sz="1000" b="0">
              <a:latin typeface="ＭＳ Ｐゴシック" panose="020B0600070205080204" pitchFamily="50" charset="-128"/>
              <a:ea typeface="ＭＳ Ｐゴシック" panose="020B0600070205080204" pitchFamily="50" charset="-128"/>
            </a:rPr>
            <a:t>23</a:t>
          </a:r>
          <a:r>
            <a:rPr kumimoji="1" lang="ja-JP" altLang="en-US" sz="1000" b="0">
              <a:latin typeface="ＭＳ Ｐゴシック" panose="020B0600070205080204" pitchFamily="50" charset="-128"/>
              <a:ea typeface="ＭＳ Ｐゴシック" panose="020B0600070205080204" pitchFamily="50" charset="-128"/>
            </a:rPr>
            <a:t>年度</a:t>
          </a:r>
          <a:r>
            <a:rPr kumimoji="1" lang="en-US" altLang="ja-JP" sz="1000" b="0">
              <a:latin typeface="ＭＳ Ｐゴシック" panose="020B0600070205080204" pitchFamily="50" charset="-128"/>
              <a:ea typeface="ＭＳ Ｐゴシック" panose="020B0600070205080204" pitchFamily="50" charset="-128"/>
            </a:rPr>
            <a:t>5</a:t>
          </a:r>
          <a:r>
            <a:rPr kumimoji="1" lang="ja-JP" altLang="en-US" sz="1000" b="0">
              <a:latin typeface="ＭＳ Ｐゴシック" panose="020B0600070205080204" pitchFamily="50" charset="-128"/>
              <a:ea typeface="ＭＳ Ｐゴシック" panose="020B0600070205080204" pitchFamily="50" charset="-128"/>
            </a:rPr>
            <a:t>％→平成</a:t>
          </a:r>
          <a:r>
            <a:rPr kumimoji="1" lang="en-US" altLang="ja-JP" sz="1000" b="0">
              <a:latin typeface="ＭＳ Ｐゴシック" panose="020B0600070205080204" pitchFamily="50" charset="-128"/>
              <a:ea typeface="ＭＳ Ｐゴシック" panose="020B0600070205080204" pitchFamily="50" charset="-128"/>
            </a:rPr>
            <a:t>24</a:t>
          </a:r>
          <a:r>
            <a:rPr kumimoji="1" lang="ja-JP" altLang="en-US" sz="1000" b="0">
              <a:latin typeface="ＭＳ Ｐゴシック" panose="020B0600070205080204" pitchFamily="50" charset="-128"/>
              <a:ea typeface="ＭＳ Ｐゴシック" panose="020B0600070205080204" pitchFamily="50" charset="-128"/>
            </a:rPr>
            <a:t>年度</a:t>
          </a:r>
          <a:r>
            <a:rPr kumimoji="1" lang="en-US" altLang="ja-JP" sz="1000" b="0">
              <a:latin typeface="ＭＳ Ｐゴシック" panose="020B0600070205080204" pitchFamily="50" charset="-128"/>
              <a:ea typeface="ＭＳ Ｐゴシック" panose="020B0600070205080204" pitchFamily="50" charset="-128"/>
            </a:rPr>
            <a:t>4</a:t>
          </a:r>
          <a:r>
            <a:rPr kumimoji="1" lang="ja-JP" altLang="en-US" sz="1000" b="0">
              <a:latin typeface="ＭＳ Ｐゴシック" panose="020B0600070205080204" pitchFamily="50" charset="-128"/>
              <a:ea typeface="ＭＳ Ｐゴシック" panose="020B0600070205080204" pitchFamily="50" charset="-128"/>
            </a:rPr>
            <a:t>％）を実施、平成</a:t>
          </a:r>
          <a:r>
            <a:rPr kumimoji="1" lang="en-US" altLang="ja-JP" sz="1000" b="0">
              <a:latin typeface="ＭＳ Ｐゴシック" panose="020B0600070205080204" pitchFamily="50" charset="-128"/>
              <a:ea typeface="ＭＳ Ｐゴシック" panose="020B0600070205080204" pitchFamily="50" charset="-128"/>
            </a:rPr>
            <a:t>25</a:t>
          </a:r>
          <a:r>
            <a:rPr kumimoji="1" lang="ja-JP" altLang="en-US" sz="1000" b="0">
              <a:latin typeface="ＭＳ Ｐゴシック" panose="020B0600070205080204" pitchFamily="50" charset="-128"/>
              <a:ea typeface="ＭＳ Ｐゴシック" panose="020B0600070205080204" pitchFamily="50" charset="-128"/>
            </a:rPr>
            <a:t>年度には給与減額措置（特別職</a:t>
          </a:r>
          <a:r>
            <a:rPr kumimoji="1" lang="en-US" altLang="ja-JP" sz="1000" b="0">
              <a:latin typeface="ＭＳ Ｐゴシック" panose="020B0600070205080204" pitchFamily="50" charset="-128"/>
              <a:ea typeface="ＭＳ Ｐゴシック" panose="020B0600070205080204" pitchFamily="50" charset="-128"/>
            </a:rPr>
            <a:t>15</a:t>
          </a:r>
          <a:r>
            <a:rPr kumimoji="1" lang="ja-JP" altLang="en-US" sz="1000" b="0">
              <a:latin typeface="ＭＳ Ｐゴシック" panose="020B0600070205080204" pitchFamily="50" charset="-128"/>
              <a:ea typeface="ＭＳ Ｐゴシック" panose="020B0600070205080204" pitchFamily="50" charset="-128"/>
            </a:rPr>
            <a:t>％～</a:t>
          </a:r>
          <a:r>
            <a:rPr kumimoji="1" lang="en-US" altLang="ja-JP" sz="1000" b="0">
              <a:latin typeface="ＭＳ Ｐゴシック" panose="020B0600070205080204" pitchFamily="50" charset="-128"/>
              <a:ea typeface="ＭＳ Ｐゴシック" panose="020B0600070205080204" pitchFamily="50" charset="-128"/>
            </a:rPr>
            <a:t>20</a:t>
          </a:r>
          <a:r>
            <a:rPr kumimoji="1" lang="ja-JP" altLang="en-US" sz="1000" b="0">
              <a:latin typeface="ＭＳ Ｐゴシック" panose="020B0600070205080204" pitchFamily="50" charset="-128"/>
              <a:ea typeface="ＭＳ Ｐゴシック" panose="020B0600070205080204" pitchFamily="50" charset="-128"/>
            </a:rPr>
            <a:t>％、一般職</a:t>
          </a:r>
          <a:r>
            <a:rPr kumimoji="1" lang="en-US" altLang="ja-JP" sz="1000" b="0">
              <a:latin typeface="ＭＳ Ｐゴシック" panose="020B0600070205080204" pitchFamily="50" charset="-128"/>
              <a:ea typeface="ＭＳ Ｐゴシック" panose="020B0600070205080204" pitchFamily="50" charset="-128"/>
            </a:rPr>
            <a:t>4</a:t>
          </a:r>
          <a:r>
            <a:rPr kumimoji="1" lang="ja-JP" altLang="en-US" sz="1000" b="0">
              <a:latin typeface="ＭＳ Ｐゴシック" panose="020B0600070205080204" pitchFamily="50" charset="-128"/>
              <a:ea typeface="ＭＳ Ｐゴシック" panose="020B0600070205080204" pitchFamily="50" charset="-128"/>
            </a:rPr>
            <a:t>％～</a:t>
          </a:r>
          <a:r>
            <a:rPr kumimoji="1" lang="en-US" altLang="ja-JP" sz="1000" b="0">
              <a:latin typeface="ＭＳ Ｐゴシック" panose="020B0600070205080204" pitchFamily="50" charset="-128"/>
              <a:ea typeface="ＭＳ Ｐゴシック" panose="020B0600070205080204" pitchFamily="50" charset="-128"/>
            </a:rPr>
            <a:t>8</a:t>
          </a:r>
          <a:r>
            <a:rPr kumimoji="1" lang="ja-JP" altLang="en-US" sz="1000" b="0">
              <a:latin typeface="ＭＳ Ｐゴシック" panose="020B0600070205080204" pitchFamily="50" charset="-128"/>
              <a:ea typeface="ＭＳ Ｐゴシック" panose="020B0600070205080204" pitchFamily="50" charset="-128"/>
            </a:rPr>
            <a:t>％）などを実施してきたが、退職者の増加に伴う昇格の低年齢化の進行等により、階層別の平均給与が上昇している状況にある。 </a:t>
          </a:r>
          <a:endParaRPr kumimoji="1" lang="en-US" altLang="ja-JP" sz="1000" b="0">
            <a:latin typeface="ＭＳ Ｐゴシック" panose="020B0600070205080204" pitchFamily="50" charset="-128"/>
            <a:ea typeface="ＭＳ Ｐゴシック" panose="020B0600070205080204" pitchFamily="50" charset="-128"/>
          </a:endParaRPr>
        </a:p>
        <a:p>
          <a:r>
            <a:rPr kumimoji="1" lang="ja-JP" altLang="en-US" sz="1000" b="0">
              <a:latin typeface="ＭＳ Ｐゴシック" panose="020B0600070205080204" pitchFamily="50" charset="-128"/>
              <a:ea typeface="ＭＳ Ｐゴシック" panose="020B0600070205080204" pitchFamily="50" charset="-128"/>
            </a:rPr>
            <a:t>　</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年度においても数値の上昇が見られ、これは、役場の組織活性化のために、若手の抜擢を中心に幹部人事を行ったことが要因である。中長期的な視点でラスパイレス指数の改善を図るべく、今後もより一層の給与の適正化に努める。</a:t>
          </a:r>
          <a:endPar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144780</xdr:rowOff>
    </xdr:from>
    <xdr:to>
      <xdr:col>81</xdr:col>
      <xdr:colOff>44450</xdr:colOff>
      <xdr:row>89</xdr:row>
      <xdr:rowOff>61807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23238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88477</xdr:rowOff>
    </xdr:from>
    <xdr:to>
      <xdr:col>77</xdr:col>
      <xdr:colOff>44450</xdr:colOff>
      <xdr:row>88</xdr:row>
      <xdr:rowOff>144780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1760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88477</xdr:rowOff>
    </xdr:from>
    <xdr:to>
      <xdr:col>72</xdr:col>
      <xdr:colOff>203200</xdr:colOff>
      <xdr:row>89</xdr:row>
      <xdr:rowOff>61807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17607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37677</xdr:rowOff>
    </xdr:from>
    <xdr:to>
      <xdr:col>68</xdr:col>
      <xdr:colOff>152400</xdr:colOff>
      <xdr:row>89</xdr:row>
      <xdr:rowOff>61807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2967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11007</xdr:rowOff>
    </xdr:from>
    <xdr:to>
      <xdr:col>81</xdr:col>
      <xdr:colOff>95250</xdr:colOff>
      <xdr:row>89</xdr:row>
      <xdr:rowOff>112607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78334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1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93980</xdr:rowOff>
    </xdr:from>
    <xdr:to>
      <xdr:col>77</xdr:col>
      <xdr:colOff>95250</xdr:colOff>
      <xdr:row>89</xdr:row>
      <xdr:rowOff>24130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8907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26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37677</xdr:rowOff>
    </xdr:from>
    <xdr:to>
      <xdr:col>73</xdr:col>
      <xdr:colOff>44450</xdr:colOff>
      <xdr:row>88</xdr:row>
      <xdr:rowOff>139277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124054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11007</xdr:rowOff>
    </xdr:from>
    <xdr:to>
      <xdr:col>68</xdr:col>
      <xdr:colOff>203200</xdr:colOff>
      <xdr:row>89</xdr:row>
      <xdr:rowOff>112607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97384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158327</xdr:rowOff>
    </xdr:from>
    <xdr:to>
      <xdr:col>64</xdr:col>
      <xdr:colOff>152400</xdr:colOff>
      <xdr:row>89</xdr:row>
      <xdr:rowOff>88477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73254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集中改革プラン（実施期間：平成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）の削減を行った結果、類似団体平均を下回っている。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小規模団体ほど職員削減が業務効率に与える影響が大きいことに留意しつつ、事務事業の簡素・合理化、民間活力の活用、ＡＩ・ＲＰＡの導入などにより、正規職員の少数精鋭による効率的な人員配置に取り組んで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42394</xdr:rowOff>
    </xdr:from>
    <xdr:to>
      <xdr:col>81</xdr:col>
      <xdr:colOff>44450</xdr:colOff>
      <xdr:row>61</xdr:row>
      <xdr:rowOff>64226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500844"/>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35499</xdr:rowOff>
    </xdr:from>
    <xdr:to>
      <xdr:col>77</xdr:col>
      <xdr:colOff>44450</xdr:colOff>
      <xdr:row>61</xdr:row>
      <xdr:rowOff>64226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93949"/>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35499</xdr:rowOff>
    </xdr:from>
    <xdr:to>
      <xdr:col>72</xdr:col>
      <xdr:colOff>203200</xdr:colOff>
      <xdr:row>61</xdr:row>
      <xdr:rowOff>45841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493949"/>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36649</xdr:rowOff>
    </xdr:from>
    <xdr:to>
      <xdr:col>68</xdr:col>
      <xdr:colOff>152400</xdr:colOff>
      <xdr:row>61</xdr:row>
      <xdr:rowOff>45841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95099"/>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163044</xdr:rowOff>
    </xdr:from>
    <xdr:to>
      <xdr:col>81</xdr:col>
      <xdr:colOff>95250</xdr:colOff>
      <xdr:row>61</xdr:row>
      <xdr:rowOff>93194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8121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9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13426</xdr:rowOff>
    </xdr:from>
    <xdr:to>
      <xdr:col>77</xdr:col>
      <xdr:colOff>95250</xdr:colOff>
      <xdr:row>61</xdr:row>
      <xdr:rowOff>115026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125203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24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156149</xdr:rowOff>
    </xdr:from>
    <xdr:to>
      <xdr:col>73</xdr:col>
      <xdr:colOff>44450</xdr:colOff>
      <xdr:row>61</xdr:row>
      <xdr:rowOff>86299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96476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21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166491</xdr:rowOff>
    </xdr:from>
    <xdr:to>
      <xdr:col>68</xdr:col>
      <xdr:colOff>203200</xdr:colOff>
      <xdr:row>61</xdr:row>
      <xdr:rowOff>96641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106818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22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157299</xdr:rowOff>
    </xdr:from>
    <xdr:to>
      <xdr:col>64</xdr:col>
      <xdr:colOff>152400</xdr:colOff>
      <xdr:row>61</xdr:row>
      <xdr:rowOff>87449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97626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近年は、類似団体を下回る比率で推移している。</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年度においては、公共下水道事業の整備財源として、都市計画税の課税を開始したことにより、公債費への充当財源が増加したことや、平成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年度に実施した、乙訓土地開発公社が先行取得した道路用地の全額買戻しの分が皆減となったことにより、対前年度で</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近年、厳しい財政状況の中で先送りされてきた都市基盤整備、防災対策や公共施設の老朽化対策を推進しており、また、今後の大規模事業の進捗により、</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公債費の増加</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見込まれるが、公共施設マネジメントの取組みを推進し、計画的な基盤整備に努めていく。また、事業の実施にあたっては、民間資金・活力の導入、国・府等の補助金の獲得、交付税措置のある有利な地方債の活用により将来負担の軽減に努めていく。</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41</xdr:row>
      <xdr:rowOff>27940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01395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27940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02360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56896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2360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56896</xdr:rowOff>
    </xdr:from>
    <xdr:to>
      <xdr:col>68</xdr:col>
      <xdr:colOff>152400</xdr:colOff>
      <xdr:row>42</xdr:row>
      <xdr:rowOff>15748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8634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121683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55135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6096</xdr:rowOff>
    </xdr:from>
    <xdr:to>
      <xdr:col>68</xdr:col>
      <xdr:colOff>203200</xdr:colOff>
      <xdr:row>41</xdr:row>
      <xdr:rowOff>107696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平成</a:t>
          </a:r>
          <a:r>
            <a:rPr kumimoji="1" lang="en-US" altLang="ja-JP" sz="950">
              <a:latin typeface="ＭＳ Ｐゴシック" panose="020B0600070205080204" pitchFamily="50" charset="-128"/>
              <a:ea typeface="ＭＳ Ｐゴシック" panose="020B0600070205080204" pitchFamily="50" charset="-128"/>
            </a:rPr>
            <a:t>29</a:t>
          </a:r>
          <a:r>
            <a:rPr kumimoji="1" lang="ja-JP" altLang="en-US" sz="950">
              <a:latin typeface="ＭＳ Ｐゴシック" panose="020B0600070205080204" pitchFamily="50" charset="-128"/>
              <a:ea typeface="ＭＳ Ｐゴシック" panose="020B0600070205080204" pitchFamily="50" charset="-128"/>
            </a:rPr>
            <a:t>年度においては、町体育館改修事業や、同報系防災行政無線整備工事等の実施により、地方債の発行額が前年度比較</a:t>
          </a:r>
          <a:r>
            <a:rPr kumimoji="1" lang="en-US" altLang="ja-JP" sz="950">
              <a:latin typeface="ＭＳ Ｐゴシック" panose="020B0600070205080204" pitchFamily="50" charset="-128"/>
              <a:ea typeface="ＭＳ Ｐゴシック" panose="020B0600070205080204" pitchFamily="50" charset="-128"/>
            </a:rPr>
            <a:t>104.8%</a:t>
          </a:r>
          <a:r>
            <a:rPr kumimoji="1" lang="ja-JP" altLang="en-US" sz="950">
              <a:latin typeface="ＭＳ Ｐゴシック" panose="020B0600070205080204" pitchFamily="50" charset="-128"/>
              <a:ea typeface="ＭＳ Ｐゴシック" panose="020B0600070205080204" pitchFamily="50" charset="-128"/>
            </a:rPr>
            <a:t>の増となったこと等により、将来負担比率は前年度比較で</a:t>
          </a:r>
          <a:r>
            <a:rPr kumimoji="1" lang="en-US" altLang="ja-JP" sz="950">
              <a:latin typeface="ＭＳ Ｐゴシック" panose="020B0600070205080204" pitchFamily="50" charset="-128"/>
              <a:ea typeface="ＭＳ Ｐゴシック" panose="020B0600070205080204" pitchFamily="50" charset="-128"/>
            </a:rPr>
            <a:t>4.3</a:t>
          </a:r>
          <a:r>
            <a:rPr kumimoji="1" lang="ja-JP" altLang="en-US" sz="950">
              <a:latin typeface="ＭＳ Ｐゴシック" panose="020B0600070205080204" pitchFamily="50" charset="-128"/>
              <a:ea typeface="ＭＳ Ｐゴシック" panose="020B0600070205080204" pitchFamily="50" charset="-128"/>
            </a:rPr>
            <a:t>ポイント上昇している。</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年度においては、公共下水道事業の整備財源として、都市計画税の課税を開始したことにより、将来負担比率は前年度比較で</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34.9</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ポイントの大幅減となった。</a:t>
          </a:r>
          <a:endParaRPr kumimoji="1" lang="en-US" altLang="ja-JP" sz="9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50">
              <a:solidFill>
                <a:sysClr val="windowText" lastClr="000000"/>
              </a:solidFill>
              <a:effectLst/>
              <a:latin typeface="ＭＳ Ｐゴシック" panose="020B0600070205080204" pitchFamily="50" charset="-128"/>
              <a:ea typeface="ＭＳ Ｐゴシック" panose="020B0600070205080204" pitchFamily="50" charset="-128"/>
              <a:cs typeface="+mn-cs"/>
            </a:rPr>
            <a:t>近年</a:t>
          </a:r>
          <a:r>
            <a:rPr kumimoji="1" lang="ja-JP" altLang="en-US" sz="950">
              <a:solidFill>
                <a:sysClr val="windowText" lastClr="000000"/>
              </a:solidFill>
              <a:effectLst/>
              <a:latin typeface="ＭＳ Ｐゴシック" panose="020B0600070205080204" pitchFamily="50" charset="-128"/>
              <a:ea typeface="ＭＳ Ｐゴシック" panose="020B0600070205080204" pitchFamily="50" charset="-128"/>
              <a:cs typeface="+mn-cs"/>
            </a:rPr>
            <a:t>、厳しい財政状況の中で</a:t>
          </a:r>
          <a:r>
            <a:rPr kumimoji="1" lang="ja-JP" altLang="ja-JP" sz="950">
              <a:solidFill>
                <a:sysClr val="windowText" lastClr="000000"/>
              </a:solidFill>
              <a:effectLst/>
              <a:latin typeface="ＭＳ Ｐゴシック" panose="020B0600070205080204" pitchFamily="50" charset="-128"/>
              <a:ea typeface="ＭＳ Ｐゴシック" panose="020B0600070205080204" pitchFamily="50" charset="-128"/>
              <a:cs typeface="+mn-cs"/>
            </a:rPr>
            <a:t>先送りされてきた都市基盤整備、防災対策や公共施設の老朽化対策を推進しており、また、今後の大規模事業の進捗により、地方債残高の増加が見込まれるが、公共施設マネジメントの取組みを推進し、計画的な基盤整備に努めていく。また、事業の実施にあたっては、民間資金・活力の導入、国・府等の補助金の獲得、交付税措置のある有利な地方債の活用により将来負担の軽減に努めていく。</a:t>
          </a:r>
          <a:r>
            <a:rPr kumimoji="1" lang="ja-JP" altLang="en-US" sz="950">
              <a:solidFill>
                <a:sysClr val="windowText" lastClr="000000"/>
              </a:solidFill>
              <a:effectLst/>
              <a:latin typeface="ＭＳ Ｐゴシック" panose="020B0600070205080204" pitchFamily="50" charset="-128"/>
              <a:ea typeface="ＭＳ Ｐゴシック" panose="020B0600070205080204" pitchFamily="50" charset="-128"/>
              <a:cs typeface="+mn-cs"/>
            </a:rPr>
            <a:t>また、</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将来の返済に備え、平成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年度には減債基金へ</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千万円の積み立てを行なったが、引き続き適切に積み立てを行ない将来負担の軽減に努めていく。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163246</xdr:rowOff>
    </xdr:from>
    <xdr:to>
      <xdr:col>81</xdr:col>
      <xdr:colOff>44450</xdr:colOff>
      <xdr:row>15</xdr:row>
      <xdr:rowOff>160223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63546"/>
          <a:ext cx="838200" cy="1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139471</xdr:rowOff>
    </xdr:from>
    <xdr:to>
      <xdr:col>77</xdr:col>
      <xdr:colOff>44450</xdr:colOff>
      <xdr:row>15</xdr:row>
      <xdr:rowOff>160223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711221"/>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116789</xdr:rowOff>
    </xdr:from>
    <xdr:to>
      <xdr:col>72</xdr:col>
      <xdr:colOff>203200</xdr:colOff>
      <xdr:row>15</xdr:row>
      <xdr:rowOff>139471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688539"/>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116789</xdr:rowOff>
    </xdr:from>
    <xdr:to>
      <xdr:col>68</xdr:col>
      <xdr:colOff>152400</xdr:colOff>
      <xdr:row>15</xdr:row>
      <xdr:rowOff>130785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688539"/>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4699</xdr:rowOff>
    </xdr:from>
    <xdr:to>
      <xdr:col>68</xdr:col>
      <xdr:colOff>203200</xdr:colOff>
      <xdr:row>15</xdr:row>
      <xdr:rowOff>106299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112446</xdr:rowOff>
    </xdr:from>
    <xdr:to>
      <xdr:col>81</xdr:col>
      <xdr:colOff>95250</xdr:colOff>
      <xdr:row>15</xdr:row>
      <xdr:rowOff>42596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1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160723</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6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109423</xdr:rowOff>
    </xdr:from>
    <xdr:to>
      <xdr:col>77</xdr:col>
      <xdr:colOff>95250</xdr:colOff>
      <xdr:row>16</xdr:row>
      <xdr:rowOff>39573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24350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767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88671</xdr:rowOff>
    </xdr:from>
    <xdr:to>
      <xdr:col>73</xdr:col>
      <xdr:colOff>44450</xdr:colOff>
      <xdr:row>16</xdr:row>
      <xdr:rowOff>18821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66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3598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74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65989</xdr:rowOff>
    </xdr:from>
    <xdr:to>
      <xdr:col>68</xdr:col>
      <xdr:colOff>203200</xdr:colOff>
      <xdr:row>15</xdr:row>
      <xdr:rowOff>167589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152366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2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79985</xdr:rowOff>
    </xdr:from>
    <xdr:to>
      <xdr:col>64</xdr:col>
      <xdr:colOff>152400</xdr:colOff>
      <xdr:row>16</xdr:row>
      <xdr:rowOff>10135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65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166362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73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15,998
15,826
5.97
6,613,691
6,428,796
175,195
3,967,846
6,373,345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latin typeface="ＭＳ Ｐゴシック" panose="020B0600070205080204" pitchFamily="50" charset="-128"/>
              <a:ea typeface="ＭＳ Ｐゴシック" panose="020B0600070205080204" pitchFamily="50" charset="-128"/>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人当たりの額の比較では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％程度</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下回って</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のに対し、</a:t>
          </a:r>
          <a:r>
            <a:rPr kumimoji="1" lang="ja-JP" altLang="en-US" sz="900">
              <a:latin typeface="ＭＳ Ｐゴシック" panose="020B0600070205080204" pitchFamily="50" charset="-128"/>
              <a:ea typeface="ＭＳ Ｐゴシック" panose="020B0600070205080204" pitchFamily="50" charset="-128"/>
            </a:rPr>
            <a:t>比率の比較では類似団体平均や全国平均を上回る水準で推移している。この要因としては、公債費・補助費等・繰出金など人件費以外の費目が他団体との比較で低い水準にあることの影響により、人件費の比率が相対的に高い比率となっていることが挙げられる。（なお、扶助費などの費目でも同様の傾向が生じている）。</a:t>
          </a:r>
          <a:endParaRPr kumimoji="1" lang="en-US" altLang="ja-JP" sz="9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集中改革プラン（平成</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年度）による職員数の削減（△</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38</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名、△</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21.2</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総人件費の大幅な削減など一定の</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成果を上げて</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年度をピークに改善傾向にある。</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この間の給与適正化の取組みとして、平成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年度から採用直後の昇給短縮措置を廃止、また職員給与カット（管理職</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％、一般職員</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％）、地域手当の引き下げ（平成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％）や、日直手当の廃止を実施してきたが、今後もより一層の適正化に努める。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165862</xdr:rowOff>
    </xdr:from>
    <xdr:to>
      <xdr:col>24</xdr:col>
      <xdr:colOff>25400</xdr:colOff>
      <xdr:row>38</xdr:row>
      <xdr:rowOff>40132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095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165862</xdr:rowOff>
    </xdr:from>
    <xdr:to>
      <xdr:col>19</xdr:col>
      <xdr:colOff>187325</xdr:colOff>
      <xdr:row>38</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0951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94996</xdr:rowOff>
    </xdr:from>
    <xdr:to>
      <xdr:col>15</xdr:col>
      <xdr:colOff>98425</xdr:colOff>
      <xdr:row>38</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100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94996</xdr:rowOff>
    </xdr:from>
    <xdr:to>
      <xdr:col>11</xdr:col>
      <xdr:colOff>9525</xdr:colOff>
      <xdr:row>38</xdr:row>
      <xdr:rowOff>117856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100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160782</xdr:rowOff>
    </xdr:from>
    <xdr:to>
      <xdr:col>24</xdr:col>
      <xdr:colOff>76200</xdr:colOff>
      <xdr:row>38</xdr:row>
      <xdr:rowOff>90932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132859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115062</xdr:rowOff>
    </xdr:from>
    <xdr:to>
      <xdr:col>20</xdr:col>
      <xdr:colOff>38100</xdr:colOff>
      <xdr:row>38</xdr:row>
      <xdr:rowOff>45212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29989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44196</xdr:rowOff>
    </xdr:from>
    <xdr:to>
      <xdr:col>11</xdr:col>
      <xdr:colOff>60325</xdr:colOff>
      <xdr:row>38</xdr:row>
      <xdr:rowOff>145796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130573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67056</xdr:rowOff>
    </xdr:from>
    <xdr:to>
      <xdr:col>6</xdr:col>
      <xdr:colOff>171450</xdr:colOff>
      <xdr:row>38</xdr:row>
      <xdr:rowOff>168656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153433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人当たりの額の比較では類似団体平均を</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割～</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割</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下回って</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いるのに対し、</a:t>
          </a:r>
          <a:r>
            <a:rPr kumimoji="1" lang="ja-JP" altLang="en-US" sz="900">
              <a:latin typeface="ＭＳ Ｐゴシック" panose="020B0600070205080204" pitchFamily="50" charset="-128"/>
              <a:ea typeface="ＭＳ Ｐゴシック" panose="020B0600070205080204" pitchFamily="50" charset="-128"/>
            </a:rPr>
            <a:t>比率は類似団体平均をやや上回る水準で推移している。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消防、ごみ処理、要介護認定、障害程度区分認定</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業務のほか、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税の収納・課税業務</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を一部事務組合で行なっていることから、</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他団体との比較</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では、委託料などの</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だけでなく、人件費・</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補助費等を合わせた額での比較が必要になるが、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これらの経費の一人当たりの額を類似団体平均と比較したときには、低い水準となっており、一定の効率化を図ってきている。</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900">
              <a:latin typeface="ＭＳ Ｐゴシック" panose="020B0600070205080204" pitchFamily="50" charset="-128"/>
              <a:ea typeface="ＭＳ Ｐゴシック" panose="020B0600070205080204" pitchFamily="50" charset="-128"/>
            </a:rPr>
            <a:t>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年度以降、庁舎電力の入札による調達の実施や、電算システム関連経費の見直しなどを実施しているが、今後も、引き続き、</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内部管理経費の効率化、適正化に努めていく。</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100330</xdr:rowOff>
    </xdr:from>
    <xdr:to>
      <xdr:col>82</xdr:col>
      <xdr:colOff>107950</xdr:colOff>
      <xdr:row>17</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014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17</xdr:row>
      <xdr:rowOff>130810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30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130810</xdr:rowOff>
    </xdr:from>
    <xdr:to>
      <xdr:col>73</xdr:col>
      <xdr:colOff>180975</xdr:colOff>
      <xdr:row>17</xdr:row>
      <xdr:rowOff>146050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45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73660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060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49530</xdr:rowOff>
    </xdr:from>
    <xdr:to>
      <xdr:col>82</xdr:col>
      <xdr:colOff>158750</xdr:colOff>
      <xdr:row>17</xdr:row>
      <xdr:rowOff>151130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21607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80010</xdr:rowOff>
    </xdr:from>
    <xdr:to>
      <xdr:col>74</xdr:col>
      <xdr:colOff>31750</xdr:colOff>
      <xdr:row>18</xdr:row>
      <xdr:rowOff>10160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166387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22860</xdr:rowOff>
    </xdr:from>
    <xdr:to>
      <xdr:col>65</xdr:col>
      <xdr:colOff>53975</xdr:colOff>
      <xdr:row>18</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109237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比率及び人口</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人当たりの額とも類似団体平均を上回っている。この要因としては、</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保育所３ヶ所を直営で運営していること</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同一保健福祉圏域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（乙訓圏域）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内の市町</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で概ね</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同水準のサービスを実施していること</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r>
            <a:rPr kumimoji="1" lang="ja-JP" altLang="en-US" sz="900">
              <a:latin typeface="ＭＳ Ｐゴシック" panose="020B0600070205080204" pitchFamily="50" charset="-128"/>
              <a:ea typeface="ＭＳ Ｐゴシック" panose="020B0600070205080204" pitchFamily="50" charset="-128"/>
            </a:rPr>
            <a:t>また、比率が上昇傾向にある要因として、</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宅地開発の影響等に伴う人口増加により、児童数が増加している中で、児童手当や医療費助成事業、小規模保育所の開設といった子育て支援施策での経費の増加が挙げられる。</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児童数の増加傾向が続く中で、令和元年度からは民間保育所の開所も予定しており、当面、児童福祉分野での扶助費の増加が見込まれるが、定住人口の増加という観点から重点的に取り組みを進めているところであるため、扶助費以外の経費も含めた中で、全体として</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効率的かつ効果的な町政運営を図っていく。</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880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95250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84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比率は、類似団体平均をやや下回る水準を推移している。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維持補修費については、ここ数年、緊急的なものを除き支出を抑制しているが、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引き続き、公共施設の適切な現状把握を行いつつ、計画的な維持管理を行なっていく。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繰出金については、類似団体平均と比較して、比率・額とも低い水準となっているが、高齢化の進展等により、介護保険事業や後期高齢者医療保険事業への繰出金が増加傾向にあるため、引き続き適正化に努めていく。</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19558</xdr:rowOff>
    </xdr:from>
    <xdr:to>
      <xdr:col>82</xdr:col>
      <xdr:colOff>107950</xdr:colOff>
      <xdr:row>57</xdr:row>
      <xdr:rowOff>24130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792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42418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796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33274</xdr:rowOff>
    </xdr:from>
    <xdr:to>
      <xdr:col>73</xdr:col>
      <xdr:colOff>180975</xdr:colOff>
      <xdr:row>57</xdr:row>
      <xdr:rowOff>42418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805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140716</xdr:rowOff>
    </xdr:from>
    <xdr:to>
      <xdr:col>69</xdr:col>
      <xdr:colOff>92075</xdr:colOff>
      <xdr:row>57</xdr:row>
      <xdr:rowOff>33274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7419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156735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58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163068</xdr:rowOff>
    </xdr:from>
    <xdr:to>
      <xdr:col>74</xdr:col>
      <xdr:colOff>31750</xdr:colOff>
      <xdr:row>57</xdr:row>
      <xdr:rowOff>93218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103395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153924</xdr:rowOff>
    </xdr:from>
    <xdr:to>
      <xdr:col>69</xdr:col>
      <xdr:colOff>142875</xdr:colOff>
      <xdr:row>57</xdr:row>
      <xdr:rowOff>84074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94251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30243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一部事務組合負担金の項目での比率は類似団体平均を大きく上回っている。この</a:t>
          </a:r>
          <a:r>
            <a:rPr kumimoji="1" lang="ja-JP" altLang="en-US" sz="95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税の収納・課税業務を、</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府・</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府内市町村で構成する京都地方税機構で行なっ</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ているほか、消</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防、ごみ処理、要介護認定、障害程度区分認定等業務を近隣二市との一部事務組合で共同化していることが挙げられる。一方で、近隣二市との一部事務組合の</a:t>
          </a:r>
          <a:r>
            <a:rPr kumimoji="1" lang="ja-JP" altLang="ja-JP" sz="950">
              <a:solidFill>
                <a:sysClr val="windowText" lastClr="000000"/>
              </a:solidFill>
              <a:effectLst/>
              <a:latin typeface="ＭＳ Ｐゴシック" panose="020B0600070205080204" pitchFamily="50" charset="-128"/>
              <a:ea typeface="ＭＳ Ｐゴシック" panose="020B0600070205080204" pitchFamily="50" charset="-128"/>
              <a:cs typeface="+mn-cs"/>
            </a:rPr>
            <a:t>財政負担の面では、</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人件費の基準が市と同水準であることや事務費の均等割など、市に比べて財政規模が小さいため負担が重い。</a:t>
          </a:r>
          <a:endPar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50">
              <a:latin typeface="ＭＳ Ｐゴシック" panose="020B0600070205080204" pitchFamily="50" charset="-128"/>
              <a:ea typeface="ＭＳ Ｐゴシック" panose="020B0600070205080204" pitchFamily="50" charset="-128"/>
            </a:rPr>
            <a:t>　一部事務組合負担金以外の項目では、比率及び人口</a:t>
          </a:r>
          <a:r>
            <a:rPr kumimoji="1" lang="en-US" altLang="ja-JP" sz="950">
              <a:latin typeface="ＭＳ Ｐゴシック" panose="020B0600070205080204" pitchFamily="50" charset="-128"/>
              <a:ea typeface="ＭＳ Ｐゴシック" panose="020B0600070205080204" pitchFamily="50" charset="-128"/>
            </a:rPr>
            <a:t>1</a:t>
          </a:r>
          <a:r>
            <a:rPr kumimoji="1" lang="ja-JP" altLang="en-US" sz="950">
              <a:latin typeface="ＭＳ Ｐゴシック" panose="020B0600070205080204" pitchFamily="50" charset="-128"/>
              <a:ea typeface="ＭＳ Ｐゴシック" panose="020B0600070205080204" pitchFamily="50" charset="-128"/>
            </a:rPr>
            <a:t>人当たりの額とも、類似団体平均を大きく下回っているが、要因として、この間、厳しい財政状況の中で、行財政改革により適正化に努めてきたことが挙げられる。引き続き、事務費補助から事業費補助への転換等、補助金のあり方を検討し、適切な支出に努めていく。</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14986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357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56134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357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65278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115570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408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人当たりの額</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の比較で類似団体平均を</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割～</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割</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下回って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おり、比率についても</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類似団体平均や全国平均を</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下</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回</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る水準で推移している。この</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要因として</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財政状況が厳しい中で都市基盤整備等を先送りしてきたこと等が挙げられる。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近年、先送りされてきた都市基盤整備、防災対策や公共施設の老朽化対策を推進しており、また、今後の大規模事業の進捗により、</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公債費の</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比率及び額の</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が見込まれるが、公共施設マネジメントの取組みを推進し、計画的な基盤整備に努めていく。また、事業の実施にあたっては、民間資金・活力の導入、国・府等の補助金の獲得、交付税措置のある有利な地方債の活用により将来負担の軽減に努めていく。</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145287</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13433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34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76</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617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77</xdr:row>
      <xdr:rowOff>28702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617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94487</xdr:rowOff>
    </xdr:from>
    <xdr:to>
      <xdr:col>24</xdr:col>
      <xdr:colOff>76200</xdr:colOff>
      <xdr:row>77</xdr:row>
      <xdr:rowOff>24637</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111014</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80772</xdr:rowOff>
    </xdr:from>
    <xdr:to>
      <xdr:col>11</xdr:col>
      <xdr:colOff>60325</xdr:colOff>
      <xdr:row>77</xdr:row>
      <xdr:rowOff>10922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149352</xdr:rowOff>
    </xdr:from>
    <xdr:to>
      <xdr:col>6</xdr:col>
      <xdr:colOff>171450</xdr:colOff>
      <xdr:row>77</xdr:row>
      <xdr:rowOff>79502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89679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50">
              <a:solidFill>
                <a:srgbClr val="FF0000"/>
              </a:solidFill>
              <a:latin typeface="ＭＳ Ｐゴシック" panose="020B0600070205080204" pitchFamily="50" charset="-128"/>
              <a:ea typeface="ＭＳ Ｐゴシック" panose="020B0600070205080204" pitchFamily="50" charset="-128"/>
            </a:rPr>
            <a:t>　</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全体の経常収支比率の類似団体との比較では、</a:t>
          </a:r>
          <a:r>
            <a:rPr kumimoji="1" lang="ja-JP" altLang="en-US" sz="950">
              <a:solidFill>
                <a:sysClr val="windowText" lastClr="000000"/>
              </a:solidFill>
              <a:effectLst/>
              <a:latin typeface="ＭＳ Ｐゴシック" panose="020B0600070205080204" pitchFamily="50" charset="-128"/>
              <a:ea typeface="ＭＳ Ｐゴシック" panose="020B0600070205080204" pitchFamily="50" charset="-128"/>
              <a:cs typeface="+mn-cs"/>
            </a:rPr>
            <a:t>硬直化した高い水準で推移していることに加え、公債費の比率や人口一人当たりの額は、類似団体平均を下回る水準・額となっていることから、公債費以外の項目の比率は相対的に高くなる傾向にある。そうした中で、平成</a:t>
          </a:r>
          <a:r>
            <a:rPr kumimoji="1" lang="en-US" altLang="ja-JP" sz="95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9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各費目の比率</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との</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比較では</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の順で上回</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っているが、近年も含め同様の傾向となっている。</a:t>
          </a:r>
          <a:endParaRPr kumimoji="1" lang="en-US" altLang="ja-JP" sz="9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50">
              <a:solidFill>
                <a:sysClr val="windowText" lastClr="000000"/>
              </a:solidFill>
              <a:effectLst/>
              <a:latin typeface="ＭＳ Ｐゴシック" panose="020B0600070205080204" pitchFamily="50" charset="-128"/>
              <a:ea typeface="ＭＳ Ｐゴシック" panose="020B0600070205080204" pitchFamily="50" charset="-128"/>
              <a:cs typeface="+mn-cs"/>
            </a:rPr>
            <a:t>　いずれにしても、</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引き続き、補助金等の特定財源の獲得や交付税措置のある有利な地方債の積極的な活用に努めるほか、事務事業の簡素・合理化、民間活力の活用、ＡＩ・ＲＰＡの導入等、一層の内部改革を実施し、より効率的かつ効果的な町政運営を図っていく。</a:t>
          </a:r>
          <a:endParaRPr kumimoji="1" lang="ja-JP" altLang="en-US" sz="9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43180</xdr:rowOff>
    </xdr:from>
    <xdr:to>
      <xdr:col>82</xdr:col>
      <xdr:colOff>107950</xdr:colOff>
      <xdr:row>77</xdr:row>
      <xdr:rowOff>123189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24483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43180</xdr:rowOff>
    </xdr:from>
    <xdr:to>
      <xdr:col>78</xdr:col>
      <xdr:colOff>69850</xdr:colOff>
      <xdr:row>78</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24483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27939</xdr:rowOff>
    </xdr:from>
    <xdr:to>
      <xdr:col>73</xdr:col>
      <xdr:colOff>180975</xdr:colOff>
      <xdr:row>78</xdr:row>
      <xdr:rowOff>81280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4010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27939</xdr:rowOff>
    </xdr:from>
    <xdr:to>
      <xdr:col>69</xdr:col>
      <xdr:colOff>92075</xdr:colOff>
      <xdr:row>78</xdr:row>
      <xdr:rowOff>92711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4010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72389</xdr:rowOff>
    </xdr:from>
    <xdr:to>
      <xdr:col>82</xdr:col>
      <xdr:colOff>158750</xdr:colOff>
      <xdr:row>78</xdr:row>
      <xdr:rowOff>2539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44466</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163830</xdr:rowOff>
    </xdr:from>
    <xdr:to>
      <xdr:col>78</xdr:col>
      <xdr:colOff>120650</xdr:colOff>
      <xdr:row>77</xdr:row>
      <xdr:rowOff>93980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78757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148589</xdr:rowOff>
    </xdr:from>
    <xdr:to>
      <xdr:col>69</xdr:col>
      <xdr:colOff>142875</xdr:colOff>
      <xdr:row>78</xdr:row>
      <xdr:rowOff>78739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41911</xdr:rowOff>
    </xdr:from>
    <xdr:to>
      <xdr:col>65</xdr:col>
      <xdr:colOff>53975</xdr:colOff>
      <xdr:row>78</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128288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65811</xdr:rowOff>
    </xdr:from>
    <xdr:to>
      <xdr:col>29</xdr:col>
      <xdr:colOff>127000</xdr:colOff>
      <xdr:row>17</xdr:row>
      <xdr:rowOff>66660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28086"/>
          <a:ext cx="647700" cy="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28370</xdr:rowOff>
    </xdr:from>
    <xdr:to>
      <xdr:col>26</xdr:col>
      <xdr:colOff>50800</xdr:colOff>
      <xdr:row>17</xdr:row>
      <xdr:rowOff>66660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90645"/>
          <a:ext cx="698500" cy="38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28370</xdr:rowOff>
    </xdr:from>
    <xdr:to>
      <xdr:col>22</xdr:col>
      <xdr:colOff>114300</xdr:colOff>
      <xdr:row>17</xdr:row>
      <xdr:rowOff>54414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90645"/>
          <a:ext cx="698500" cy="26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36077</xdr:rowOff>
    </xdr:from>
    <xdr:to>
      <xdr:col>18</xdr:col>
      <xdr:colOff>177800</xdr:colOff>
      <xdr:row>17</xdr:row>
      <xdr:rowOff>54414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98352"/>
          <a:ext cx="698500" cy="18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112044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115480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15011</xdr:rowOff>
    </xdr:from>
    <xdr:to>
      <xdr:col>29</xdr:col>
      <xdr:colOff>177800</xdr:colOff>
      <xdr:row>17</xdr:row>
      <xdr:rowOff>116611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77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158538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4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15860</xdr:rowOff>
    </xdr:from>
    <xdr:to>
      <xdr:col>26</xdr:col>
      <xdr:colOff>101600</xdr:colOff>
      <xdr:row>17</xdr:row>
      <xdr:rowOff>117460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78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102237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64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149020</xdr:rowOff>
    </xdr:from>
    <xdr:to>
      <xdr:col>22</xdr:col>
      <xdr:colOff>165100</xdr:colOff>
      <xdr:row>17</xdr:row>
      <xdr:rowOff>79170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39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89347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0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3614</xdr:rowOff>
    </xdr:from>
    <xdr:to>
      <xdr:col>19</xdr:col>
      <xdr:colOff>38100</xdr:colOff>
      <xdr:row>17</xdr:row>
      <xdr:rowOff>105214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65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89991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5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156727</xdr:rowOff>
    </xdr:from>
    <xdr:to>
      <xdr:col>15</xdr:col>
      <xdr:colOff>101600</xdr:colOff>
      <xdr:row>17</xdr:row>
      <xdr:rowOff>86877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47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97054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1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265075</xdr:rowOff>
    </xdr:from>
    <xdr:to>
      <xdr:col>29</xdr:col>
      <xdr:colOff>127000</xdr:colOff>
      <xdr:row>36</xdr:row>
      <xdr:rowOff>93415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75425"/>
          <a:ext cx="647700" cy="171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265075</xdr:rowOff>
    </xdr:from>
    <xdr:to>
      <xdr:col>26</xdr:col>
      <xdr:colOff>50800</xdr:colOff>
      <xdr:row>35</xdr:row>
      <xdr:rowOff>315957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75425"/>
          <a:ext cx="698500" cy="50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315957</xdr:rowOff>
    </xdr:from>
    <xdr:to>
      <xdr:col>22</xdr:col>
      <xdr:colOff>114300</xdr:colOff>
      <xdr:row>35</xdr:row>
      <xdr:rowOff>319195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26307"/>
          <a:ext cx="698500" cy="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319195</xdr:rowOff>
    </xdr:from>
    <xdr:to>
      <xdr:col>18</xdr:col>
      <xdr:colOff>177800</xdr:colOff>
      <xdr:row>36</xdr:row>
      <xdr:rowOff>2889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29545"/>
          <a:ext cx="698500" cy="26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232135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42615</xdr:rowOff>
    </xdr:from>
    <xdr:to>
      <xdr:col>29</xdr:col>
      <xdr:colOff>177800</xdr:colOff>
      <xdr:row>36</xdr:row>
      <xdr:rowOff>144215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95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14692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214275</xdr:rowOff>
    </xdr:from>
    <xdr:to>
      <xdr:col>26</xdr:col>
      <xdr:colOff>101600</xdr:colOff>
      <xdr:row>35</xdr:row>
      <xdr:rowOff>315875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24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300652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11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265157</xdr:rowOff>
    </xdr:from>
    <xdr:to>
      <xdr:col>22</xdr:col>
      <xdr:colOff>165100</xdr:colOff>
      <xdr:row>36</xdr:row>
      <xdr:rowOff>23857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75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8634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6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268395</xdr:rowOff>
    </xdr:from>
    <xdr:to>
      <xdr:col>19</xdr:col>
      <xdr:colOff>38100</xdr:colOff>
      <xdr:row>36</xdr:row>
      <xdr:rowOff>27095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78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11872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294989</xdr:rowOff>
    </xdr:from>
    <xdr:to>
      <xdr:col>15</xdr:col>
      <xdr:colOff>101600</xdr:colOff>
      <xdr:row>36</xdr:row>
      <xdr:rowOff>53689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05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38466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15,998
15,826
5.97
6,613,691
6,428,796
175,195
3,967,846
6,373,345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125717</xdr:rowOff>
    </xdr:from>
    <xdr:to>
      <xdr:col>24</xdr:col>
      <xdr:colOff>63500</xdr:colOff>
      <xdr:row>35</xdr:row>
      <xdr:rowOff>136817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26467"/>
          <a:ext cx="8382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119761</xdr:rowOff>
    </xdr:from>
    <xdr:to>
      <xdr:col>19</xdr:col>
      <xdr:colOff>177800</xdr:colOff>
      <xdr:row>35</xdr:row>
      <xdr:rowOff>136817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20511"/>
          <a:ext cx="889000" cy="1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163987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119761</xdr:rowOff>
    </xdr:from>
    <xdr:to>
      <xdr:col>15</xdr:col>
      <xdr:colOff>50800</xdr:colOff>
      <xdr:row>35</xdr:row>
      <xdr:rowOff>125375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20511"/>
          <a:ext cx="8890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168152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125375</xdr:rowOff>
    </xdr:from>
    <xdr:to>
      <xdr:col>10</xdr:col>
      <xdr:colOff>114300</xdr:colOff>
      <xdr:row>35</xdr:row>
      <xdr:rowOff>132283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26125"/>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161599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19080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74917</xdr:rowOff>
    </xdr:from>
    <xdr:to>
      <xdr:col>24</xdr:col>
      <xdr:colOff>114300</xdr:colOff>
      <xdr:row>36</xdr:row>
      <xdr:rowOff>5067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7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53344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5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86017</xdr:rowOff>
    </xdr:from>
    <xdr:to>
      <xdr:col>20</xdr:col>
      <xdr:colOff>38100</xdr:colOff>
      <xdr:row>36</xdr:row>
      <xdr:rowOff>16167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8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7294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68961</xdr:rowOff>
    </xdr:from>
    <xdr:to>
      <xdr:col>15</xdr:col>
      <xdr:colOff>101600</xdr:colOff>
      <xdr:row>35</xdr:row>
      <xdr:rowOff>170561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161688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74575</xdr:rowOff>
    </xdr:from>
    <xdr:to>
      <xdr:col>10</xdr:col>
      <xdr:colOff>165100</xdr:colOff>
      <xdr:row>36</xdr:row>
      <xdr:rowOff>4725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167302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6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81483</xdr:rowOff>
    </xdr:from>
    <xdr:to>
      <xdr:col>6</xdr:col>
      <xdr:colOff>38100</xdr:colOff>
      <xdr:row>36</xdr:row>
      <xdr:rowOff>11633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2760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7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321</xdr:rowOff>
    </xdr:from>
    <xdr:to>
      <xdr:col>24</xdr:col>
      <xdr:colOff>63500</xdr:colOff>
      <xdr:row>59</xdr:row>
      <xdr:rowOff>3575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10115871"/>
          <a:ext cx="838200" cy="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166094</xdr:rowOff>
    </xdr:from>
    <xdr:to>
      <xdr:col>19</xdr:col>
      <xdr:colOff>177800</xdr:colOff>
      <xdr:row>59</xdr:row>
      <xdr:rowOff>3575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10110194"/>
          <a:ext cx="889000" cy="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166094</xdr:rowOff>
    </xdr:from>
    <xdr:to>
      <xdr:col>15</xdr:col>
      <xdr:colOff>50800</xdr:colOff>
      <xdr:row>59</xdr:row>
      <xdr:rowOff>4045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10110194"/>
          <a:ext cx="889000" cy="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3711</xdr:rowOff>
    </xdr:from>
    <xdr:to>
      <xdr:col>10</xdr:col>
      <xdr:colOff>114300</xdr:colOff>
      <xdr:row>59</xdr:row>
      <xdr:rowOff>4045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10119261"/>
          <a:ext cx="889000" cy="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51442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120971</xdr:rowOff>
    </xdr:from>
    <xdr:to>
      <xdr:col>24</xdr:col>
      <xdr:colOff>114300</xdr:colOff>
      <xdr:row>59</xdr:row>
      <xdr:rowOff>51121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1006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124225</xdr:rowOff>
    </xdr:from>
    <xdr:to>
      <xdr:col>20</xdr:col>
      <xdr:colOff>38100</xdr:colOff>
      <xdr:row>59</xdr:row>
      <xdr:rowOff>54375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100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45502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16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115294</xdr:rowOff>
    </xdr:from>
    <xdr:to>
      <xdr:col>15</xdr:col>
      <xdr:colOff>101600</xdr:colOff>
      <xdr:row>59</xdr:row>
      <xdr:rowOff>45444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1005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36571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15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124695</xdr:rowOff>
    </xdr:from>
    <xdr:to>
      <xdr:col>10</xdr:col>
      <xdr:colOff>165100</xdr:colOff>
      <xdr:row>59</xdr:row>
      <xdr:rowOff>54845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100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45972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1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124361</xdr:rowOff>
    </xdr:from>
    <xdr:to>
      <xdr:col>6</xdr:col>
      <xdr:colOff>38100</xdr:colOff>
      <xdr:row>59</xdr:row>
      <xdr:rowOff>54511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6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45638</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16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106857</xdr:rowOff>
    </xdr:from>
    <xdr:to>
      <xdr:col>24</xdr:col>
      <xdr:colOff>63500</xdr:colOff>
      <xdr:row>78</xdr:row>
      <xdr:rowOff>121413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79957"/>
          <a:ext cx="838200" cy="1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121413</xdr:rowOff>
    </xdr:from>
    <xdr:to>
      <xdr:col>19</xdr:col>
      <xdr:colOff>177800</xdr:colOff>
      <xdr:row>78</xdr:row>
      <xdr:rowOff>124194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94513"/>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102133</xdr:rowOff>
    </xdr:from>
    <xdr:to>
      <xdr:col>15</xdr:col>
      <xdr:colOff>50800</xdr:colOff>
      <xdr:row>78</xdr:row>
      <xdr:rowOff>124194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475233"/>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101219</xdr:rowOff>
    </xdr:from>
    <xdr:to>
      <xdr:col>10</xdr:col>
      <xdr:colOff>114300</xdr:colOff>
      <xdr:row>78</xdr:row>
      <xdr:rowOff>102133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7431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56057</xdr:rowOff>
    </xdr:from>
    <xdr:to>
      <xdr:col>24</xdr:col>
      <xdr:colOff>114300</xdr:colOff>
      <xdr:row>78</xdr:row>
      <xdr:rowOff>157657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142434</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70613</xdr:rowOff>
    </xdr:from>
    <xdr:to>
      <xdr:col>20</xdr:col>
      <xdr:colOff>38100</xdr:colOff>
      <xdr:row>79</xdr:row>
      <xdr:rowOff>763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163340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3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73394</xdr:rowOff>
    </xdr:from>
    <xdr:to>
      <xdr:col>15</xdr:col>
      <xdr:colOff>101600</xdr:colOff>
      <xdr:row>79</xdr:row>
      <xdr:rowOff>3544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166121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3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51333</xdr:rowOff>
    </xdr:from>
    <xdr:to>
      <xdr:col>10</xdr:col>
      <xdr:colOff>165100</xdr:colOff>
      <xdr:row>78</xdr:row>
      <xdr:rowOff>152933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2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144060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1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50419</xdr:rowOff>
    </xdr:from>
    <xdr:to>
      <xdr:col>6</xdr:col>
      <xdr:colOff>38100</xdr:colOff>
      <xdr:row>78</xdr:row>
      <xdr:rowOff>152019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2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143146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1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23343</xdr:rowOff>
    </xdr:from>
    <xdr:to>
      <xdr:col>24</xdr:col>
      <xdr:colOff>63500</xdr:colOff>
      <xdr:row>95</xdr:row>
      <xdr:rowOff>29434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311093"/>
          <a:ext cx="8382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29434</xdr:rowOff>
    </xdr:from>
    <xdr:to>
      <xdr:col>19</xdr:col>
      <xdr:colOff>177800</xdr:colOff>
      <xdr:row>95</xdr:row>
      <xdr:rowOff>101214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317184"/>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101214</xdr:rowOff>
    </xdr:from>
    <xdr:to>
      <xdr:col>15</xdr:col>
      <xdr:colOff>50800</xdr:colOff>
      <xdr:row>95</xdr:row>
      <xdr:rowOff>160927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388964"/>
          <a:ext cx="889000" cy="5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160927</xdr:rowOff>
    </xdr:from>
    <xdr:to>
      <xdr:col>10</xdr:col>
      <xdr:colOff>114300</xdr:colOff>
      <xdr:row>95</xdr:row>
      <xdr:rowOff>161106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448677"/>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37847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24114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143993</xdr:rowOff>
    </xdr:from>
    <xdr:to>
      <xdr:col>24</xdr:col>
      <xdr:colOff>114300</xdr:colOff>
      <xdr:row>95</xdr:row>
      <xdr:rowOff>74143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2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122420</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23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150084</xdr:rowOff>
    </xdr:from>
    <xdr:to>
      <xdr:col>20</xdr:col>
      <xdr:colOff>38100</xdr:colOff>
      <xdr:row>95</xdr:row>
      <xdr:rowOff>80234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26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71361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35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50414</xdr:rowOff>
    </xdr:from>
    <xdr:to>
      <xdr:col>15</xdr:col>
      <xdr:colOff>101600</xdr:colOff>
      <xdr:row>95</xdr:row>
      <xdr:rowOff>152014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143141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43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110127</xdr:rowOff>
    </xdr:from>
    <xdr:to>
      <xdr:col>10</xdr:col>
      <xdr:colOff>165100</xdr:colOff>
      <xdr:row>96</xdr:row>
      <xdr:rowOff>40277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39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31404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49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110306</xdr:rowOff>
    </xdr:from>
    <xdr:to>
      <xdr:col>6</xdr:col>
      <xdr:colOff>38100</xdr:colOff>
      <xdr:row>96</xdr:row>
      <xdr:rowOff>40456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31583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4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60459</xdr:rowOff>
    </xdr:from>
    <xdr:to>
      <xdr:col>55</xdr:col>
      <xdr:colOff>0</xdr:colOff>
      <xdr:row>37</xdr:row>
      <xdr:rowOff>66959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404109"/>
          <a:ext cx="838200" cy="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49540</xdr:rowOff>
    </xdr:from>
    <xdr:to>
      <xdr:col>50</xdr:col>
      <xdr:colOff>114300</xdr:colOff>
      <xdr:row>37</xdr:row>
      <xdr:rowOff>66959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393190"/>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15273</xdr:rowOff>
    </xdr:from>
    <xdr:to>
      <xdr:col>45</xdr:col>
      <xdr:colOff>177800</xdr:colOff>
      <xdr:row>37</xdr:row>
      <xdr:rowOff>49540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358923"/>
          <a:ext cx="889000" cy="3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163787</xdr:rowOff>
    </xdr:from>
    <xdr:to>
      <xdr:col>41</xdr:col>
      <xdr:colOff>50800</xdr:colOff>
      <xdr:row>37</xdr:row>
      <xdr:rowOff>15273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335987"/>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162945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5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9659</xdr:rowOff>
    </xdr:from>
    <xdr:to>
      <xdr:col>55</xdr:col>
      <xdr:colOff>50800</xdr:colOff>
      <xdr:row>37</xdr:row>
      <xdr:rowOff>111259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5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159536</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3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16159</xdr:rowOff>
    </xdr:from>
    <xdr:to>
      <xdr:col>50</xdr:col>
      <xdr:colOff>165100</xdr:colOff>
      <xdr:row>37</xdr:row>
      <xdr:rowOff>117759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108886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45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170190</xdr:rowOff>
    </xdr:from>
    <xdr:to>
      <xdr:col>46</xdr:col>
      <xdr:colOff>38100</xdr:colOff>
      <xdr:row>37</xdr:row>
      <xdr:rowOff>100340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3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91467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43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135923</xdr:rowOff>
    </xdr:from>
    <xdr:to>
      <xdr:col>41</xdr:col>
      <xdr:colOff>101600</xdr:colOff>
      <xdr:row>37</xdr:row>
      <xdr:rowOff>66073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0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57200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40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112987</xdr:rowOff>
    </xdr:from>
    <xdr:to>
      <xdr:col>36</xdr:col>
      <xdr:colOff>165100</xdr:colOff>
      <xdr:row>37</xdr:row>
      <xdr:rowOff>43137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28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34264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37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139083</xdr:rowOff>
    </xdr:from>
    <xdr:to>
      <xdr:col>55</xdr:col>
      <xdr:colOff>0</xdr:colOff>
      <xdr:row>57</xdr:row>
      <xdr:rowOff>48296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740283"/>
          <a:ext cx="8382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139083</xdr:rowOff>
    </xdr:from>
    <xdr:to>
      <xdr:col>50</xdr:col>
      <xdr:colOff>114300</xdr:colOff>
      <xdr:row>57</xdr:row>
      <xdr:rowOff>130346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740283"/>
          <a:ext cx="889000" cy="1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45185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130346</xdr:rowOff>
    </xdr:from>
    <xdr:to>
      <xdr:col>45</xdr:col>
      <xdr:colOff>177800</xdr:colOff>
      <xdr:row>58</xdr:row>
      <xdr:rowOff>29058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902996"/>
          <a:ext cx="889000" cy="7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29058</xdr:rowOff>
    </xdr:from>
    <xdr:to>
      <xdr:col>41</xdr:col>
      <xdr:colOff>50800</xdr:colOff>
      <xdr:row>58</xdr:row>
      <xdr:rowOff>36720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73158"/>
          <a:ext cx="889000" cy="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60865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168946</xdr:rowOff>
    </xdr:from>
    <xdr:to>
      <xdr:col>55</xdr:col>
      <xdr:colOff>50800</xdr:colOff>
      <xdr:row>57</xdr:row>
      <xdr:rowOff>99096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7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147373</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4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88283</xdr:rowOff>
    </xdr:from>
    <xdr:to>
      <xdr:col>50</xdr:col>
      <xdr:colOff>165100</xdr:colOff>
      <xdr:row>57</xdr:row>
      <xdr:rowOff>18433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8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34960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46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79546</xdr:rowOff>
    </xdr:from>
    <xdr:to>
      <xdr:col>46</xdr:col>
      <xdr:colOff>38100</xdr:colOff>
      <xdr:row>58</xdr:row>
      <xdr:rowOff>9696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5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823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94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149708</xdr:rowOff>
    </xdr:from>
    <xdr:to>
      <xdr:col>41</xdr:col>
      <xdr:colOff>101600</xdr:colOff>
      <xdr:row>58</xdr:row>
      <xdr:rowOff>79858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2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70985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01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157370</xdr:rowOff>
    </xdr:from>
    <xdr:to>
      <xdr:col>36</xdr:col>
      <xdr:colOff>165100</xdr:colOff>
      <xdr:row>58</xdr:row>
      <xdr:rowOff>87520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78647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2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100861</xdr:rowOff>
    </xdr:from>
    <xdr:to>
      <xdr:col>55</xdr:col>
      <xdr:colOff>0</xdr:colOff>
      <xdr:row>79</xdr:row>
      <xdr:rowOff>48630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73961"/>
          <a:ext cx="838200" cy="1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100861</xdr:rowOff>
    </xdr:from>
    <xdr:to>
      <xdr:col>50</xdr:col>
      <xdr:colOff>114300</xdr:colOff>
      <xdr:row>79</xdr:row>
      <xdr:rowOff>41805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73961"/>
          <a:ext cx="889000" cy="1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106128</xdr:rowOff>
    </xdr:from>
    <xdr:to>
      <xdr:col>45</xdr:col>
      <xdr:colOff>177800</xdr:colOff>
      <xdr:row>79</xdr:row>
      <xdr:rowOff>41805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79228"/>
          <a:ext cx="889000" cy="10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106128</xdr:rowOff>
    </xdr:from>
    <xdr:to>
      <xdr:col>41</xdr:col>
      <xdr:colOff>50800</xdr:colOff>
      <xdr:row>79</xdr:row>
      <xdr:rowOff>49403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79228"/>
          <a:ext cx="889000" cy="11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4782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169280</xdr:rowOff>
    </xdr:from>
    <xdr:to>
      <xdr:col>55</xdr:col>
      <xdr:colOff>50800</xdr:colOff>
      <xdr:row>79</xdr:row>
      <xdr:rowOff>99430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84207</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5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50061</xdr:rowOff>
    </xdr:from>
    <xdr:to>
      <xdr:col>50</xdr:col>
      <xdr:colOff>165100</xdr:colOff>
      <xdr:row>78</xdr:row>
      <xdr:rowOff>151661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2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142788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162455</xdr:rowOff>
    </xdr:from>
    <xdr:to>
      <xdr:col>46</xdr:col>
      <xdr:colOff>38100</xdr:colOff>
      <xdr:row>79</xdr:row>
      <xdr:rowOff>92605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83732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2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55328</xdr:rowOff>
    </xdr:from>
    <xdr:to>
      <xdr:col>41</xdr:col>
      <xdr:colOff>101600</xdr:colOff>
      <xdr:row>78</xdr:row>
      <xdr:rowOff>156928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148055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2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170053</xdr:rowOff>
    </xdr:from>
    <xdr:to>
      <xdr:col>36</xdr:col>
      <xdr:colOff>165100</xdr:colOff>
      <xdr:row>79</xdr:row>
      <xdr:rowOff>100203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4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91330</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3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149081</xdr:rowOff>
    </xdr:from>
    <xdr:to>
      <xdr:col>55</xdr:col>
      <xdr:colOff>0</xdr:colOff>
      <xdr:row>98</xdr:row>
      <xdr:rowOff>31587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608281"/>
          <a:ext cx="838200" cy="22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149081</xdr:rowOff>
    </xdr:from>
    <xdr:to>
      <xdr:col>50</xdr:col>
      <xdr:colOff>114300</xdr:colOff>
      <xdr:row>98</xdr:row>
      <xdr:rowOff>94346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608281"/>
          <a:ext cx="889000" cy="28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145386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94346</xdr:rowOff>
    </xdr:from>
    <xdr:to>
      <xdr:col>45</xdr:col>
      <xdr:colOff>177800</xdr:colOff>
      <xdr:row>98</xdr:row>
      <xdr:rowOff>148737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96446"/>
          <a:ext cx="889000" cy="5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111164</xdr:rowOff>
    </xdr:from>
    <xdr:to>
      <xdr:col>41</xdr:col>
      <xdr:colOff>50800</xdr:colOff>
      <xdr:row>98</xdr:row>
      <xdr:rowOff>148737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913264"/>
          <a:ext cx="889000" cy="3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152237</xdr:rowOff>
    </xdr:from>
    <xdr:to>
      <xdr:col>55</xdr:col>
      <xdr:colOff>50800</xdr:colOff>
      <xdr:row>98</xdr:row>
      <xdr:rowOff>82387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130664</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6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98281</xdr:rowOff>
    </xdr:from>
    <xdr:to>
      <xdr:col>50</xdr:col>
      <xdr:colOff>165100</xdr:colOff>
      <xdr:row>97</xdr:row>
      <xdr:rowOff>28431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5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44958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33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43546</xdr:rowOff>
    </xdr:from>
    <xdr:to>
      <xdr:col>46</xdr:col>
      <xdr:colOff>38100</xdr:colOff>
      <xdr:row>98</xdr:row>
      <xdr:rowOff>145146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136273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3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97937</xdr:rowOff>
    </xdr:from>
    <xdr:to>
      <xdr:col>41</xdr:col>
      <xdr:colOff>101600</xdr:colOff>
      <xdr:row>99</xdr:row>
      <xdr:rowOff>28087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9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19214</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26428" y="1699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60364</xdr:rowOff>
    </xdr:from>
    <xdr:to>
      <xdr:col>36</xdr:col>
      <xdr:colOff>165100</xdr:colOff>
      <xdr:row>98</xdr:row>
      <xdr:rowOff>161964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153091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5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16387</xdr:rowOff>
    </xdr:from>
    <xdr:to>
      <xdr:col>85</xdr:col>
      <xdr:colOff>127000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531487"/>
          <a:ext cx="8382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19588</xdr:rowOff>
    </xdr:from>
    <xdr:to>
      <xdr:col>81</xdr:col>
      <xdr:colOff>50800</xdr:colOff>
      <xdr:row>38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534688"/>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19588</xdr:rowOff>
    </xdr:from>
    <xdr:to>
      <xdr:col>76</xdr:col>
      <xdr:colOff>114300</xdr:colOff>
      <xdr:row>38</xdr:row>
      <xdr:rowOff>24903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534688"/>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24903</xdr:rowOff>
    </xdr:from>
    <xdr:to>
      <xdr:col>71</xdr:col>
      <xdr:colOff>177800</xdr:colOff>
      <xdr:row>38</xdr:row>
      <xdr:rowOff>25400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540003"/>
          <a:ext cx="8890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137037</xdr:rowOff>
    </xdr:from>
    <xdr:to>
      <xdr:col>85</xdr:col>
      <xdr:colOff>177800</xdr:colOff>
      <xdr:row>38</xdr:row>
      <xdr:rowOff>67187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48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102748</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4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140238</xdr:rowOff>
    </xdr:from>
    <xdr:to>
      <xdr:col>76</xdr:col>
      <xdr:colOff>165100</xdr:colOff>
      <xdr:row>38</xdr:row>
      <xdr:rowOff>70388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8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61515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57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145553</xdr:rowOff>
    </xdr:from>
    <xdr:to>
      <xdr:col>72</xdr:col>
      <xdr:colOff>38100</xdr:colOff>
      <xdr:row>38</xdr:row>
      <xdr:rowOff>75702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4892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66830</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46333" y="65819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13176</xdr:rowOff>
    </xdr:from>
    <xdr:to>
      <xdr:col>85</xdr:col>
      <xdr:colOff>127000</xdr:colOff>
      <xdr:row>77</xdr:row>
      <xdr:rowOff>18154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14826"/>
          <a:ext cx="8382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18142</xdr:rowOff>
    </xdr:from>
    <xdr:to>
      <xdr:col>81</xdr:col>
      <xdr:colOff>50800</xdr:colOff>
      <xdr:row>77</xdr:row>
      <xdr:rowOff>18154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219792"/>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18142</xdr:rowOff>
    </xdr:from>
    <xdr:to>
      <xdr:col>76</xdr:col>
      <xdr:colOff>114300</xdr:colOff>
      <xdr:row>77</xdr:row>
      <xdr:rowOff>18828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1979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6511</xdr:rowOff>
    </xdr:from>
    <xdr:to>
      <xdr:col>71</xdr:col>
      <xdr:colOff>177800</xdr:colOff>
      <xdr:row>77</xdr:row>
      <xdr:rowOff>18828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08161"/>
          <a:ext cx="889000" cy="1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133826</xdr:rowOff>
    </xdr:from>
    <xdr:to>
      <xdr:col>85</xdr:col>
      <xdr:colOff>177800</xdr:colOff>
      <xdr:row>77</xdr:row>
      <xdr:rowOff>63976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6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112253</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138804</xdr:rowOff>
    </xdr:from>
    <xdr:to>
      <xdr:col>81</xdr:col>
      <xdr:colOff>101600</xdr:colOff>
      <xdr:row>77</xdr:row>
      <xdr:rowOff>68954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60081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6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138792</xdr:rowOff>
    </xdr:from>
    <xdr:to>
      <xdr:col>76</xdr:col>
      <xdr:colOff>165100</xdr:colOff>
      <xdr:row>77</xdr:row>
      <xdr:rowOff>68942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60069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6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139478</xdr:rowOff>
    </xdr:from>
    <xdr:to>
      <xdr:col>72</xdr:col>
      <xdr:colOff>38100</xdr:colOff>
      <xdr:row>77</xdr:row>
      <xdr:rowOff>69628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6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60755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6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127161</xdr:rowOff>
    </xdr:from>
    <xdr:to>
      <xdr:col>67</xdr:col>
      <xdr:colOff>101600</xdr:colOff>
      <xdr:row>77</xdr:row>
      <xdr:rowOff>57311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5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48438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5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89833</xdr:rowOff>
    </xdr:from>
    <xdr:to>
      <xdr:col>85</xdr:col>
      <xdr:colOff>127000</xdr:colOff>
      <xdr:row>98</xdr:row>
      <xdr:rowOff>104029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891933"/>
          <a:ext cx="8382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104029</xdr:rowOff>
    </xdr:from>
    <xdr:to>
      <xdr:col>81</xdr:col>
      <xdr:colOff>50800</xdr:colOff>
      <xdr:row>98</xdr:row>
      <xdr:rowOff>136637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906129"/>
          <a:ext cx="889000" cy="3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126242</xdr:rowOff>
    </xdr:from>
    <xdr:to>
      <xdr:col>76</xdr:col>
      <xdr:colOff>114300</xdr:colOff>
      <xdr:row>98</xdr:row>
      <xdr:rowOff>136637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28342"/>
          <a:ext cx="8890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122357</xdr:rowOff>
    </xdr:from>
    <xdr:to>
      <xdr:col>71</xdr:col>
      <xdr:colOff>177800</xdr:colOff>
      <xdr:row>98</xdr:row>
      <xdr:rowOff>126242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924457"/>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39033</xdr:rowOff>
    </xdr:from>
    <xdr:to>
      <xdr:col>85</xdr:col>
      <xdr:colOff>177800</xdr:colOff>
      <xdr:row>98</xdr:row>
      <xdr:rowOff>140633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4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163908</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9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53229</xdr:rowOff>
    </xdr:from>
    <xdr:to>
      <xdr:col>81</xdr:col>
      <xdr:colOff>101600</xdr:colOff>
      <xdr:row>98</xdr:row>
      <xdr:rowOff>154829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5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145956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94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85837</xdr:rowOff>
    </xdr:from>
    <xdr:to>
      <xdr:col>76</xdr:col>
      <xdr:colOff>165100</xdr:colOff>
      <xdr:row>99</xdr:row>
      <xdr:rowOff>15987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8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7114</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8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75442</xdr:rowOff>
    </xdr:from>
    <xdr:to>
      <xdr:col>72</xdr:col>
      <xdr:colOff>38100</xdr:colOff>
      <xdr:row>99</xdr:row>
      <xdr:rowOff>5592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7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168169</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97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71557</xdr:rowOff>
    </xdr:from>
    <xdr:to>
      <xdr:col>67</xdr:col>
      <xdr:colOff>101600</xdr:colOff>
      <xdr:row>99</xdr:row>
      <xdr:rowOff>1707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7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164284</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6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131059</xdr:rowOff>
    </xdr:from>
    <xdr:to>
      <xdr:col>116</xdr:col>
      <xdr:colOff>63500</xdr:colOff>
      <xdr:row>58</xdr:row>
      <xdr:rowOff>136820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75159"/>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130967</xdr:rowOff>
    </xdr:from>
    <xdr:to>
      <xdr:col>111</xdr:col>
      <xdr:colOff>177800</xdr:colOff>
      <xdr:row>58</xdr:row>
      <xdr:rowOff>131059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7506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66273</xdr:rowOff>
    </xdr:from>
    <xdr:to>
      <xdr:col>107</xdr:col>
      <xdr:colOff>50800</xdr:colOff>
      <xdr:row>58</xdr:row>
      <xdr:rowOff>130967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10373"/>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65222</xdr:rowOff>
    </xdr:from>
    <xdr:to>
      <xdr:col>102</xdr:col>
      <xdr:colOff>114300</xdr:colOff>
      <xdr:row>58</xdr:row>
      <xdr:rowOff>66273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09322"/>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122923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86020</xdr:rowOff>
    </xdr:from>
    <xdr:to>
      <xdr:col>116</xdr:col>
      <xdr:colOff>114300</xdr:colOff>
      <xdr:row>59</xdr:row>
      <xdr:rowOff>16170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947</xdr:rowOff>
    </xdr:from>
    <xdr:ext cx="313932"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45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80259</xdr:rowOff>
    </xdr:from>
    <xdr:to>
      <xdr:col>112</xdr:col>
      <xdr:colOff>38100</xdr:colOff>
      <xdr:row>59</xdr:row>
      <xdr:rowOff>10409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1536</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17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80167</xdr:rowOff>
    </xdr:from>
    <xdr:to>
      <xdr:col>107</xdr:col>
      <xdr:colOff>101600</xdr:colOff>
      <xdr:row>59</xdr:row>
      <xdr:rowOff>10317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1444</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16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15473</xdr:rowOff>
    </xdr:from>
    <xdr:to>
      <xdr:col>102</xdr:col>
      <xdr:colOff>165100</xdr:colOff>
      <xdr:row>58</xdr:row>
      <xdr:rowOff>117073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5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133600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3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14422</xdr:rowOff>
    </xdr:from>
    <xdr:to>
      <xdr:col>98</xdr:col>
      <xdr:colOff>38100</xdr:colOff>
      <xdr:row>58</xdr:row>
      <xdr:rowOff>116022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5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107149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05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28924</xdr:rowOff>
    </xdr:from>
    <xdr:to>
      <xdr:col>116</xdr:col>
      <xdr:colOff>63500</xdr:colOff>
      <xdr:row>77</xdr:row>
      <xdr:rowOff>36468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3230574"/>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26296</xdr:rowOff>
    </xdr:from>
    <xdr:to>
      <xdr:col>111</xdr:col>
      <xdr:colOff>177800</xdr:colOff>
      <xdr:row>77</xdr:row>
      <xdr:rowOff>28924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227946"/>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26296</xdr:rowOff>
    </xdr:from>
    <xdr:to>
      <xdr:col>107</xdr:col>
      <xdr:colOff>50800</xdr:colOff>
      <xdr:row>77</xdr:row>
      <xdr:rowOff>37554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227946"/>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37554</xdr:rowOff>
    </xdr:from>
    <xdr:to>
      <xdr:col>102</xdr:col>
      <xdr:colOff>114300</xdr:colOff>
      <xdr:row>77</xdr:row>
      <xdr:rowOff>131947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239204"/>
          <a:ext cx="889000" cy="9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157118</xdr:rowOff>
    </xdr:from>
    <xdr:to>
      <xdr:col>116</xdr:col>
      <xdr:colOff>114300</xdr:colOff>
      <xdr:row>77</xdr:row>
      <xdr:rowOff>87268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1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135545</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1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149574</xdr:rowOff>
    </xdr:from>
    <xdr:to>
      <xdr:col>112</xdr:col>
      <xdr:colOff>38100</xdr:colOff>
      <xdr:row>77</xdr:row>
      <xdr:rowOff>79724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7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70851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146946</xdr:rowOff>
    </xdr:from>
    <xdr:to>
      <xdr:col>107</xdr:col>
      <xdr:colOff>101600</xdr:colOff>
      <xdr:row>77</xdr:row>
      <xdr:rowOff>77096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1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68223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26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158204</xdr:rowOff>
    </xdr:from>
    <xdr:to>
      <xdr:col>102</xdr:col>
      <xdr:colOff>165100</xdr:colOff>
      <xdr:row>77</xdr:row>
      <xdr:rowOff>88354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1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79481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2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81147</xdr:rowOff>
    </xdr:from>
    <xdr:to>
      <xdr:col>98</xdr:col>
      <xdr:colOff>38100</xdr:colOff>
      <xdr:row>78</xdr:row>
      <xdr:rowOff>11297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2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2424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37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歳出決算総額の住民一人当たりのコストは</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401,850</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円となっており、性質別にみると、ほとんどの費目において類似団体平均よりも低くなって</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人件費や扶助費といった義務的経費は類似団体内平均値とほぼ同じ水準で</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推移しており、これは、保育所３ヶ所を直営で運営していることや、少子化対策・待機児童対策の拡充によるものである。</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今後は、令和元年度に民間保育所が開所されることや、令和</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年度からの「会計年度任用職員制度」による人件費の増加などにより、数値が上昇することが見込まれる。</a:t>
          </a:r>
        </a:p>
        <a:p>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　普通建設事業費については、</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対前年度に比べ</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17,643</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23.5</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減少し、類似団体平均を下回った</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町</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体育館</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改修</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工事や同報系防災行政無線整備事業等</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の大規模改修工事の完了により、皆減となったことによるものである。</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今後は、以前から課題となっている都市基盤整備や老朽化した公共施設の更新・長寿命化などが控えており、今後も増加が見込まれる。公債費を適切に管理することからも、公共施設マネジメントの取組を推進し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積立金については、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対前年度に比べ</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6,210</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39.8</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％増加した。これは、インフラを含む</a:t>
          </a:r>
          <a:r>
            <a:rPr kumimoji="1" lang="ja-JP" altLang="ja-JP" sz="1200" i="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公共施設の老朽化対策の実施に伴う公債費の増加に備えるため、減債基金へ</a:t>
          </a:r>
          <a:r>
            <a:rPr kumimoji="1" lang="ja-JP" altLang="en-US" sz="1200" i="0">
              <a:solidFill>
                <a:sysClr val="windowText" lastClr="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200" i="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200" i="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200" i="0">
              <a:solidFill>
                <a:sysClr val="windowText" lastClr="000000"/>
              </a:solidFill>
              <a:effectLst/>
              <a:latin typeface="ＭＳ Ｐゴシック" panose="020B0600070205080204" pitchFamily="50" charset="-128"/>
              <a:ea typeface="ＭＳ Ｐゴシック" panose="020B0600070205080204" pitchFamily="50" charset="-128"/>
              <a:cs typeface="+mn-cs"/>
            </a:rPr>
            <a:t>6,100</a:t>
          </a:r>
          <a:r>
            <a:rPr kumimoji="1" lang="ja-JP" altLang="en-US" sz="1200" i="0">
              <a:solidFill>
                <a:sysClr val="windowText" lastClr="000000"/>
              </a:solidFill>
              <a:effectLst/>
              <a:latin typeface="ＭＳ Ｐゴシック" panose="020B0600070205080204" pitchFamily="50" charset="-128"/>
              <a:ea typeface="ＭＳ Ｐゴシック" panose="020B0600070205080204" pitchFamily="50" charset="-128"/>
              <a:cs typeface="+mn-cs"/>
            </a:rPr>
            <a:t>万</a:t>
          </a:r>
          <a:r>
            <a:rPr kumimoji="1" lang="ja-JP" altLang="ja-JP" sz="1200" i="0">
              <a:solidFill>
                <a:sysClr val="windowText" lastClr="000000"/>
              </a:solidFill>
              <a:effectLst/>
              <a:latin typeface="ＭＳ Ｐゴシック" panose="020B0600070205080204" pitchFamily="50" charset="-128"/>
              <a:ea typeface="ＭＳ Ｐゴシック" panose="020B0600070205080204" pitchFamily="50" charset="-128"/>
              <a:cs typeface="+mn-cs"/>
            </a:rPr>
            <a:t>円の積み立てを行ったこと</a:t>
          </a:r>
          <a:r>
            <a:rPr kumimoji="1" lang="ja-JP" altLang="en-US" sz="1200" i="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200" i="0">
              <a:solidFill>
                <a:sysClr val="windowText" lastClr="000000"/>
              </a:solidFill>
              <a:effectLst/>
              <a:latin typeface="ＭＳ Ｐゴシック" panose="020B0600070205080204" pitchFamily="50" charset="-128"/>
              <a:ea typeface="ＭＳ Ｐゴシック" panose="020B0600070205080204" pitchFamily="50" charset="-128"/>
              <a:cs typeface="+mn-cs"/>
            </a:rPr>
            <a:t>によ</a:t>
          </a:r>
          <a:r>
            <a:rPr kumimoji="1" lang="ja-JP" altLang="en-US" sz="1200" i="0">
              <a:solidFill>
                <a:sysClr val="windowText" lastClr="000000"/>
              </a:solidFill>
              <a:effectLst/>
              <a:latin typeface="ＭＳ Ｐゴシック" panose="020B0600070205080204" pitchFamily="50" charset="-128"/>
              <a:ea typeface="ＭＳ Ｐゴシック" panose="020B0600070205080204" pitchFamily="50" charset="-128"/>
              <a:cs typeface="+mn-cs"/>
            </a:rPr>
            <a:t>るものである。</a:t>
          </a:r>
          <a:r>
            <a:rPr kumimoji="1" lang="ja-JP" altLang="ja-JP" sz="1200" i="0">
              <a:solidFill>
                <a:schemeClr val="tx1"/>
              </a:solidFill>
              <a:effectLst/>
              <a:latin typeface="ＭＳ Ｐゴシック" panose="020B0600070205080204" pitchFamily="50" charset="-128"/>
              <a:ea typeface="ＭＳ Ｐゴシック" panose="020B0600070205080204" pitchFamily="50" charset="-128"/>
              <a:cs typeface="+mn-cs"/>
            </a:rPr>
            <a:t>それでもなお、財政調整基金、減債基金、その他特定目的基金を合計した平成</a:t>
          </a:r>
          <a:r>
            <a:rPr kumimoji="1" lang="en-US" altLang="ja-JP" sz="1200" i="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200" i="0">
              <a:solidFill>
                <a:schemeClr val="tx1"/>
              </a:solidFill>
              <a:effectLst/>
              <a:latin typeface="ＭＳ Ｐゴシック" panose="020B0600070205080204" pitchFamily="50" charset="-128"/>
              <a:ea typeface="ＭＳ Ｐゴシック" panose="020B0600070205080204" pitchFamily="50" charset="-128"/>
              <a:cs typeface="+mn-cs"/>
            </a:rPr>
            <a:t>年度末基金残高の人口一人当たりの金額は、京都市を除く京都府内市町村で</a:t>
          </a:r>
          <a:r>
            <a:rPr kumimoji="1" lang="en-US" altLang="ja-JP" sz="1200" i="0">
              <a:solidFill>
                <a:schemeClr val="tx1"/>
              </a:solidFill>
              <a:effectLst/>
              <a:latin typeface="ＭＳ Ｐゴシック" panose="020B0600070205080204" pitchFamily="50" charset="-128"/>
              <a:ea typeface="ＭＳ Ｐゴシック" panose="020B0600070205080204" pitchFamily="50" charset="-128"/>
              <a:cs typeface="+mn-cs"/>
            </a:rPr>
            <a:t>5</a:t>
          </a:r>
          <a:r>
            <a:rPr kumimoji="1" lang="ja-JP" altLang="ja-JP" sz="1200" i="0">
              <a:solidFill>
                <a:schemeClr val="tx1"/>
              </a:solidFill>
              <a:effectLst/>
              <a:latin typeface="ＭＳ Ｐゴシック" panose="020B0600070205080204" pitchFamily="50" charset="-128"/>
              <a:ea typeface="ＭＳ Ｐゴシック" panose="020B0600070205080204" pitchFamily="50" charset="-128"/>
              <a:cs typeface="+mn-cs"/>
            </a:rPr>
            <a:t>番目に少ない。今後も、公債費の増加等に備え、適切に基金を積み立てるよう努め</a:t>
          </a:r>
          <a:r>
            <a:rPr kumimoji="1" lang="ja-JP" altLang="en-US" sz="1200" i="0">
              <a:solidFill>
                <a:schemeClr val="tx1"/>
              </a:solidFill>
              <a:effectLst/>
              <a:latin typeface="ＭＳ Ｐゴシック" panose="020B0600070205080204" pitchFamily="50" charset="-128"/>
              <a:ea typeface="ＭＳ Ｐゴシック" panose="020B0600070205080204" pitchFamily="50" charset="-128"/>
              <a:cs typeface="+mn-cs"/>
            </a:rPr>
            <a:t>ていく。</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京都府大山崎町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15,998
15,826
5.97
6,613,691
6,428,796
175,195
3,967,846
6,373,345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59037</xdr:rowOff>
    </xdr:from>
    <xdr:to>
      <xdr:col>24</xdr:col>
      <xdr:colOff>63500</xdr:colOff>
      <xdr:row>33</xdr:row>
      <xdr:rowOff>140027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716887"/>
          <a:ext cx="838200" cy="8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30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133495</xdr:rowOff>
    </xdr:from>
    <xdr:to>
      <xdr:col>19</xdr:col>
      <xdr:colOff>177800</xdr:colOff>
      <xdr:row>33</xdr:row>
      <xdr:rowOff>59037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619895"/>
          <a:ext cx="889000" cy="9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97698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17562</xdr:rowOff>
    </xdr:from>
    <xdr:to>
      <xdr:col>15</xdr:col>
      <xdr:colOff>50800</xdr:colOff>
      <xdr:row>32</xdr:row>
      <xdr:rowOff>133495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161062"/>
          <a:ext cx="889000" cy="45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102923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17562</xdr:rowOff>
    </xdr:from>
    <xdr:to>
      <xdr:col>10</xdr:col>
      <xdr:colOff>114300</xdr:colOff>
      <xdr:row>32</xdr:row>
      <xdr:rowOff>106716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161062"/>
          <a:ext cx="889000" cy="4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110434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28138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89227</xdr:rowOff>
    </xdr:from>
    <xdr:to>
      <xdr:col>24</xdr:col>
      <xdr:colOff>114300</xdr:colOff>
      <xdr:row>34</xdr:row>
      <xdr:rowOff>19377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4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112104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9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8237</xdr:rowOff>
    </xdr:from>
    <xdr:to>
      <xdr:col>20</xdr:col>
      <xdr:colOff>38100</xdr:colOff>
      <xdr:row>33</xdr:row>
      <xdr:rowOff>109837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6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126364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4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82695</xdr:rowOff>
    </xdr:from>
    <xdr:to>
      <xdr:col>15</xdr:col>
      <xdr:colOff>101600</xdr:colOff>
      <xdr:row>33</xdr:row>
      <xdr:rowOff>12845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29372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4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138212</xdr:rowOff>
    </xdr:from>
    <xdr:to>
      <xdr:col>10</xdr:col>
      <xdr:colOff>165100</xdr:colOff>
      <xdr:row>30</xdr:row>
      <xdr:rowOff>68362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11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84889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488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55916</xdr:rowOff>
    </xdr:from>
    <xdr:to>
      <xdr:col>6</xdr:col>
      <xdr:colOff>38100</xdr:colOff>
      <xdr:row>32</xdr:row>
      <xdr:rowOff>157516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2593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1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126864</xdr:rowOff>
    </xdr:from>
    <xdr:to>
      <xdr:col>24</xdr:col>
      <xdr:colOff>63500</xdr:colOff>
      <xdr:row>58</xdr:row>
      <xdr:rowOff>135544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70964"/>
          <a:ext cx="838200" cy="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135544</xdr:rowOff>
    </xdr:from>
    <xdr:to>
      <xdr:col>19</xdr:col>
      <xdr:colOff>177800</xdr:colOff>
      <xdr:row>58</xdr:row>
      <xdr:rowOff>146965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79644"/>
          <a:ext cx="889000" cy="1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145969</xdr:rowOff>
    </xdr:from>
    <xdr:to>
      <xdr:col>15</xdr:col>
      <xdr:colOff>50800</xdr:colOff>
      <xdr:row>58</xdr:row>
      <xdr:rowOff>146965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90069"/>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145969</xdr:rowOff>
    </xdr:from>
    <xdr:to>
      <xdr:col>10</xdr:col>
      <xdr:colOff>114300</xdr:colOff>
      <xdr:row>58</xdr:row>
      <xdr:rowOff>148322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90069"/>
          <a:ext cx="889000" cy="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76064</xdr:rowOff>
    </xdr:from>
    <xdr:to>
      <xdr:col>24</xdr:col>
      <xdr:colOff>114300</xdr:colOff>
      <xdr:row>59</xdr:row>
      <xdr:rowOff>6214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2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84744</xdr:rowOff>
    </xdr:from>
    <xdr:to>
      <xdr:col>20</xdr:col>
      <xdr:colOff>38100</xdr:colOff>
      <xdr:row>59</xdr:row>
      <xdr:rowOff>14894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2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6021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2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96165</xdr:rowOff>
    </xdr:from>
    <xdr:to>
      <xdr:col>15</xdr:col>
      <xdr:colOff>101600</xdr:colOff>
      <xdr:row>59</xdr:row>
      <xdr:rowOff>26315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17442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3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95169</xdr:rowOff>
    </xdr:from>
    <xdr:to>
      <xdr:col>10</xdr:col>
      <xdr:colOff>165100</xdr:colOff>
      <xdr:row>59</xdr:row>
      <xdr:rowOff>25319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16446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3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97522</xdr:rowOff>
    </xdr:from>
    <xdr:to>
      <xdr:col>6</xdr:col>
      <xdr:colOff>38100</xdr:colOff>
      <xdr:row>59</xdr:row>
      <xdr:rowOff>27672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18799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122174</xdr:rowOff>
    </xdr:from>
    <xdr:to>
      <xdr:col>24</xdr:col>
      <xdr:colOff>63500</xdr:colOff>
      <xdr:row>76</xdr:row>
      <xdr:rowOff>155310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980924"/>
          <a:ext cx="838200" cy="20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126185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84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39334</xdr:rowOff>
    </xdr:from>
    <xdr:to>
      <xdr:col>19</xdr:col>
      <xdr:colOff>177800</xdr:colOff>
      <xdr:row>76</xdr:row>
      <xdr:rowOff>155310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069534"/>
          <a:ext cx="889000" cy="1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39334</xdr:rowOff>
    </xdr:from>
    <xdr:to>
      <xdr:col>15</xdr:col>
      <xdr:colOff>50800</xdr:colOff>
      <xdr:row>77</xdr:row>
      <xdr:rowOff>102471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069534"/>
          <a:ext cx="889000" cy="2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102999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32193</xdr:rowOff>
    </xdr:from>
    <xdr:to>
      <xdr:col>10</xdr:col>
      <xdr:colOff>114300</xdr:colOff>
      <xdr:row>77</xdr:row>
      <xdr:rowOff>102471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233843"/>
          <a:ext cx="889000" cy="7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60048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71374</xdr:rowOff>
    </xdr:from>
    <xdr:to>
      <xdr:col>24</xdr:col>
      <xdr:colOff>114300</xdr:colOff>
      <xdr:row>76</xdr:row>
      <xdr:rowOff>1524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9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94251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78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104510</xdr:rowOff>
    </xdr:from>
    <xdr:to>
      <xdr:col>20</xdr:col>
      <xdr:colOff>38100</xdr:colOff>
      <xdr:row>77</xdr:row>
      <xdr:rowOff>34660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25787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159984</xdr:rowOff>
    </xdr:from>
    <xdr:to>
      <xdr:col>15</xdr:col>
      <xdr:colOff>101600</xdr:colOff>
      <xdr:row>76</xdr:row>
      <xdr:rowOff>90134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106661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79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51671</xdr:rowOff>
    </xdr:from>
    <xdr:to>
      <xdr:col>10</xdr:col>
      <xdr:colOff>165100</xdr:colOff>
      <xdr:row>77</xdr:row>
      <xdr:rowOff>153271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25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144398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34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152843</xdr:rowOff>
    </xdr:from>
    <xdr:to>
      <xdr:col>6</xdr:col>
      <xdr:colOff>38100</xdr:colOff>
      <xdr:row>77</xdr:row>
      <xdr:rowOff>82993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8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74120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27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132026</xdr:rowOff>
    </xdr:from>
    <xdr:to>
      <xdr:col>24</xdr:col>
      <xdr:colOff>63500</xdr:colOff>
      <xdr:row>98</xdr:row>
      <xdr:rowOff>138998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934126"/>
          <a:ext cx="8382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112317</xdr:rowOff>
    </xdr:from>
    <xdr:to>
      <xdr:col>19</xdr:col>
      <xdr:colOff>177800</xdr:colOff>
      <xdr:row>98</xdr:row>
      <xdr:rowOff>138998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914417"/>
          <a:ext cx="8890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96331</xdr:rowOff>
    </xdr:from>
    <xdr:to>
      <xdr:col>15</xdr:col>
      <xdr:colOff>50800</xdr:colOff>
      <xdr:row>98</xdr:row>
      <xdr:rowOff>112317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898431"/>
          <a:ext cx="889000" cy="1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96331</xdr:rowOff>
    </xdr:from>
    <xdr:to>
      <xdr:col>10</xdr:col>
      <xdr:colOff>114300</xdr:colOff>
      <xdr:row>98</xdr:row>
      <xdr:rowOff>110243</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898431"/>
          <a:ext cx="8890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81226</xdr:rowOff>
    </xdr:from>
    <xdr:to>
      <xdr:col>24</xdr:col>
      <xdr:colOff>114300</xdr:colOff>
      <xdr:row>99</xdr:row>
      <xdr:rowOff>11376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8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59653</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6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88198</xdr:rowOff>
    </xdr:from>
    <xdr:to>
      <xdr:col>20</xdr:col>
      <xdr:colOff>38100</xdr:colOff>
      <xdr:row>99</xdr:row>
      <xdr:rowOff>18348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89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9475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98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61517</xdr:rowOff>
    </xdr:from>
    <xdr:to>
      <xdr:col>15</xdr:col>
      <xdr:colOff>101600</xdr:colOff>
      <xdr:row>98</xdr:row>
      <xdr:rowOff>163117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86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154244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95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45531</xdr:rowOff>
    </xdr:from>
    <xdr:to>
      <xdr:col>10</xdr:col>
      <xdr:colOff>165100</xdr:colOff>
      <xdr:row>98</xdr:row>
      <xdr:rowOff>147131</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84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138258</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94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59443</xdr:rowOff>
    </xdr:from>
    <xdr:to>
      <xdr:col>6</xdr:col>
      <xdr:colOff>38100</xdr:colOff>
      <xdr:row>98</xdr:row>
      <xdr:rowOff>161043</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8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152170</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9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a:extLst>
            <a:ext uri="{FF2B5EF4-FFF2-40B4-BE49-F238E27FC236}">
              <a16:creationId xmlns:a16="http://schemas.microsoft.com/office/drawing/2014/main"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a:extLst>
            <a:ext uri="{FF2B5EF4-FFF2-40B4-BE49-F238E27FC236}">
              <a16:creationId xmlns:a16="http://schemas.microsoft.com/office/drawing/2014/main" id="{00000000-0008-0000-0700-000027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a:extLst>
            <a:ext uri="{FF2B5EF4-FFF2-40B4-BE49-F238E27FC236}">
              <a16:creationId xmlns:a16="http://schemas.microsoft.com/office/drawing/2014/main" id="{00000000-0008-0000-0700-000029010000}"/>
            </a:ext>
          </a:extLst>
        </xdr:cNvPr>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110309</xdr:rowOff>
    </xdr:from>
    <xdr:to>
      <xdr:col>55</xdr:col>
      <xdr:colOff>0</xdr:colOff>
      <xdr:row>38</xdr:row>
      <xdr:rowOff>152436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9639300" y="6625409"/>
          <a:ext cx="838200" cy="4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a:extLst>
            <a:ext uri="{FF2B5EF4-FFF2-40B4-BE49-F238E27FC236}">
              <a16:creationId xmlns:a16="http://schemas.microsoft.com/office/drawing/2014/main" id="{00000000-0008-0000-0700-00002C010000}"/>
            </a:ext>
          </a:extLst>
        </xdr:cNvPr>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107369</xdr:rowOff>
    </xdr:from>
    <xdr:to>
      <xdr:col>50</xdr:col>
      <xdr:colOff>114300</xdr:colOff>
      <xdr:row>38</xdr:row>
      <xdr:rowOff>110309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8750300" y="6622469"/>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158315</xdr:rowOff>
    </xdr:from>
    <xdr:to>
      <xdr:col>45</xdr:col>
      <xdr:colOff>177800</xdr:colOff>
      <xdr:row>38</xdr:row>
      <xdr:rowOff>107369</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7861300" y="6159065"/>
          <a:ext cx="889000" cy="46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154396</xdr:rowOff>
    </xdr:from>
    <xdr:to>
      <xdr:col>41</xdr:col>
      <xdr:colOff>50800</xdr:colOff>
      <xdr:row>35</xdr:row>
      <xdr:rowOff>158315</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6972300" y="6155146"/>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94432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a:extLst>
            <a:ext uri="{FF2B5EF4-FFF2-40B4-BE49-F238E27FC236}">
              <a16:creationId xmlns:a16="http://schemas.microsoft.com/office/drawing/2014/main" id="{00000000-0008-0000-0700-000037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29771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101636</xdr:rowOff>
    </xdr:from>
    <xdr:to>
      <xdr:col>55</xdr:col>
      <xdr:colOff>50800</xdr:colOff>
      <xdr:row>39</xdr:row>
      <xdr:rowOff>31786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10426700" y="66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46100</xdr:rowOff>
    </xdr:from>
    <xdr:ext cx="378565" cy="259045"/>
    <xdr:sp macro="" textlink="">
      <xdr:nvSpPr>
        <xdr:cNvPr id="319" name="労働費該当値テキスト">
          <a:extLst>
            <a:ext uri="{FF2B5EF4-FFF2-40B4-BE49-F238E27FC236}">
              <a16:creationId xmlns:a16="http://schemas.microsoft.com/office/drawing/2014/main" id="{00000000-0008-0000-0700-00003F010000}"/>
            </a:ext>
          </a:extLst>
        </xdr:cNvPr>
        <xdr:cNvSpPr txBox="1"/>
      </xdr:nvSpPr>
      <xdr:spPr>
        <a:xfrm>
          <a:off x="10528300" y="656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59509</xdr:rowOff>
    </xdr:from>
    <xdr:to>
      <xdr:col>50</xdr:col>
      <xdr:colOff>165100</xdr:colOff>
      <xdr:row>38</xdr:row>
      <xdr:rowOff>161109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9588500" y="657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152236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9450017" y="6667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56569</xdr:rowOff>
    </xdr:from>
    <xdr:to>
      <xdr:col>46</xdr:col>
      <xdr:colOff>38100</xdr:colOff>
      <xdr:row>38</xdr:row>
      <xdr:rowOff>158169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8699500" y="657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149296</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8561017" y="666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107515</xdr:rowOff>
    </xdr:from>
    <xdr:to>
      <xdr:col>41</xdr:col>
      <xdr:colOff>101600</xdr:colOff>
      <xdr:row>36</xdr:row>
      <xdr:rowOff>37665</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7810500" y="610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54192</xdr:rowOff>
    </xdr:from>
    <xdr:ext cx="469744"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7626428"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103596</xdr:rowOff>
    </xdr:from>
    <xdr:to>
      <xdr:col>36</xdr:col>
      <xdr:colOff>165100</xdr:colOff>
      <xdr:row>36</xdr:row>
      <xdr:rowOff>33746</xdr:rowOff>
    </xdr:to>
    <xdr:sp macro="" textlink="">
      <xdr:nvSpPr>
        <xdr:cNvPr id="326" name="楕円 325">
          <a:extLst>
            <a:ext uri="{FF2B5EF4-FFF2-40B4-BE49-F238E27FC236}">
              <a16:creationId xmlns:a16="http://schemas.microsoft.com/office/drawing/2014/main" id="{00000000-0008-0000-0700-000046010000}"/>
            </a:ext>
          </a:extLst>
        </xdr:cNvPr>
        <xdr:cNvSpPr/>
      </xdr:nvSpPr>
      <xdr:spPr>
        <a:xfrm>
          <a:off x="6921500" y="610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50273</xdr:rowOff>
    </xdr:from>
    <xdr:ext cx="469744"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737428" y="587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169228</xdr:rowOff>
    </xdr:from>
    <xdr:to>
      <xdr:col>55</xdr:col>
      <xdr:colOff>0</xdr:colOff>
      <xdr:row>59</xdr:row>
      <xdr:rowOff>11284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9639300" y="10113328"/>
          <a:ext cx="838200" cy="1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11284</xdr:rowOff>
    </xdr:from>
    <xdr:to>
      <xdr:col>50</xdr:col>
      <xdr:colOff>114300</xdr:colOff>
      <xdr:row>59</xdr:row>
      <xdr:rowOff>12350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8750300" y="10126834"/>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8045</xdr:rowOff>
    </xdr:from>
    <xdr:to>
      <xdr:col>45</xdr:col>
      <xdr:colOff>177800</xdr:colOff>
      <xdr:row>59</xdr:row>
      <xdr:rowOff>12350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7861300" y="10123595"/>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330</xdr:rowOff>
    </xdr:from>
    <xdr:to>
      <xdr:col>41</xdr:col>
      <xdr:colOff>50800</xdr:colOff>
      <xdr:row>59</xdr:row>
      <xdr:rowOff>8045</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6972300" y="10115880"/>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a:extLst>
            <a:ext uri="{FF2B5EF4-FFF2-40B4-BE49-F238E27FC236}">
              <a16:creationId xmlns:a16="http://schemas.microsoft.com/office/drawing/2014/main" id="{00000000-0008-0000-0700-000070010000}"/>
            </a:ext>
          </a:extLst>
        </xdr:cNvPr>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118428</xdr:rowOff>
    </xdr:from>
    <xdr:to>
      <xdr:col>55</xdr:col>
      <xdr:colOff>50800</xdr:colOff>
      <xdr:row>59</xdr:row>
      <xdr:rowOff>48578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10426700" y="100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33355</xdr:rowOff>
    </xdr:from>
    <xdr:ext cx="469744"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97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131934</xdr:rowOff>
    </xdr:from>
    <xdr:to>
      <xdr:col>50</xdr:col>
      <xdr:colOff>165100</xdr:colOff>
      <xdr:row>59</xdr:row>
      <xdr:rowOff>62084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9588500" y="1007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53211</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404428" y="1016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133000</xdr:rowOff>
    </xdr:from>
    <xdr:to>
      <xdr:col>46</xdr:col>
      <xdr:colOff>38100</xdr:colOff>
      <xdr:row>59</xdr:row>
      <xdr:rowOff>63150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8699500" y="1007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54277</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515428" y="1016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128695</xdr:rowOff>
    </xdr:from>
    <xdr:to>
      <xdr:col>41</xdr:col>
      <xdr:colOff>101600</xdr:colOff>
      <xdr:row>59</xdr:row>
      <xdr:rowOff>58845</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7810500" y="100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49972</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626428" y="1016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120980</xdr:rowOff>
    </xdr:from>
    <xdr:to>
      <xdr:col>36</xdr:col>
      <xdr:colOff>165100</xdr:colOff>
      <xdr:row>59</xdr:row>
      <xdr:rowOff>51130</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6921500" y="100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42257</xdr:rowOff>
    </xdr:from>
    <xdr:ext cx="469744"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37428" y="1015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a:extLst>
            <a:ext uri="{FF2B5EF4-FFF2-40B4-BE49-F238E27FC236}">
              <a16:creationId xmlns:a16="http://schemas.microsoft.com/office/drawing/2014/main" id="{00000000-0008-0000-07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a:extLst>
            <a:ext uri="{FF2B5EF4-FFF2-40B4-BE49-F238E27FC236}">
              <a16:creationId xmlns:a16="http://schemas.microsoft.com/office/drawing/2014/main" id="{00000000-0008-0000-0700-000099010000}"/>
            </a:ext>
          </a:extLst>
        </xdr:cNvPr>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a:extLst>
            <a:ext uri="{FF2B5EF4-FFF2-40B4-BE49-F238E27FC236}">
              <a16:creationId xmlns:a16="http://schemas.microsoft.com/office/drawing/2014/main" id="{00000000-0008-0000-0700-00009B010000}"/>
            </a:ext>
          </a:extLst>
        </xdr:cNvPr>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160122</xdr:rowOff>
    </xdr:from>
    <xdr:to>
      <xdr:col>55</xdr:col>
      <xdr:colOff>0</xdr:colOff>
      <xdr:row>79</xdr:row>
      <xdr:rowOff>11285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9639300" y="13533222"/>
          <a:ext cx="838200" cy="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a:extLst>
            <a:ext uri="{FF2B5EF4-FFF2-40B4-BE49-F238E27FC236}">
              <a16:creationId xmlns:a16="http://schemas.microsoft.com/office/drawing/2014/main" id="{00000000-0008-0000-0700-00009E010000}"/>
            </a:ext>
          </a:extLst>
        </xdr:cNvPr>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160122</xdr:rowOff>
    </xdr:from>
    <xdr:to>
      <xdr:col>50</xdr:col>
      <xdr:colOff>114300</xdr:colOff>
      <xdr:row>79</xdr:row>
      <xdr:rowOff>20865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8750300" y="13533222"/>
          <a:ext cx="889000" cy="3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165284</xdr:rowOff>
    </xdr:from>
    <xdr:to>
      <xdr:col>45</xdr:col>
      <xdr:colOff>177800</xdr:colOff>
      <xdr:row>79</xdr:row>
      <xdr:rowOff>20865</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7861300" y="13538384"/>
          <a:ext cx="889000" cy="2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165284</xdr:rowOff>
    </xdr:from>
    <xdr:to>
      <xdr:col>41</xdr:col>
      <xdr:colOff>50800</xdr:colOff>
      <xdr:row>79</xdr:row>
      <xdr:rowOff>16351</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flipV="1">
          <a:off x="6972300" y="13538384"/>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75925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131935</xdr:rowOff>
    </xdr:from>
    <xdr:to>
      <xdr:col>55</xdr:col>
      <xdr:colOff>50800</xdr:colOff>
      <xdr:row>79</xdr:row>
      <xdr:rowOff>62085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10426700" y="135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46862</xdr:rowOff>
    </xdr:from>
    <xdr:ext cx="469744" cy="259045"/>
    <xdr:sp macro="" textlink="">
      <xdr:nvSpPr>
        <xdr:cNvPr id="433" name="商工費該当値テキスト">
          <a:extLst>
            <a:ext uri="{FF2B5EF4-FFF2-40B4-BE49-F238E27FC236}">
              <a16:creationId xmlns:a16="http://schemas.microsoft.com/office/drawing/2014/main" id="{00000000-0008-0000-0700-0000B1010000}"/>
            </a:ext>
          </a:extLst>
        </xdr:cNvPr>
        <xdr:cNvSpPr txBox="1"/>
      </xdr:nvSpPr>
      <xdr:spPr>
        <a:xfrm>
          <a:off x="10528300" y="1341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109322</xdr:rowOff>
    </xdr:from>
    <xdr:to>
      <xdr:col>50</xdr:col>
      <xdr:colOff>165100</xdr:colOff>
      <xdr:row>79</xdr:row>
      <xdr:rowOff>39472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9588500" y="134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30599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9404428" y="1357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141515</xdr:rowOff>
    </xdr:from>
    <xdr:to>
      <xdr:col>46</xdr:col>
      <xdr:colOff>38100</xdr:colOff>
      <xdr:row>79</xdr:row>
      <xdr:rowOff>71665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8699500" y="1351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62792</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8515428" y="1360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114484</xdr:rowOff>
    </xdr:from>
    <xdr:to>
      <xdr:col>41</xdr:col>
      <xdr:colOff>101600</xdr:colOff>
      <xdr:row>79</xdr:row>
      <xdr:rowOff>44634</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7810500" y="1348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35761</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7626428" y="1358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137001</xdr:rowOff>
    </xdr:from>
    <xdr:to>
      <xdr:col>36</xdr:col>
      <xdr:colOff>165100</xdr:colOff>
      <xdr:row>79</xdr:row>
      <xdr:rowOff>67151</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6921500" y="1351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58278</xdr:rowOff>
    </xdr:from>
    <xdr:ext cx="469744"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737428" y="1360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140263</xdr:rowOff>
    </xdr:from>
    <xdr:to>
      <xdr:col>55</xdr:col>
      <xdr:colOff>0</xdr:colOff>
      <xdr:row>97</xdr:row>
      <xdr:rowOff>152036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770913"/>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140263</xdr:rowOff>
    </xdr:from>
    <xdr:to>
      <xdr:col>50</xdr:col>
      <xdr:colOff>114300</xdr:colOff>
      <xdr:row>97</xdr:row>
      <xdr:rowOff>154532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770913"/>
          <a:ext cx="8890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154532</xdr:rowOff>
    </xdr:from>
    <xdr:to>
      <xdr:col>45</xdr:col>
      <xdr:colOff>177800</xdr:colOff>
      <xdr:row>98</xdr:row>
      <xdr:rowOff>22309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785182"/>
          <a:ext cx="889000" cy="3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12745</xdr:rowOff>
    </xdr:from>
    <xdr:to>
      <xdr:col>41</xdr:col>
      <xdr:colOff>50800</xdr:colOff>
      <xdr:row>98</xdr:row>
      <xdr:rowOff>22309</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814845"/>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153740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101236</xdr:rowOff>
    </xdr:from>
    <xdr:to>
      <xdr:col>55</xdr:col>
      <xdr:colOff>50800</xdr:colOff>
      <xdr:row>98</xdr:row>
      <xdr:rowOff>31386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73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16163</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64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89463</xdr:rowOff>
    </xdr:from>
    <xdr:to>
      <xdr:col>50</xdr:col>
      <xdr:colOff>165100</xdr:colOff>
      <xdr:row>98</xdr:row>
      <xdr:rowOff>19613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72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10740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8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103732</xdr:rowOff>
    </xdr:from>
    <xdr:to>
      <xdr:col>46</xdr:col>
      <xdr:colOff>38100</xdr:colOff>
      <xdr:row>98</xdr:row>
      <xdr:rowOff>33882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73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25009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82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142959</xdr:rowOff>
    </xdr:from>
    <xdr:to>
      <xdr:col>41</xdr:col>
      <xdr:colOff>101600</xdr:colOff>
      <xdr:row>98</xdr:row>
      <xdr:rowOff>73109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7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64236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86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133395</xdr:rowOff>
    </xdr:from>
    <xdr:to>
      <xdr:col>36</xdr:col>
      <xdr:colOff>165100</xdr:colOff>
      <xdr:row>98</xdr:row>
      <xdr:rowOff>63545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76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54672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85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11760</xdr:rowOff>
    </xdr:from>
    <xdr:to>
      <xdr:col>85</xdr:col>
      <xdr:colOff>127000</xdr:colOff>
      <xdr:row>36</xdr:row>
      <xdr:rowOff>116231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183960"/>
          <a:ext cx="838200" cy="10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11760</xdr:rowOff>
    </xdr:from>
    <xdr:to>
      <xdr:col>81</xdr:col>
      <xdr:colOff>50800</xdr:colOff>
      <xdr:row>36</xdr:row>
      <xdr:rowOff>125889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183960"/>
          <a:ext cx="889000" cy="11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149051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13265</xdr:rowOff>
    </xdr:from>
    <xdr:to>
      <xdr:col>76</xdr:col>
      <xdr:colOff>114300</xdr:colOff>
      <xdr:row>36</xdr:row>
      <xdr:rowOff>125889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185465"/>
          <a:ext cx="889000" cy="1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13265</xdr:rowOff>
    </xdr:from>
    <xdr:to>
      <xdr:col>71</xdr:col>
      <xdr:colOff>177800</xdr:colOff>
      <xdr:row>36</xdr:row>
      <xdr:rowOff>113011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185465"/>
          <a:ext cx="889000" cy="9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153014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65431</xdr:rowOff>
    </xdr:from>
    <xdr:to>
      <xdr:col>85</xdr:col>
      <xdr:colOff>177800</xdr:colOff>
      <xdr:row>36</xdr:row>
      <xdr:rowOff>167031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2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43858</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1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132410</xdr:rowOff>
    </xdr:from>
    <xdr:to>
      <xdr:col>81</xdr:col>
      <xdr:colOff>101600</xdr:colOff>
      <xdr:row>36</xdr:row>
      <xdr:rowOff>62560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1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79087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9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75089</xdr:rowOff>
    </xdr:from>
    <xdr:to>
      <xdr:col>76</xdr:col>
      <xdr:colOff>165100</xdr:colOff>
      <xdr:row>37</xdr:row>
      <xdr:rowOff>5239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4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21766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02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133915</xdr:rowOff>
    </xdr:from>
    <xdr:to>
      <xdr:col>72</xdr:col>
      <xdr:colOff>38100</xdr:colOff>
      <xdr:row>36</xdr:row>
      <xdr:rowOff>64065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1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80592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9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62211</xdr:rowOff>
    </xdr:from>
    <xdr:to>
      <xdr:col>67</xdr:col>
      <xdr:colOff>101600</xdr:colOff>
      <xdr:row>36</xdr:row>
      <xdr:rowOff>163811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154938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2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141022</xdr:rowOff>
    </xdr:from>
    <xdr:to>
      <xdr:col>85</xdr:col>
      <xdr:colOff>127000</xdr:colOff>
      <xdr:row>57</xdr:row>
      <xdr:rowOff>82152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742222"/>
          <a:ext cx="838200" cy="11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141022</xdr:rowOff>
    </xdr:from>
    <xdr:to>
      <xdr:col>81</xdr:col>
      <xdr:colOff>50800</xdr:colOff>
      <xdr:row>57</xdr:row>
      <xdr:rowOff>142525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742222"/>
          <a:ext cx="889000" cy="17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93758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127753</xdr:rowOff>
    </xdr:from>
    <xdr:to>
      <xdr:col>76</xdr:col>
      <xdr:colOff>114300</xdr:colOff>
      <xdr:row>57</xdr:row>
      <xdr:rowOff>142525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900403"/>
          <a:ext cx="889000" cy="1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127753</xdr:rowOff>
    </xdr:from>
    <xdr:to>
      <xdr:col>71</xdr:col>
      <xdr:colOff>177800</xdr:colOff>
      <xdr:row>57</xdr:row>
      <xdr:rowOff>131155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900403"/>
          <a:ext cx="889000" cy="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31352</xdr:rowOff>
    </xdr:from>
    <xdr:to>
      <xdr:col>85</xdr:col>
      <xdr:colOff>177800</xdr:colOff>
      <xdr:row>57</xdr:row>
      <xdr:rowOff>132952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0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126141</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72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90222</xdr:rowOff>
    </xdr:from>
    <xdr:to>
      <xdr:col>81</xdr:col>
      <xdr:colOff>101600</xdr:colOff>
      <xdr:row>57</xdr:row>
      <xdr:rowOff>20372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69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36899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46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91725</xdr:rowOff>
    </xdr:from>
    <xdr:to>
      <xdr:col>76</xdr:col>
      <xdr:colOff>165100</xdr:colOff>
      <xdr:row>58</xdr:row>
      <xdr:rowOff>21875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8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13002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95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76953</xdr:rowOff>
    </xdr:from>
    <xdr:to>
      <xdr:col>72</xdr:col>
      <xdr:colOff>38100</xdr:colOff>
      <xdr:row>58</xdr:row>
      <xdr:rowOff>7103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4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169680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94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80355</xdr:rowOff>
    </xdr:from>
    <xdr:to>
      <xdr:col>67</xdr:col>
      <xdr:colOff>101600</xdr:colOff>
      <xdr:row>58</xdr:row>
      <xdr:rowOff>10505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1632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94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16388</xdr:rowOff>
    </xdr:from>
    <xdr:to>
      <xdr:col>85</xdr:col>
      <xdr:colOff>127000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389488"/>
          <a:ext cx="838200" cy="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19588</xdr:rowOff>
    </xdr:from>
    <xdr:to>
      <xdr:col>81</xdr:col>
      <xdr:colOff>50800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92688"/>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19588</xdr:rowOff>
    </xdr:from>
    <xdr:to>
      <xdr:col>76</xdr:col>
      <xdr:colOff>114300</xdr:colOff>
      <xdr:row>78</xdr:row>
      <xdr:rowOff>24902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92688"/>
          <a:ext cx="889000" cy="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24902</xdr:rowOff>
    </xdr:from>
    <xdr:to>
      <xdr:col>71</xdr:col>
      <xdr:colOff>177800</xdr:colOff>
      <xdr:row>78</xdr:row>
      <xdr:rowOff>25400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398002"/>
          <a:ext cx="889000" cy="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137038</xdr:rowOff>
    </xdr:from>
    <xdr:to>
      <xdr:col>85</xdr:col>
      <xdr:colOff>177800</xdr:colOff>
      <xdr:row>78</xdr:row>
      <xdr:rowOff>67188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3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0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140238</xdr:rowOff>
    </xdr:from>
    <xdr:to>
      <xdr:col>76</xdr:col>
      <xdr:colOff>165100</xdr:colOff>
      <xdr:row>78</xdr:row>
      <xdr:rowOff>70388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61515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43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145552</xdr:rowOff>
    </xdr:from>
    <xdr:to>
      <xdr:col>72</xdr:col>
      <xdr:colOff>38100</xdr:colOff>
      <xdr:row>78</xdr:row>
      <xdr:rowOff>75702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4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66829</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46333" y="13439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13176</xdr:rowOff>
    </xdr:from>
    <xdr:to>
      <xdr:col>85</xdr:col>
      <xdr:colOff>127000</xdr:colOff>
      <xdr:row>97</xdr:row>
      <xdr:rowOff>18154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643826"/>
          <a:ext cx="8382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18142</xdr:rowOff>
    </xdr:from>
    <xdr:to>
      <xdr:col>81</xdr:col>
      <xdr:colOff>50800</xdr:colOff>
      <xdr:row>97</xdr:row>
      <xdr:rowOff>18154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648792"/>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18142</xdr:rowOff>
    </xdr:from>
    <xdr:to>
      <xdr:col>76</xdr:col>
      <xdr:colOff>114300</xdr:colOff>
      <xdr:row>97</xdr:row>
      <xdr:rowOff>18828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64879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6511</xdr:rowOff>
    </xdr:from>
    <xdr:to>
      <xdr:col>71</xdr:col>
      <xdr:colOff>177800</xdr:colOff>
      <xdr:row>97</xdr:row>
      <xdr:rowOff>18828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37161"/>
          <a:ext cx="889000" cy="1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133826</xdr:rowOff>
    </xdr:from>
    <xdr:to>
      <xdr:col>85</xdr:col>
      <xdr:colOff>177800</xdr:colOff>
      <xdr:row>97</xdr:row>
      <xdr:rowOff>63976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9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112253</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7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138804</xdr:rowOff>
    </xdr:from>
    <xdr:to>
      <xdr:col>81</xdr:col>
      <xdr:colOff>101600</xdr:colOff>
      <xdr:row>97</xdr:row>
      <xdr:rowOff>68954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60081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9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138792</xdr:rowOff>
    </xdr:from>
    <xdr:to>
      <xdr:col>76</xdr:col>
      <xdr:colOff>165100</xdr:colOff>
      <xdr:row>97</xdr:row>
      <xdr:rowOff>68942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9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60069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9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139478</xdr:rowOff>
    </xdr:from>
    <xdr:to>
      <xdr:col>72</xdr:col>
      <xdr:colOff>38100</xdr:colOff>
      <xdr:row>97</xdr:row>
      <xdr:rowOff>69628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9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60755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127161</xdr:rowOff>
    </xdr:from>
    <xdr:to>
      <xdr:col>67</xdr:col>
      <xdr:colOff>101600</xdr:colOff>
      <xdr:row>97</xdr:row>
      <xdr:rowOff>57311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8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48438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7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年度においては、全体的には、類似団体を下回っている費目が多く、上回っているものは、議会費、民生費となっている。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特に、民生費については、平成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地域密着型サービス等整備助成事業補助金や小規模保育事業整備補助金等の福祉施設の整備に対し多額の補助金を支出したことにより一時的に類似団体平均を上回ったが、整備が完了したことによりその分が皆減となり、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年度には類似団体平均を下回った。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いては、民間保育所整備に対し補助金を支出したことにより、類似団体平均を上回った。宅地開発等に伴う人口増により児童数の増加や高齢者数の増加により、社会保障関連の経常的な経費については引き続き増加傾向に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教育費については、平成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年度に町体育館向上等工事、第二大山崎小学校プール移転事業、放課後児童クラブ施設移転事業の実施等により、一時的に類似団体平均値を上回ったが、事業が完了したこと等によりその分が減となり平成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年度には類似団体平均を下回った。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また、消防費については、平成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年度に同報系防災行政無線整備工事により一時的に類似団体平均を上回ったが、工事が完了したことによりその分が皆減となり、平成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年度には類似団体平均を下回った。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50">
              <a:latin typeface="ＭＳ Ｐゴシック" panose="020B0600070205080204" pitchFamily="50" charset="-128"/>
              <a:ea typeface="ＭＳ Ｐゴシック" panose="020B0600070205080204" pitchFamily="50" charset="-128"/>
            </a:rPr>
            <a:t>　</a:t>
          </a:r>
          <a:r>
            <a:rPr kumimoji="1" lang="en-US" altLang="ja-JP" sz="850">
              <a:latin typeface="ＭＳ Ｐゴシック" panose="020B0600070205080204" pitchFamily="50" charset="-128"/>
              <a:ea typeface="ＭＳ Ｐゴシック" panose="020B0600070205080204" pitchFamily="50" charset="-128"/>
            </a:rPr>
            <a:t>17</a:t>
          </a:r>
          <a:r>
            <a:rPr kumimoji="1" lang="ja-JP" altLang="en-US" sz="850">
              <a:latin typeface="ＭＳ Ｐゴシック" panose="020B0600070205080204" pitchFamily="50" charset="-128"/>
              <a:ea typeface="ＭＳ Ｐゴシック" panose="020B0600070205080204" pitchFamily="50" charset="-128"/>
            </a:rPr>
            <a:t>年度、</a:t>
          </a:r>
          <a:r>
            <a:rPr kumimoji="1" lang="en-US" altLang="ja-JP" sz="850">
              <a:latin typeface="ＭＳ Ｐゴシック" panose="020B0600070205080204" pitchFamily="50" charset="-128"/>
              <a:ea typeface="ＭＳ Ｐゴシック" panose="020B0600070205080204" pitchFamily="50" charset="-128"/>
            </a:rPr>
            <a:t>18</a:t>
          </a:r>
          <a:r>
            <a:rPr kumimoji="1" lang="ja-JP" altLang="en-US" sz="850">
              <a:latin typeface="ＭＳ Ｐゴシック" panose="020B0600070205080204" pitchFamily="50" charset="-128"/>
              <a:ea typeface="ＭＳ Ｐゴシック" panose="020B0600070205080204" pitchFamily="50" charset="-128"/>
            </a:rPr>
            <a:t>年度と</a:t>
          </a:r>
          <a:r>
            <a:rPr kumimoji="1" lang="en-US" altLang="ja-JP" sz="850">
              <a:latin typeface="ＭＳ Ｐゴシック" panose="020B0600070205080204" pitchFamily="50" charset="-128"/>
              <a:ea typeface="ＭＳ Ｐゴシック" panose="020B0600070205080204" pitchFamily="50" charset="-128"/>
            </a:rPr>
            <a:t>2</a:t>
          </a:r>
          <a:r>
            <a:rPr kumimoji="1" lang="ja-JP" altLang="en-US" sz="850">
              <a:latin typeface="ＭＳ Ｐゴシック" panose="020B0600070205080204" pitchFamily="50" charset="-128"/>
              <a:ea typeface="ＭＳ Ｐゴシック" panose="020B0600070205080204" pitchFamily="50" charset="-128"/>
            </a:rPr>
            <a:t>年連続で実質収支が赤字となったが、</a:t>
          </a:r>
          <a:r>
            <a:rPr kumimoji="1" lang="en-US" altLang="ja-JP" sz="850">
              <a:latin typeface="ＭＳ Ｐゴシック" panose="020B0600070205080204" pitchFamily="50" charset="-128"/>
              <a:ea typeface="ＭＳ Ｐゴシック" panose="020B0600070205080204" pitchFamily="50" charset="-128"/>
            </a:rPr>
            <a:t>18</a:t>
          </a:r>
          <a:r>
            <a:rPr kumimoji="1" lang="ja-JP" altLang="en-US" sz="850">
              <a:latin typeface="ＭＳ Ｐゴシック" panose="020B0600070205080204" pitchFamily="50" charset="-128"/>
              <a:ea typeface="ＭＳ Ｐゴシック" panose="020B0600070205080204" pitchFamily="50" charset="-128"/>
            </a:rPr>
            <a:t>年度以降の集中改革プランにおける取組み等の結果、</a:t>
          </a:r>
          <a:r>
            <a:rPr kumimoji="1" lang="en-US" altLang="ja-JP" sz="850">
              <a:latin typeface="ＭＳ Ｐゴシック" panose="020B0600070205080204" pitchFamily="50" charset="-128"/>
              <a:ea typeface="ＭＳ Ｐゴシック" panose="020B0600070205080204" pitchFamily="50" charset="-128"/>
            </a:rPr>
            <a:t>19</a:t>
          </a:r>
          <a:r>
            <a:rPr kumimoji="1" lang="ja-JP" altLang="en-US" sz="850">
              <a:latin typeface="ＭＳ Ｐゴシック" panose="020B0600070205080204" pitchFamily="50" charset="-128"/>
              <a:ea typeface="ＭＳ Ｐゴシック" panose="020B0600070205080204" pitchFamily="50" charset="-128"/>
            </a:rPr>
            <a:t>年度以降は黒字に転換し、平成</a:t>
          </a:r>
          <a:r>
            <a:rPr kumimoji="1" lang="en-US" altLang="ja-JP" sz="850">
              <a:latin typeface="ＭＳ Ｐゴシック" panose="020B0600070205080204" pitchFamily="50" charset="-128"/>
              <a:ea typeface="ＭＳ Ｐゴシック" panose="020B0600070205080204" pitchFamily="50" charset="-128"/>
            </a:rPr>
            <a:t>30</a:t>
          </a:r>
          <a:r>
            <a:rPr kumimoji="1" lang="ja-JP" altLang="en-US" sz="850">
              <a:latin typeface="ＭＳ Ｐゴシック" panose="020B0600070205080204" pitchFamily="50" charset="-128"/>
              <a:ea typeface="ＭＳ Ｐゴシック" panose="020B0600070205080204" pitchFamily="50" charset="-128"/>
            </a:rPr>
            <a:t>年度まで実質収支黒字を確保し、一定の基金残高を積立てているところである。</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本町の特徴として、町内大手企業からの法人町民税法人税割の税収の動向が歳入全体に</a:t>
          </a:r>
          <a:r>
            <a:rPr kumimoji="1" lang="ja-JP" altLang="en-US" sz="85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影響を受ける構造</a:t>
          </a:r>
          <a:r>
            <a:rPr kumimoji="1" lang="ja-JP" altLang="en-US" sz="850">
              <a:solidFill>
                <a:schemeClr val="dk1"/>
              </a:solidFill>
              <a:effectLst/>
              <a:latin typeface="ＭＳ Ｐゴシック" panose="020B0600070205080204" pitchFamily="50" charset="-128"/>
              <a:ea typeface="ＭＳ Ｐゴシック" panose="020B0600070205080204" pitchFamily="50" charset="-128"/>
              <a:cs typeface="+mn-cs"/>
            </a:rPr>
            <a:t>となっており、近年においても、年度ごとの町税収入の増減は大きく、年度により、減収補てん債の発行により歳入不足をカバーしながら財政運営を行なっている。そうした中で、平成</a:t>
          </a:r>
          <a:r>
            <a:rPr kumimoji="1" lang="en-US" altLang="ja-JP" sz="8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850">
              <a:solidFill>
                <a:sysClr val="windowText" lastClr="000000"/>
              </a:solidFill>
              <a:latin typeface="ＭＳ Ｐゴシック" panose="020B0600070205080204" pitchFamily="50" charset="-128"/>
              <a:ea typeface="ＭＳ Ｐゴシック" panose="020B0600070205080204" pitchFamily="50" charset="-128"/>
            </a:rPr>
            <a:t>年度からは、</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公共下水道事業の整備財源</a:t>
          </a:r>
          <a:r>
            <a:rPr kumimoji="1" lang="ja-JP" altLang="en-US" sz="85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en-US" sz="850">
              <a:solidFill>
                <a:sysClr val="windowText" lastClr="000000"/>
              </a:solidFill>
              <a:latin typeface="ＭＳ Ｐゴシック" panose="020B0600070205080204" pitchFamily="50" charset="-128"/>
              <a:ea typeface="ＭＳ Ｐゴシック" panose="020B0600070205080204" pitchFamily="50" charset="-128"/>
            </a:rPr>
            <a:t>新たに都市計画税の課税を開始したことにより、健全化判断比率も含めた平成</a:t>
          </a:r>
          <a:r>
            <a:rPr kumimoji="1" lang="en-US" altLang="ja-JP" sz="8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850">
              <a:solidFill>
                <a:sysClr val="windowText" lastClr="000000"/>
              </a:solidFill>
              <a:latin typeface="ＭＳ Ｐゴシック" panose="020B0600070205080204" pitchFamily="50" charset="-128"/>
              <a:ea typeface="ＭＳ Ｐゴシック" panose="020B0600070205080204" pitchFamily="50" charset="-128"/>
            </a:rPr>
            <a:t>年度の決算数値においては健全な財政運営を維持している状況にある。</a:t>
          </a:r>
          <a:endParaRPr kumimoji="1" lang="en-US" altLang="ja-JP" sz="8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850">
              <a:solidFill>
                <a:sysClr val="windowText" lastClr="000000"/>
              </a:solidFill>
              <a:latin typeface="ＭＳ Ｐゴシック" panose="020B0600070205080204" pitchFamily="50" charset="-128"/>
              <a:ea typeface="ＭＳ Ｐゴシック" panose="020B0600070205080204" pitchFamily="50" charset="-128"/>
            </a:rPr>
            <a:t>　しかし、今後の町税収入の見込みや財政需要を踏まえた際には極めて厳しい財政状況に置かれていることから、これまで以上に、</a:t>
          </a:r>
          <a:r>
            <a:rPr kumimoji="1" lang="ja-JP" altLang="ja-JP" sz="850">
              <a:solidFill>
                <a:schemeClr val="dk1"/>
              </a:solidFill>
              <a:effectLst/>
              <a:latin typeface="ＭＳ Ｐゴシック" panose="020B0600070205080204" pitchFamily="50" charset="-128"/>
              <a:ea typeface="ＭＳ Ｐゴシック" panose="020B0600070205080204" pitchFamily="50" charset="-128"/>
              <a:cs typeface="+mn-cs"/>
            </a:rPr>
            <a:t>補助金等の特定財源の獲得や交付税措置のある有利な地方債の積極的な活用に努めるほか、事務事業の簡素・合理化、民間活力の活用、ＡＩ・ＲＰＡの導入等、一層の内部改革を実施し、より効率的かつ効果的な町政運営を図っていく。</a:t>
          </a:r>
          <a:r>
            <a:rPr kumimoji="1" lang="ja-JP" altLang="en-US" sz="850">
              <a:solidFill>
                <a:sysClr val="windowText" lastClr="000000"/>
              </a:solidFill>
              <a:latin typeface="ＭＳ Ｐゴシック" panose="020B0600070205080204" pitchFamily="50" charset="-128"/>
              <a:ea typeface="ＭＳ Ｐゴシック" panose="020B0600070205080204" pitchFamily="50" charset="-128"/>
            </a:rPr>
            <a:t>また、経済情勢の変動や災害等に備え一定額以上の基金残高を確保するよう努めていく。</a:t>
          </a:r>
          <a:endParaRPr kumimoji="1" lang="en-US" altLang="ja-JP" sz="85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8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国民健康保険事業特別会計は平成</a:t>
          </a:r>
          <a:r>
            <a:rPr kumimoji="1" lang="en-US" altLang="ja-JP" sz="1400">
              <a:latin typeface="ＭＳ Ｐゴシック" panose="020B0600070205080204" pitchFamily="50" charset="-128"/>
              <a:ea typeface="ＭＳ Ｐゴシック" panose="020B0600070205080204" pitchFamily="50" charset="-128"/>
            </a:rPr>
            <a:t>19</a:t>
          </a:r>
          <a:r>
            <a:rPr kumimoji="1" lang="ja-JP" altLang="en-US" sz="1400">
              <a:latin typeface="ＭＳ Ｐゴシック" panose="020B0600070205080204" pitchFamily="50" charset="-128"/>
              <a:ea typeface="ＭＳ Ｐゴシック" panose="020B0600070205080204" pitchFamily="50" charset="-128"/>
            </a:rPr>
            <a:t>年度から</a:t>
          </a:r>
          <a:r>
            <a:rPr kumimoji="1" lang="en-US" altLang="ja-JP" sz="1400">
              <a:latin typeface="ＭＳ Ｐゴシック" panose="020B0600070205080204" pitchFamily="50" charset="-128"/>
              <a:ea typeface="ＭＳ Ｐゴシック" panose="020B0600070205080204" pitchFamily="50" charset="-128"/>
            </a:rPr>
            <a:t>21</a:t>
          </a:r>
          <a:r>
            <a:rPr kumimoji="1" lang="ja-JP" altLang="en-US" sz="1400">
              <a:latin typeface="ＭＳ Ｐゴシック" panose="020B0600070205080204" pitchFamily="50" charset="-128"/>
              <a:ea typeface="ＭＳ Ｐゴシック" panose="020B0600070205080204" pitchFamily="50" charset="-128"/>
            </a:rPr>
            <a:t>年度にかけて</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年連続の赤字決算となっており、一般会計からの赤字補てんを行っていた。平成</a:t>
          </a:r>
          <a:r>
            <a:rPr kumimoji="1" lang="en-US" altLang="ja-JP" sz="1400">
              <a:latin typeface="ＭＳ Ｐゴシック" panose="020B0600070205080204" pitchFamily="50" charset="-128"/>
              <a:ea typeface="ＭＳ Ｐゴシック" panose="020B0600070205080204" pitchFamily="50" charset="-128"/>
            </a:rPr>
            <a:t>22</a:t>
          </a:r>
          <a:r>
            <a:rPr kumimoji="1" lang="ja-JP" altLang="en-US" sz="1400">
              <a:latin typeface="ＭＳ Ｐゴシック" panose="020B0600070205080204" pitchFamily="50" charset="-128"/>
              <a:ea typeface="ＭＳ Ｐゴシック" panose="020B0600070205080204" pitchFamily="50" charset="-128"/>
            </a:rPr>
            <a:t>年度において国民健康保険事業特別会計は黒字決算となり、その後は全ての会計で黒字が続いている。</a:t>
          </a: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一般会計について、平成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年度の標準財政規模比は</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0.67</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％の増加となっているが、これは、町民税法人税割の増収や、普通交付税の増が同一年度に重なったためである。また、平成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年度は、前年度比</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0.54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の増加となっているが、これは、前年度町民税法人税割の増による基準財政収入額の増等により、普通交付税・臨時財政対策債が減収となったことによる歳入不足を、減収補てん債の発行により補ったためであるが、依然財政状況は厳しいものとなってい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今後も引き続き、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補助金等の特定財源の獲得や交付税措置のある有利な地方債の積極的な活用に努めるほか、事務事業の簡素・合理化、民間活力の活用、ＡＩ・ＲＰＡの導入等、一層の内部改革を実施し、より効率的かつ効果的な町政運営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 zeroHeight="1" x14ac:dyDescent="0.2"/>
  <cols>
    <col min="1" max="11" width="2.08984375" style="181" customWidth="1"/>
    <col min="12" max="12" width="2.26953125" style="181" customWidth="1"/>
    <col min="13" max="17" width="2.36328125" style="181" customWidth="1"/>
    <col min="18" max="119" width="2.08984375" style="181" customWidth="1"/>
    <col min="120" max="16384" width="0" style="181" hidden="1"/>
  </cols>
  <sheetData>
    <row r="1" spans="1:119" ht="33" customHeight="1" x14ac:dyDescent="0.2">
      <c r="A1" s="179"/>
      <c r="B1" s="435" t="s">
        <v>80</v>
      </c>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c r="BD1" s="435"/>
      <c r="BE1" s="435"/>
      <c r="BF1" s="435"/>
      <c r="BG1" s="435"/>
      <c r="BH1" s="435"/>
      <c r="BI1" s="435"/>
      <c r="BJ1" s="435"/>
      <c r="BK1" s="435"/>
      <c r="BL1" s="435"/>
      <c r="BM1" s="435"/>
      <c r="BN1" s="435"/>
      <c r="BO1" s="435"/>
      <c r="BP1" s="435"/>
      <c r="BQ1" s="435"/>
      <c r="BR1" s="435"/>
      <c r="BS1" s="435"/>
      <c r="BT1" s="435"/>
      <c r="BU1" s="435"/>
      <c r="BV1" s="435"/>
      <c r="BW1" s="435"/>
      <c r="BX1" s="435"/>
      <c r="BY1" s="435"/>
      <c r="BZ1" s="435"/>
      <c r="CA1" s="435"/>
      <c r="CB1" s="435"/>
      <c r="CC1" s="435"/>
      <c r="CD1" s="435"/>
      <c r="CE1" s="435"/>
      <c r="CF1" s="435"/>
      <c r="CG1" s="435"/>
      <c r="CH1" s="435"/>
      <c r="CI1" s="435"/>
      <c r="CJ1" s="435"/>
      <c r="CK1" s="435"/>
      <c r="CL1" s="435"/>
      <c r="CM1" s="435"/>
      <c r="CN1" s="435"/>
      <c r="CO1" s="435"/>
      <c r="CP1" s="435"/>
      <c r="CQ1" s="435"/>
      <c r="CR1" s="435"/>
      <c r="CS1" s="435"/>
      <c r="CT1" s="435"/>
      <c r="CU1" s="435"/>
      <c r="CV1" s="435"/>
      <c r="CW1" s="435"/>
      <c r="CX1" s="435"/>
      <c r="CY1" s="435"/>
      <c r="CZ1" s="435"/>
      <c r="DA1" s="435"/>
      <c r="DB1" s="435"/>
      <c r="DC1" s="435"/>
      <c r="DD1" s="435"/>
      <c r="DE1" s="435"/>
      <c r="DF1" s="435"/>
      <c r="DG1" s="435"/>
      <c r="DH1" s="435"/>
      <c r="DI1" s="435"/>
      <c r="DJ1" s="180"/>
      <c r="DK1" s="180"/>
      <c r="DL1" s="180"/>
      <c r="DM1" s="180"/>
      <c r="DN1" s="180"/>
      <c r="DO1" s="180"/>
    </row>
    <row r="2" spans="1:119" ht="24" thickBot="1" x14ac:dyDescent="0.25">
      <c r="A2" s="179"/>
      <c r="B2" s="182" t="s">
        <v>81</v>
      </c>
      <c r="C2" s="182"/>
      <c r="D2" s="183"/>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row>
    <row r="3" spans="1:119" ht="18.75" customHeight="1" thickBot="1" x14ac:dyDescent="0.25">
      <c r="A3" s="180"/>
      <c r="B3" s="436" t="s">
        <v>82</v>
      </c>
      <c r="C3" s="437"/>
      <c r="D3" s="437"/>
      <c r="E3" s="438"/>
      <c r="F3" s="438"/>
      <c r="G3" s="438"/>
      <c r="H3" s="438"/>
      <c r="I3" s="438"/>
      <c r="J3" s="438"/>
      <c r="K3" s="438"/>
      <c r="L3" s="438" t="s">
        <v>83</v>
      </c>
      <c r="M3" s="438"/>
      <c r="N3" s="438"/>
      <c r="O3" s="438"/>
      <c r="P3" s="438"/>
      <c r="Q3" s="438"/>
      <c r="R3" s="445"/>
      <c r="S3" s="445"/>
      <c r="T3" s="445"/>
      <c r="U3" s="445"/>
      <c r="V3" s="446"/>
      <c r="W3" s="420" t="s">
        <v>84</v>
      </c>
      <c r="X3" s="421"/>
      <c r="Y3" s="421"/>
      <c r="Z3" s="421"/>
      <c r="AA3" s="421"/>
      <c r="AB3" s="437"/>
      <c r="AC3" s="445" t="s">
        <v>85</v>
      </c>
      <c r="AD3" s="421"/>
      <c r="AE3" s="421"/>
      <c r="AF3" s="421"/>
      <c r="AG3" s="421"/>
      <c r="AH3" s="421"/>
      <c r="AI3" s="421"/>
      <c r="AJ3" s="421"/>
      <c r="AK3" s="421"/>
      <c r="AL3" s="422"/>
      <c r="AM3" s="420" t="s">
        <v>86</v>
      </c>
      <c r="AN3" s="421"/>
      <c r="AO3" s="421"/>
      <c r="AP3" s="421"/>
      <c r="AQ3" s="421"/>
      <c r="AR3" s="421"/>
      <c r="AS3" s="421"/>
      <c r="AT3" s="421"/>
      <c r="AU3" s="421"/>
      <c r="AV3" s="421"/>
      <c r="AW3" s="421"/>
      <c r="AX3" s="422"/>
      <c r="AY3" s="457" t="s">
        <v>1</v>
      </c>
      <c r="AZ3" s="458"/>
      <c r="BA3" s="458"/>
      <c r="BB3" s="458"/>
      <c r="BC3" s="458"/>
      <c r="BD3" s="458"/>
      <c r="BE3" s="458"/>
      <c r="BF3" s="458"/>
      <c r="BG3" s="458"/>
      <c r="BH3" s="458"/>
      <c r="BI3" s="458"/>
      <c r="BJ3" s="458"/>
      <c r="BK3" s="458"/>
      <c r="BL3" s="458"/>
      <c r="BM3" s="459"/>
      <c r="BN3" s="420" t="s">
        <v>87</v>
      </c>
      <c r="BO3" s="421"/>
      <c r="BP3" s="421"/>
      <c r="BQ3" s="421"/>
      <c r="BR3" s="421"/>
      <c r="BS3" s="421"/>
      <c r="BT3" s="421"/>
      <c r="BU3" s="422"/>
      <c r="BV3" s="420" t="s">
        <v>88</v>
      </c>
      <c r="BW3" s="421"/>
      <c r="BX3" s="421"/>
      <c r="BY3" s="421"/>
      <c r="BZ3" s="421"/>
      <c r="CA3" s="421"/>
      <c r="CB3" s="421"/>
      <c r="CC3" s="422"/>
      <c r="CD3" s="457" t="s">
        <v>1</v>
      </c>
      <c r="CE3" s="458"/>
      <c r="CF3" s="458"/>
      <c r="CG3" s="458"/>
      <c r="CH3" s="458"/>
      <c r="CI3" s="458"/>
      <c r="CJ3" s="458"/>
      <c r="CK3" s="458"/>
      <c r="CL3" s="458"/>
      <c r="CM3" s="458"/>
      <c r="CN3" s="458"/>
      <c r="CO3" s="458"/>
      <c r="CP3" s="458"/>
      <c r="CQ3" s="458"/>
      <c r="CR3" s="458"/>
      <c r="CS3" s="459"/>
      <c r="CT3" s="420" t="s">
        <v>89</v>
      </c>
      <c r="CU3" s="421"/>
      <c r="CV3" s="421"/>
      <c r="CW3" s="421"/>
      <c r="CX3" s="421"/>
      <c r="CY3" s="421"/>
      <c r="CZ3" s="421"/>
      <c r="DA3" s="422"/>
      <c r="DB3" s="420" t="s">
        <v>90</v>
      </c>
      <c r="DC3" s="421"/>
      <c r="DD3" s="421"/>
      <c r="DE3" s="421"/>
      <c r="DF3" s="421"/>
      <c r="DG3" s="421"/>
      <c r="DH3" s="421"/>
      <c r="DI3" s="422"/>
      <c r="DJ3" s="179"/>
      <c r="DK3" s="179"/>
      <c r="DL3" s="179"/>
      <c r="DM3" s="179"/>
      <c r="DN3" s="179"/>
      <c r="DO3" s="179"/>
    </row>
    <row r="4" spans="1:119" ht="18.75" customHeight="1" x14ac:dyDescent="0.2">
      <c r="A4" s="180"/>
      <c r="B4" s="439"/>
      <c r="C4" s="440"/>
      <c r="D4" s="440"/>
      <c r="E4" s="441"/>
      <c r="F4" s="441"/>
      <c r="G4" s="441"/>
      <c r="H4" s="441"/>
      <c r="I4" s="441"/>
      <c r="J4" s="441"/>
      <c r="K4" s="441"/>
      <c r="L4" s="441"/>
      <c r="M4" s="441"/>
      <c r="N4" s="441"/>
      <c r="O4" s="441"/>
      <c r="P4" s="441"/>
      <c r="Q4" s="441"/>
      <c r="R4" s="447"/>
      <c r="S4" s="447"/>
      <c r="T4" s="447"/>
      <c r="U4" s="447"/>
      <c r="V4" s="448"/>
      <c r="W4" s="451"/>
      <c r="X4" s="452"/>
      <c r="Y4" s="452"/>
      <c r="Z4" s="452"/>
      <c r="AA4" s="452"/>
      <c r="AB4" s="440"/>
      <c r="AC4" s="447"/>
      <c r="AD4" s="452"/>
      <c r="AE4" s="452"/>
      <c r="AF4" s="452"/>
      <c r="AG4" s="452"/>
      <c r="AH4" s="452"/>
      <c r="AI4" s="452"/>
      <c r="AJ4" s="452"/>
      <c r="AK4" s="452"/>
      <c r="AL4" s="455"/>
      <c r="AM4" s="453"/>
      <c r="AN4" s="454"/>
      <c r="AO4" s="454"/>
      <c r="AP4" s="454"/>
      <c r="AQ4" s="454"/>
      <c r="AR4" s="454"/>
      <c r="AS4" s="454"/>
      <c r="AT4" s="454"/>
      <c r="AU4" s="454"/>
      <c r="AV4" s="454"/>
      <c r="AW4" s="454"/>
      <c r="AX4" s="456"/>
      <c r="AY4" s="423" t="s">
        <v>91</v>
      </c>
      <c r="AZ4" s="424"/>
      <c r="BA4" s="424"/>
      <c r="BB4" s="424"/>
      <c r="BC4" s="424"/>
      <c r="BD4" s="424"/>
      <c r="BE4" s="424"/>
      <c r="BF4" s="424"/>
      <c r="BG4" s="424"/>
      <c r="BH4" s="424"/>
      <c r="BI4" s="424"/>
      <c r="BJ4" s="424"/>
      <c r="BK4" s="424"/>
      <c r="BL4" s="424"/>
      <c r="BM4" s="425"/>
      <c r="BN4" s="426">
        <v>6613691</v>
      </c>
      <c r="BO4" s="427"/>
      <c r="BP4" s="427"/>
      <c r="BQ4" s="427"/>
      <c r="BR4" s="427"/>
      <c r="BS4" s="427"/>
      <c r="BT4" s="427"/>
      <c r="BU4" s="428"/>
      <c r="BV4" s="426">
        <v>6695759</v>
      </c>
      <c r="BW4" s="427"/>
      <c r="BX4" s="427"/>
      <c r="BY4" s="427"/>
      <c r="BZ4" s="427"/>
      <c r="CA4" s="427"/>
      <c r="CB4" s="427"/>
      <c r="CC4" s="428"/>
      <c r="CD4" s="429" t="s">
        <v>92</v>
      </c>
      <c r="CE4" s="430"/>
      <c r="CF4" s="430"/>
      <c r="CG4" s="430"/>
      <c r="CH4" s="430"/>
      <c r="CI4" s="430"/>
      <c r="CJ4" s="430"/>
      <c r="CK4" s="430"/>
      <c r="CL4" s="430"/>
      <c r="CM4" s="430"/>
      <c r="CN4" s="430"/>
      <c r="CO4" s="430"/>
      <c r="CP4" s="430"/>
      <c r="CQ4" s="430"/>
      <c r="CR4" s="430"/>
      <c r="CS4" s="431"/>
      <c r="CT4" s="432">
        <v>4.4000000000000004</v>
      </c>
      <c r="CU4" s="433"/>
      <c r="CV4" s="433"/>
      <c r="CW4" s="433"/>
      <c r="CX4" s="433"/>
      <c r="CY4" s="433"/>
      <c r="CZ4" s="433"/>
      <c r="DA4" s="434"/>
      <c r="DB4" s="432">
        <v>3.9</v>
      </c>
      <c r="DC4" s="433"/>
      <c r="DD4" s="433"/>
      <c r="DE4" s="433"/>
      <c r="DF4" s="433"/>
      <c r="DG4" s="433"/>
      <c r="DH4" s="433"/>
      <c r="DI4" s="434"/>
      <c r="DJ4" s="179"/>
      <c r="DK4" s="179"/>
      <c r="DL4" s="179"/>
      <c r="DM4" s="179"/>
      <c r="DN4" s="179"/>
      <c r="DO4" s="179"/>
    </row>
    <row r="5" spans="1:119" ht="18.75" customHeight="1" x14ac:dyDescent="0.2">
      <c r="A5" s="180"/>
      <c r="B5" s="442"/>
      <c r="C5" s="443"/>
      <c r="D5" s="443"/>
      <c r="E5" s="444"/>
      <c r="F5" s="444"/>
      <c r="G5" s="444"/>
      <c r="H5" s="444"/>
      <c r="I5" s="444"/>
      <c r="J5" s="444"/>
      <c r="K5" s="444"/>
      <c r="L5" s="444"/>
      <c r="M5" s="444"/>
      <c r="N5" s="444"/>
      <c r="O5" s="444"/>
      <c r="P5" s="444"/>
      <c r="Q5" s="444"/>
      <c r="R5" s="449"/>
      <c r="S5" s="449"/>
      <c r="T5" s="449"/>
      <c r="U5" s="449"/>
      <c r="V5" s="450"/>
      <c r="W5" s="453"/>
      <c r="X5" s="454"/>
      <c r="Y5" s="454"/>
      <c r="Z5" s="454"/>
      <c r="AA5" s="454"/>
      <c r="AB5" s="443"/>
      <c r="AC5" s="449"/>
      <c r="AD5" s="454"/>
      <c r="AE5" s="454"/>
      <c r="AF5" s="454"/>
      <c r="AG5" s="454"/>
      <c r="AH5" s="454"/>
      <c r="AI5" s="454"/>
      <c r="AJ5" s="454"/>
      <c r="AK5" s="454"/>
      <c r="AL5" s="456"/>
      <c r="AM5" s="492" t="s">
        <v>93</v>
      </c>
      <c r="AN5" s="493"/>
      <c r="AO5" s="493"/>
      <c r="AP5" s="493"/>
      <c r="AQ5" s="493"/>
      <c r="AR5" s="493"/>
      <c r="AS5" s="493"/>
      <c r="AT5" s="494"/>
      <c r="AU5" s="495" t="s">
        <v>94</v>
      </c>
      <c r="AV5" s="496"/>
      <c r="AW5" s="496"/>
      <c r="AX5" s="496"/>
      <c r="AY5" s="497" t="s">
        <v>95</v>
      </c>
      <c r="AZ5" s="498"/>
      <c r="BA5" s="498"/>
      <c r="BB5" s="498"/>
      <c r="BC5" s="498"/>
      <c r="BD5" s="498"/>
      <c r="BE5" s="498"/>
      <c r="BF5" s="498"/>
      <c r="BG5" s="498"/>
      <c r="BH5" s="498"/>
      <c r="BI5" s="498"/>
      <c r="BJ5" s="498"/>
      <c r="BK5" s="498"/>
      <c r="BL5" s="498"/>
      <c r="BM5" s="499"/>
      <c r="BN5" s="463">
        <v>6428796</v>
      </c>
      <c r="BO5" s="464"/>
      <c r="BP5" s="464"/>
      <c r="BQ5" s="464"/>
      <c r="BR5" s="464"/>
      <c r="BS5" s="464"/>
      <c r="BT5" s="464"/>
      <c r="BU5" s="465"/>
      <c r="BV5" s="463">
        <v>6458874</v>
      </c>
      <c r="BW5" s="464"/>
      <c r="BX5" s="464"/>
      <c r="BY5" s="464"/>
      <c r="BZ5" s="464"/>
      <c r="CA5" s="464"/>
      <c r="CB5" s="464"/>
      <c r="CC5" s="465"/>
      <c r="CD5" s="466" t="s">
        <v>96</v>
      </c>
      <c r="CE5" s="467"/>
      <c r="CF5" s="467"/>
      <c r="CG5" s="467"/>
      <c r="CH5" s="467"/>
      <c r="CI5" s="467"/>
      <c r="CJ5" s="467"/>
      <c r="CK5" s="467"/>
      <c r="CL5" s="467"/>
      <c r="CM5" s="467"/>
      <c r="CN5" s="467"/>
      <c r="CO5" s="467"/>
      <c r="CP5" s="467"/>
      <c r="CQ5" s="467"/>
      <c r="CR5" s="467"/>
      <c r="CS5" s="468"/>
      <c r="CT5" s="460">
        <v>94.3</v>
      </c>
      <c r="CU5" s="461"/>
      <c r="CV5" s="461"/>
      <c r="CW5" s="461"/>
      <c r="CX5" s="461"/>
      <c r="CY5" s="461"/>
      <c r="CZ5" s="461"/>
      <c r="DA5" s="462"/>
      <c r="DB5" s="460">
        <v>91.3</v>
      </c>
      <c r="DC5" s="461"/>
      <c r="DD5" s="461"/>
      <c r="DE5" s="461"/>
      <c r="DF5" s="461"/>
      <c r="DG5" s="461"/>
      <c r="DH5" s="461"/>
      <c r="DI5" s="462"/>
      <c r="DJ5" s="179"/>
      <c r="DK5" s="179"/>
      <c r="DL5" s="179"/>
      <c r="DM5" s="179"/>
      <c r="DN5" s="179"/>
      <c r="DO5" s="179"/>
    </row>
    <row r="6" spans="1:119" ht="18.75" customHeight="1" x14ac:dyDescent="0.2">
      <c r="A6" s="180"/>
      <c r="B6" s="469" t="s">
        <v>97</v>
      </c>
      <c r="C6" s="470"/>
      <c r="D6" s="470"/>
      <c r="E6" s="471"/>
      <c r="F6" s="471"/>
      <c r="G6" s="471"/>
      <c r="H6" s="471"/>
      <c r="I6" s="471"/>
      <c r="J6" s="471"/>
      <c r="K6" s="471"/>
      <c r="L6" s="471" t="s">
        <v>98</v>
      </c>
      <c r="M6" s="471"/>
      <c r="N6" s="471"/>
      <c r="O6" s="471"/>
      <c r="P6" s="471"/>
      <c r="Q6" s="471"/>
      <c r="R6" s="475"/>
      <c r="S6" s="475"/>
      <c r="T6" s="475"/>
      <c r="U6" s="475"/>
      <c r="V6" s="476"/>
      <c r="W6" s="479" t="s">
        <v>99</v>
      </c>
      <c r="X6" s="480"/>
      <c r="Y6" s="480"/>
      <c r="Z6" s="480"/>
      <c r="AA6" s="480"/>
      <c r="AB6" s="470"/>
      <c r="AC6" s="483" t="s">
        <v>100</v>
      </c>
      <c r="AD6" s="484"/>
      <c r="AE6" s="484"/>
      <c r="AF6" s="484"/>
      <c r="AG6" s="484"/>
      <c r="AH6" s="484"/>
      <c r="AI6" s="484"/>
      <c r="AJ6" s="484"/>
      <c r="AK6" s="484"/>
      <c r="AL6" s="485"/>
      <c r="AM6" s="492" t="s">
        <v>101</v>
      </c>
      <c r="AN6" s="493"/>
      <c r="AO6" s="493"/>
      <c r="AP6" s="493"/>
      <c r="AQ6" s="493"/>
      <c r="AR6" s="493"/>
      <c r="AS6" s="493"/>
      <c r="AT6" s="494"/>
      <c r="AU6" s="495" t="s">
        <v>102</v>
      </c>
      <c r="AV6" s="496"/>
      <c r="AW6" s="496"/>
      <c r="AX6" s="496"/>
      <c r="AY6" s="497" t="s">
        <v>103</v>
      </c>
      <c r="AZ6" s="498"/>
      <c r="BA6" s="498"/>
      <c r="BB6" s="498"/>
      <c r="BC6" s="498"/>
      <c r="BD6" s="498"/>
      <c r="BE6" s="498"/>
      <c r="BF6" s="498"/>
      <c r="BG6" s="498"/>
      <c r="BH6" s="498"/>
      <c r="BI6" s="498"/>
      <c r="BJ6" s="498"/>
      <c r="BK6" s="498"/>
      <c r="BL6" s="498"/>
      <c r="BM6" s="499"/>
      <c r="BN6" s="463">
        <v>184895</v>
      </c>
      <c r="BO6" s="464"/>
      <c r="BP6" s="464"/>
      <c r="BQ6" s="464"/>
      <c r="BR6" s="464"/>
      <c r="BS6" s="464"/>
      <c r="BT6" s="464"/>
      <c r="BU6" s="465"/>
      <c r="BV6" s="463">
        <v>236885</v>
      </c>
      <c r="BW6" s="464"/>
      <c r="BX6" s="464"/>
      <c r="BY6" s="464"/>
      <c r="BZ6" s="464"/>
      <c r="CA6" s="464"/>
      <c r="CB6" s="464"/>
      <c r="CC6" s="465"/>
      <c r="CD6" s="466" t="s">
        <v>104</v>
      </c>
      <c r="CE6" s="467"/>
      <c r="CF6" s="467"/>
      <c r="CG6" s="467"/>
      <c r="CH6" s="467"/>
      <c r="CI6" s="467"/>
      <c r="CJ6" s="467"/>
      <c r="CK6" s="467"/>
      <c r="CL6" s="467"/>
      <c r="CM6" s="467"/>
      <c r="CN6" s="467"/>
      <c r="CO6" s="467"/>
      <c r="CP6" s="467"/>
      <c r="CQ6" s="467"/>
      <c r="CR6" s="467"/>
      <c r="CS6" s="468"/>
      <c r="CT6" s="500">
        <v>104.3</v>
      </c>
      <c r="CU6" s="501"/>
      <c r="CV6" s="501"/>
      <c r="CW6" s="501"/>
      <c r="CX6" s="501"/>
      <c r="CY6" s="501"/>
      <c r="CZ6" s="501"/>
      <c r="DA6" s="502"/>
      <c r="DB6" s="500">
        <v>99.7</v>
      </c>
      <c r="DC6" s="501"/>
      <c r="DD6" s="501"/>
      <c r="DE6" s="501"/>
      <c r="DF6" s="501"/>
      <c r="DG6" s="501"/>
      <c r="DH6" s="501"/>
      <c r="DI6" s="502"/>
      <c r="DJ6" s="179"/>
      <c r="DK6" s="179"/>
      <c r="DL6" s="179"/>
      <c r="DM6" s="179"/>
      <c r="DN6" s="179"/>
      <c r="DO6" s="179"/>
    </row>
    <row r="7" spans="1:119" ht="18.75" customHeight="1" x14ac:dyDescent="0.2">
      <c r="A7" s="180"/>
      <c r="B7" s="439"/>
      <c r="C7" s="440"/>
      <c r="D7" s="440"/>
      <c r="E7" s="441"/>
      <c r="F7" s="441"/>
      <c r="G7" s="441"/>
      <c r="H7" s="441"/>
      <c r="I7" s="441"/>
      <c r="J7" s="441"/>
      <c r="K7" s="441"/>
      <c r="L7" s="441"/>
      <c r="M7" s="441"/>
      <c r="N7" s="441"/>
      <c r="O7" s="441"/>
      <c r="P7" s="441"/>
      <c r="Q7" s="441"/>
      <c r="R7" s="447"/>
      <c r="S7" s="447"/>
      <c r="T7" s="447"/>
      <c r="U7" s="447"/>
      <c r="V7" s="448"/>
      <c r="W7" s="451"/>
      <c r="X7" s="452"/>
      <c r="Y7" s="452"/>
      <c r="Z7" s="452"/>
      <c r="AA7" s="452"/>
      <c r="AB7" s="440"/>
      <c r="AC7" s="486"/>
      <c r="AD7" s="487"/>
      <c r="AE7" s="487"/>
      <c r="AF7" s="487"/>
      <c r="AG7" s="487"/>
      <c r="AH7" s="487"/>
      <c r="AI7" s="487"/>
      <c r="AJ7" s="487"/>
      <c r="AK7" s="487"/>
      <c r="AL7" s="488"/>
      <c r="AM7" s="492" t="s">
        <v>105</v>
      </c>
      <c r="AN7" s="493"/>
      <c r="AO7" s="493"/>
      <c r="AP7" s="493"/>
      <c r="AQ7" s="493"/>
      <c r="AR7" s="493"/>
      <c r="AS7" s="493"/>
      <c r="AT7" s="494"/>
      <c r="AU7" s="495" t="s">
        <v>106</v>
      </c>
      <c r="AV7" s="496"/>
      <c r="AW7" s="496"/>
      <c r="AX7" s="496"/>
      <c r="AY7" s="497" t="s">
        <v>107</v>
      </c>
      <c r="AZ7" s="498"/>
      <c r="BA7" s="498"/>
      <c r="BB7" s="498"/>
      <c r="BC7" s="498"/>
      <c r="BD7" s="498"/>
      <c r="BE7" s="498"/>
      <c r="BF7" s="498"/>
      <c r="BG7" s="498"/>
      <c r="BH7" s="498"/>
      <c r="BI7" s="498"/>
      <c r="BJ7" s="498"/>
      <c r="BK7" s="498"/>
      <c r="BL7" s="498"/>
      <c r="BM7" s="499"/>
      <c r="BN7" s="463">
        <v>9700</v>
      </c>
      <c r="BO7" s="464"/>
      <c r="BP7" s="464"/>
      <c r="BQ7" s="464"/>
      <c r="BR7" s="464"/>
      <c r="BS7" s="464"/>
      <c r="BT7" s="464"/>
      <c r="BU7" s="465"/>
      <c r="BV7" s="463">
        <v>91525</v>
      </c>
      <c r="BW7" s="464"/>
      <c r="BX7" s="464"/>
      <c r="BY7" s="464"/>
      <c r="BZ7" s="464"/>
      <c r="CA7" s="464"/>
      <c r="CB7" s="464"/>
      <c r="CC7" s="465"/>
      <c r="CD7" s="466" t="s">
        <v>108</v>
      </c>
      <c r="CE7" s="467"/>
      <c r="CF7" s="467"/>
      <c r="CG7" s="467"/>
      <c r="CH7" s="467"/>
      <c r="CI7" s="467"/>
      <c r="CJ7" s="467"/>
      <c r="CK7" s="467"/>
      <c r="CL7" s="467"/>
      <c r="CM7" s="467"/>
      <c r="CN7" s="467"/>
      <c r="CO7" s="467"/>
      <c r="CP7" s="467"/>
      <c r="CQ7" s="467"/>
      <c r="CR7" s="467"/>
      <c r="CS7" s="468"/>
      <c r="CT7" s="463">
        <v>3967846</v>
      </c>
      <c r="CU7" s="464"/>
      <c r="CV7" s="464"/>
      <c r="CW7" s="464"/>
      <c r="CX7" s="464"/>
      <c r="CY7" s="464"/>
      <c r="CZ7" s="464"/>
      <c r="DA7" s="465"/>
      <c r="DB7" s="463">
        <v>3747734</v>
      </c>
      <c r="DC7" s="464"/>
      <c r="DD7" s="464"/>
      <c r="DE7" s="464"/>
      <c r="DF7" s="464"/>
      <c r="DG7" s="464"/>
      <c r="DH7" s="464"/>
      <c r="DI7" s="465"/>
      <c r="DJ7" s="179"/>
      <c r="DK7" s="179"/>
      <c r="DL7" s="179"/>
      <c r="DM7" s="179"/>
      <c r="DN7" s="179"/>
      <c r="DO7" s="179"/>
    </row>
    <row r="8" spans="1:119" ht="18.75" customHeight="1" thickBot="1" x14ac:dyDescent="0.25">
      <c r="A8" s="180"/>
      <c r="B8" s="472"/>
      <c r="C8" s="473"/>
      <c r="D8" s="473"/>
      <c r="E8" s="474"/>
      <c r="F8" s="474"/>
      <c r="G8" s="474"/>
      <c r="H8" s="474"/>
      <c r="I8" s="474"/>
      <c r="J8" s="474"/>
      <c r="K8" s="474"/>
      <c r="L8" s="474"/>
      <c r="M8" s="474"/>
      <c r="N8" s="474"/>
      <c r="O8" s="474"/>
      <c r="P8" s="474"/>
      <c r="Q8" s="474"/>
      <c r="R8" s="477"/>
      <c r="S8" s="477"/>
      <c r="T8" s="477"/>
      <c r="U8" s="477"/>
      <c r="V8" s="478"/>
      <c r="W8" s="481"/>
      <c r="X8" s="482"/>
      <c r="Y8" s="482"/>
      <c r="Z8" s="482"/>
      <c r="AA8" s="482"/>
      <c r="AB8" s="473"/>
      <c r="AC8" s="489"/>
      <c r="AD8" s="490"/>
      <c r="AE8" s="490"/>
      <c r="AF8" s="490"/>
      <c r="AG8" s="490"/>
      <c r="AH8" s="490"/>
      <c r="AI8" s="490"/>
      <c r="AJ8" s="490"/>
      <c r="AK8" s="490"/>
      <c r="AL8" s="491"/>
      <c r="AM8" s="492" t="s">
        <v>109</v>
      </c>
      <c r="AN8" s="493"/>
      <c r="AO8" s="493"/>
      <c r="AP8" s="493"/>
      <c r="AQ8" s="493"/>
      <c r="AR8" s="493"/>
      <c r="AS8" s="493"/>
      <c r="AT8" s="494"/>
      <c r="AU8" s="495" t="s">
        <v>110</v>
      </c>
      <c r="AV8" s="496"/>
      <c r="AW8" s="496"/>
      <c r="AX8" s="496"/>
      <c r="AY8" s="497" t="s">
        <v>111</v>
      </c>
      <c r="AZ8" s="498"/>
      <c r="BA8" s="498"/>
      <c r="BB8" s="498"/>
      <c r="BC8" s="498"/>
      <c r="BD8" s="498"/>
      <c r="BE8" s="498"/>
      <c r="BF8" s="498"/>
      <c r="BG8" s="498"/>
      <c r="BH8" s="498"/>
      <c r="BI8" s="498"/>
      <c r="BJ8" s="498"/>
      <c r="BK8" s="498"/>
      <c r="BL8" s="498"/>
      <c r="BM8" s="499"/>
      <c r="BN8" s="463">
        <v>175195</v>
      </c>
      <c r="BO8" s="464"/>
      <c r="BP8" s="464"/>
      <c r="BQ8" s="464"/>
      <c r="BR8" s="464"/>
      <c r="BS8" s="464"/>
      <c r="BT8" s="464"/>
      <c r="BU8" s="465"/>
      <c r="BV8" s="463">
        <v>145360</v>
      </c>
      <c r="BW8" s="464"/>
      <c r="BX8" s="464"/>
      <c r="BY8" s="464"/>
      <c r="BZ8" s="464"/>
      <c r="CA8" s="464"/>
      <c r="CB8" s="464"/>
      <c r="CC8" s="465"/>
      <c r="CD8" s="466" t="s">
        <v>112</v>
      </c>
      <c r="CE8" s="467"/>
      <c r="CF8" s="467"/>
      <c r="CG8" s="467"/>
      <c r="CH8" s="467"/>
      <c r="CI8" s="467"/>
      <c r="CJ8" s="467"/>
      <c r="CK8" s="467"/>
      <c r="CL8" s="467"/>
      <c r="CM8" s="467"/>
      <c r="CN8" s="467"/>
      <c r="CO8" s="467"/>
      <c r="CP8" s="467"/>
      <c r="CQ8" s="467"/>
      <c r="CR8" s="467"/>
      <c r="CS8" s="468"/>
      <c r="CT8" s="503">
        <v>0.79</v>
      </c>
      <c r="CU8" s="504"/>
      <c r="CV8" s="504"/>
      <c r="CW8" s="504"/>
      <c r="CX8" s="504"/>
      <c r="CY8" s="504"/>
      <c r="CZ8" s="504"/>
      <c r="DA8" s="505"/>
      <c r="DB8" s="503">
        <v>0.79</v>
      </c>
      <c r="DC8" s="504"/>
      <c r="DD8" s="504"/>
      <c r="DE8" s="504"/>
      <c r="DF8" s="504"/>
      <c r="DG8" s="504"/>
      <c r="DH8" s="504"/>
      <c r="DI8" s="505"/>
      <c r="DJ8" s="179"/>
      <c r="DK8" s="179"/>
      <c r="DL8" s="179"/>
      <c r="DM8" s="179"/>
      <c r="DN8" s="179"/>
      <c r="DO8" s="179"/>
    </row>
    <row r="9" spans="1:119" ht="18.75" customHeight="1" thickBot="1" x14ac:dyDescent="0.25">
      <c r="A9" s="180"/>
      <c r="B9" s="457" t="s">
        <v>113</v>
      </c>
      <c r="C9" s="458"/>
      <c r="D9" s="458"/>
      <c r="E9" s="458"/>
      <c r="F9" s="458"/>
      <c r="G9" s="458"/>
      <c r="H9" s="458"/>
      <c r="I9" s="458"/>
      <c r="J9" s="458"/>
      <c r="K9" s="506"/>
      <c r="L9" s="507" t="s">
        <v>114</v>
      </c>
      <c r="M9" s="508"/>
      <c r="N9" s="508"/>
      <c r="O9" s="508"/>
      <c r="P9" s="508"/>
      <c r="Q9" s="509"/>
      <c r="R9" s="510">
        <v>15181</v>
      </c>
      <c r="S9" s="511"/>
      <c r="T9" s="511"/>
      <c r="U9" s="511"/>
      <c r="V9" s="512"/>
      <c r="W9" s="420" t="s">
        <v>115</v>
      </c>
      <c r="X9" s="421"/>
      <c r="Y9" s="421"/>
      <c r="Z9" s="421"/>
      <c r="AA9" s="421"/>
      <c r="AB9" s="421"/>
      <c r="AC9" s="421"/>
      <c r="AD9" s="421"/>
      <c r="AE9" s="421"/>
      <c r="AF9" s="421"/>
      <c r="AG9" s="421"/>
      <c r="AH9" s="421"/>
      <c r="AI9" s="421"/>
      <c r="AJ9" s="421"/>
      <c r="AK9" s="421"/>
      <c r="AL9" s="422"/>
      <c r="AM9" s="492" t="s">
        <v>116</v>
      </c>
      <c r="AN9" s="493"/>
      <c r="AO9" s="493"/>
      <c r="AP9" s="493"/>
      <c r="AQ9" s="493"/>
      <c r="AR9" s="493"/>
      <c r="AS9" s="493"/>
      <c r="AT9" s="494"/>
      <c r="AU9" s="495" t="s">
        <v>117</v>
      </c>
      <c r="AV9" s="496"/>
      <c r="AW9" s="496"/>
      <c r="AX9" s="496"/>
      <c r="AY9" s="497" t="s">
        <v>118</v>
      </c>
      <c r="AZ9" s="498"/>
      <c r="BA9" s="498"/>
      <c r="BB9" s="498"/>
      <c r="BC9" s="498"/>
      <c r="BD9" s="498"/>
      <c r="BE9" s="498"/>
      <c r="BF9" s="498"/>
      <c r="BG9" s="498"/>
      <c r="BH9" s="498"/>
      <c r="BI9" s="498"/>
      <c r="BJ9" s="498"/>
      <c r="BK9" s="498"/>
      <c r="BL9" s="498"/>
      <c r="BM9" s="499"/>
      <c r="BN9" s="463">
        <v>29835</v>
      </c>
      <c r="BO9" s="464"/>
      <c r="BP9" s="464"/>
      <c r="BQ9" s="464"/>
      <c r="BR9" s="464"/>
      <c r="BS9" s="464"/>
      <c r="BT9" s="464"/>
      <c r="BU9" s="465"/>
      <c r="BV9" s="463">
        <v>25663</v>
      </c>
      <c r="BW9" s="464"/>
      <c r="BX9" s="464"/>
      <c r="BY9" s="464"/>
      <c r="BZ9" s="464"/>
      <c r="CA9" s="464"/>
      <c r="CB9" s="464"/>
      <c r="CC9" s="465"/>
      <c r="CD9" s="466" t="s">
        <v>119</v>
      </c>
      <c r="CE9" s="467"/>
      <c r="CF9" s="467"/>
      <c r="CG9" s="467"/>
      <c r="CH9" s="467"/>
      <c r="CI9" s="467"/>
      <c r="CJ9" s="467"/>
      <c r="CK9" s="467"/>
      <c r="CL9" s="467"/>
      <c r="CM9" s="467"/>
      <c r="CN9" s="467"/>
      <c r="CO9" s="467"/>
      <c r="CP9" s="467"/>
      <c r="CQ9" s="467"/>
      <c r="CR9" s="467"/>
      <c r="CS9" s="468"/>
      <c r="CT9" s="460">
        <v>11.2</v>
      </c>
      <c r="CU9" s="461"/>
      <c r="CV9" s="461"/>
      <c r="CW9" s="461"/>
      <c r="CX9" s="461"/>
      <c r="CY9" s="461"/>
      <c r="CZ9" s="461"/>
      <c r="DA9" s="462"/>
      <c r="DB9" s="460">
        <v>11</v>
      </c>
      <c r="DC9" s="461"/>
      <c r="DD9" s="461"/>
      <c r="DE9" s="461"/>
      <c r="DF9" s="461"/>
      <c r="DG9" s="461"/>
      <c r="DH9" s="461"/>
      <c r="DI9" s="462"/>
      <c r="DJ9" s="179"/>
      <c r="DK9" s="179"/>
      <c r="DL9" s="179"/>
      <c r="DM9" s="179"/>
      <c r="DN9" s="179"/>
      <c r="DO9" s="179"/>
    </row>
    <row r="10" spans="1:119" ht="18.75" customHeight="1" thickBot="1" x14ac:dyDescent="0.25">
      <c r="A10" s="180"/>
      <c r="B10" s="457"/>
      <c r="C10" s="458"/>
      <c r="D10" s="458"/>
      <c r="E10" s="458"/>
      <c r="F10" s="458"/>
      <c r="G10" s="458"/>
      <c r="H10" s="458"/>
      <c r="I10" s="458"/>
      <c r="J10" s="458"/>
      <c r="K10" s="506"/>
      <c r="L10" s="513" t="s">
        <v>120</v>
      </c>
      <c r="M10" s="493"/>
      <c r="N10" s="493"/>
      <c r="O10" s="493"/>
      <c r="P10" s="493"/>
      <c r="Q10" s="494"/>
      <c r="R10" s="514">
        <v>15121</v>
      </c>
      <c r="S10" s="515"/>
      <c r="T10" s="515"/>
      <c r="U10" s="515"/>
      <c r="V10" s="516"/>
      <c r="W10" s="451"/>
      <c r="X10" s="452"/>
      <c r="Y10" s="452"/>
      <c r="Z10" s="452"/>
      <c r="AA10" s="452"/>
      <c r="AB10" s="452"/>
      <c r="AC10" s="452"/>
      <c r="AD10" s="452"/>
      <c r="AE10" s="452"/>
      <c r="AF10" s="452"/>
      <c r="AG10" s="452"/>
      <c r="AH10" s="452"/>
      <c r="AI10" s="452"/>
      <c r="AJ10" s="452"/>
      <c r="AK10" s="452"/>
      <c r="AL10" s="455"/>
      <c r="AM10" s="492" t="s">
        <v>121</v>
      </c>
      <c r="AN10" s="493"/>
      <c r="AO10" s="493"/>
      <c r="AP10" s="493"/>
      <c r="AQ10" s="493"/>
      <c r="AR10" s="493"/>
      <c r="AS10" s="493"/>
      <c r="AT10" s="494"/>
      <c r="AU10" s="495" t="s">
        <v>122</v>
      </c>
      <c r="AV10" s="496"/>
      <c r="AW10" s="496"/>
      <c r="AX10" s="496"/>
      <c r="AY10" s="497" t="s">
        <v>123</v>
      </c>
      <c r="AZ10" s="498"/>
      <c r="BA10" s="498"/>
      <c r="BB10" s="498"/>
      <c r="BC10" s="498"/>
      <c r="BD10" s="498"/>
      <c r="BE10" s="498"/>
      <c r="BF10" s="498"/>
      <c r="BG10" s="498"/>
      <c r="BH10" s="498"/>
      <c r="BI10" s="498"/>
      <c r="BJ10" s="498"/>
      <c r="BK10" s="498"/>
      <c r="BL10" s="498"/>
      <c r="BM10" s="499"/>
      <c r="BN10" s="463">
        <v>174001</v>
      </c>
      <c r="BO10" s="464"/>
      <c r="BP10" s="464"/>
      <c r="BQ10" s="464"/>
      <c r="BR10" s="464"/>
      <c r="BS10" s="464"/>
      <c r="BT10" s="464"/>
      <c r="BU10" s="465"/>
      <c r="BV10" s="463">
        <v>76193</v>
      </c>
      <c r="BW10" s="464"/>
      <c r="BX10" s="464"/>
      <c r="BY10" s="464"/>
      <c r="BZ10" s="464"/>
      <c r="CA10" s="464"/>
      <c r="CB10" s="464"/>
      <c r="CC10" s="465"/>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c r="DJ10" s="179"/>
      <c r="DK10" s="179"/>
      <c r="DL10" s="179"/>
      <c r="DM10" s="179"/>
      <c r="DN10" s="179"/>
      <c r="DO10" s="179"/>
    </row>
    <row r="11" spans="1:119" ht="18.75" customHeight="1" thickBot="1" x14ac:dyDescent="0.25">
      <c r="A11" s="180"/>
      <c r="B11" s="457"/>
      <c r="C11" s="458"/>
      <c r="D11" s="458"/>
      <c r="E11" s="458"/>
      <c r="F11" s="458"/>
      <c r="G11" s="458"/>
      <c r="H11" s="458"/>
      <c r="I11" s="458"/>
      <c r="J11" s="458"/>
      <c r="K11" s="506"/>
      <c r="L11" s="517" t="s">
        <v>125</v>
      </c>
      <c r="M11" s="518"/>
      <c r="N11" s="518"/>
      <c r="O11" s="518"/>
      <c r="P11" s="518"/>
      <c r="Q11" s="519"/>
      <c r="R11" s="520" t="s">
        <v>126</v>
      </c>
      <c r="S11" s="521"/>
      <c r="T11" s="521"/>
      <c r="U11" s="521"/>
      <c r="V11" s="522"/>
      <c r="W11" s="451"/>
      <c r="X11" s="452"/>
      <c r="Y11" s="452"/>
      <c r="Z11" s="452"/>
      <c r="AA11" s="452"/>
      <c r="AB11" s="452"/>
      <c r="AC11" s="452"/>
      <c r="AD11" s="452"/>
      <c r="AE11" s="452"/>
      <c r="AF11" s="452"/>
      <c r="AG11" s="452"/>
      <c r="AH11" s="452"/>
      <c r="AI11" s="452"/>
      <c r="AJ11" s="452"/>
      <c r="AK11" s="452"/>
      <c r="AL11" s="455"/>
      <c r="AM11" s="492" t="s">
        <v>127</v>
      </c>
      <c r="AN11" s="493"/>
      <c r="AO11" s="493"/>
      <c r="AP11" s="493"/>
      <c r="AQ11" s="493"/>
      <c r="AR11" s="493"/>
      <c r="AS11" s="493"/>
      <c r="AT11" s="494"/>
      <c r="AU11" s="495" t="s">
        <v>128</v>
      </c>
      <c r="AV11" s="496"/>
      <c r="AW11" s="496"/>
      <c r="AX11" s="496"/>
      <c r="AY11" s="497" t="s">
        <v>129</v>
      </c>
      <c r="AZ11" s="498"/>
      <c r="BA11" s="498"/>
      <c r="BB11" s="498"/>
      <c r="BC11" s="498"/>
      <c r="BD11" s="498"/>
      <c r="BE11" s="498"/>
      <c r="BF11" s="498"/>
      <c r="BG11" s="498"/>
      <c r="BH11" s="498"/>
      <c r="BI11" s="498"/>
      <c r="BJ11" s="498"/>
      <c r="BK11" s="498"/>
      <c r="BL11" s="498"/>
      <c r="BM11" s="499"/>
      <c r="BN11" s="463">
        <v>0</v>
      </c>
      <c r="BO11" s="464"/>
      <c r="BP11" s="464"/>
      <c r="BQ11" s="464"/>
      <c r="BR11" s="464"/>
      <c r="BS11" s="464"/>
      <c r="BT11" s="464"/>
      <c r="BU11" s="465"/>
      <c r="BV11" s="463">
        <v>0</v>
      </c>
      <c r="BW11" s="464"/>
      <c r="BX11" s="464"/>
      <c r="BY11" s="464"/>
      <c r="BZ11" s="464"/>
      <c r="CA11" s="464"/>
      <c r="CB11" s="464"/>
      <c r="CC11" s="465"/>
      <c r="CD11" s="466" t="s">
        <v>130</v>
      </c>
      <c r="CE11" s="467"/>
      <c r="CF11" s="467"/>
      <c r="CG11" s="467"/>
      <c r="CH11" s="467"/>
      <c r="CI11" s="467"/>
      <c r="CJ11" s="467"/>
      <c r="CK11" s="467"/>
      <c r="CL11" s="467"/>
      <c r="CM11" s="467"/>
      <c r="CN11" s="467"/>
      <c r="CO11" s="467"/>
      <c r="CP11" s="467"/>
      <c r="CQ11" s="467"/>
      <c r="CR11" s="467"/>
      <c r="CS11" s="468"/>
      <c r="CT11" s="503" t="s">
        <v>131</v>
      </c>
      <c r="CU11" s="504"/>
      <c r="CV11" s="504"/>
      <c r="CW11" s="504"/>
      <c r="CX11" s="504"/>
      <c r="CY11" s="504"/>
      <c r="CZ11" s="504"/>
      <c r="DA11" s="505"/>
      <c r="DB11" s="503" t="s">
        <v>132</v>
      </c>
      <c r="DC11" s="504"/>
      <c r="DD11" s="504"/>
      <c r="DE11" s="504"/>
      <c r="DF11" s="504"/>
      <c r="DG11" s="504"/>
      <c r="DH11" s="504"/>
      <c r="DI11" s="505"/>
      <c r="DJ11" s="179"/>
      <c r="DK11" s="179"/>
      <c r="DL11" s="179"/>
      <c r="DM11" s="179"/>
      <c r="DN11" s="179"/>
      <c r="DO11" s="179"/>
    </row>
    <row r="12" spans="1:119" ht="18.75" customHeight="1" x14ac:dyDescent="0.2">
      <c r="A12" s="180"/>
      <c r="B12" s="523" t="s">
        <v>133</v>
      </c>
      <c r="C12" s="524"/>
      <c r="D12" s="524"/>
      <c r="E12" s="524"/>
      <c r="F12" s="524"/>
      <c r="G12" s="524"/>
      <c r="H12" s="524"/>
      <c r="I12" s="524"/>
      <c r="J12" s="524"/>
      <c r="K12" s="525"/>
      <c r="L12" s="532" t="s">
        <v>134</v>
      </c>
      <c r="M12" s="533"/>
      <c r="N12" s="533"/>
      <c r="O12" s="533"/>
      <c r="P12" s="533"/>
      <c r="Q12" s="534"/>
      <c r="R12" s="535">
        <v>15998</v>
      </c>
      <c r="S12" s="536"/>
      <c r="T12" s="536"/>
      <c r="U12" s="536"/>
      <c r="V12" s="537"/>
      <c r="W12" s="538" t="s">
        <v>1</v>
      </c>
      <c r="X12" s="496"/>
      <c r="Y12" s="496"/>
      <c r="Z12" s="496"/>
      <c r="AA12" s="496"/>
      <c r="AB12" s="539"/>
      <c r="AC12" s="495" t="s">
        <v>135</v>
      </c>
      <c r="AD12" s="496"/>
      <c r="AE12" s="496"/>
      <c r="AF12" s="496"/>
      <c r="AG12" s="539"/>
      <c r="AH12" s="495" t="s">
        <v>136</v>
      </c>
      <c r="AI12" s="496"/>
      <c r="AJ12" s="496"/>
      <c r="AK12" s="496"/>
      <c r="AL12" s="540"/>
      <c r="AM12" s="492" t="s">
        <v>137</v>
      </c>
      <c r="AN12" s="493"/>
      <c r="AO12" s="493"/>
      <c r="AP12" s="493"/>
      <c r="AQ12" s="493"/>
      <c r="AR12" s="493"/>
      <c r="AS12" s="493"/>
      <c r="AT12" s="494"/>
      <c r="AU12" s="495" t="s">
        <v>128</v>
      </c>
      <c r="AV12" s="496"/>
      <c r="AW12" s="496"/>
      <c r="AX12" s="496"/>
      <c r="AY12" s="497" t="s">
        <v>138</v>
      </c>
      <c r="AZ12" s="498"/>
      <c r="BA12" s="498"/>
      <c r="BB12" s="498"/>
      <c r="BC12" s="498"/>
      <c r="BD12" s="498"/>
      <c r="BE12" s="498"/>
      <c r="BF12" s="498"/>
      <c r="BG12" s="498"/>
      <c r="BH12" s="498"/>
      <c r="BI12" s="498"/>
      <c r="BJ12" s="498"/>
      <c r="BK12" s="498"/>
      <c r="BL12" s="498"/>
      <c r="BM12" s="499"/>
      <c r="BN12" s="463">
        <v>150975</v>
      </c>
      <c r="BO12" s="464"/>
      <c r="BP12" s="464"/>
      <c r="BQ12" s="464"/>
      <c r="BR12" s="464"/>
      <c r="BS12" s="464"/>
      <c r="BT12" s="464"/>
      <c r="BU12" s="465"/>
      <c r="BV12" s="463">
        <v>76000</v>
      </c>
      <c r="BW12" s="464"/>
      <c r="BX12" s="464"/>
      <c r="BY12" s="464"/>
      <c r="BZ12" s="464"/>
      <c r="CA12" s="464"/>
      <c r="CB12" s="464"/>
      <c r="CC12" s="465"/>
      <c r="CD12" s="466" t="s">
        <v>139</v>
      </c>
      <c r="CE12" s="467"/>
      <c r="CF12" s="467"/>
      <c r="CG12" s="467"/>
      <c r="CH12" s="467"/>
      <c r="CI12" s="467"/>
      <c r="CJ12" s="467"/>
      <c r="CK12" s="467"/>
      <c r="CL12" s="467"/>
      <c r="CM12" s="467"/>
      <c r="CN12" s="467"/>
      <c r="CO12" s="467"/>
      <c r="CP12" s="467"/>
      <c r="CQ12" s="467"/>
      <c r="CR12" s="467"/>
      <c r="CS12" s="468"/>
      <c r="CT12" s="503" t="s">
        <v>131</v>
      </c>
      <c r="CU12" s="504"/>
      <c r="CV12" s="504"/>
      <c r="CW12" s="504"/>
      <c r="CX12" s="504"/>
      <c r="CY12" s="504"/>
      <c r="CZ12" s="504"/>
      <c r="DA12" s="505"/>
      <c r="DB12" s="503" t="s">
        <v>132</v>
      </c>
      <c r="DC12" s="504"/>
      <c r="DD12" s="504"/>
      <c r="DE12" s="504"/>
      <c r="DF12" s="504"/>
      <c r="DG12" s="504"/>
      <c r="DH12" s="504"/>
      <c r="DI12" s="505"/>
      <c r="DJ12" s="179"/>
      <c r="DK12" s="179"/>
      <c r="DL12" s="179"/>
      <c r="DM12" s="179"/>
      <c r="DN12" s="179"/>
      <c r="DO12" s="179"/>
    </row>
    <row r="13" spans="1:119" ht="18.75" customHeight="1" x14ac:dyDescent="0.2">
      <c r="A13" s="180"/>
      <c r="B13" s="526"/>
      <c r="C13" s="527"/>
      <c r="D13" s="527"/>
      <c r="E13" s="527"/>
      <c r="F13" s="527"/>
      <c r="G13" s="527"/>
      <c r="H13" s="527"/>
      <c r="I13" s="527"/>
      <c r="J13" s="527"/>
      <c r="K13" s="528"/>
      <c r="L13" s="190"/>
      <c r="M13" s="551" t="s">
        <v>140</v>
      </c>
      <c r="N13" s="552"/>
      <c r="O13" s="552"/>
      <c r="P13" s="552"/>
      <c r="Q13" s="553"/>
      <c r="R13" s="544">
        <v>15826</v>
      </c>
      <c r="S13" s="545"/>
      <c r="T13" s="545"/>
      <c r="U13" s="545"/>
      <c r="V13" s="546"/>
      <c r="W13" s="479" t="s">
        <v>141</v>
      </c>
      <c r="X13" s="480"/>
      <c r="Y13" s="480"/>
      <c r="Z13" s="480"/>
      <c r="AA13" s="480"/>
      <c r="AB13" s="470"/>
      <c r="AC13" s="514">
        <v>59</v>
      </c>
      <c r="AD13" s="515"/>
      <c r="AE13" s="515"/>
      <c r="AF13" s="515"/>
      <c r="AG13" s="554"/>
      <c r="AH13" s="514">
        <v>58</v>
      </c>
      <c r="AI13" s="515"/>
      <c r="AJ13" s="515"/>
      <c r="AK13" s="515"/>
      <c r="AL13" s="516"/>
      <c r="AM13" s="492" t="s">
        <v>142</v>
      </c>
      <c r="AN13" s="493"/>
      <c r="AO13" s="493"/>
      <c r="AP13" s="493"/>
      <c r="AQ13" s="493"/>
      <c r="AR13" s="493"/>
      <c r="AS13" s="493"/>
      <c r="AT13" s="494"/>
      <c r="AU13" s="495" t="s">
        <v>143</v>
      </c>
      <c r="AV13" s="496"/>
      <c r="AW13" s="496"/>
      <c r="AX13" s="496"/>
      <c r="AY13" s="497" t="s">
        <v>144</v>
      </c>
      <c r="AZ13" s="498"/>
      <c r="BA13" s="498"/>
      <c r="BB13" s="498"/>
      <c r="BC13" s="498"/>
      <c r="BD13" s="498"/>
      <c r="BE13" s="498"/>
      <c r="BF13" s="498"/>
      <c r="BG13" s="498"/>
      <c r="BH13" s="498"/>
      <c r="BI13" s="498"/>
      <c r="BJ13" s="498"/>
      <c r="BK13" s="498"/>
      <c r="BL13" s="498"/>
      <c r="BM13" s="499"/>
      <c r="BN13" s="463">
        <v>52861</v>
      </c>
      <c r="BO13" s="464"/>
      <c r="BP13" s="464"/>
      <c r="BQ13" s="464"/>
      <c r="BR13" s="464"/>
      <c r="BS13" s="464"/>
      <c r="BT13" s="464"/>
      <c r="BU13" s="465"/>
      <c r="BV13" s="463">
        <v>25856</v>
      </c>
      <c r="BW13" s="464"/>
      <c r="BX13" s="464"/>
      <c r="BY13" s="464"/>
      <c r="BZ13" s="464"/>
      <c r="CA13" s="464"/>
      <c r="CB13" s="464"/>
      <c r="CC13" s="465"/>
      <c r="CD13" s="466" t="s">
        <v>145</v>
      </c>
      <c r="CE13" s="467"/>
      <c r="CF13" s="467"/>
      <c r="CG13" s="467"/>
      <c r="CH13" s="467"/>
      <c r="CI13" s="467"/>
      <c r="CJ13" s="467"/>
      <c r="CK13" s="467"/>
      <c r="CL13" s="467"/>
      <c r="CM13" s="467"/>
      <c r="CN13" s="467"/>
      <c r="CO13" s="467"/>
      <c r="CP13" s="467"/>
      <c r="CQ13" s="467"/>
      <c r="CR13" s="467"/>
      <c r="CS13" s="468"/>
      <c r="CT13" s="460">
        <v>5.6</v>
      </c>
      <c r="CU13" s="461"/>
      <c r="CV13" s="461"/>
      <c r="CW13" s="461"/>
      <c r="CX13" s="461"/>
      <c r="CY13" s="461"/>
      <c r="CZ13" s="461"/>
      <c r="DA13" s="462"/>
      <c r="DB13" s="460">
        <v>6.5</v>
      </c>
      <c r="DC13" s="461"/>
      <c r="DD13" s="461"/>
      <c r="DE13" s="461"/>
      <c r="DF13" s="461"/>
      <c r="DG13" s="461"/>
      <c r="DH13" s="461"/>
      <c r="DI13" s="462"/>
      <c r="DJ13" s="179"/>
      <c r="DK13" s="179"/>
      <c r="DL13" s="179"/>
      <c r="DM13" s="179"/>
      <c r="DN13" s="179"/>
      <c r="DO13" s="179"/>
    </row>
    <row r="14" spans="1:119" ht="18.75" customHeight="1" thickBot="1" x14ac:dyDescent="0.25">
      <c r="A14" s="180"/>
      <c r="B14" s="526"/>
      <c r="C14" s="527"/>
      <c r="D14" s="527"/>
      <c r="E14" s="527"/>
      <c r="F14" s="527"/>
      <c r="G14" s="527"/>
      <c r="H14" s="527"/>
      <c r="I14" s="527"/>
      <c r="J14" s="527"/>
      <c r="K14" s="528"/>
      <c r="L14" s="541" t="s">
        <v>146</v>
      </c>
      <c r="M14" s="542"/>
      <c r="N14" s="542"/>
      <c r="O14" s="542"/>
      <c r="P14" s="542"/>
      <c r="Q14" s="543"/>
      <c r="R14" s="544">
        <v>15874</v>
      </c>
      <c r="S14" s="545"/>
      <c r="T14" s="545"/>
      <c r="U14" s="545"/>
      <c r="V14" s="546"/>
      <c r="W14" s="453"/>
      <c r="X14" s="454"/>
      <c r="Y14" s="454"/>
      <c r="Z14" s="454"/>
      <c r="AA14" s="454"/>
      <c r="AB14" s="443"/>
      <c r="AC14" s="547">
        <v>0.9</v>
      </c>
      <c r="AD14" s="548"/>
      <c r="AE14" s="548"/>
      <c r="AF14" s="548"/>
      <c r="AG14" s="549"/>
      <c r="AH14" s="547">
        <v>0.9</v>
      </c>
      <c r="AI14" s="548"/>
      <c r="AJ14" s="548"/>
      <c r="AK14" s="548"/>
      <c r="AL14" s="550"/>
      <c r="AM14" s="492"/>
      <c r="AN14" s="493"/>
      <c r="AO14" s="493"/>
      <c r="AP14" s="493"/>
      <c r="AQ14" s="493"/>
      <c r="AR14" s="493"/>
      <c r="AS14" s="493"/>
      <c r="AT14" s="494"/>
      <c r="AU14" s="495"/>
      <c r="AV14" s="496"/>
      <c r="AW14" s="496"/>
      <c r="AX14" s="496"/>
      <c r="AY14" s="497"/>
      <c r="AZ14" s="498"/>
      <c r="BA14" s="498"/>
      <c r="BB14" s="498"/>
      <c r="BC14" s="498"/>
      <c r="BD14" s="498"/>
      <c r="BE14" s="498"/>
      <c r="BF14" s="498"/>
      <c r="BG14" s="498"/>
      <c r="BH14" s="498"/>
      <c r="BI14" s="498"/>
      <c r="BJ14" s="498"/>
      <c r="BK14" s="498"/>
      <c r="BL14" s="498"/>
      <c r="BM14" s="499"/>
      <c r="BN14" s="463"/>
      <c r="BO14" s="464"/>
      <c r="BP14" s="464"/>
      <c r="BQ14" s="464"/>
      <c r="BR14" s="464"/>
      <c r="BS14" s="464"/>
      <c r="BT14" s="464"/>
      <c r="BU14" s="465"/>
      <c r="BV14" s="463"/>
      <c r="BW14" s="464"/>
      <c r="BX14" s="464"/>
      <c r="BY14" s="464"/>
      <c r="BZ14" s="464"/>
      <c r="CA14" s="464"/>
      <c r="CB14" s="464"/>
      <c r="CC14" s="465"/>
      <c r="CD14" s="555" t="s">
        <v>147</v>
      </c>
      <c r="CE14" s="556"/>
      <c r="CF14" s="556"/>
      <c r="CG14" s="556"/>
      <c r="CH14" s="556"/>
      <c r="CI14" s="556"/>
      <c r="CJ14" s="556"/>
      <c r="CK14" s="556"/>
      <c r="CL14" s="556"/>
      <c r="CM14" s="556"/>
      <c r="CN14" s="556"/>
      <c r="CO14" s="556"/>
      <c r="CP14" s="556"/>
      <c r="CQ14" s="556"/>
      <c r="CR14" s="556"/>
      <c r="CS14" s="557"/>
      <c r="CT14" s="558">
        <v>23.3</v>
      </c>
      <c r="CU14" s="559"/>
      <c r="CV14" s="559"/>
      <c r="CW14" s="559"/>
      <c r="CX14" s="559"/>
      <c r="CY14" s="559"/>
      <c r="CZ14" s="559"/>
      <c r="DA14" s="560"/>
      <c r="DB14" s="558">
        <v>58.2</v>
      </c>
      <c r="DC14" s="559"/>
      <c r="DD14" s="559"/>
      <c r="DE14" s="559"/>
      <c r="DF14" s="559"/>
      <c r="DG14" s="559"/>
      <c r="DH14" s="559"/>
      <c r="DI14" s="560"/>
      <c r="DJ14" s="179"/>
      <c r="DK14" s="179"/>
      <c r="DL14" s="179"/>
      <c r="DM14" s="179"/>
      <c r="DN14" s="179"/>
      <c r="DO14" s="179"/>
    </row>
    <row r="15" spans="1:119" ht="18.75" customHeight="1" x14ac:dyDescent="0.2">
      <c r="A15" s="180"/>
      <c r="B15" s="526"/>
      <c r="C15" s="527"/>
      <c r="D15" s="527"/>
      <c r="E15" s="527"/>
      <c r="F15" s="527"/>
      <c r="G15" s="527"/>
      <c r="H15" s="527"/>
      <c r="I15" s="527"/>
      <c r="J15" s="527"/>
      <c r="K15" s="528"/>
      <c r="L15" s="190"/>
      <c r="M15" s="551" t="s">
        <v>148</v>
      </c>
      <c r="N15" s="552"/>
      <c r="O15" s="552"/>
      <c r="P15" s="552"/>
      <c r="Q15" s="553"/>
      <c r="R15" s="544">
        <v>15723</v>
      </c>
      <c r="S15" s="545"/>
      <c r="T15" s="545"/>
      <c r="U15" s="545"/>
      <c r="V15" s="546"/>
      <c r="W15" s="479" t="s">
        <v>149</v>
      </c>
      <c r="X15" s="480"/>
      <c r="Y15" s="480"/>
      <c r="Z15" s="480"/>
      <c r="AA15" s="480"/>
      <c r="AB15" s="470"/>
      <c r="AC15" s="514">
        <v>1783</v>
      </c>
      <c r="AD15" s="515"/>
      <c r="AE15" s="515"/>
      <c r="AF15" s="515"/>
      <c r="AG15" s="554"/>
      <c r="AH15" s="514">
        <v>1728</v>
      </c>
      <c r="AI15" s="515"/>
      <c r="AJ15" s="515"/>
      <c r="AK15" s="515"/>
      <c r="AL15" s="516"/>
      <c r="AM15" s="492"/>
      <c r="AN15" s="493"/>
      <c r="AO15" s="493"/>
      <c r="AP15" s="493"/>
      <c r="AQ15" s="493"/>
      <c r="AR15" s="493"/>
      <c r="AS15" s="493"/>
      <c r="AT15" s="494"/>
      <c r="AU15" s="495"/>
      <c r="AV15" s="496"/>
      <c r="AW15" s="496"/>
      <c r="AX15" s="496"/>
      <c r="AY15" s="423" t="s">
        <v>150</v>
      </c>
      <c r="AZ15" s="424"/>
      <c r="BA15" s="424"/>
      <c r="BB15" s="424"/>
      <c r="BC15" s="424"/>
      <c r="BD15" s="424"/>
      <c r="BE15" s="424"/>
      <c r="BF15" s="424"/>
      <c r="BG15" s="424"/>
      <c r="BH15" s="424"/>
      <c r="BI15" s="424"/>
      <c r="BJ15" s="424"/>
      <c r="BK15" s="424"/>
      <c r="BL15" s="424"/>
      <c r="BM15" s="425"/>
      <c r="BN15" s="426">
        <v>2421421</v>
      </c>
      <c r="BO15" s="427"/>
      <c r="BP15" s="427"/>
      <c r="BQ15" s="427"/>
      <c r="BR15" s="427"/>
      <c r="BS15" s="427"/>
      <c r="BT15" s="427"/>
      <c r="BU15" s="428"/>
      <c r="BV15" s="426">
        <v>2154389</v>
      </c>
      <c r="BW15" s="427"/>
      <c r="BX15" s="427"/>
      <c r="BY15" s="427"/>
      <c r="BZ15" s="427"/>
      <c r="CA15" s="427"/>
      <c r="CB15" s="427"/>
      <c r="CC15" s="428"/>
      <c r="CD15" s="561" t="s">
        <v>151</v>
      </c>
      <c r="CE15" s="562"/>
      <c r="CF15" s="562"/>
      <c r="CG15" s="562"/>
      <c r="CH15" s="562"/>
      <c r="CI15" s="562"/>
      <c r="CJ15" s="562"/>
      <c r="CK15" s="562"/>
      <c r="CL15" s="562"/>
      <c r="CM15" s="562"/>
      <c r="CN15" s="562"/>
      <c r="CO15" s="562"/>
      <c r="CP15" s="562"/>
      <c r="CQ15" s="562"/>
      <c r="CR15" s="562"/>
      <c r="CS15" s="563"/>
      <c r="CT15" s="191"/>
      <c r="CU15" s="192"/>
      <c r="CV15" s="192"/>
      <c r="CW15" s="192"/>
      <c r="CX15" s="192"/>
      <c r="CY15" s="192"/>
      <c r="CZ15" s="192"/>
      <c r="DA15" s="193"/>
      <c r="DB15" s="191"/>
      <c r="DC15" s="192"/>
      <c r="DD15" s="192"/>
      <c r="DE15" s="192"/>
      <c r="DF15" s="192"/>
      <c r="DG15" s="192"/>
      <c r="DH15" s="192"/>
      <c r="DI15" s="193"/>
      <c r="DJ15" s="179"/>
      <c r="DK15" s="179"/>
      <c r="DL15" s="179"/>
      <c r="DM15" s="179"/>
      <c r="DN15" s="179"/>
      <c r="DO15" s="179"/>
    </row>
    <row r="16" spans="1:119" ht="18.75" customHeight="1" x14ac:dyDescent="0.2">
      <c r="A16" s="180"/>
      <c r="B16" s="526"/>
      <c r="C16" s="527"/>
      <c r="D16" s="527"/>
      <c r="E16" s="527"/>
      <c r="F16" s="527"/>
      <c r="G16" s="527"/>
      <c r="H16" s="527"/>
      <c r="I16" s="527"/>
      <c r="J16" s="527"/>
      <c r="K16" s="528"/>
      <c r="L16" s="541" t="s">
        <v>152</v>
      </c>
      <c r="M16" s="572"/>
      <c r="N16" s="572"/>
      <c r="O16" s="572"/>
      <c r="P16" s="572"/>
      <c r="Q16" s="573"/>
      <c r="R16" s="564" t="s">
        <v>153</v>
      </c>
      <c r="S16" s="565"/>
      <c r="T16" s="565"/>
      <c r="U16" s="565"/>
      <c r="V16" s="566"/>
      <c r="W16" s="453"/>
      <c r="X16" s="454"/>
      <c r="Y16" s="454"/>
      <c r="Z16" s="454"/>
      <c r="AA16" s="454"/>
      <c r="AB16" s="443"/>
      <c r="AC16" s="547">
        <v>25.9</v>
      </c>
      <c r="AD16" s="548"/>
      <c r="AE16" s="548"/>
      <c r="AF16" s="548"/>
      <c r="AG16" s="549"/>
      <c r="AH16" s="547">
        <v>25.7</v>
      </c>
      <c r="AI16" s="548"/>
      <c r="AJ16" s="548"/>
      <c r="AK16" s="548"/>
      <c r="AL16" s="550"/>
      <c r="AM16" s="492"/>
      <c r="AN16" s="493"/>
      <c r="AO16" s="493"/>
      <c r="AP16" s="493"/>
      <c r="AQ16" s="493"/>
      <c r="AR16" s="493"/>
      <c r="AS16" s="493"/>
      <c r="AT16" s="494"/>
      <c r="AU16" s="495"/>
      <c r="AV16" s="496"/>
      <c r="AW16" s="496"/>
      <c r="AX16" s="496"/>
      <c r="AY16" s="497" t="s">
        <v>154</v>
      </c>
      <c r="AZ16" s="498"/>
      <c r="BA16" s="498"/>
      <c r="BB16" s="498"/>
      <c r="BC16" s="498"/>
      <c r="BD16" s="498"/>
      <c r="BE16" s="498"/>
      <c r="BF16" s="498"/>
      <c r="BG16" s="498"/>
      <c r="BH16" s="498"/>
      <c r="BI16" s="498"/>
      <c r="BJ16" s="498"/>
      <c r="BK16" s="498"/>
      <c r="BL16" s="498"/>
      <c r="BM16" s="499"/>
      <c r="BN16" s="463">
        <v>2956114</v>
      </c>
      <c r="BO16" s="464"/>
      <c r="BP16" s="464"/>
      <c r="BQ16" s="464"/>
      <c r="BR16" s="464"/>
      <c r="BS16" s="464"/>
      <c r="BT16" s="464"/>
      <c r="BU16" s="465"/>
      <c r="BV16" s="463">
        <v>2797407</v>
      </c>
      <c r="BW16" s="464"/>
      <c r="BX16" s="464"/>
      <c r="BY16" s="464"/>
      <c r="BZ16" s="464"/>
      <c r="CA16" s="464"/>
      <c r="CB16" s="464"/>
      <c r="CC16" s="465"/>
      <c r="CD16" s="194"/>
      <c r="CE16" s="570"/>
      <c r="CF16" s="570"/>
      <c r="CG16" s="570"/>
      <c r="CH16" s="570"/>
      <c r="CI16" s="570"/>
      <c r="CJ16" s="570"/>
      <c r="CK16" s="570"/>
      <c r="CL16" s="570"/>
      <c r="CM16" s="570"/>
      <c r="CN16" s="570"/>
      <c r="CO16" s="570"/>
      <c r="CP16" s="570"/>
      <c r="CQ16" s="570"/>
      <c r="CR16" s="570"/>
      <c r="CS16" s="571"/>
      <c r="CT16" s="460"/>
      <c r="CU16" s="461"/>
      <c r="CV16" s="461"/>
      <c r="CW16" s="461"/>
      <c r="CX16" s="461"/>
      <c r="CY16" s="461"/>
      <c r="CZ16" s="461"/>
      <c r="DA16" s="462"/>
      <c r="DB16" s="460"/>
      <c r="DC16" s="461"/>
      <c r="DD16" s="461"/>
      <c r="DE16" s="461"/>
      <c r="DF16" s="461"/>
      <c r="DG16" s="461"/>
      <c r="DH16" s="461"/>
      <c r="DI16" s="462"/>
      <c r="DJ16" s="179"/>
      <c r="DK16" s="179"/>
      <c r="DL16" s="179"/>
      <c r="DM16" s="179"/>
      <c r="DN16" s="179"/>
      <c r="DO16" s="179"/>
    </row>
    <row r="17" spans="1:119" ht="18.75" customHeight="1" thickBot="1" x14ac:dyDescent="0.25">
      <c r="A17" s="180"/>
      <c r="B17" s="529"/>
      <c r="C17" s="530"/>
      <c r="D17" s="530"/>
      <c r="E17" s="530"/>
      <c r="F17" s="530"/>
      <c r="G17" s="530"/>
      <c r="H17" s="530"/>
      <c r="I17" s="530"/>
      <c r="J17" s="530"/>
      <c r="K17" s="531"/>
      <c r="L17" s="195"/>
      <c r="M17" s="567" t="s">
        <v>155</v>
      </c>
      <c r="N17" s="568"/>
      <c r="O17" s="568"/>
      <c r="P17" s="568"/>
      <c r="Q17" s="569"/>
      <c r="R17" s="564" t="s">
        <v>156</v>
      </c>
      <c r="S17" s="565"/>
      <c r="T17" s="565"/>
      <c r="U17" s="565"/>
      <c r="V17" s="566"/>
      <c r="W17" s="479" t="s">
        <v>157</v>
      </c>
      <c r="X17" s="480"/>
      <c r="Y17" s="480"/>
      <c r="Z17" s="480"/>
      <c r="AA17" s="480"/>
      <c r="AB17" s="470"/>
      <c r="AC17" s="514">
        <v>5046</v>
      </c>
      <c r="AD17" s="515"/>
      <c r="AE17" s="515"/>
      <c r="AF17" s="515"/>
      <c r="AG17" s="554"/>
      <c r="AH17" s="514">
        <v>4925</v>
      </c>
      <c r="AI17" s="515"/>
      <c r="AJ17" s="515"/>
      <c r="AK17" s="515"/>
      <c r="AL17" s="516"/>
      <c r="AM17" s="492"/>
      <c r="AN17" s="493"/>
      <c r="AO17" s="493"/>
      <c r="AP17" s="493"/>
      <c r="AQ17" s="493"/>
      <c r="AR17" s="493"/>
      <c r="AS17" s="493"/>
      <c r="AT17" s="494"/>
      <c r="AU17" s="495"/>
      <c r="AV17" s="496"/>
      <c r="AW17" s="496"/>
      <c r="AX17" s="496"/>
      <c r="AY17" s="497" t="s">
        <v>158</v>
      </c>
      <c r="AZ17" s="498"/>
      <c r="BA17" s="498"/>
      <c r="BB17" s="498"/>
      <c r="BC17" s="498"/>
      <c r="BD17" s="498"/>
      <c r="BE17" s="498"/>
      <c r="BF17" s="498"/>
      <c r="BG17" s="498"/>
      <c r="BH17" s="498"/>
      <c r="BI17" s="498"/>
      <c r="BJ17" s="498"/>
      <c r="BK17" s="498"/>
      <c r="BL17" s="498"/>
      <c r="BM17" s="499"/>
      <c r="BN17" s="463">
        <v>3131723</v>
      </c>
      <c r="BO17" s="464"/>
      <c r="BP17" s="464"/>
      <c r="BQ17" s="464"/>
      <c r="BR17" s="464"/>
      <c r="BS17" s="464"/>
      <c r="BT17" s="464"/>
      <c r="BU17" s="465"/>
      <c r="BV17" s="463">
        <v>2768797</v>
      </c>
      <c r="BW17" s="464"/>
      <c r="BX17" s="464"/>
      <c r="BY17" s="464"/>
      <c r="BZ17" s="464"/>
      <c r="CA17" s="464"/>
      <c r="CB17" s="464"/>
      <c r="CC17" s="465"/>
      <c r="CD17" s="194"/>
      <c r="CE17" s="570"/>
      <c r="CF17" s="570"/>
      <c r="CG17" s="570"/>
      <c r="CH17" s="570"/>
      <c r="CI17" s="570"/>
      <c r="CJ17" s="570"/>
      <c r="CK17" s="570"/>
      <c r="CL17" s="570"/>
      <c r="CM17" s="570"/>
      <c r="CN17" s="570"/>
      <c r="CO17" s="570"/>
      <c r="CP17" s="570"/>
      <c r="CQ17" s="570"/>
      <c r="CR17" s="570"/>
      <c r="CS17" s="571"/>
      <c r="CT17" s="460"/>
      <c r="CU17" s="461"/>
      <c r="CV17" s="461"/>
      <c r="CW17" s="461"/>
      <c r="CX17" s="461"/>
      <c r="CY17" s="461"/>
      <c r="CZ17" s="461"/>
      <c r="DA17" s="462"/>
      <c r="DB17" s="460"/>
      <c r="DC17" s="461"/>
      <c r="DD17" s="461"/>
      <c r="DE17" s="461"/>
      <c r="DF17" s="461"/>
      <c r="DG17" s="461"/>
      <c r="DH17" s="461"/>
      <c r="DI17" s="462"/>
      <c r="DJ17" s="179"/>
      <c r="DK17" s="179"/>
      <c r="DL17" s="179"/>
      <c r="DM17" s="179"/>
      <c r="DN17" s="179"/>
      <c r="DO17" s="179"/>
    </row>
    <row r="18" spans="1:119" ht="18.75" customHeight="1" thickBot="1" x14ac:dyDescent="0.25">
      <c r="A18" s="180"/>
      <c r="B18" s="574" t="s">
        <v>159</v>
      </c>
      <c r="C18" s="506"/>
      <c r="D18" s="506"/>
      <c r="E18" s="575"/>
      <c r="F18" s="575"/>
      <c r="G18" s="575"/>
      <c r="H18" s="575"/>
      <c r="I18" s="575"/>
      <c r="J18" s="575"/>
      <c r="K18" s="575"/>
      <c r="L18" s="576">
        <v>5.97</v>
      </c>
      <c r="M18" s="576"/>
      <c r="N18" s="576"/>
      <c r="O18" s="576"/>
      <c r="P18" s="576"/>
      <c r="Q18" s="576"/>
      <c r="R18" s="577"/>
      <c r="S18" s="577"/>
      <c r="T18" s="577"/>
      <c r="U18" s="577"/>
      <c r="V18" s="578"/>
      <c r="W18" s="481"/>
      <c r="X18" s="482"/>
      <c r="Y18" s="482"/>
      <c r="Z18" s="482"/>
      <c r="AA18" s="482"/>
      <c r="AB18" s="473"/>
      <c r="AC18" s="579">
        <v>73.3</v>
      </c>
      <c r="AD18" s="580"/>
      <c r="AE18" s="580"/>
      <c r="AF18" s="580"/>
      <c r="AG18" s="581"/>
      <c r="AH18" s="579">
        <v>73.400000000000006</v>
      </c>
      <c r="AI18" s="580"/>
      <c r="AJ18" s="580"/>
      <c r="AK18" s="580"/>
      <c r="AL18" s="582"/>
      <c r="AM18" s="492"/>
      <c r="AN18" s="493"/>
      <c r="AO18" s="493"/>
      <c r="AP18" s="493"/>
      <c r="AQ18" s="493"/>
      <c r="AR18" s="493"/>
      <c r="AS18" s="493"/>
      <c r="AT18" s="494"/>
      <c r="AU18" s="495"/>
      <c r="AV18" s="496"/>
      <c r="AW18" s="496"/>
      <c r="AX18" s="496"/>
      <c r="AY18" s="497" t="s">
        <v>160</v>
      </c>
      <c r="AZ18" s="498"/>
      <c r="BA18" s="498"/>
      <c r="BB18" s="498"/>
      <c r="BC18" s="498"/>
      <c r="BD18" s="498"/>
      <c r="BE18" s="498"/>
      <c r="BF18" s="498"/>
      <c r="BG18" s="498"/>
      <c r="BH18" s="498"/>
      <c r="BI18" s="498"/>
      <c r="BJ18" s="498"/>
      <c r="BK18" s="498"/>
      <c r="BL18" s="498"/>
      <c r="BM18" s="499"/>
      <c r="BN18" s="463">
        <v>3749623</v>
      </c>
      <c r="BO18" s="464"/>
      <c r="BP18" s="464"/>
      <c r="BQ18" s="464"/>
      <c r="BR18" s="464"/>
      <c r="BS18" s="464"/>
      <c r="BT18" s="464"/>
      <c r="BU18" s="465"/>
      <c r="BV18" s="463">
        <v>3774479</v>
      </c>
      <c r="BW18" s="464"/>
      <c r="BX18" s="464"/>
      <c r="BY18" s="464"/>
      <c r="BZ18" s="464"/>
      <c r="CA18" s="464"/>
      <c r="CB18" s="464"/>
      <c r="CC18" s="465"/>
      <c r="CD18" s="194"/>
      <c r="CE18" s="570"/>
      <c r="CF18" s="570"/>
      <c r="CG18" s="570"/>
      <c r="CH18" s="570"/>
      <c r="CI18" s="570"/>
      <c r="CJ18" s="570"/>
      <c r="CK18" s="570"/>
      <c r="CL18" s="570"/>
      <c r="CM18" s="570"/>
      <c r="CN18" s="570"/>
      <c r="CO18" s="570"/>
      <c r="CP18" s="570"/>
      <c r="CQ18" s="570"/>
      <c r="CR18" s="570"/>
      <c r="CS18" s="571"/>
      <c r="CT18" s="460"/>
      <c r="CU18" s="461"/>
      <c r="CV18" s="461"/>
      <c r="CW18" s="461"/>
      <c r="CX18" s="461"/>
      <c r="CY18" s="461"/>
      <c r="CZ18" s="461"/>
      <c r="DA18" s="462"/>
      <c r="DB18" s="460"/>
      <c r="DC18" s="461"/>
      <c r="DD18" s="461"/>
      <c r="DE18" s="461"/>
      <c r="DF18" s="461"/>
      <c r="DG18" s="461"/>
      <c r="DH18" s="461"/>
      <c r="DI18" s="462"/>
      <c r="DJ18" s="179"/>
      <c r="DK18" s="179"/>
      <c r="DL18" s="179"/>
      <c r="DM18" s="179"/>
      <c r="DN18" s="179"/>
      <c r="DO18" s="179"/>
    </row>
    <row r="19" spans="1:119" ht="18.75" customHeight="1" thickBot="1" x14ac:dyDescent="0.25">
      <c r="A19" s="180"/>
      <c r="B19" s="574" t="s">
        <v>161</v>
      </c>
      <c r="C19" s="506"/>
      <c r="D19" s="506"/>
      <c r="E19" s="575"/>
      <c r="F19" s="575"/>
      <c r="G19" s="575"/>
      <c r="H19" s="575"/>
      <c r="I19" s="575"/>
      <c r="J19" s="575"/>
      <c r="K19" s="575"/>
      <c r="L19" s="583">
        <v>2543</v>
      </c>
      <c r="M19" s="583"/>
      <c r="N19" s="583"/>
      <c r="O19" s="583"/>
      <c r="P19" s="583"/>
      <c r="Q19" s="583"/>
      <c r="R19" s="584"/>
      <c r="S19" s="584"/>
      <c r="T19" s="584"/>
      <c r="U19" s="584"/>
      <c r="V19" s="585"/>
      <c r="W19" s="420"/>
      <c r="X19" s="421"/>
      <c r="Y19" s="421"/>
      <c r="Z19" s="421"/>
      <c r="AA19" s="421"/>
      <c r="AB19" s="421"/>
      <c r="AC19" s="592"/>
      <c r="AD19" s="592"/>
      <c r="AE19" s="592"/>
      <c r="AF19" s="592"/>
      <c r="AG19" s="592"/>
      <c r="AH19" s="592"/>
      <c r="AI19" s="592"/>
      <c r="AJ19" s="592"/>
      <c r="AK19" s="592"/>
      <c r="AL19" s="593"/>
      <c r="AM19" s="492"/>
      <c r="AN19" s="493"/>
      <c r="AO19" s="493"/>
      <c r="AP19" s="493"/>
      <c r="AQ19" s="493"/>
      <c r="AR19" s="493"/>
      <c r="AS19" s="493"/>
      <c r="AT19" s="494"/>
      <c r="AU19" s="495"/>
      <c r="AV19" s="496"/>
      <c r="AW19" s="496"/>
      <c r="AX19" s="496"/>
      <c r="AY19" s="497" t="s">
        <v>162</v>
      </c>
      <c r="AZ19" s="498"/>
      <c r="BA19" s="498"/>
      <c r="BB19" s="498"/>
      <c r="BC19" s="498"/>
      <c r="BD19" s="498"/>
      <c r="BE19" s="498"/>
      <c r="BF19" s="498"/>
      <c r="BG19" s="498"/>
      <c r="BH19" s="498"/>
      <c r="BI19" s="498"/>
      <c r="BJ19" s="498"/>
      <c r="BK19" s="498"/>
      <c r="BL19" s="498"/>
      <c r="BM19" s="499"/>
      <c r="BN19" s="463">
        <v>4572515</v>
      </c>
      <c r="BO19" s="464"/>
      <c r="BP19" s="464"/>
      <c r="BQ19" s="464"/>
      <c r="BR19" s="464"/>
      <c r="BS19" s="464"/>
      <c r="BT19" s="464"/>
      <c r="BU19" s="465"/>
      <c r="BV19" s="463">
        <v>4506691</v>
      </c>
      <c r="BW19" s="464"/>
      <c r="BX19" s="464"/>
      <c r="BY19" s="464"/>
      <c r="BZ19" s="464"/>
      <c r="CA19" s="464"/>
      <c r="CB19" s="464"/>
      <c r="CC19" s="465"/>
      <c r="CD19" s="194"/>
      <c r="CE19" s="570"/>
      <c r="CF19" s="570"/>
      <c r="CG19" s="570"/>
      <c r="CH19" s="570"/>
      <c r="CI19" s="570"/>
      <c r="CJ19" s="570"/>
      <c r="CK19" s="570"/>
      <c r="CL19" s="570"/>
      <c r="CM19" s="570"/>
      <c r="CN19" s="570"/>
      <c r="CO19" s="570"/>
      <c r="CP19" s="570"/>
      <c r="CQ19" s="570"/>
      <c r="CR19" s="570"/>
      <c r="CS19" s="571"/>
      <c r="CT19" s="460"/>
      <c r="CU19" s="461"/>
      <c r="CV19" s="461"/>
      <c r="CW19" s="461"/>
      <c r="CX19" s="461"/>
      <c r="CY19" s="461"/>
      <c r="CZ19" s="461"/>
      <c r="DA19" s="462"/>
      <c r="DB19" s="460"/>
      <c r="DC19" s="461"/>
      <c r="DD19" s="461"/>
      <c r="DE19" s="461"/>
      <c r="DF19" s="461"/>
      <c r="DG19" s="461"/>
      <c r="DH19" s="461"/>
      <c r="DI19" s="462"/>
      <c r="DJ19" s="179"/>
      <c r="DK19" s="179"/>
      <c r="DL19" s="179"/>
      <c r="DM19" s="179"/>
      <c r="DN19" s="179"/>
      <c r="DO19" s="179"/>
    </row>
    <row r="20" spans="1:119" ht="18.75" customHeight="1" thickBot="1" x14ac:dyDescent="0.25">
      <c r="A20" s="180"/>
      <c r="B20" s="574" t="s">
        <v>163</v>
      </c>
      <c r="C20" s="506"/>
      <c r="D20" s="506"/>
      <c r="E20" s="575"/>
      <c r="F20" s="575"/>
      <c r="G20" s="575"/>
      <c r="H20" s="575"/>
      <c r="I20" s="575"/>
      <c r="J20" s="575"/>
      <c r="K20" s="575"/>
      <c r="L20" s="583">
        <v>5993</v>
      </c>
      <c r="M20" s="583"/>
      <c r="N20" s="583"/>
      <c r="O20" s="583"/>
      <c r="P20" s="583"/>
      <c r="Q20" s="583"/>
      <c r="R20" s="584"/>
      <c r="S20" s="584"/>
      <c r="T20" s="584"/>
      <c r="U20" s="584"/>
      <c r="V20" s="585"/>
      <c r="W20" s="481"/>
      <c r="X20" s="482"/>
      <c r="Y20" s="482"/>
      <c r="Z20" s="482"/>
      <c r="AA20" s="482"/>
      <c r="AB20" s="482"/>
      <c r="AC20" s="586"/>
      <c r="AD20" s="586"/>
      <c r="AE20" s="586"/>
      <c r="AF20" s="586"/>
      <c r="AG20" s="586"/>
      <c r="AH20" s="586"/>
      <c r="AI20" s="586"/>
      <c r="AJ20" s="586"/>
      <c r="AK20" s="586"/>
      <c r="AL20" s="587"/>
      <c r="AM20" s="588"/>
      <c r="AN20" s="518"/>
      <c r="AO20" s="518"/>
      <c r="AP20" s="518"/>
      <c r="AQ20" s="518"/>
      <c r="AR20" s="518"/>
      <c r="AS20" s="518"/>
      <c r="AT20" s="519"/>
      <c r="AU20" s="589"/>
      <c r="AV20" s="590"/>
      <c r="AW20" s="590"/>
      <c r="AX20" s="591"/>
      <c r="AY20" s="497"/>
      <c r="AZ20" s="498"/>
      <c r="BA20" s="498"/>
      <c r="BB20" s="498"/>
      <c r="BC20" s="498"/>
      <c r="BD20" s="498"/>
      <c r="BE20" s="498"/>
      <c r="BF20" s="498"/>
      <c r="BG20" s="498"/>
      <c r="BH20" s="498"/>
      <c r="BI20" s="498"/>
      <c r="BJ20" s="498"/>
      <c r="BK20" s="498"/>
      <c r="BL20" s="498"/>
      <c r="BM20" s="499"/>
      <c r="BN20" s="463"/>
      <c r="BO20" s="464"/>
      <c r="BP20" s="464"/>
      <c r="BQ20" s="464"/>
      <c r="BR20" s="464"/>
      <c r="BS20" s="464"/>
      <c r="BT20" s="464"/>
      <c r="BU20" s="465"/>
      <c r="BV20" s="463"/>
      <c r="BW20" s="464"/>
      <c r="BX20" s="464"/>
      <c r="BY20" s="464"/>
      <c r="BZ20" s="464"/>
      <c r="CA20" s="464"/>
      <c r="CB20" s="464"/>
      <c r="CC20" s="465"/>
      <c r="CD20" s="194"/>
      <c r="CE20" s="570"/>
      <c r="CF20" s="570"/>
      <c r="CG20" s="570"/>
      <c r="CH20" s="570"/>
      <c r="CI20" s="570"/>
      <c r="CJ20" s="570"/>
      <c r="CK20" s="570"/>
      <c r="CL20" s="570"/>
      <c r="CM20" s="570"/>
      <c r="CN20" s="570"/>
      <c r="CO20" s="570"/>
      <c r="CP20" s="570"/>
      <c r="CQ20" s="570"/>
      <c r="CR20" s="570"/>
      <c r="CS20" s="571"/>
      <c r="CT20" s="460"/>
      <c r="CU20" s="461"/>
      <c r="CV20" s="461"/>
      <c r="CW20" s="461"/>
      <c r="CX20" s="461"/>
      <c r="CY20" s="461"/>
      <c r="CZ20" s="461"/>
      <c r="DA20" s="462"/>
      <c r="DB20" s="460"/>
      <c r="DC20" s="461"/>
      <c r="DD20" s="461"/>
      <c r="DE20" s="461"/>
      <c r="DF20" s="461"/>
      <c r="DG20" s="461"/>
      <c r="DH20" s="461"/>
      <c r="DI20" s="462"/>
      <c r="DJ20" s="179"/>
      <c r="DK20" s="179"/>
      <c r="DL20" s="179"/>
      <c r="DM20" s="179"/>
      <c r="DN20" s="179"/>
      <c r="DO20" s="179"/>
    </row>
    <row r="21" spans="1:119" ht="18.75" customHeight="1" x14ac:dyDescent="0.2">
      <c r="A21" s="180"/>
      <c r="B21" s="594" t="s">
        <v>164</v>
      </c>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R21" s="595"/>
      <c r="AS21" s="595"/>
      <c r="AT21" s="595"/>
      <c r="AU21" s="595"/>
      <c r="AV21" s="595"/>
      <c r="AW21" s="595"/>
      <c r="AX21" s="596"/>
      <c r="AY21" s="497"/>
      <c r="AZ21" s="498"/>
      <c r="BA21" s="498"/>
      <c r="BB21" s="498"/>
      <c r="BC21" s="498"/>
      <c r="BD21" s="498"/>
      <c r="BE21" s="498"/>
      <c r="BF21" s="498"/>
      <c r="BG21" s="498"/>
      <c r="BH21" s="498"/>
      <c r="BI21" s="498"/>
      <c r="BJ21" s="498"/>
      <c r="BK21" s="498"/>
      <c r="BL21" s="498"/>
      <c r="BM21" s="499"/>
      <c r="BN21" s="463"/>
      <c r="BO21" s="464"/>
      <c r="BP21" s="464"/>
      <c r="BQ21" s="464"/>
      <c r="BR21" s="464"/>
      <c r="BS21" s="464"/>
      <c r="BT21" s="464"/>
      <c r="BU21" s="465"/>
      <c r="BV21" s="463"/>
      <c r="BW21" s="464"/>
      <c r="BX21" s="464"/>
      <c r="BY21" s="464"/>
      <c r="BZ21" s="464"/>
      <c r="CA21" s="464"/>
      <c r="CB21" s="464"/>
      <c r="CC21" s="465"/>
      <c r="CD21" s="194"/>
      <c r="CE21" s="570"/>
      <c r="CF21" s="570"/>
      <c r="CG21" s="570"/>
      <c r="CH21" s="570"/>
      <c r="CI21" s="570"/>
      <c r="CJ21" s="570"/>
      <c r="CK21" s="570"/>
      <c r="CL21" s="570"/>
      <c r="CM21" s="570"/>
      <c r="CN21" s="570"/>
      <c r="CO21" s="570"/>
      <c r="CP21" s="570"/>
      <c r="CQ21" s="570"/>
      <c r="CR21" s="570"/>
      <c r="CS21" s="571"/>
      <c r="CT21" s="460"/>
      <c r="CU21" s="461"/>
      <c r="CV21" s="461"/>
      <c r="CW21" s="461"/>
      <c r="CX21" s="461"/>
      <c r="CY21" s="461"/>
      <c r="CZ21" s="461"/>
      <c r="DA21" s="462"/>
      <c r="DB21" s="460"/>
      <c r="DC21" s="461"/>
      <c r="DD21" s="461"/>
      <c r="DE21" s="461"/>
      <c r="DF21" s="461"/>
      <c r="DG21" s="461"/>
      <c r="DH21" s="461"/>
      <c r="DI21" s="462"/>
      <c r="DJ21" s="179"/>
      <c r="DK21" s="179"/>
      <c r="DL21" s="179"/>
      <c r="DM21" s="179"/>
      <c r="DN21" s="179"/>
      <c r="DO21" s="179"/>
    </row>
    <row r="22" spans="1:119" ht="18.75" customHeight="1" thickBot="1" x14ac:dyDescent="0.25">
      <c r="A22" s="180"/>
      <c r="B22" s="597" t="s">
        <v>165</v>
      </c>
      <c r="C22" s="598"/>
      <c r="D22" s="599"/>
      <c r="E22" s="475" t="s">
        <v>1</v>
      </c>
      <c r="F22" s="480"/>
      <c r="G22" s="480"/>
      <c r="H22" s="480"/>
      <c r="I22" s="480"/>
      <c r="J22" s="480"/>
      <c r="K22" s="470"/>
      <c r="L22" s="475" t="s">
        <v>166</v>
      </c>
      <c r="M22" s="480"/>
      <c r="N22" s="480"/>
      <c r="O22" s="480"/>
      <c r="P22" s="470"/>
      <c r="Q22" s="606" t="s">
        <v>167</v>
      </c>
      <c r="R22" s="607"/>
      <c r="S22" s="607"/>
      <c r="T22" s="607"/>
      <c r="U22" s="607"/>
      <c r="V22" s="608"/>
      <c r="W22" s="612" t="s">
        <v>168</v>
      </c>
      <c r="X22" s="598"/>
      <c r="Y22" s="599"/>
      <c r="Z22" s="475" t="s">
        <v>1</v>
      </c>
      <c r="AA22" s="480"/>
      <c r="AB22" s="480"/>
      <c r="AC22" s="480"/>
      <c r="AD22" s="480"/>
      <c r="AE22" s="480"/>
      <c r="AF22" s="480"/>
      <c r="AG22" s="470"/>
      <c r="AH22" s="625" t="s">
        <v>169</v>
      </c>
      <c r="AI22" s="480"/>
      <c r="AJ22" s="480"/>
      <c r="AK22" s="480"/>
      <c r="AL22" s="470"/>
      <c r="AM22" s="625" t="s">
        <v>170</v>
      </c>
      <c r="AN22" s="626"/>
      <c r="AO22" s="626"/>
      <c r="AP22" s="626"/>
      <c r="AQ22" s="626"/>
      <c r="AR22" s="627"/>
      <c r="AS22" s="606" t="s">
        <v>167</v>
      </c>
      <c r="AT22" s="607"/>
      <c r="AU22" s="607"/>
      <c r="AV22" s="607"/>
      <c r="AW22" s="607"/>
      <c r="AX22" s="631"/>
      <c r="AY22" s="633"/>
      <c r="AZ22" s="634"/>
      <c r="BA22" s="634"/>
      <c r="BB22" s="634"/>
      <c r="BC22" s="634"/>
      <c r="BD22" s="634"/>
      <c r="BE22" s="634"/>
      <c r="BF22" s="634"/>
      <c r="BG22" s="634"/>
      <c r="BH22" s="634"/>
      <c r="BI22" s="634"/>
      <c r="BJ22" s="634"/>
      <c r="BK22" s="634"/>
      <c r="BL22" s="634"/>
      <c r="BM22" s="635"/>
      <c r="BN22" s="636"/>
      <c r="BO22" s="637"/>
      <c r="BP22" s="637"/>
      <c r="BQ22" s="637"/>
      <c r="BR22" s="637"/>
      <c r="BS22" s="637"/>
      <c r="BT22" s="637"/>
      <c r="BU22" s="638"/>
      <c r="BV22" s="636"/>
      <c r="BW22" s="637"/>
      <c r="BX22" s="637"/>
      <c r="BY22" s="637"/>
      <c r="BZ22" s="637"/>
      <c r="CA22" s="637"/>
      <c r="CB22" s="637"/>
      <c r="CC22" s="638"/>
      <c r="CD22" s="194"/>
      <c r="CE22" s="570"/>
      <c r="CF22" s="570"/>
      <c r="CG22" s="570"/>
      <c r="CH22" s="570"/>
      <c r="CI22" s="570"/>
      <c r="CJ22" s="570"/>
      <c r="CK22" s="570"/>
      <c r="CL22" s="570"/>
      <c r="CM22" s="570"/>
      <c r="CN22" s="570"/>
      <c r="CO22" s="570"/>
      <c r="CP22" s="570"/>
      <c r="CQ22" s="570"/>
      <c r="CR22" s="570"/>
      <c r="CS22" s="571"/>
      <c r="CT22" s="460"/>
      <c r="CU22" s="461"/>
      <c r="CV22" s="461"/>
      <c r="CW22" s="461"/>
      <c r="CX22" s="461"/>
      <c r="CY22" s="461"/>
      <c r="CZ22" s="461"/>
      <c r="DA22" s="462"/>
      <c r="DB22" s="460"/>
      <c r="DC22" s="461"/>
      <c r="DD22" s="461"/>
      <c r="DE22" s="461"/>
      <c r="DF22" s="461"/>
      <c r="DG22" s="461"/>
      <c r="DH22" s="461"/>
      <c r="DI22" s="462"/>
      <c r="DJ22" s="179"/>
      <c r="DK22" s="179"/>
      <c r="DL22" s="179"/>
      <c r="DM22" s="179"/>
      <c r="DN22" s="179"/>
      <c r="DO22" s="179"/>
    </row>
    <row r="23" spans="1:119" ht="18.75" customHeight="1" x14ac:dyDescent="0.2">
      <c r="A23" s="180"/>
      <c r="B23" s="600"/>
      <c r="C23" s="601"/>
      <c r="D23" s="602"/>
      <c r="E23" s="449"/>
      <c r="F23" s="454"/>
      <c r="G23" s="454"/>
      <c r="H23" s="454"/>
      <c r="I23" s="454"/>
      <c r="J23" s="454"/>
      <c r="K23" s="443"/>
      <c r="L23" s="449"/>
      <c r="M23" s="454"/>
      <c r="N23" s="454"/>
      <c r="O23" s="454"/>
      <c r="P23" s="443"/>
      <c r="Q23" s="609"/>
      <c r="R23" s="610"/>
      <c r="S23" s="610"/>
      <c r="T23" s="610"/>
      <c r="U23" s="610"/>
      <c r="V23" s="611"/>
      <c r="W23" s="613"/>
      <c r="X23" s="601"/>
      <c r="Y23" s="602"/>
      <c r="Z23" s="449"/>
      <c r="AA23" s="454"/>
      <c r="AB23" s="454"/>
      <c r="AC23" s="454"/>
      <c r="AD23" s="454"/>
      <c r="AE23" s="454"/>
      <c r="AF23" s="454"/>
      <c r="AG23" s="443"/>
      <c r="AH23" s="449"/>
      <c r="AI23" s="454"/>
      <c r="AJ23" s="454"/>
      <c r="AK23" s="454"/>
      <c r="AL23" s="443"/>
      <c r="AM23" s="628"/>
      <c r="AN23" s="629"/>
      <c r="AO23" s="629"/>
      <c r="AP23" s="629"/>
      <c r="AQ23" s="629"/>
      <c r="AR23" s="630"/>
      <c r="AS23" s="609"/>
      <c r="AT23" s="610"/>
      <c r="AU23" s="610"/>
      <c r="AV23" s="610"/>
      <c r="AW23" s="610"/>
      <c r="AX23" s="632"/>
      <c r="AY23" s="423" t="s">
        <v>171</v>
      </c>
      <c r="AZ23" s="424"/>
      <c r="BA23" s="424"/>
      <c r="BB23" s="424"/>
      <c r="BC23" s="424"/>
      <c r="BD23" s="424"/>
      <c r="BE23" s="424"/>
      <c r="BF23" s="424"/>
      <c r="BG23" s="424"/>
      <c r="BH23" s="424"/>
      <c r="BI23" s="424"/>
      <c r="BJ23" s="424"/>
      <c r="BK23" s="424"/>
      <c r="BL23" s="424"/>
      <c r="BM23" s="425"/>
      <c r="BN23" s="463">
        <v>6373345</v>
      </c>
      <c r="BO23" s="464"/>
      <c r="BP23" s="464"/>
      <c r="BQ23" s="464"/>
      <c r="BR23" s="464"/>
      <c r="BS23" s="464"/>
      <c r="BT23" s="464"/>
      <c r="BU23" s="465"/>
      <c r="BV23" s="463">
        <v>6084803</v>
      </c>
      <c r="BW23" s="464"/>
      <c r="BX23" s="464"/>
      <c r="BY23" s="464"/>
      <c r="BZ23" s="464"/>
      <c r="CA23" s="464"/>
      <c r="CB23" s="464"/>
      <c r="CC23" s="465"/>
      <c r="CD23" s="194"/>
      <c r="CE23" s="570"/>
      <c r="CF23" s="570"/>
      <c r="CG23" s="570"/>
      <c r="CH23" s="570"/>
      <c r="CI23" s="570"/>
      <c r="CJ23" s="570"/>
      <c r="CK23" s="570"/>
      <c r="CL23" s="570"/>
      <c r="CM23" s="570"/>
      <c r="CN23" s="570"/>
      <c r="CO23" s="570"/>
      <c r="CP23" s="570"/>
      <c r="CQ23" s="570"/>
      <c r="CR23" s="570"/>
      <c r="CS23" s="571"/>
      <c r="CT23" s="460"/>
      <c r="CU23" s="461"/>
      <c r="CV23" s="461"/>
      <c r="CW23" s="461"/>
      <c r="CX23" s="461"/>
      <c r="CY23" s="461"/>
      <c r="CZ23" s="461"/>
      <c r="DA23" s="462"/>
      <c r="DB23" s="460"/>
      <c r="DC23" s="461"/>
      <c r="DD23" s="461"/>
      <c r="DE23" s="461"/>
      <c r="DF23" s="461"/>
      <c r="DG23" s="461"/>
      <c r="DH23" s="461"/>
      <c r="DI23" s="462"/>
      <c r="DJ23" s="179"/>
      <c r="DK23" s="179"/>
      <c r="DL23" s="179"/>
      <c r="DM23" s="179"/>
      <c r="DN23" s="179"/>
      <c r="DO23" s="179"/>
    </row>
    <row r="24" spans="1:119" ht="18.75" customHeight="1" thickBot="1" x14ac:dyDescent="0.25">
      <c r="A24" s="180"/>
      <c r="B24" s="600"/>
      <c r="C24" s="601"/>
      <c r="D24" s="602"/>
      <c r="E24" s="513" t="s">
        <v>172</v>
      </c>
      <c r="F24" s="493"/>
      <c r="G24" s="493"/>
      <c r="H24" s="493"/>
      <c r="I24" s="493"/>
      <c r="J24" s="493"/>
      <c r="K24" s="494"/>
      <c r="L24" s="514">
        <v>1</v>
      </c>
      <c r="M24" s="515"/>
      <c r="N24" s="515"/>
      <c r="O24" s="515"/>
      <c r="P24" s="554"/>
      <c r="Q24" s="514">
        <v>7900</v>
      </c>
      <c r="R24" s="515"/>
      <c r="S24" s="515"/>
      <c r="T24" s="515"/>
      <c r="U24" s="515"/>
      <c r="V24" s="554"/>
      <c r="W24" s="613"/>
      <c r="X24" s="601"/>
      <c r="Y24" s="602"/>
      <c r="Z24" s="513" t="s">
        <v>173</v>
      </c>
      <c r="AA24" s="493"/>
      <c r="AB24" s="493"/>
      <c r="AC24" s="493"/>
      <c r="AD24" s="493"/>
      <c r="AE24" s="493"/>
      <c r="AF24" s="493"/>
      <c r="AG24" s="494"/>
      <c r="AH24" s="514">
        <v>127</v>
      </c>
      <c r="AI24" s="515"/>
      <c r="AJ24" s="515"/>
      <c r="AK24" s="515"/>
      <c r="AL24" s="554"/>
      <c r="AM24" s="514">
        <v>383413</v>
      </c>
      <c r="AN24" s="515"/>
      <c r="AO24" s="515"/>
      <c r="AP24" s="515"/>
      <c r="AQ24" s="515"/>
      <c r="AR24" s="554"/>
      <c r="AS24" s="514">
        <v>3019</v>
      </c>
      <c r="AT24" s="515"/>
      <c r="AU24" s="515"/>
      <c r="AV24" s="515"/>
      <c r="AW24" s="515"/>
      <c r="AX24" s="516"/>
      <c r="AY24" s="633" t="s">
        <v>174</v>
      </c>
      <c r="AZ24" s="634"/>
      <c r="BA24" s="634"/>
      <c r="BB24" s="634"/>
      <c r="BC24" s="634"/>
      <c r="BD24" s="634"/>
      <c r="BE24" s="634"/>
      <c r="BF24" s="634"/>
      <c r="BG24" s="634"/>
      <c r="BH24" s="634"/>
      <c r="BI24" s="634"/>
      <c r="BJ24" s="634"/>
      <c r="BK24" s="634"/>
      <c r="BL24" s="634"/>
      <c r="BM24" s="635"/>
      <c r="BN24" s="463">
        <v>5090012</v>
      </c>
      <c r="BO24" s="464"/>
      <c r="BP24" s="464"/>
      <c r="BQ24" s="464"/>
      <c r="BR24" s="464"/>
      <c r="BS24" s="464"/>
      <c r="BT24" s="464"/>
      <c r="BU24" s="465"/>
      <c r="BV24" s="463">
        <v>4999708</v>
      </c>
      <c r="BW24" s="464"/>
      <c r="BX24" s="464"/>
      <c r="BY24" s="464"/>
      <c r="BZ24" s="464"/>
      <c r="CA24" s="464"/>
      <c r="CB24" s="464"/>
      <c r="CC24" s="465"/>
      <c r="CD24" s="194"/>
      <c r="CE24" s="570"/>
      <c r="CF24" s="570"/>
      <c r="CG24" s="570"/>
      <c r="CH24" s="570"/>
      <c r="CI24" s="570"/>
      <c r="CJ24" s="570"/>
      <c r="CK24" s="570"/>
      <c r="CL24" s="570"/>
      <c r="CM24" s="570"/>
      <c r="CN24" s="570"/>
      <c r="CO24" s="570"/>
      <c r="CP24" s="570"/>
      <c r="CQ24" s="570"/>
      <c r="CR24" s="570"/>
      <c r="CS24" s="571"/>
      <c r="CT24" s="460"/>
      <c r="CU24" s="461"/>
      <c r="CV24" s="461"/>
      <c r="CW24" s="461"/>
      <c r="CX24" s="461"/>
      <c r="CY24" s="461"/>
      <c r="CZ24" s="461"/>
      <c r="DA24" s="462"/>
      <c r="DB24" s="460"/>
      <c r="DC24" s="461"/>
      <c r="DD24" s="461"/>
      <c r="DE24" s="461"/>
      <c r="DF24" s="461"/>
      <c r="DG24" s="461"/>
      <c r="DH24" s="461"/>
      <c r="DI24" s="462"/>
      <c r="DJ24" s="179"/>
      <c r="DK24" s="179"/>
      <c r="DL24" s="179"/>
      <c r="DM24" s="179"/>
      <c r="DN24" s="179"/>
      <c r="DO24" s="179"/>
    </row>
    <row r="25" spans="1:119" s="179" customFormat="1" ht="18.75" customHeight="1" x14ac:dyDescent="0.2">
      <c r="A25" s="180"/>
      <c r="B25" s="600"/>
      <c r="C25" s="601"/>
      <c r="D25" s="602"/>
      <c r="E25" s="513" t="s">
        <v>175</v>
      </c>
      <c r="F25" s="493"/>
      <c r="G25" s="493"/>
      <c r="H25" s="493"/>
      <c r="I25" s="493"/>
      <c r="J25" s="493"/>
      <c r="K25" s="494"/>
      <c r="L25" s="514">
        <v>1</v>
      </c>
      <c r="M25" s="515"/>
      <c r="N25" s="515"/>
      <c r="O25" s="515"/>
      <c r="P25" s="554"/>
      <c r="Q25" s="514">
        <v>6650</v>
      </c>
      <c r="R25" s="515"/>
      <c r="S25" s="515"/>
      <c r="T25" s="515"/>
      <c r="U25" s="515"/>
      <c r="V25" s="554"/>
      <c r="W25" s="613"/>
      <c r="X25" s="601"/>
      <c r="Y25" s="602"/>
      <c r="Z25" s="513" t="s">
        <v>176</v>
      </c>
      <c r="AA25" s="493"/>
      <c r="AB25" s="493"/>
      <c r="AC25" s="493"/>
      <c r="AD25" s="493"/>
      <c r="AE25" s="493"/>
      <c r="AF25" s="493"/>
      <c r="AG25" s="494"/>
      <c r="AH25" s="514" t="s">
        <v>132</v>
      </c>
      <c r="AI25" s="515"/>
      <c r="AJ25" s="515"/>
      <c r="AK25" s="515"/>
      <c r="AL25" s="554"/>
      <c r="AM25" s="514" t="s">
        <v>177</v>
      </c>
      <c r="AN25" s="515"/>
      <c r="AO25" s="515"/>
      <c r="AP25" s="515"/>
      <c r="AQ25" s="515"/>
      <c r="AR25" s="554"/>
      <c r="AS25" s="514" t="s">
        <v>131</v>
      </c>
      <c r="AT25" s="515"/>
      <c r="AU25" s="515"/>
      <c r="AV25" s="515"/>
      <c r="AW25" s="515"/>
      <c r="AX25" s="516"/>
      <c r="AY25" s="423" t="s">
        <v>178</v>
      </c>
      <c r="AZ25" s="424"/>
      <c r="BA25" s="424"/>
      <c r="BB25" s="424"/>
      <c r="BC25" s="424"/>
      <c r="BD25" s="424"/>
      <c r="BE25" s="424"/>
      <c r="BF25" s="424"/>
      <c r="BG25" s="424"/>
      <c r="BH25" s="424"/>
      <c r="BI25" s="424"/>
      <c r="BJ25" s="424"/>
      <c r="BK25" s="424"/>
      <c r="BL25" s="424"/>
      <c r="BM25" s="425"/>
      <c r="BN25" s="426">
        <v>346212</v>
      </c>
      <c r="BO25" s="427"/>
      <c r="BP25" s="427"/>
      <c r="BQ25" s="427"/>
      <c r="BR25" s="427"/>
      <c r="BS25" s="427"/>
      <c r="BT25" s="427"/>
      <c r="BU25" s="428"/>
      <c r="BV25" s="426">
        <v>373349</v>
      </c>
      <c r="BW25" s="427"/>
      <c r="BX25" s="427"/>
      <c r="BY25" s="427"/>
      <c r="BZ25" s="427"/>
      <c r="CA25" s="427"/>
      <c r="CB25" s="427"/>
      <c r="CC25" s="428"/>
      <c r="CD25" s="194"/>
      <c r="CE25" s="570"/>
      <c r="CF25" s="570"/>
      <c r="CG25" s="570"/>
      <c r="CH25" s="570"/>
      <c r="CI25" s="570"/>
      <c r="CJ25" s="570"/>
      <c r="CK25" s="570"/>
      <c r="CL25" s="570"/>
      <c r="CM25" s="570"/>
      <c r="CN25" s="570"/>
      <c r="CO25" s="570"/>
      <c r="CP25" s="570"/>
      <c r="CQ25" s="570"/>
      <c r="CR25" s="570"/>
      <c r="CS25" s="571"/>
      <c r="CT25" s="460"/>
      <c r="CU25" s="461"/>
      <c r="CV25" s="461"/>
      <c r="CW25" s="461"/>
      <c r="CX25" s="461"/>
      <c r="CY25" s="461"/>
      <c r="CZ25" s="461"/>
      <c r="DA25" s="462"/>
      <c r="DB25" s="460"/>
      <c r="DC25" s="461"/>
      <c r="DD25" s="461"/>
      <c r="DE25" s="461"/>
      <c r="DF25" s="461"/>
      <c r="DG25" s="461"/>
      <c r="DH25" s="461"/>
      <c r="DI25" s="462"/>
    </row>
    <row r="26" spans="1:119" s="179" customFormat="1" ht="18.75" customHeight="1" x14ac:dyDescent="0.2">
      <c r="A26" s="180"/>
      <c r="B26" s="600"/>
      <c r="C26" s="601"/>
      <c r="D26" s="602"/>
      <c r="E26" s="513" t="s">
        <v>179</v>
      </c>
      <c r="F26" s="493"/>
      <c r="G26" s="493"/>
      <c r="H26" s="493"/>
      <c r="I26" s="493"/>
      <c r="J26" s="493"/>
      <c r="K26" s="494"/>
      <c r="L26" s="514">
        <v>1</v>
      </c>
      <c r="M26" s="515"/>
      <c r="N26" s="515"/>
      <c r="O26" s="515"/>
      <c r="P26" s="554"/>
      <c r="Q26" s="514">
        <v>5850</v>
      </c>
      <c r="R26" s="515"/>
      <c r="S26" s="515"/>
      <c r="T26" s="515"/>
      <c r="U26" s="515"/>
      <c r="V26" s="554"/>
      <c r="W26" s="613"/>
      <c r="X26" s="601"/>
      <c r="Y26" s="602"/>
      <c r="Z26" s="513" t="s">
        <v>180</v>
      </c>
      <c r="AA26" s="623"/>
      <c r="AB26" s="623"/>
      <c r="AC26" s="623"/>
      <c r="AD26" s="623"/>
      <c r="AE26" s="623"/>
      <c r="AF26" s="623"/>
      <c r="AG26" s="624"/>
      <c r="AH26" s="514">
        <v>6</v>
      </c>
      <c r="AI26" s="515"/>
      <c r="AJ26" s="515"/>
      <c r="AK26" s="515"/>
      <c r="AL26" s="554"/>
      <c r="AM26" s="514">
        <v>17898</v>
      </c>
      <c r="AN26" s="515"/>
      <c r="AO26" s="515"/>
      <c r="AP26" s="515"/>
      <c r="AQ26" s="515"/>
      <c r="AR26" s="554"/>
      <c r="AS26" s="514">
        <v>2983</v>
      </c>
      <c r="AT26" s="515"/>
      <c r="AU26" s="515"/>
      <c r="AV26" s="515"/>
      <c r="AW26" s="515"/>
      <c r="AX26" s="516"/>
      <c r="AY26" s="466" t="s">
        <v>181</v>
      </c>
      <c r="AZ26" s="467"/>
      <c r="BA26" s="467"/>
      <c r="BB26" s="467"/>
      <c r="BC26" s="467"/>
      <c r="BD26" s="467"/>
      <c r="BE26" s="467"/>
      <c r="BF26" s="467"/>
      <c r="BG26" s="467"/>
      <c r="BH26" s="467"/>
      <c r="BI26" s="467"/>
      <c r="BJ26" s="467"/>
      <c r="BK26" s="467"/>
      <c r="BL26" s="467"/>
      <c r="BM26" s="468"/>
      <c r="BN26" s="463" t="s">
        <v>177</v>
      </c>
      <c r="BO26" s="464"/>
      <c r="BP26" s="464"/>
      <c r="BQ26" s="464"/>
      <c r="BR26" s="464"/>
      <c r="BS26" s="464"/>
      <c r="BT26" s="464"/>
      <c r="BU26" s="465"/>
      <c r="BV26" s="463" t="s">
        <v>132</v>
      </c>
      <c r="BW26" s="464"/>
      <c r="BX26" s="464"/>
      <c r="BY26" s="464"/>
      <c r="BZ26" s="464"/>
      <c r="CA26" s="464"/>
      <c r="CB26" s="464"/>
      <c r="CC26" s="465"/>
      <c r="CD26" s="194"/>
      <c r="CE26" s="570"/>
      <c r="CF26" s="570"/>
      <c r="CG26" s="570"/>
      <c r="CH26" s="570"/>
      <c r="CI26" s="570"/>
      <c r="CJ26" s="570"/>
      <c r="CK26" s="570"/>
      <c r="CL26" s="570"/>
      <c r="CM26" s="570"/>
      <c r="CN26" s="570"/>
      <c r="CO26" s="570"/>
      <c r="CP26" s="570"/>
      <c r="CQ26" s="570"/>
      <c r="CR26" s="570"/>
      <c r="CS26" s="571"/>
      <c r="CT26" s="460"/>
      <c r="CU26" s="461"/>
      <c r="CV26" s="461"/>
      <c r="CW26" s="461"/>
      <c r="CX26" s="461"/>
      <c r="CY26" s="461"/>
      <c r="CZ26" s="461"/>
      <c r="DA26" s="462"/>
      <c r="DB26" s="460"/>
      <c r="DC26" s="461"/>
      <c r="DD26" s="461"/>
      <c r="DE26" s="461"/>
      <c r="DF26" s="461"/>
      <c r="DG26" s="461"/>
      <c r="DH26" s="461"/>
      <c r="DI26" s="462"/>
    </row>
    <row r="27" spans="1:119" ht="18.75" customHeight="1" thickBot="1" x14ac:dyDescent="0.25">
      <c r="A27" s="180"/>
      <c r="B27" s="600"/>
      <c r="C27" s="601"/>
      <c r="D27" s="602"/>
      <c r="E27" s="513" t="s">
        <v>182</v>
      </c>
      <c r="F27" s="493"/>
      <c r="G27" s="493"/>
      <c r="H27" s="493"/>
      <c r="I27" s="493"/>
      <c r="J27" s="493"/>
      <c r="K27" s="494"/>
      <c r="L27" s="514">
        <v>1</v>
      </c>
      <c r="M27" s="515"/>
      <c r="N27" s="515"/>
      <c r="O27" s="515"/>
      <c r="P27" s="554"/>
      <c r="Q27" s="514">
        <v>3800</v>
      </c>
      <c r="R27" s="515"/>
      <c r="S27" s="515"/>
      <c r="T27" s="515"/>
      <c r="U27" s="515"/>
      <c r="V27" s="554"/>
      <c r="W27" s="613"/>
      <c r="X27" s="601"/>
      <c r="Y27" s="602"/>
      <c r="Z27" s="513" t="s">
        <v>183</v>
      </c>
      <c r="AA27" s="493"/>
      <c r="AB27" s="493"/>
      <c r="AC27" s="493"/>
      <c r="AD27" s="493"/>
      <c r="AE27" s="493"/>
      <c r="AF27" s="493"/>
      <c r="AG27" s="494"/>
      <c r="AH27" s="514" t="s">
        <v>131</v>
      </c>
      <c r="AI27" s="515"/>
      <c r="AJ27" s="515"/>
      <c r="AK27" s="515"/>
      <c r="AL27" s="554"/>
      <c r="AM27" s="514" t="s">
        <v>132</v>
      </c>
      <c r="AN27" s="515"/>
      <c r="AO27" s="515"/>
      <c r="AP27" s="515"/>
      <c r="AQ27" s="515"/>
      <c r="AR27" s="554"/>
      <c r="AS27" s="514" t="s">
        <v>131</v>
      </c>
      <c r="AT27" s="515"/>
      <c r="AU27" s="515"/>
      <c r="AV27" s="515"/>
      <c r="AW27" s="515"/>
      <c r="AX27" s="516"/>
      <c r="AY27" s="555" t="s">
        <v>184</v>
      </c>
      <c r="AZ27" s="556"/>
      <c r="BA27" s="556"/>
      <c r="BB27" s="556"/>
      <c r="BC27" s="556"/>
      <c r="BD27" s="556"/>
      <c r="BE27" s="556"/>
      <c r="BF27" s="556"/>
      <c r="BG27" s="556"/>
      <c r="BH27" s="556"/>
      <c r="BI27" s="556"/>
      <c r="BJ27" s="556"/>
      <c r="BK27" s="556"/>
      <c r="BL27" s="556"/>
      <c r="BM27" s="557"/>
      <c r="BN27" s="636" t="s">
        <v>132</v>
      </c>
      <c r="BO27" s="637"/>
      <c r="BP27" s="637"/>
      <c r="BQ27" s="637"/>
      <c r="BR27" s="637"/>
      <c r="BS27" s="637"/>
      <c r="BT27" s="637"/>
      <c r="BU27" s="638"/>
      <c r="BV27" s="636" t="s">
        <v>131</v>
      </c>
      <c r="BW27" s="637"/>
      <c r="BX27" s="637"/>
      <c r="BY27" s="637"/>
      <c r="BZ27" s="637"/>
      <c r="CA27" s="637"/>
      <c r="CB27" s="637"/>
      <c r="CC27" s="638"/>
      <c r="CD27" s="196"/>
      <c r="CE27" s="570"/>
      <c r="CF27" s="570"/>
      <c r="CG27" s="570"/>
      <c r="CH27" s="570"/>
      <c r="CI27" s="570"/>
      <c r="CJ27" s="570"/>
      <c r="CK27" s="570"/>
      <c r="CL27" s="570"/>
      <c r="CM27" s="570"/>
      <c r="CN27" s="570"/>
      <c r="CO27" s="570"/>
      <c r="CP27" s="570"/>
      <c r="CQ27" s="570"/>
      <c r="CR27" s="570"/>
      <c r="CS27" s="571"/>
      <c r="CT27" s="460"/>
      <c r="CU27" s="461"/>
      <c r="CV27" s="461"/>
      <c r="CW27" s="461"/>
      <c r="CX27" s="461"/>
      <c r="CY27" s="461"/>
      <c r="CZ27" s="461"/>
      <c r="DA27" s="462"/>
      <c r="DB27" s="460"/>
      <c r="DC27" s="461"/>
      <c r="DD27" s="461"/>
      <c r="DE27" s="461"/>
      <c r="DF27" s="461"/>
      <c r="DG27" s="461"/>
      <c r="DH27" s="461"/>
      <c r="DI27" s="462"/>
      <c r="DJ27" s="179"/>
      <c r="DK27" s="179"/>
      <c r="DL27" s="179"/>
      <c r="DM27" s="179"/>
      <c r="DN27" s="179"/>
      <c r="DO27" s="179"/>
    </row>
    <row r="28" spans="1:119" ht="18.75" customHeight="1" x14ac:dyDescent="0.2">
      <c r="A28" s="180"/>
      <c r="B28" s="600"/>
      <c r="C28" s="601"/>
      <c r="D28" s="602"/>
      <c r="E28" s="513" t="s">
        <v>185</v>
      </c>
      <c r="F28" s="493"/>
      <c r="G28" s="493"/>
      <c r="H28" s="493"/>
      <c r="I28" s="493"/>
      <c r="J28" s="493"/>
      <c r="K28" s="494"/>
      <c r="L28" s="514">
        <v>1</v>
      </c>
      <c r="M28" s="515"/>
      <c r="N28" s="515"/>
      <c r="O28" s="515"/>
      <c r="P28" s="554"/>
      <c r="Q28" s="514">
        <v>3150</v>
      </c>
      <c r="R28" s="515"/>
      <c r="S28" s="515"/>
      <c r="T28" s="515"/>
      <c r="U28" s="515"/>
      <c r="V28" s="554"/>
      <c r="W28" s="613"/>
      <c r="X28" s="601"/>
      <c r="Y28" s="602"/>
      <c r="Z28" s="513" t="s">
        <v>186</v>
      </c>
      <c r="AA28" s="493"/>
      <c r="AB28" s="493"/>
      <c r="AC28" s="493"/>
      <c r="AD28" s="493"/>
      <c r="AE28" s="493"/>
      <c r="AF28" s="493"/>
      <c r="AG28" s="494"/>
      <c r="AH28" s="514" t="s">
        <v>131</v>
      </c>
      <c r="AI28" s="515"/>
      <c r="AJ28" s="515"/>
      <c r="AK28" s="515"/>
      <c r="AL28" s="554"/>
      <c r="AM28" s="514" t="s">
        <v>177</v>
      </c>
      <c r="AN28" s="515"/>
      <c r="AO28" s="515"/>
      <c r="AP28" s="515"/>
      <c r="AQ28" s="515"/>
      <c r="AR28" s="554"/>
      <c r="AS28" s="514" t="s">
        <v>177</v>
      </c>
      <c r="AT28" s="515"/>
      <c r="AU28" s="515"/>
      <c r="AV28" s="515"/>
      <c r="AW28" s="515"/>
      <c r="AX28" s="516"/>
      <c r="AY28" s="639" t="s">
        <v>187</v>
      </c>
      <c r="AZ28" s="640"/>
      <c r="BA28" s="640"/>
      <c r="BB28" s="641"/>
      <c r="BC28" s="423" t="s">
        <v>48</v>
      </c>
      <c r="BD28" s="424"/>
      <c r="BE28" s="424"/>
      <c r="BF28" s="424"/>
      <c r="BG28" s="424"/>
      <c r="BH28" s="424"/>
      <c r="BI28" s="424"/>
      <c r="BJ28" s="424"/>
      <c r="BK28" s="424"/>
      <c r="BL28" s="424"/>
      <c r="BM28" s="425"/>
      <c r="BN28" s="426">
        <v>342196</v>
      </c>
      <c r="BO28" s="427"/>
      <c r="BP28" s="427"/>
      <c r="BQ28" s="427"/>
      <c r="BR28" s="427"/>
      <c r="BS28" s="427"/>
      <c r="BT28" s="427"/>
      <c r="BU28" s="428"/>
      <c r="BV28" s="426">
        <v>319170</v>
      </c>
      <c r="BW28" s="427"/>
      <c r="BX28" s="427"/>
      <c r="BY28" s="427"/>
      <c r="BZ28" s="427"/>
      <c r="CA28" s="427"/>
      <c r="CB28" s="427"/>
      <c r="CC28" s="428"/>
      <c r="CD28" s="194"/>
      <c r="CE28" s="570"/>
      <c r="CF28" s="570"/>
      <c r="CG28" s="570"/>
      <c r="CH28" s="570"/>
      <c r="CI28" s="570"/>
      <c r="CJ28" s="570"/>
      <c r="CK28" s="570"/>
      <c r="CL28" s="570"/>
      <c r="CM28" s="570"/>
      <c r="CN28" s="570"/>
      <c r="CO28" s="570"/>
      <c r="CP28" s="570"/>
      <c r="CQ28" s="570"/>
      <c r="CR28" s="570"/>
      <c r="CS28" s="571"/>
      <c r="CT28" s="460"/>
      <c r="CU28" s="461"/>
      <c r="CV28" s="461"/>
      <c r="CW28" s="461"/>
      <c r="CX28" s="461"/>
      <c r="CY28" s="461"/>
      <c r="CZ28" s="461"/>
      <c r="DA28" s="462"/>
      <c r="DB28" s="460"/>
      <c r="DC28" s="461"/>
      <c r="DD28" s="461"/>
      <c r="DE28" s="461"/>
      <c r="DF28" s="461"/>
      <c r="DG28" s="461"/>
      <c r="DH28" s="461"/>
      <c r="DI28" s="462"/>
      <c r="DJ28" s="179"/>
      <c r="DK28" s="179"/>
      <c r="DL28" s="179"/>
      <c r="DM28" s="179"/>
      <c r="DN28" s="179"/>
      <c r="DO28" s="179"/>
    </row>
    <row r="29" spans="1:119" ht="18.75" customHeight="1" x14ac:dyDescent="0.2">
      <c r="A29" s="180"/>
      <c r="B29" s="600"/>
      <c r="C29" s="601"/>
      <c r="D29" s="602"/>
      <c r="E29" s="513" t="s">
        <v>188</v>
      </c>
      <c r="F29" s="493"/>
      <c r="G29" s="493"/>
      <c r="H29" s="493"/>
      <c r="I29" s="493"/>
      <c r="J29" s="493"/>
      <c r="K29" s="494"/>
      <c r="L29" s="514">
        <v>10</v>
      </c>
      <c r="M29" s="515"/>
      <c r="N29" s="515"/>
      <c r="O29" s="515"/>
      <c r="P29" s="554"/>
      <c r="Q29" s="514">
        <v>2900</v>
      </c>
      <c r="R29" s="515"/>
      <c r="S29" s="515"/>
      <c r="T29" s="515"/>
      <c r="U29" s="515"/>
      <c r="V29" s="554"/>
      <c r="W29" s="614"/>
      <c r="X29" s="615"/>
      <c r="Y29" s="616"/>
      <c r="Z29" s="513" t="s">
        <v>189</v>
      </c>
      <c r="AA29" s="493"/>
      <c r="AB29" s="493"/>
      <c r="AC29" s="493"/>
      <c r="AD29" s="493"/>
      <c r="AE29" s="493"/>
      <c r="AF29" s="493"/>
      <c r="AG29" s="494"/>
      <c r="AH29" s="514">
        <v>127</v>
      </c>
      <c r="AI29" s="515"/>
      <c r="AJ29" s="515"/>
      <c r="AK29" s="515"/>
      <c r="AL29" s="554"/>
      <c r="AM29" s="514">
        <v>383413</v>
      </c>
      <c r="AN29" s="515"/>
      <c r="AO29" s="515"/>
      <c r="AP29" s="515"/>
      <c r="AQ29" s="515"/>
      <c r="AR29" s="554"/>
      <c r="AS29" s="514">
        <v>3019</v>
      </c>
      <c r="AT29" s="515"/>
      <c r="AU29" s="515"/>
      <c r="AV29" s="515"/>
      <c r="AW29" s="515"/>
      <c r="AX29" s="516"/>
      <c r="AY29" s="642"/>
      <c r="AZ29" s="643"/>
      <c r="BA29" s="643"/>
      <c r="BB29" s="644"/>
      <c r="BC29" s="497" t="s">
        <v>190</v>
      </c>
      <c r="BD29" s="498"/>
      <c r="BE29" s="498"/>
      <c r="BF29" s="498"/>
      <c r="BG29" s="498"/>
      <c r="BH29" s="498"/>
      <c r="BI29" s="498"/>
      <c r="BJ29" s="498"/>
      <c r="BK29" s="498"/>
      <c r="BL29" s="498"/>
      <c r="BM29" s="499"/>
      <c r="BN29" s="463">
        <v>310673</v>
      </c>
      <c r="BO29" s="464"/>
      <c r="BP29" s="464"/>
      <c r="BQ29" s="464"/>
      <c r="BR29" s="464"/>
      <c r="BS29" s="464"/>
      <c r="BT29" s="464"/>
      <c r="BU29" s="465"/>
      <c r="BV29" s="463">
        <v>150636</v>
      </c>
      <c r="BW29" s="464"/>
      <c r="BX29" s="464"/>
      <c r="BY29" s="464"/>
      <c r="BZ29" s="464"/>
      <c r="CA29" s="464"/>
      <c r="CB29" s="464"/>
      <c r="CC29" s="465"/>
      <c r="CD29" s="196"/>
      <c r="CE29" s="570"/>
      <c r="CF29" s="570"/>
      <c r="CG29" s="570"/>
      <c r="CH29" s="570"/>
      <c r="CI29" s="570"/>
      <c r="CJ29" s="570"/>
      <c r="CK29" s="570"/>
      <c r="CL29" s="570"/>
      <c r="CM29" s="570"/>
      <c r="CN29" s="570"/>
      <c r="CO29" s="570"/>
      <c r="CP29" s="570"/>
      <c r="CQ29" s="570"/>
      <c r="CR29" s="570"/>
      <c r="CS29" s="571"/>
      <c r="CT29" s="460"/>
      <c r="CU29" s="461"/>
      <c r="CV29" s="461"/>
      <c r="CW29" s="461"/>
      <c r="CX29" s="461"/>
      <c r="CY29" s="461"/>
      <c r="CZ29" s="461"/>
      <c r="DA29" s="462"/>
      <c r="DB29" s="460"/>
      <c r="DC29" s="461"/>
      <c r="DD29" s="461"/>
      <c r="DE29" s="461"/>
      <c r="DF29" s="461"/>
      <c r="DG29" s="461"/>
      <c r="DH29" s="461"/>
      <c r="DI29" s="462"/>
      <c r="DJ29" s="179"/>
      <c r="DK29" s="179"/>
      <c r="DL29" s="179"/>
      <c r="DM29" s="179"/>
      <c r="DN29" s="179"/>
      <c r="DO29" s="179"/>
    </row>
    <row r="30" spans="1:119" ht="18.75" customHeight="1" thickBot="1" x14ac:dyDescent="0.25">
      <c r="A30" s="180"/>
      <c r="B30" s="603"/>
      <c r="C30" s="604"/>
      <c r="D30" s="605"/>
      <c r="E30" s="517"/>
      <c r="F30" s="518"/>
      <c r="G30" s="518"/>
      <c r="H30" s="518"/>
      <c r="I30" s="518"/>
      <c r="J30" s="518"/>
      <c r="K30" s="519"/>
      <c r="L30" s="617"/>
      <c r="M30" s="618"/>
      <c r="N30" s="618"/>
      <c r="O30" s="618"/>
      <c r="P30" s="619"/>
      <c r="Q30" s="617"/>
      <c r="R30" s="618"/>
      <c r="S30" s="618"/>
      <c r="T30" s="618"/>
      <c r="U30" s="618"/>
      <c r="V30" s="619"/>
      <c r="W30" s="620" t="s">
        <v>191</v>
      </c>
      <c r="X30" s="621"/>
      <c r="Y30" s="621"/>
      <c r="Z30" s="621"/>
      <c r="AA30" s="621"/>
      <c r="AB30" s="621"/>
      <c r="AC30" s="621"/>
      <c r="AD30" s="621"/>
      <c r="AE30" s="621"/>
      <c r="AF30" s="621"/>
      <c r="AG30" s="622"/>
      <c r="AH30" s="579">
        <v>103.9</v>
      </c>
      <c r="AI30" s="580"/>
      <c r="AJ30" s="580"/>
      <c r="AK30" s="580"/>
      <c r="AL30" s="580"/>
      <c r="AM30" s="580"/>
      <c r="AN30" s="580"/>
      <c r="AO30" s="580"/>
      <c r="AP30" s="580"/>
      <c r="AQ30" s="580"/>
      <c r="AR30" s="580"/>
      <c r="AS30" s="580"/>
      <c r="AT30" s="580"/>
      <c r="AU30" s="580"/>
      <c r="AV30" s="580"/>
      <c r="AW30" s="580"/>
      <c r="AX30" s="582"/>
      <c r="AY30" s="645"/>
      <c r="AZ30" s="646"/>
      <c r="BA30" s="646"/>
      <c r="BB30" s="647"/>
      <c r="BC30" s="633" t="s">
        <v>50</v>
      </c>
      <c r="BD30" s="634"/>
      <c r="BE30" s="634"/>
      <c r="BF30" s="634"/>
      <c r="BG30" s="634"/>
      <c r="BH30" s="634"/>
      <c r="BI30" s="634"/>
      <c r="BJ30" s="634"/>
      <c r="BK30" s="634"/>
      <c r="BL30" s="634"/>
      <c r="BM30" s="635"/>
      <c r="BN30" s="636">
        <v>119054</v>
      </c>
      <c r="BO30" s="637"/>
      <c r="BP30" s="637"/>
      <c r="BQ30" s="637"/>
      <c r="BR30" s="637"/>
      <c r="BS30" s="637"/>
      <c r="BT30" s="637"/>
      <c r="BU30" s="638"/>
      <c r="BV30" s="636">
        <v>122921</v>
      </c>
      <c r="BW30" s="637"/>
      <c r="BX30" s="637"/>
      <c r="BY30" s="637"/>
      <c r="BZ30" s="637"/>
      <c r="CA30" s="637"/>
      <c r="CB30" s="637"/>
      <c r="CC30" s="63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c r="DJ30" s="179"/>
      <c r="DK30" s="179"/>
      <c r="DL30" s="179"/>
      <c r="DM30" s="179"/>
      <c r="DN30" s="179"/>
      <c r="DO30" s="179"/>
    </row>
    <row r="31" spans="1:119" ht="13.5" customHeight="1" x14ac:dyDescent="0.2">
      <c r="A31" s="180"/>
      <c r="B31" s="203"/>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5"/>
      <c r="DJ31" s="179"/>
      <c r="DK31" s="179"/>
      <c r="DL31" s="179"/>
      <c r="DM31" s="179"/>
      <c r="DN31" s="179"/>
      <c r="DO31" s="179"/>
    </row>
    <row r="32" spans="1:119" ht="13.5" customHeight="1" x14ac:dyDescent="0.2">
      <c r="A32" s="180"/>
      <c r="B32" s="206"/>
      <c r="C32" s="207" t="s">
        <v>192</v>
      </c>
      <c r="D32" s="207"/>
      <c r="E32" s="207"/>
      <c r="F32" s="204"/>
      <c r="G32" s="204"/>
      <c r="H32" s="204"/>
      <c r="I32" s="204"/>
      <c r="J32" s="204"/>
      <c r="K32" s="204"/>
      <c r="L32" s="204"/>
      <c r="M32" s="204"/>
      <c r="N32" s="204"/>
      <c r="O32" s="204"/>
      <c r="P32" s="204"/>
      <c r="Q32" s="204"/>
      <c r="R32" s="204"/>
      <c r="S32" s="204"/>
      <c r="T32" s="204"/>
      <c r="U32" s="204" t="s">
        <v>193</v>
      </c>
      <c r="V32" s="204"/>
      <c r="W32" s="204"/>
      <c r="X32" s="204"/>
      <c r="Y32" s="204"/>
      <c r="Z32" s="204"/>
      <c r="AA32" s="204"/>
      <c r="AB32" s="204"/>
      <c r="AC32" s="204"/>
      <c r="AD32" s="204"/>
      <c r="AE32" s="204"/>
      <c r="AF32" s="204"/>
      <c r="AG32" s="204"/>
      <c r="AH32" s="204"/>
      <c r="AI32" s="204"/>
      <c r="AJ32" s="204"/>
      <c r="AK32" s="204"/>
      <c r="AL32" s="204"/>
      <c r="AM32" s="208" t="s">
        <v>194</v>
      </c>
      <c r="AN32" s="204"/>
      <c r="AO32" s="204"/>
      <c r="AP32" s="204"/>
      <c r="AQ32" s="204"/>
      <c r="AR32" s="204"/>
      <c r="AS32" s="208"/>
      <c r="AT32" s="208"/>
      <c r="AU32" s="208"/>
      <c r="AV32" s="208"/>
      <c r="AW32" s="208"/>
      <c r="AX32" s="208"/>
      <c r="AY32" s="208"/>
      <c r="AZ32" s="208"/>
      <c r="BA32" s="208"/>
      <c r="BB32" s="204"/>
      <c r="BC32" s="208"/>
      <c r="BD32" s="204"/>
      <c r="BE32" s="208" t="s">
        <v>195</v>
      </c>
      <c r="BF32" s="204"/>
      <c r="BG32" s="204"/>
      <c r="BH32" s="204"/>
      <c r="BI32" s="204"/>
      <c r="BJ32" s="208"/>
      <c r="BK32" s="208"/>
      <c r="BL32" s="208"/>
      <c r="BM32" s="208"/>
      <c r="BN32" s="208"/>
      <c r="BO32" s="208"/>
      <c r="BP32" s="208"/>
      <c r="BQ32" s="208"/>
      <c r="BR32" s="204"/>
      <c r="BS32" s="204"/>
      <c r="BT32" s="204"/>
      <c r="BU32" s="204"/>
      <c r="BV32" s="204"/>
      <c r="BW32" s="204" t="s">
        <v>196</v>
      </c>
      <c r="BX32" s="204"/>
      <c r="BY32" s="204"/>
      <c r="BZ32" s="204"/>
      <c r="CA32" s="204"/>
      <c r="CB32" s="208"/>
      <c r="CC32" s="208"/>
      <c r="CD32" s="208"/>
      <c r="CE32" s="208"/>
      <c r="CF32" s="208"/>
      <c r="CG32" s="208"/>
      <c r="CH32" s="208"/>
      <c r="CI32" s="208"/>
      <c r="CJ32" s="208"/>
      <c r="CK32" s="208"/>
      <c r="CL32" s="208"/>
      <c r="CM32" s="208"/>
      <c r="CN32" s="208"/>
      <c r="CO32" s="208" t="s">
        <v>197</v>
      </c>
      <c r="CP32" s="208"/>
      <c r="CQ32" s="208"/>
      <c r="CR32" s="208"/>
      <c r="CS32" s="208"/>
      <c r="CT32" s="208"/>
      <c r="CU32" s="208"/>
      <c r="CV32" s="208"/>
      <c r="CW32" s="208"/>
      <c r="CX32" s="208"/>
      <c r="CY32" s="208"/>
      <c r="CZ32" s="208"/>
      <c r="DA32" s="208"/>
      <c r="DB32" s="208"/>
      <c r="DC32" s="208"/>
      <c r="DD32" s="208"/>
      <c r="DE32" s="208"/>
      <c r="DF32" s="208"/>
      <c r="DG32" s="208"/>
      <c r="DH32" s="208"/>
      <c r="DI32" s="205"/>
      <c r="DJ32" s="179"/>
      <c r="DK32" s="179"/>
      <c r="DL32" s="179"/>
      <c r="DM32" s="179"/>
      <c r="DN32" s="179"/>
      <c r="DO32" s="179"/>
    </row>
    <row r="33" spans="1:119" ht="13.5" customHeight="1" x14ac:dyDescent="0.2">
      <c r="A33" s="180"/>
      <c r="B33" s="206"/>
      <c r="C33" s="487" t="s">
        <v>198</v>
      </c>
      <c r="D33" s="487"/>
      <c r="E33" s="452" t="s">
        <v>199</v>
      </c>
      <c r="F33" s="452"/>
      <c r="G33" s="452"/>
      <c r="H33" s="452"/>
      <c r="I33" s="452"/>
      <c r="J33" s="452"/>
      <c r="K33" s="452"/>
      <c r="L33" s="452"/>
      <c r="M33" s="452"/>
      <c r="N33" s="452"/>
      <c r="O33" s="452"/>
      <c r="P33" s="452"/>
      <c r="Q33" s="452"/>
      <c r="R33" s="452"/>
      <c r="S33" s="452"/>
      <c r="T33" s="209"/>
      <c r="U33" s="487" t="s">
        <v>200</v>
      </c>
      <c r="V33" s="487"/>
      <c r="W33" s="452" t="s">
        <v>201</v>
      </c>
      <c r="X33" s="452"/>
      <c r="Y33" s="452"/>
      <c r="Z33" s="452"/>
      <c r="AA33" s="452"/>
      <c r="AB33" s="452"/>
      <c r="AC33" s="452"/>
      <c r="AD33" s="452"/>
      <c r="AE33" s="452"/>
      <c r="AF33" s="452"/>
      <c r="AG33" s="452"/>
      <c r="AH33" s="452"/>
      <c r="AI33" s="452"/>
      <c r="AJ33" s="452"/>
      <c r="AK33" s="452"/>
      <c r="AL33" s="209"/>
      <c r="AM33" s="487" t="s">
        <v>198</v>
      </c>
      <c r="AN33" s="487"/>
      <c r="AO33" s="452" t="s">
        <v>199</v>
      </c>
      <c r="AP33" s="452"/>
      <c r="AQ33" s="452"/>
      <c r="AR33" s="452"/>
      <c r="AS33" s="452"/>
      <c r="AT33" s="452"/>
      <c r="AU33" s="452"/>
      <c r="AV33" s="452"/>
      <c r="AW33" s="452"/>
      <c r="AX33" s="452"/>
      <c r="AY33" s="452"/>
      <c r="AZ33" s="452"/>
      <c r="BA33" s="452"/>
      <c r="BB33" s="452"/>
      <c r="BC33" s="452"/>
      <c r="BD33" s="210"/>
      <c r="BE33" s="452" t="s">
        <v>202</v>
      </c>
      <c r="BF33" s="452"/>
      <c r="BG33" s="452" t="s">
        <v>203</v>
      </c>
      <c r="BH33" s="452"/>
      <c r="BI33" s="452"/>
      <c r="BJ33" s="452"/>
      <c r="BK33" s="452"/>
      <c r="BL33" s="452"/>
      <c r="BM33" s="452"/>
      <c r="BN33" s="452"/>
      <c r="BO33" s="452"/>
      <c r="BP33" s="452"/>
      <c r="BQ33" s="452"/>
      <c r="BR33" s="452"/>
      <c r="BS33" s="452"/>
      <c r="BT33" s="452"/>
      <c r="BU33" s="452"/>
      <c r="BV33" s="210"/>
      <c r="BW33" s="487" t="s">
        <v>202</v>
      </c>
      <c r="BX33" s="487"/>
      <c r="BY33" s="452" t="s">
        <v>204</v>
      </c>
      <c r="BZ33" s="452"/>
      <c r="CA33" s="452"/>
      <c r="CB33" s="452"/>
      <c r="CC33" s="452"/>
      <c r="CD33" s="452"/>
      <c r="CE33" s="452"/>
      <c r="CF33" s="452"/>
      <c r="CG33" s="452"/>
      <c r="CH33" s="452"/>
      <c r="CI33" s="452"/>
      <c r="CJ33" s="452"/>
      <c r="CK33" s="452"/>
      <c r="CL33" s="452"/>
      <c r="CM33" s="452"/>
      <c r="CN33" s="209"/>
      <c r="CO33" s="487" t="s">
        <v>200</v>
      </c>
      <c r="CP33" s="487"/>
      <c r="CQ33" s="452" t="s">
        <v>205</v>
      </c>
      <c r="CR33" s="452"/>
      <c r="CS33" s="452"/>
      <c r="CT33" s="452"/>
      <c r="CU33" s="452"/>
      <c r="CV33" s="452"/>
      <c r="CW33" s="452"/>
      <c r="CX33" s="452"/>
      <c r="CY33" s="452"/>
      <c r="CZ33" s="452"/>
      <c r="DA33" s="452"/>
      <c r="DB33" s="452"/>
      <c r="DC33" s="452"/>
      <c r="DD33" s="452"/>
      <c r="DE33" s="452"/>
      <c r="DF33" s="209"/>
      <c r="DG33" s="648" t="s">
        <v>206</v>
      </c>
      <c r="DH33" s="648"/>
      <c r="DI33" s="211"/>
      <c r="DJ33" s="179"/>
      <c r="DK33" s="179"/>
      <c r="DL33" s="179"/>
      <c r="DM33" s="179"/>
      <c r="DN33" s="179"/>
      <c r="DO33" s="179"/>
    </row>
    <row r="34" spans="1:119" ht="32.25" customHeight="1" x14ac:dyDescent="0.2">
      <c r="A34" s="180"/>
      <c r="B34" s="206"/>
      <c r="C34" s="649">
        <f>IF(E34="","",1)</f>
        <v>1</v>
      </c>
      <c r="D34" s="649"/>
      <c r="E34" s="650" t="str">
        <f>IF('各会計、関係団体の財政状況及び健全化判断比率'!B7="","",'各会計、関係団体の財政状況及び健全化判断比率'!B7)</f>
        <v>一般会計</v>
      </c>
      <c r="F34" s="650"/>
      <c r="G34" s="650"/>
      <c r="H34" s="650"/>
      <c r="I34" s="650"/>
      <c r="J34" s="650"/>
      <c r="K34" s="650"/>
      <c r="L34" s="650"/>
      <c r="M34" s="650"/>
      <c r="N34" s="650"/>
      <c r="O34" s="650"/>
      <c r="P34" s="650"/>
      <c r="Q34" s="650"/>
      <c r="R34" s="650"/>
      <c r="S34" s="650"/>
      <c r="T34" s="207"/>
      <c r="U34" s="649">
        <f>IF(W34="","",MAX(C34:D43)+1)</f>
        <v>2</v>
      </c>
      <c r="V34" s="649"/>
      <c r="W34" s="650" t="str">
        <f>IF('各会計、関係団体の財政状況及び健全化判断比率'!B28="","",'各会計、関係団体の財政状況及び健全化判断比率'!B28)</f>
        <v>国民健康保険事業特別会計</v>
      </c>
      <c r="X34" s="650"/>
      <c r="Y34" s="650"/>
      <c r="Z34" s="650"/>
      <c r="AA34" s="650"/>
      <c r="AB34" s="650"/>
      <c r="AC34" s="650"/>
      <c r="AD34" s="650"/>
      <c r="AE34" s="650"/>
      <c r="AF34" s="650"/>
      <c r="AG34" s="650"/>
      <c r="AH34" s="650"/>
      <c r="AI34" s="650"/>
      <c r="AJ34" s="650"/>
      <c r="AK34" s="650"/>
      <c r="AL34" s="207"/>
      <c r="AM34" s="649">
        <f>IF(AO34="","",MAX(C34:D43,U34:V43)+1)</f>
        <v>5</v>
      </c>
      <c r="AN34" s="649"/>
      <c r="AO34" s="650" t="str">
        <f>IF('各会計、関係団体の財政状況及び健全化判断比率'!B31="","",'各会計、関係団体の財政状況及び健全化判断比率'!B31)</f>
        <v>水道事業会計</v>
      </c>
      <c r="AP34" s="650"/>
      <c r="AQ34" s="650"/>
      <c r="AR34" s="650"/>
      <c r="AS34" s="650"/>
      <c r="AT34" s="650"/>
      <c r="AU34" s="650"/>
      <c r="AV34" s="650"/>
      <c r="AW34" s="650"/>
      <c r="AX34" s="650"/>
      <c r="AY34" s="650"/>
      <c r="AZ34" s="650"/>
      <c r="BA34" s="650"/>
      <c r="BB34" s="650"/>
      <c r="BC34" s="650"/>
      <c r="BD34" s="207"/>
      <c r="BE34" s="649">
        <f>IF(BG34="","",MAX(C34:D43,U34:V43,AM34:AN43)+1)</f>
        <v>6</v>
      </c>
      <c r="BF34" s="649"/>
      <c r="BG34" s="650" t="str">
        <f>IF('各会計、関係団体の財政状況及び健全化判断比率'!B32="","",'各会計、関係団体の財政状況及び健全化判断比率'!B32)</f>
        <v>下水道事業特別会計</v>
      </c>
      <c r="BH34" s="650"/>
      <c r="BI34" s="650"/>
      <c r="BJ34" s="650"/>
      <c r="BK34" s="650"/>
      <c r="BL34" s="650"/>
      <c r="BM34" s="650"/>
      <c r="BN34" s="650"/>
      <c r="BO34" s="650"/>
      <c r="BP34" s="650"/>
      <c r="BQ34" s="650"/>
      <c r="BR34" s="650"/>
      <c r="BS34" s="650"/>
      <c r="BT34" s="650"/>
      <c r="BU34" s="650"/>
      <c r="BV34" s="207"/>
      <c r="BW34" s="649">
        <f>IF(BY34="","",MAX(C34:D43,U34:V43,AM34:AN43,BE34:BF43)+1)</f>
        <v>7</v>
      </c>
      <c r="BX34" s="649"/>
      <c r="BY34" s="650" t="str">
        <f>IF('各会計、関係団体の財政状況及び健全化判断比率'!B68="","",'各会計、関係団体の財政状況及び健全化判断比率'!B68)</f>
        <v>乙訓環境衛生組合</v>
      </c>
      <c r="BZ34" s="650"/>
      <c r="CA34" s="650"/>
      <c r="CB34" s="650"/>
      <c r="CC34" s="650"/>
      <c r="CD34" s="650"/>
      <c r="CE34" s="650"/>
      <c r="CF34" s="650"/>
      <c r="CG34" s="650"/>
      <c r="CH34" s="650"/>
      <c r="CI34" s="650"/>
      <c r="CJ34" s="650"/>
      <c r="CK34" s="650"/>
      <c r="CL34" s="650"/>
      <c r="CM34" s="650"/>
      <c r="CN34" s="207"/>
      <c r="CO34" s="649">
        <f>IF(CQ34="","",MAX(C34:D43,U34:V43,AM34:AN43,BE34:BF43,BW34:BX43)+1)</f>
        <v>17</v>
      </c>
      <c r="CP34" s="649"/>
      <c r="CQ34" s="650" t="str">
        <f>IF('各会計、関係団体の財政状況及び健全化判断比率'!BS7="","",'各会計、関係団体の財政状況及び健全化判断比率'!BS7)</f>
        <v>乙訓土地開発公社</v>
      </c>
      <c r="CR34" s="650"/>
      <c r="CS34" s="650"/>
      <c r="CT34" s="650"/>
      <c r="CU34" s="650"/>
      <c r="CV34" s="650"/>
      <c r="CW34" s="650"/>
      <c r="CX34" s="650"/>
      <c r="CY34" s="650"/>
      <c r="CZ34" s="650"/>
      <c r="DA34" s="650"/>
      <c r="DB34" s="650"/>
      <c r="DC34" s="650"/>
      <c r="DD34" s="650"/>
      <c r="DE34" s="650"/>
      <c r="DF34" s="204"/>
      <c r="DG34" s="651" t="str">
        <f>IF('各会計、関係団体の財政状況及び健全化判断比率'!BR7="","",'各会計、関係団体の財政状況及び健全化判断比率'!BR7)</f>
        <v>〇</v>
      </c>
      <c r="DH34" s="651"/>
      <c r="DI34" s="211"/>
      <c r="DJ34" s="179"/>
      <c r="DK34" s="179"/>
      <c r="DL34" s="179"/>
      <c r="DM34" s="179"/>
      <c r="DN34" s="179"/>
      <c r="DO34" s="179"/>
    </row>
    <row r="35" spans="1:119" ht="32.25" customHeight="1" x14ac:dyDescent="0.2">
      <c r="A35" s="180"/>
      <c r="B35" s="206"/>
      <c r="C35" s="649" t="str">
        <f>IF(E35="","",C34+1)</f>
        <v/>
      </c>
      <c r="D35" s="649"/>
      <c r="E35" s="650" t="str">
        <f>IF('各会計、関係団体の財政状況及び健全化判断比率'!B8="","",'各会計、関係団体の財政状況及び健全化判断比率'!B8)</f>
        <v/>
      </c>
      <c r="F35" s="650"/>
      <c r="G35" s="650"/>
      <c r="H35" s="650"/>
      <c r="I35" s="650"/>
      <c r="J35" s="650"/>
      <c r="K35" s="650"/>
      <c r="L35" s="650"/>
      <c r="M35" s="650"/>
      <c r="N35" s="650"/>
      <c r="O35" s="650"/>
      <c r="P35" s="650"/>
      <c r="Q35" s="650"/>
      <c r="R35" s="650"/>
      <c r="S35" s="650"/>
      <c r="T35" s="207"/>
      <c r="U35" s="649">
        <f>IF(W35="","",U34+1)</f>
        <v>3</v>
      </c>
      <c r="V35" s="649"/>
      <c r="W35" s="650" t="str">
        <f>IF('各会計、関係団体の財政状況及び健全化判断比率'!B29="","",'各会計、関係団体の財政状況及び健全化判断比率'!B29)</f>
        <v>介護保険事業特別会計</v>
      </c>
      <c r="X35" s="650"/>
      <c r="Y35" s="650"/>
      <c r="Z35" s="650"/>
      <c r="AA35" s="650"/>
      <c r="AB35" s="650"/>
      <c r="AC35" s="650"/>
      <c r="AD35" s="650"/>
      <c r="AE35" s="650"/>
      <c r="AF35" s="650"/>
      <c r="AG35" s="650"/>
      <c r="AH35" s="650"/>
      <c r="AI35" s="650"/>
      <c r="AJ35" s="650"/>
      <c r="AK35" s="650"/>
      <c r="AL35" s="207"/>
      <c r="AM35" s="649" t="str">
        <f t="shared" ref="AM35:AM43" si="0">IF(AO35="","",AM34+1)</f>
        <v/>
      </c>
      <c r="AN35" s="649"/>
      <c r="AO35" s="650"/>
      <c r="AP35" s="650"/>
      <c r="AQ35" s="650"/>
      <c r="AR35" s="650"/>
      <c r="AS35" s="650"/>
      <c r="AT35" s="650"/>
      <c r="AU35" s="650"/>
      <c r="AV35" s="650"/>
      <c r="AW35" s="650"/>
      <c r="AX35" s="650"/>
      <c r="AY35" s="650"/>
      <c r="AZ35" s="650"/>
      <c r="BA35" s="650"/>
      <c r="BB35" s="650"/>
      <c r="BC35" s="650"/>
      <c r="BD35" s="207"/>
      <c r="BE35" s="649" t="str">
        <f t="shared" ref="BE35:BE43" si="1">IF(BG35="","",BE34+1)</f>
        <v/>
      </c>
      <c r="BF35" s="649"/>
      <c r="BG35" s="650"/>
      <c r="BH35" s="650"/>
      <c r="BI35" s="650"/>
      <c r="BJ35" s="650"/>
      <c r="BK35" s="650"/>
      <c r="BL35" s="650"/>
      <c r="BM35" s="650"/>
      <c r="BN35" s="650"/>
      <c r="BO35" s="650"/>
      <c r="BP35" s="650"/>
      <c r="BQ35" s="650"/>
      <c r="BR35" s="650"/>
      <c r="BS35" s="650"/>
      <c r="BT35" s="650"/>
      <c r="BU35" s="650"/>
      <c r="BV35" s="207"/>
      <c r="BW35" s="649">
        <f t="shared" ref="BW35:BW43" si="2">IF(BY35="","",BW34+1)</f>
        <v>8</v>
      </c>
      <c r="BX35" s="649"/>
      <c r="BY35" s="650" t="str">
        <f>IF('各会計、関係団体の財政状況及び健全化判断比率'!B69="","",'各会計、関係団体の財政状況及び健全化判断比率'!B69)</f>
        <v>乙訓福祉施設事務組合</v>
      </c>
      <c r="BZ35" s="650"/>
      <c r="CA35" s="650"/>
      <c r="CB35" s="650"/>
      <c r="CC35" s="650"/>
      <c r="CD35" s="650"/>
      <c r="CE35" s="650"/>
      <c r="CF35" s="650"/>
      <c r="CG35" s="650"/>
      <c r="CH35" s="650"/>
      <c r="CI35" s="650"/>
      <c r="CJ35" s="650"/>
      <c r="CK35" s="650"/>
      <c r="CL35" s="650"/>
      <c r="CM35" s="650"/>
      <c r="CN35" s="207"/>
      <c r="CO35" s="649">
        <f t="shared" ref="CO35:CO43" si="3">IF(CQ35="","",CO34+1)</f>
        <v>18</v>
      </c>
      <c r="CP35" s="649"/>
      <c r="CQ35" s="650" t="str">
        <f>IF('各会計、関係団体の財政状況及び健全化判断比率'!BS8="","",'各会計、関係団体の財政状況及び健全化判断比率'!BS8)</f>
        <v>乙訓勤労者福祉サービスセンター</v>
      </c>
      <c r="CR35" s="650"/>
      <c r="CS35" s="650"/>
      <c r="CT35" s="650"/>
      <c r="CU35" s="650"/>
      <c r="CV35" s="650"/>
      <c r="CW35" s="650"/>
      <c r="CX35" s="650"/>
      <c r="CY35" s="650"/>
      <c r="CZ35" s="650"/>
      <c r="DA35" s="650"/>
      <c r="DB35" s="650"/>
      <c r="DC35" s="650"/>
      <c r="DD35" s="650"/>
      <c r="DE35" s="650"/>
      <c r="DF35" s="204"/>
      <c r="DG35" s="651" t="str">
        <f>IF('各会計、関係団体の財政状況及び健全化判断比率'!BR8="","",'各会計、関係団体の財政状況及び健全化判断比率'!BR8)</f>
        <v/>
      </c>
      <c r="DH35" s="651"/>
      <c r="DI35" s="211"/>
      <c r="DJ35" s="179"/>
      <c r="DK35" s="179"/>
      <c r="DL35" s="179"/>
      <c r="DM35" s="179"/>
      <c r="DN35" s="179"/>
      <c r="DO35" s="179"/>
    </row>
    <row r="36" spans="1:119" ht="32.25" customHeight="1" x14ac:dyDescent="0.2">
      <c r="A36" s="180"/>
      <c r="B36" s="206"/>
      <c r="C36" s="649" t="str">
        <f>IF(E36="","",C35+1)</f>
        <v/>
      </c>
      <c r="D36" s="649"/>
      <c r="E36" s="650" t="str">
        <f>IF('各会計、関係団体の財政状況及び健全化判断比率'!B9="","",'各会計、関係団体の財政状況及び健全化判断比率'!B9)</f>
        <v/>
      </c>
      <c r="F36" s="650"/>
      <c r="G36" s="650"/>
      <c r="H36" s="650"/>
      <c r="I36" s="650"/>
      <c r="J36" s="650"/>
      <c r="K36" s="650"/>
      <c r="L36" s="650"/>
      <c r="M36" s="650"/>
      <c r="N36" s="650"/>
      <c r="O36" s="650"/>
      <c r="P36" s="650"/>
      <c r="Q36" s="650"/>
      <c r="R36" s="650"/>
      <c r="S36" s="650"/>
      <c r="T36" s="207"/>
      <c r="U36" s="649">
        <f t="shared" ref="U36:U43" si="4">IF(W36="","",U35+1)</f>
        <v>4</v>
      </c>
      <c r="V36" s="649"/>
      <c r="W36" s="650" t="str">
        <f>IF('各会計、関係団体の財政状況及び健全化判断比率'!B30="","",'各会計、関係団体の財政状況及び健全化判断比率'!B30)</f>
        <v>後期高齢者医療保険事業特別会計</v>
      </c>
      <c r="X36" s="650"/>
      <c r="Y36" s="650"/>
      <c r="Z36" s="650"/>
      <c r="AA36" s="650"/>
      <c r="AB36" s="650"/>
      <c r="AC36" s="650"/>
      <c r="AD36" s="650"/>
      <c r="AE36" s="650"/>
      <c r="AF36" s="650"/>
      <c r="AG36" s="650"/>
      <c r="AH36" s="650"/>
      <c r="AI36" s="650"/>
      <c r="AJ36" s="650"/>
      <c r="AK36" s="650"/>
      <c r="AL36" s="207"/>
      <c r="AM36" s="649" t="str">
        <f t="shared" si="0"/>
        <v/>
      </c>
      <c r="AN36" s="649"/>
      <c r="AO36" s="650"/>
      <c r="AP36" s="650"/>
      <c r="AQ36" s="650"/>
      <c r="AR36" s="650"/>
      <c r="AS36" s="650"/>
      <c r="AT36" s="650"/>
      <c r="AU36" s="650"/>
      <c r="AV36" s="650"/>
      <c r="AW36" s="650"/>
      <c r="AX36" s="650"/>
      <c r="AY36" s="650"/>
      <c r="AZ36" s="650"/>
      <c r="BA36" s="650"/>
      <c r="BB36" s="650"/>
      <c r="BC36" s="650"/>
      <c r="BD36" s="207"/>
      <c r="BE36" s="649" t="str">
        <f t="shared" si="1"/>
        <v/>
      </c>
      <c r="BF36" s="649"/>
      <c r="BG36" s="650"/>
      <c r="BH36" s="650"/>
      <c r="BI36" s="650"/>
      <c r="BJ36" s="650"/>
      <c r="BK36" s="650"/>
      <c r="BL36" s="650"/>
      <c r="BM36" s="650"/>
      <c r="BN36" s="650"/>
      <c r="BO36" s="650"/>
      <c r="BP36" s="650"/>
      <c r="BQ36" s="650"/>
      <c r="BR36" s="650"/>
      <c r="BS36" s="650"/>
      <c r="BT36" s="650"/>
      <c r="BU36" s="650"/>
      <c r="BV36" s="207"/>
      <c r="BW36" s="649">
        <f t="shared" si="2"/>
        <v>9</v>
      </c>
      <c r="BX36" s="649"/>
      <c r="BY36" s="650" t="str">
        <f>IF('各会計、関係団体の財政状況及び健全化判断比率'!B70="","",'各会計、関係団体の財政状況及び健全化判断比率'!B70)</f>
        <v>乙訓消防組合</v>
      </c>
      <c r="BZ36" s="650"/>
      <c r="CA36" s="650"/>
      <c r="CB36" s="650"/>
      <c r="CC36" s="650"/>
      <c r="CD36" s="650"/>
      <c r="CE36" s="650"/>
      <c r="CF36" s="650"/>
      <c r="CG36" s="650"/>
      <c r="CH36" s="650"/>
      <c r="CI36" s="650"/>
      <c r="CJ36" s="650"/>
      <c r="CK36" s="650"/>
      <c r="CL36" s="650"/>
      <c r="CM36" s="650"/>
      <c r="CN36" s="207"/>
      <c r="CO36" s="649" t="str">
        <f t="shared" si="3"/>
        <v/>
      </c>
      <c r="CP36" s="649"/>
      <c r="CQ36" s="650" t="str">
        <f>IF('各会計、関係団体の財政状況及び健全化判断比率'!BS9="","",'各会計、関係団体の財政状況及び健全化判断比率'!BS9)</f>
        <v/>
      </c>
      <c r="CR36" s="650"/>
      <c r="CS36" s="650"/>
      <c r="CT36" s="650"/>
      <c r="CU36" s="650"/>
      <c r="CV36" s="650"/>
      <c r="CW36" s="650"/>
      <c r="CX36" s="650"/>
      <c r="CY36" s="650"/>
      <c r="CZ36" s="650"/>
      <c r="DA36" s="650"/>
      <c r="DB36" s="650"/>
      <c r="DC36" s="650"/>
      <c r="DD36" s="650"/>
      <c r="DE36" s="650"/>
      <c r="DF36" s="204"/>
      <c r="DG36" s="651" t="str">
        <f>IF('各会計、関係団体の財政状況及び健全化判断比率'!BR9="","",'各会計、関係団体の財政状況及び健全化判断比率'!BR9)</f>
        <v/>
      </c>
      <c r="DH36" s="651"/>
      <c r="DI36" s="211"/>
      <c r="DJ36" s="179"/>
      <c r="DK36" s="179"/>
      <c r="DL36" s="179"/>
      <c r="DM36" s="179"/>
      <c r="DN36" s="179"/>
      <c r="DO36" s="179"/>
    </row>
    <row r="37" spans="1:119" ht="32.25" customHeight="1" x14ac:dyDescent="0.2">
      <c r="A37" s="180"/>
      <c r="B37" s="206"/>
      <c r="C37" s="649" t="str">
        <f>IF(E37="","",C36+1)</f>
        <v/>
      </c>
      <c r="D37" s="649"/>
      <c r="E37" s="650" t="str">
        <f>IF('各会計、関係団体の財政状況及び健全化判断比率'!B10="","",'各会計、関係団体の財政状況及び健全化判断比率'!B10)</f>
        <v/>
      </c>
      <c r="F37" s="650"/>
      <c r="G37" s="650"/>
      <c r="H37" s="650"/>
      <c r="I37" s="650"/>
      <c r="J37" s="650"/>
      <c r="K37" s="650"/>
      <c r="L37" s="650"/>
      <c r="M37" s="650"/>
      <c r="N37" s="650"/>
      <c r="O37" s="650"/>
      <c r="P37" s="650"/>
      <c r="Q37" s="650"/>
      <c r="R37" s="650"/>
      <c r="S37" s="650"/>
      <c r="T37" s="207"/>
      <c r="U37" s="649" t="str">
        <f t="shared" si="4"/>
        <v/>
      </c>
      <c r="V37" s="649"/>
      <c r="W37" s="650"/>
      <c r="X37" s="650"/>
      <c r="Y37" s="650"/>
      <c r="Z37" s="650"/>
      <c r="AA37" s="650"/>
      <c r="AB37" s="650"/>
      <c r="AC37" s="650"/>
      <c r="AD37" s="650"/>
      <c r="AE37" s="650"/>
      <c r="AF37" s="650"/>
      <c r="AG37" s="650"/>
      <c r="AH37" s="650"/>
      <c r="AI37" s="650"/>
      <c r="AJ37" s="650"/>
      <c r="AK37" s="650"/>
      <c r="AL37" s="207"/>
      <c r="AM37" s="649" t="str">
        <f t="shared" si="0"/>
        <v/>
      </c>
      <c r="AN37" s="649"/>
      <c r="AO37" s="650"/>
      <c r="AP37" s="650"/>
      <c r="AQ37" s="650"/>
      <c r="AR37" s="650"/>
      <c r="AS37" s="650"/>
      <c r="AT37" s="650"/>
      <c r="AU37" s="650"/>
      <c r="AV37" s="650"/>
      <c r="AW37" s="650"/>
      <c r="AX37" s="650"/>
      <c r="AY37" s="650"/>
      <c r="AZ37" s="650"/>
      <c r="BA37" s="650"/>
      <c r="BB37" s="650"/>
      <c r="BC37" s="650"/>
      <c r="BD37" s="207"/>
      <c r="BE37" s="649" t="str">
        <f t="shared" si="1"/>
        <v/>
      </c>
      <c r="BF37" s="649"/>
      <c r="BG37" s="650"/>
      <c r="BH37" s="650"/>
      <c r="BI37" s="650"/>
      <c r="BJ37" s="650"/>
      <c r="BK37" s="650"/>
      <c r="BL37" s="650"/>
      <c r="BM37" s="650"/>
      <c r="BN37" s="650"/>
      <c r="BO37" s="650"/>
      <c r="BP37" s="650"/>
      <c r="BQ37" s="650"/>
      <c r="BR37" s="650"/>
      <c r="BS37" s="650"/>
      <c r="BT37" s="650"/>
      <c r="BU37" s="650"/>
      <c r="BV37" s="207"/>
      <c r="BW37" s="649">
        <f t="shared" si="2"/>
        <v>10</v>
      </c>
      <c r="BX37" s="649"/>
      <c r="BY37" s="650" t="str">
        <f>IF('各会計、関係団体の財政状況及び健全化判断比率'!B71="","",'各会計、関係団体の財政状況及び健全化判断比率'!B71)</f>
        <v>京都府自治会館管理組合</v>
      </c>
      <c r="BZ37" s="650"/>
      <c r="CA37" s="650"/>
      <c r="CB37" s="650"/>
      <c r="CC37" s="650"/>
      <c r="CD37" s="650"/>
      <c r="CE37" s="650"/>
      <c r="CF37" s="650"/>
      <c r="CG37" s="650"/>
      <c r="CH37" s="650"/>
      <c r="CI37" s="650"/>
      <c r="CJ37" s="650"/>
      <c r="CK37" s="650"/>
      <c r="CL37" s="650"/>
      <c r="CM37" s="650"/>
      <c r="CN37" s="207"/>
      <c r="CO37" s="649" t="str">
        <f t="shared" si="3"/>
        <v/>
      </c>
      <c r="CP37" s="649"/>
      <c r="CQ37" s="650" t="str">
        <f>IF('各会計、関係団体の財政状況及び健全化判断比率'!BS10="","",'各会計、関係団体の財政状況及び健全化判断比率'!BS10)</f>
        <v/>
      </c>
      <c r="CR37" s="650"/>
      <c r="CS37" s="650"/>
      <c r="CT37" s="650"/>
      <c r="CU37" s="650"/>
      <c r="CV37" s="650"/>
      <c r="CW37" s="650"/>
      <c r="CX37" s="650"/>
      <c r="CY37" s="650"/>
      <c r="CZ37" s="650"/>
      <c r="DA37" s="650"/>
      <c r="DB37" s="650"/>
      <c r="DC37" s="650"/>
      <c r="DD37" s="650"/>
      <c r="DE37" s="650"/>
      <c r="DF37" s="204"/>
      <c r="DG37" s="651" t="str">
        <f>IF('各会計、関係団体の財政状況及び健全化判断比率'!BR10="","",'各会計、関係団体の財政状況及び健全化判断比率'!BR10)</f>
        <v/>
      </c>
      <c r="DH37" s="651"/>
      <c r="DI37" s="211"/>
      <c r="DJ37" s="179"/>
      <c r="DK37" s="179"/>
      <c r="DL37" s="179"/>
      <c r="DM37" s="179"/>
      <c r="DN37" s="179"/>
      <c r="DO37" s="179"/>
    </row>
    <row r="38" spans="1:119" ht="32.25" customHeight="1" x14ac:dyDescent="0.2">
      <c r="A38" s="180"/>
      <c r="B38" s="206"/>
      <c r="C38" s="649" t="str">
        <f t="shared" ref="C38:C43" si="5">IF(E38="","",C37+1)</f>
        <v/>
      </c>
      <c r="D38" s="649"/>
      <c r="E38" s="650" t="str">
        <f>IF('各会計、関係団体の財政状況及び健全化判断比率'!B11="","",'各会計、関係団体の財政状況及び健全化判断比率'!B11)</f>
        <v/>
      </c>
      <c r="F38" s="650"/>
      <c r="G38" s="650"/>
      <c r="H38" s="650"/>
      <c r="I38" s="650"/>
      <c r="J38" s="650"/>
      <c r="K38" s="650"/>
      <c r="L38" s="650"/>
      <c r="M38" s="650"/>
      <c r="N38" s="650"/>
      <c r="O38" s="650"/>
      <c r="P38" s="650"/>
      <c r="Q38" s="650"/>
      <c r="R38" s="650"/>
      <c r="S38" s="650"/>
      <c r="T38" s="207"/>
      <c r="U38" s="649" t="str">
        <f t="shared" si="4"/>
        <v/>
      </c>
      <c r="V38" s="649"/>
      <c r="W38" s="650"/>
      <c r="X38" s="650"/>
      <c r="Y38" s="650"/>
      <c r="Z38" s="650"/>
      <c r="AA38" s="650"/>
      <c r="AB38" s="650"/>
      <c r="AC38" s="650"/>
      <c r="AD38" s="650"/>
      <c r="AE38" s="650"/>
      <c r="AF38" s="650"/>
      <c r="AG38" s="650"/>
      <c r="AH38" s="650"/>
      <c r="AI38" s="650"/>
      <c r="AJ38" s="650"/>
      <c r="AK38" s="650"/>
      <c r="AL38" s="207"/>
      <c r="AM38" s="649" t="str">
        <f t="shared" si="0"/>
        <v/>
      </c>
      <c r="AN38" s="649"/>
      <c r="AO38" s="650"/>
      <c r="AP38" s="650"/>
      <c r="AQ38" s="650"/>
      <c r="AR38" s="650"/>
      <c r="AS38" s="650"/>
      <c r="AT38" s="650"/>
      <c r="AU38" s="650"/>
      <c r="AV38" s="650"/>
      <c r="AW38" s="650"/>
      <c r="AX38" s="650"/>
      <c r="AY38" s="650"/>
      <c r="AZ38" s="650"/>
      <c r="BA38" s="650"/>
      <c r="BB38" s="650"/>
      <c r="BC38" s="650"/>
      <c r="BD38" s="207"/>
      <c r="BE38" s="649" t="str">
        <f t="shared" si="1"/>
        <v/>
      </c>
      <c r="BF38" s="649"/>
      <c r="BG38" s="650"/>
      <c r="BH38" s="650"/>
      <c r="BI38" s="650"/>
      <c r="BJ38" s="650"/>
      <c r="BK38" s="650"/>
      <c r="BL38" s="650"/>
      <c r="BM38" s="650"/>
      <c r="BN38" s="650"/>
      <c r="BO38" s="650"/>
      <c r="BP38" s="650"/>
      <c r="BQ38" s="650"/>
      <c r="BR38" s="650"/>
      <c r="BS38" s="650"/>
      <c r="BT38" s="650"/>
      <c r="BU38" s="650"/>
      <c r="BV38" s="207"/>
      <c r="BW38" s="649">
        <f t="shared" si="2"/>
        <v>11</v>
      </c>
      <c r="BX38" s="649"/>
      <c r="BY38" s="650" t="str">
        <f>IF('各会計、関係団体の財政状況及び健全化判断比率'!B72="","",'各会計、関係団体の財政状況及び健全化判断比率'!B72)</f>
        <v>京都府市町村職員退職手当組合</v>
      </c>
      <c r="BZ38" s="650"/>
      <c r="CA38" s="650"/>
      <c r="CB38" s="650"/>
      <c r="CC38" s="650"/>
      <c r="CD38" s="650"/>
      <c r="CE38" s="650"/>
      <c r="CF38" s="650"/>
      <c r="CG38" s="650"/>
      <c r="CH38" s="650"/>
      <c r="CI38" s="650"/>
      <c r="CJ38" s="650"/>
      <c r="CK38" s="650"/>
      <c r="CL38" s="650"/>
      <c r="CM38" s="650"/>
      <c r="CN38" s="207"/>
      <c r="CO38" s="649" t="str">
        <f t="shared" si="3"/>
        <v/>
      </c>
      <c r="CP38" s="649"/>
      <c r="CQ38" s="650" t="str">
        <f>IF('各会計、関係団体の財政状況及び健全化判断比率'!BS11="","",'各会計、関係団体の財政状況及び健全化判断比率'!BS11)</f>
        <v/>
      </c>
      <c r="CR38" s="650"/>
      <c r="CS38" s="650"/>
      <c r="CT38" s="650"/>
      <c r="CU38" s="650"/>
      <c r="CV38" s="650"/>
      <c r="CW38" s="650"/>
      <c r="CX38" s="650"/>
      <c r="CY38" s="650"/>
      <c r="CZ38" s="650"/>
      <c r="DA38" s="650"/>
      <c r="DB38" s="650"/>
      <c r="DC38" s="650"/>
      <c r="DD38" s="650"/>
      <c r="DE38" s="650"/>
      <c r="DF38" s="204"/>
      <c r="DG38" s="651" t="str">
        <f>IF('各会計、関係団体の財政状況及び健全化判断比率'!BR11="","",'各会計、関係団体の財政状況及び健全化判断比率'!BR11)</f>
        <v/>
      </c>
      <c r="DH38" s="651"/>
      <c r="DI38" s="211"/>
      <c r="DJ38" s="179"/>
      <c r="DK38" s="179"/>
      <c r="DL38" s="179"/>
      <c r="DM38" s="179"/>
      <c r="DN38" s="179"/>
      <c r="DO38" s="179"/>
    </row>
    <row r="39" spans="1:119" ht="32.25" customHeight="1" x14ac:dyDescent="0.2">
      <c r="A39" s="180"/>
      <c r="B39" s="206"/>
      <c r="C39" s="649" t="str">
        <f t="shared" si="5"/>
        <v/>
      </c>
      <c r="D39" s="649"/>
      <c r="E39" s="650" t="str">
        <f>IF('各会計、関係団体の財政状況及び健全化判断比率'!B12="","",'各会計、関係団体の財政状況及び健全化判断比率'!B12)</f>
        <v/>
      </c>
      <c r="F39" s="650"/>
      <c r="G39" s="650"/>
      <c r="H39" s="650"/>
      <c r="I39" s="650"/>
      <c r="J39" s="650"/>
      <c r="K39" s="650"/>
      <c r="L39" s="650"/>
      <c r="M39" s="650"/>
      <c r="N39" s="650"/>
      <c r="O39" s="650"/>
      <c r="P39" s="650"/>
      <c r="Q39" s="650"/>
      <c r="R39" s="650"/>
      <c r="S39" s="650"/>
      <c r="T39" s="207"/>
      <c r="U39" s="649" t="str">
        <f t="shared" si="4"/>
        <v/>
      </c>
      <c r="V39" s="649"/>
      <c r="W39" s="650"/>
      <c r="X39" s="650"/>
      <c r="Y39" s="650"/>
      <c r="Z39" s="650"/>
      <c r="AA39" s="650"/>
      <c r="AB39" s="650"/>
      <c r="AC39" s="650"/>
      <c r="AD39" s="650"/>
      <c r="AE39" s="650"/>
      <c r="AF39" s="650"/>
      <c r="AG39" s="650"/>
      <c r="AH39" s="650"/>
      <c r="AI39" s="650"/>
      <c r="AJ39" s="650"/>
      <c r="AK39" s="650"/>
      <c r="AL39" s="207"/>
      <c r="AM39" s="649" t="str">
        <f t="shared" si="0"/>
        <v/>
      </c>
      <c r="AN39" s="649"/>
      <c r="AO39" s="650"/>
      <c r="AP39" s="650"/>
      <c r="AQ39" s="650"/>
      <c r="AR39" s="650"/>
      <c r="AS39" s="650"/>
      <c r="AT39" s="650"/>
      <c r="AU39" s="650"/>
      <c r="AV39" s="650"/>
      <c r="AW39" s="650"/>
      <c r="AX39" s="650"/>
      <c r="AY39" s="650"/>
      <c r="AZ39" s="650"/>
      <c r="BA39" s="650"/>
      <c r="BB39" s="650"/>
      <c r="BC39" s="650"/>
      <c r="BD39" s="207"/>
      <c r="BE39" s="649" t="str">
        <f t="shared" si="1"/>
        <v/>
      </c>
      <c r="BF39" s="649"/>
      <c r="BG39" s="650"/>
      <c r="BH39" s="650"/>
      <c r="BI39" s="650"/>
      <c r="BJ39" s="650"/>
      <c r="BK39" s="650"/>
      <c r="BL39" s="650"/>
      <c r="BM39" s="650"/>
      <c r="BN39" s="650"/>
      <c r="BO39" s="650"/>
      <c r="BP39" s="650"/>
      <c r="BQ39" s="650"/>
      <c r="BR39" s="650"/>
      <c r="BS39" s="650"/>
      <c r="BT39" s="650"/>
      <c r="BU39" s="650"/>
      <c r="BV39" s="207"/>
      <c r="BW39" s="649">
        <f t="shared" si="2"/>
        <v>12</v>
      </c>
      <c r="BX39" s="649"/>
      <c r="BY39" s="650" t="str">
        <f>IF('各会計、関係団体の財政状況及び健全化判断比率'!B73="","",'各会計、関係団体の財政状況及び健全化判断比率'!B73)</f>
        <v>京都府後期高齢者医療広域連合（一般会計）</v>
      </c>
      <c r="BZ39" s="650"/>
      <c r="CA39" s="650"/>
      <c r="CB39" s="650"/>
      <c r="CC39" s="650"/>
      <c r="CD39" s="650"/>
      <c r="CE39" s="650"/>
      <c r="CF39" s="650"/>
      <c r="CG39" s="650"/>
      <c r="CH39" s="650"/>
      <c r="CI39" s="650"/>
      <c r="CJ39" s="650"/>
      <c r="CK39" s="650"/>
      <c r="CL39" s="650"/>
      <c r="CM39" s="650"/>
      <c r="CN39" s="207"/>
      <c r="CO39" s="649" t="str">
        <f t="shared" si="3"/>
        <v/>
      </c>
      <c r="CP39" s="649"/>
      <c r="CQ39" s="650" t="str">
        <f>IF('各会計、関係団体の財政状況及び健全化判断比率'!BS12="","",'各会計、関係団体の財政状況及び健全化判断比率'!BS12)</f>
        <v/>
      </c>
      <c r="CR39" s="650"/>
      <c r="CS39" s="650"/>
      <c r="CT39" s="650"/>
      <c r="CU39" s="650"/>
      <c r="CV39" s="650"/>
      <c r="CW39" s="650"/>
      <c r="CX39" s="650"/>
      <c r="CY39" s="650"/>
      <c r="CZ39" s="650"/>
      <c r="DA39" s="650"/>
      <c r="DB39" s="650"/>
      <c r="DC39" s="650"/>
      <c r="DD39" s="650"/>
      <c r="DE39" s="650"/>
      <c r="DF39" s="204"/>
      <c r="DG39" s="651" t="str">
        <f>IF('各会計、関係団体の財政状況及び健全化判断比率'!BR12="","",'各会計、関係団体の財政状況及び健全化判断比率'!BR12)</f>
        <v/>
      </c>
      <c r="DH39" s="651"/>
      <c r="DI39" s="211"/>
      <c r="DJ39" s="179"/>
      <c r="DK39" s="179"/>
      <c r="DL39" s="179"/>
      <c r="DM39" s="179"/>
      <c r="DN39" s="179"/>
      <c r="DO39" s="179"/>
    </row>
    <row r="40" spans="1:119" ht="32.25" customHeight="1" x14ac:dyDescent="0.2">
      <c r="A40" s="180"/>
      <c r="B40" s="206"/>
      <c r="C40" s="649" t="str">
        <f t="shared" si="5"/>
        <v/>
      </c>
      <c r="D40" s="649"/>
      <c r="E40" s="650" t="str">
        <f>IF('各会計、関係団体の財政状況及び健全化判断比率'!B13="","",'各会計、関係団体の財政状況及び健全化判断比率'!B13)</f>
        <v/>
      </c>
      <c r="F40" s="650"/>
      <c r="G40" s="650"/>
      <c r="H40" s="650"/>
      <c r="I40" s="650"/>
      <c r="J40" s="650"/>
      <c r="K40" s="650"/>
      <c r="L40" s="650"/>
      <c r="M40" s="650"/>
      <c r="N40" s="650"/>
      <c r="O40" s="650"/>
      <c r="P40" s="650"/>
      <c r="Q40" s="650"/>
      <c r="R40" s="650"/>
      <c r="S40" s="650"/>
      <c r="T40" s="207"/>
      <c r="U40" s="649" t="str">
        <f t="shared" si="4"/>
        <v/>
      </c>
      <c r="V40" s="649"/>
      <c r="W40" s="650"/>
      <c r="X40" s="650"/>
      <c r="Y40" s="650"/>
      <c r="Z40" s="650"/>
      <c r="AA40" s="650"/>
      <c r="AB40" s="650"/>
      <c r="AC40" s="650"/>
      <c r="AD40" s="650"/>
      <c r="AE40" s="650"/>
      <c r="AF40" s="650"/>
      <c r="AG40" s="650"/>
      <c r="AH40" s="650"/>
      <c r="AI40" s="650"/>
      <c r="AJ40" s="650"/>
      <c r="AK40" s="650"/>
      <c r="AL40" s="207"/>
      <c r="AM40" s="649" t="str">
        <f t="shared" si="0"/>
        <v/>
      </c>
      <c r="AN40" s="649"/>
      <c r="AO40" s="650"/>
      <c r="AP40" s="650"/>
      <c r="AQ40" s="650"/>
      <c r="AR40" s="650"/>
      <c r="AS40" s="650"/>
      <c r="AT40" s="650"/>
      <c r="AU40" s="650"/>
      <c r="AV40" s="650"/>
      <c r="AW40" s="650"/>
      <c r="AX40" s="650"/>
      <c r="AY40" s="650"/>
      <c r="AZ40" s="650"/>
      <c r="BA40" s="650"/>
      <c r="BB40" s="650"/>
      <c r="BC40" s="650"/>
      <c r="BD40" s="207"/>
      <c r="BE40" s="649" t="str">
        <f t="shared" si="1"/>
        <v/>
      </c>
      <c r="BF40" s="649"/>
      <c r="BG40" s="650"/>
      <c r="BH40" s="650"/>
      <c r="BI40" s="650"/>
      <c r="BJ40" s="650"/>
      <c r="BK40" s="650"/>
      <c r="BL40" s="650"/>
      <c r="BM40" s="650"/>
      <c r="BN40" s="650"/>
      <c r="BO40" s="650"/>
      <c r="BP40" s="650"/>
      <c r="BQ40" s="650"/>
      <c r="BR40" s="650"/>
      <c r="BS40" s="650"/>
      <c r="BT40" s="650"/>
      <c r="BU40" s="650"/>
      <c r="BV40" s="207"/>
      <c r="BW40" s="649">
        <f t="shared" si="2"/>
        <v>13</v>
      </c>
      <c r="BX40" s="649"/>
      <c r="BY40" s="650" t="str">
        <f>IF('各会計、関係団体の財政状況及び健全化判断比率'!B74="","",'各会計、関係団体の財政状況及び健全化判断比率'!B74)</f>
        <v>京都府後期高齢者医療広域連合（後期高齢者医療特別会計）</v>
      </c>
      <c r="BZ40" s="650"/>
      <c r="CA40" s="650"/>
      <c r="CB40" s="650"/>
      <c r="CC40" s="650"/>
      <c r="CD40" s="650"/>
      <c r="CE40" s="650"/>
      <c r="CF40" s="650"/>
      <c r="CG40" s="650"/>
      <c r="CH40" s="650"/>
      <c r="CI40" s="650"/>
      <c r="CJ40" s="650"/>
      <c r="CK40" s="650"/>
      <c r="CL40" s="650"/>
      <c r="CM40" s="650"/>
      <c r="CN40" s="207"/>
      <c r="CO40" s="649" t="str">
        <f t="shared" si="3"/>
        <v/>
      </c>
      <c r="CP40" s="649"/>
      <c r="CQ40" s="650" t="str">
        <f>IF('各会計、関係団体の財政状況及び健全化判断比率'!BS13="","",'各会計、関係団体の財政状況及び健全化判断比率'!BS13)</f>
        <v/>
      </c>
      <c r="CR40" s="650"/>
      <c r="CS40" s="650"/>
      <c r="CT40" s="650"/>
      <c r="CU40" s="650"/>
      <c r="CV40" s="650"/>
      <c r="CW40" s="650"/>
      <c r="CX40" s="650"/>
      <c r="CY40" s="650"/>
      <c r="CZ40" s="650"/>
      <c r="DA40" s="650"/>
      <c r="DB40" s="650"/>
      <c r="DC40" s="650"/>
      <c r="DD40" s="650"/>
      <c r="DE40" s="650"/>
      <c r="DF40" s="204"/>
      <c r="DG40" s="651" t="str">
        <f>IF('各会計、関係団体の財政状況及び健全化判断比率'!BR13="","",'各会計、関係団体の財政状況及び健全化判断比率'!BR13)</f>
        <v/>
      </c>
      <c r="DH40" s="651"/>
      <c r="DI40" s="211"/>
      <c r="DJ40" s="179"/>
      <c r="DK40" s="179"/>
      <c r="DL40" s="179"/>
      <c r="DM40" s="179"/>
      <c r="DN40" s="179"/>
      <c r="DO40" s="179"/>
    </row>
    <row r="41" spans="1:119" ht="32.25" customHeight="1" x14ac:dyDescent="0.2">
      <c r="A41" s="180"/>
      <c r="B41" s="206"/>
      <c r="C41" s="649" t="str">
        <f t="shared" si="5"/>
        <v/>
      </c>
      <c r="D41" s="649"/>
      <c r="E41" s="650" t="str">
        <f>IF('各会計、関係団体の財政状況及び健全化判断比率'!B14="","",'各会計、関係団体の財政状況及び健全化判断比率'!B14)</f>
        <v/>
      </c>
      <c r="F41" s="650"/>
      <c r="G41" s="650"/>
      <c r="H41" s="650"/>
      <c r="I41" s="650"/>
      <c r="J41" s="650"/>
      <c r="K41" s="650"/>
      <c r="L41" s="650"/>
      <c r="M41" s="650"/>
      <c r="N41" s="650"/>
      <c r="O41" s="650"/>
      <c r="P41" s="650"/>
      <c r="Q41" s="650"/>
      <c r="R41" s="650"/>
      <c r="S41" s="650"/>
      <c r="T41" s="207"/>
      <c r="U41" s="649" t="str">
        <f t="shared" si="4"/>
        <v/>
      </c>
      <c r="V41" s="649"/>
      <c r="W41" s="650"/>
      <c r="X41" s="650"/>
      <c r="Y41" s="650"/>
      <c r="Z41" s="650"/>
      <c r="AA41" s="650"/>
      <c r="AB41" s="650"/>
      <c r="AC41" s="650"/>
      <c r="AD41" s="650"/>
      <c r="AE41" s="650"/>
      <c r="AF41" s="650"/>
      <c r="AG41" s="650"/>
      <c r="AH41" s="650"/>
      <c r="AI41" s="650"/>
      <c r="AJ41" s="650"/>
      <c r="AK41" s="650"/>
      <c r="AL41" s="207"/>
      <c r="AM41" s="649" t="str">
        <f t="shared" si="0"/>
        <v/>
      </c>
      <c r="AN41" s="649"/>
      <c r="AO41" s="650"/>
      <c r="AP41" s="650"/>
      <c r="AQ41" s="650"/>
      <c r="AR41" s="650"/>
      <c r="AS41" s="650"/>
      <c r="AT41" s="650"/>
      <c r="AU41" s="650"/>
      <c r="AV41" s="650"/>
      <c r="AW41" s="650"/>
      <c r="AX41" s="650"/>
      <c r="AY41" s="650"/>
      <c r="AZ41" s="650"/>
      <c r="BA41" s="650"/>
      <c r="BB41" s="650"/>
      <c r="BC41" s="650"/>
      <c r="BD41" s="207"/>
      <c r="BE41" s="649" t="str">
        <f t="shared" si="1"/>
        <v/>
      </c>
      <c r="BF41" s="649"/>
      <c r="BG41" s="650"/>
      <c r="BH41" s="650"/>
      <c r="BI41" s="650"/>
      <c r="BJ41" s="650"/>
      <c r="BK41" s="650"/>
      <c r="BL41" s="650"/>
      <c r="BM41" s="650"/>
      <c r="BN41" s="650"/>
      <c r="BO41" s="650"/>
      <c r="BP41" s="650"/>
      <c r="BQ41" s="650"/>
      <c r="BR41" s="650"/>
      <c r="BS41" s="650"/>
      <c r="BT41" s="650"/>
      <c r="BU41" s="650"/>
      <c r="BV41" s="207"/>
      <c r="BW41" s="649">
        <f t="shared" si="2"/>
        <v>14</v>
      </c>
      <c r="BX41" s="649"/>
      <c r="BY41" s="650" t="str">
        <f>IF('各会計、関係団体の財政状況及び健全化判断比率'!B75="","",'各会計、関係団体の財政状況及び健全化判断比率'!B75)</f>
        <v>桂川・小畑川水防事務組合</v>
      </c>
      <c r="BZ41" s="650"/>
      <c r="CA41" s="650"/>
      <c r="CB41" s="650"/>
      <c r="CC41" s="650"/>
      <c r="CD41" s="650"/>
      <c r="CE41" s="650"/>
      <c r="CF41" s="650"/>
      <c r="CG41" s="650"/>
      <c r="CH41" s="650"/>
      <c r="CI41" s="650"/>
      <c r="CJ41" s="650"/>
      <c r="CK41" s="650"/>
      <c r="CL41" s="650"/>
      <c r="CM41" s="650"/>
      <c r="CN41" s="207"/>
      <c r="CO41" s="649" t="str">
        <f t="shared" si="3"/>
        <v/>
      </c>
      <c r="CP41" s="649"/>
      <c r="CQ41" s="650" t="str">
        <f>IF('各会計、関係団体の財政状況及び健全化判断比率'!BS14="","",'各会計、関係団体の財政状況及び健全化判断比率'!BS14)</f>
        <v/>
      </c>
      <c r="CR41" s="650"/>
      <c r="CS41" s="650"/>
      <c r="CT41" s="650"/>
      <c r="CU41" s="650"/>
      <c r="CV41" s="650"/>
      <c r="CW41" s="650"/>
      <c r="CX41" s="650"/>
      <c r="CY41" s="650"/>
      <c r="CZ41" s="650"/>
      <c r="DA41" s="650"/>
      <c r="DB41" s="650"/>
      <c r="DC41" s="650"/>
      <c r="DD41" s="650"/>
      <c r="DE41" s="650"/>
      <c r="DF41" s="204"/>
      <c r="DG41" s="651" t="str">
        <f>IF('各会計、関係団体の財政状況及び健全化判断比率'!BR14="","",'各会計、関係団体の財政状況及び健全化判断比率'!BR14)</f>
        <v/>
      </c>
      <c r="DH41" s="651"/>
      <c r="DI41" s="211"/>
      <c r="DJ41" s="179"/>
      <c r="DK41" s="179"/>
      <c r="DL41" s="179"/>
      <c r="DM41" s="179"/>
      <c r="DN41" s="179"/>
      <c r="DO41" s="179"/>
    </row>
    <row r="42" spans="1:119" ht="32.25" customHeight="1" x14ac:dyDescent="0.2">
      <c r="A42" s="179"/>
      <c r="B42" s="206"/>
      <c r="C42" s="649" t="str">
        <f t="shared" si="5"/>
        <v/>
      </c>
      <c r="D42" s="649"/>
      <c r="E42" s="650" t="str">
        <f>IF('各会計、関係団体の財政状況及び健全化判断比率'!B15="","",'各会計、関係団体の財政状況及び健全化判断比率'!B15)</f>
        <v/>
      </c>
      <c r="F42" s="650"/>
      <c r="G42" s="650"/>
      <c r="H42" s="650"/>
      <c r="I42" s="650"/>
      <c r="J42" s="650"/>
      <c r="K42" s="650"/>
      <c r="L42" s="650"/>
      <c r="M42" s="650"/>
      <c r="N42" s="650"/>
      <c r="O42" s="650"/>
      <c r="P42" s="650"/>
      <c r="Q42" s="650"/>
      <c r="R42" s="650"/>
      <c r="S42" s="650"/>
      <c r="T42" s="207"/>
      <c r="U42" s="649" t="str">
        <f t="shared" si="4"/>
        <v/>
      </c>
      <c r="V42" s="649"/>
      <c r="W42" s="650"/>
      <c r="X42" s="650"/>
      <c r="Y42" s="650"/>
      <c r="Z42" s="650"/>
      <c r="AA42" s="650"/>
      <c r="AB42" s="650"/>
      <c r="AC42" s="650"/>
      <c r="AD42" s="650"/>
      <c r="AE42" s="650"/>
      <c r="AF42" s="650"/>
      <c r="AG42" s="650"/>
      <c r="AH42" s="650"/>
      <c r="AI42" s="650"/>
      <c r="AJ42" s="650"/>
      <c r="AK42" s="650"/>
      <c r="AL42" s="207"/>
      <c r="AM42" s="649" t="str">
        <f t="shared" si="0"/>
        <v/>
      </c>
      <c r="AN42" s="649"/>
      <c r="AO42" s="650"/>
      <c r="AP42" s="650"/>
      <c r="AQ42" s="650"/>
      <c r="AR42" s="650"/>
      <c r="AS42" s="650"/>
      <c r="AT42" s="650"/>
      <c r="AU42" s="650"/>
      <c r="AV42" s="650"/>
      <c r="AW42" s="650"/>
      <c r="AX42" s="650"/>
      <c r="AY42" s="650"/>
      <c r="AZ42" s="650"/>
      <c r="BA42" s="650"/>
      <c r="BB42" s="650"/>
      <c r="BC42" s="650"/>
      <c r="BD42" s="207"/>
      <c r="BE42" s="649" t="str">
        <f t="shared" si="1"/>
        <v/>
      </c>
      <c r="BF42" s="649"/>
      <c r="BG42" s="650"/>
      <c r="BH42" s="650"/>
      <c r="BI42" s="650"/>
      <c r="BJ42" s="650"/>
      <c r="BK42" s="650"/>
      <c r="BL42" s="650"/>
      <c r="BM42" s="650"/>
      <c r="BN42" s="650"/>
      <c r="BO42" s="650"/>
      <c r="BP42" s="650"/>
      <c r="BQ42" s="650"/>
      <c r="BR42" s="650"/>
      <c r="BS42" s="650"/>
      <c r="BT42" s="650"/>
      <c r="BU42" s="650"/>
      <c r="BV42" s="207"/>
      <c r="BW42" s="649">
        <f t="shared" si="2"/>
        <v>15</v>
      </c>
      <c r="BX42" s="649"/>
      <c r="BY42" s="650" t="str">
        <f>IF('各会計、関係団体の財政状況及び健全化判断比率'!B76="","",'各会計、関係団体の財政状況及び健全化判断比率'!B76)</f>
        <v>京都府市町村議会議員公務災害補償等組合</v>
      </c>
      <c r="BZ42" s="650"/>
      <c r="CA42" s="650"/>
      <c r="CB42" s="650"/>
      <c r="CC42" s="650"/>
      <c r="CD42" s="650"/>
      <c r="CE42" s="650"/>
      <c r="CF42" s="650"/>
      <c r="CG42" s="650"/>
      <c r="CH42" s="650"/>
      <c r="CI42" s="650"/>
      <c r="CJ42" s="650"/>
      <c r="CK42" s="650"/>
      <c r="CL42" s="650"/>
      <c r="CM42" s="650"/>
      <c r="CN42" s="207"/>
      <c r="CO42" s="649" t="str">
        <f t="shared" si="3"/>
        <v/>
      </c>
      <c r="CP42" s="649"/>
      <c r="CQ42" s="650" t="str">
        <f>IF('各会計、関係団体の財政状況及び健全化判断比率'!BS15="","",'各会計、関係団体の財政状況及び健全化判断比率'!BS15)</f>
        <v/>
      </c>
      <c r="CR42" s="650"/>
      <c r="CS42" s="650"/>
      <c r="CT42" s="650"/>
      <c r="CU42" s="650"/>
      <c r="CV42" s="650"/>
      <c r="CW42" s="650"/>
      <c r="CX42" s="650"/>
      <c r="CY42" s="650"/>
      <c r="CZ42" s="650"/>
      <c r="DA42" s="650"/>
      <c r="DB42" s="650"/>
      <c r="DC42" s="650"/>
      <c r="DD42" s="650"/>
      <c r="DE42" s="650"/>
      <c r="DF42" s="204"/>
      <c r="DG42" s="651" t="str">
        <f>IF('各会計、関係団体の財政状況及び健全化判断比率'!BR15="","",'各会計、関係団体の財政状況及び健全化判断比率'!BR15)</f>
        <v/>
      </c>
      <c r="DH42" s="651"/>
      <c r="DI42" s="211"/>
      <c r="DJ42" s="179"/>
      <c r="DK42" s="179"/>
      <c r="DL42" s="179"/>
      <c r="DM42" s="179"/>
      <c r="DN42" s="179"/>
      <c r="DO42" s="179"/>
    </row>
    <row r="43" spans="1:119" ht="32.25" customHeight="1" x14ac:dyDescent="0.2">
      <c r="A43" s="179"/>
      <c r="B43" s="206"/>
      <c r="C43" s="649" t="str">
        <f t="shared" si="5"/>
        <v/>
      </c>
      <c r="D43" s="649"/>
      <c r="E43" s="650" t="str">
        <f>IF('各会計、関係団体の財政状況及び健全化判断比率'!B16="","",'各会計、関係団体の財政状況及び健全化判断比率'!B16)</f>
        <v/>
      </c>
      <c r="F43" s="650"/>
      <c r="G43" s="650"/>
      <c r="H43" s="650"/>
      <c r="I43" s="650"/>
      <c r="J43" s="650"/>
      <c r="K43" s="650"/>
      <c r="L43" s="650"/>
      <c r="M43" s="650"/>
      <c r="N43" s="650"/>
      <c r="O43" s="650"/>
      <c r="P43" s="650"/>
      <c r="Q43" s="650"/>
      <c r="R43" s="650"/>
      <c r="S43" s="650"/>
      <c r="T43" s="207"/>
      <c r="U43" s="649" t="str">
        <f t="shared" si="4"/>
        <v/>
      </c>
      <c r="V43" s="649"/>
      <c r="W43" s="650"/>
      <c r="X43" s="650"/>
      <c r="Y43" s="650"/>
      <c r="Z43" s="650"/>
      <c r="AA43" s="650"/>
      <c r="AB43" s="650"/>
      <c r="AC43" s="650"/>
      <c r="AD43" s="650"/>
      <c r="AE43" s="650"/>
      <c r="AF43" s="650"/>
      <c r="AG43" s="650"/>
      <c r="AH43" s="650"/>
      <c r="AI43" s="650"/>
      <c r="AJ43" s="650"/>
      <c r="AK43" s="650"/>
      <c r="AL43" s="207"/>
      <c r="AM43" s="649" t="str">
        <f t="shared" si="0"/>
        <v/>
      </c>
      <c r="AN43" s="649"/>
      <c r="AO43" s="650"/>
      <c r="AP43" s="650"/>
      <c r="AQ43" s="650"/>
      <c r="AR43" s="650"/>
      <c r="AS43" s="650"/>
      <c r="AT43" s="650"/>
      <c r="AU43" s="650"/>
      <c r="AV43" s="650"/>
      <c r="AW43" s="650"/>
      <c r="AX43" s="650"/>
      <c r="AY43" s="650"/>
      <c r="AZ43" s="650"/>
      <c r="BA43" s="650"/>
      <c r="BB43" s="650"/>
      <c r="BC43" s="650"/>
      <c r="BD43" s="207"/>
      <c r="BE43" s="649" t="str">
        <f t="shared" si="1"/>
        <v/>
      </c>
      <c r="BF43" s="649"/>
      <c r="BG43" s="650"/>
      <c r="BH43" s="650"/>
      <c r="BI43" s="650"/>
      <c r="BJ43" s="650"/>
      <c r="BK43" s="650"/>
      <c r="BL43" s="650"/>
      <c r="BM43" s="650"/>
      <c r="BN43" s="650"/>
      <c r="BO43" s="650"/>
      <c r="BP43" s="650"/>
      <c r="BQ43" s="650"/>
      <c r="BR43" s="650"/>
      <c r="BS43" s="650"/>
      <c r="BT43" s="650"/>
      <c r="BU43" s="650"/>
      <c r="BV43" s="207"/>
      <c r="BW43" s="649">
        <f t="shared" si="2"/>
        <v>16</v>
      </c>
      <c r="BX43" s="649"/>
      <c r="BY43" s="650" t="str">
        <f>IF('各会計、関係団体の財政状況及び健全化判断比率'!B77="","",'各会計、関係団体の財政状況及び健全化判断比率'!B77)</f>
        <v>京都地方税機構</v>
      </c>
      <c r="BZ43" s="650"/>
      <c r="CA43" s="650"/>
      <c r="CB43" s="650"/>
      <c r="CC43" s="650"/>
      <c r="CD43" s="650"/>
      <c r="CE43" s="650"/>
      <c r="CF43" s="650"/>
      <c r="CG43" s="650"/>
      <c r="CH43" s="650"/>
      <c r="CI43" s="650"/>
      <c r="CJ43" s="650"/>
      <c r="CK43" s="650"/>
      <c r="CL43" s="650"/>
      <c r="CM43" s="650"/>
      <c r="CN43" s="207"/>
      <c r="CO43" s="649" t="str">
        <f t="shared" si="3"/>
        <v/>
      </c>
      <c r="CP43" s="649"/>
      <c r="CQ43" s="650" t="str">
        <f>IF('各会計、関係団体の財政状況及び健全化判断比率'!BS16="","",'各会計、関係団体の財政状況及び健全化判断比率'!BS16)</f>
        <v/>
      </c>
      <c r="CR43" s="650"/>
      <c r="CS43" s="650"/>
      <c r="CT43" s="650"/>
      <c r="CU43" s="650"/>
      <c r="CV43" s="650"/>
      <c r="CW43" s="650"/>
      <c r="CX43" s="650"/>
      <c r="CY43" s="650"/>
      <c r="CZ43" s="650"/>
      <c r="DA43" s="650"/>
      <c r="DB43" s="650"/>
      <c r="DC43" s="650"/>
      <c r="DD43" s="650"/>
      <c r="DE43" s="650"/>
      <c r="DF43" s="204"/>
      <c r="DG43" s="651" t="str">
        <f>IF('各会計、関係団体の財政状況及び健全化判断比率'!BR16="","",'各会計、関係団体の財政状況及び健全化判断比率'!BR16)</f>
        <v/>
      </c>
      <c r="DH43" s="651"/>
      <c r="DI43" s="211"/>
      <c r="DJ43" s="179"/>
      <c r="DK43" s="179"/>
      <c r="DL43" s="179"/>
      <c r="DM43" s="179"/>
      <c r="DN43" s="179"/>
      <c r="DO43" s="179"/>
    </row>
    <row r="44" spans="1:119" ht="13.5" customHeight="1" thickBot="1" x14ac:dyDescent="0.25">
      <c r="A44" s="179"/>
      <c r="B44" s="212"/>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c r="CF44" s="213"/>
      <c r="CG44" s="213"/>
      <c r="CH44" s="213"/>
      <c r="CI44" s="213"/>
      <c r="CJ44" s="213"/>
      <c r="CK44" s="213"/>
      <c r="CL44" s="213"/>
      <c r="CM44" s="213"/>
      <c r="CN44" s="213"/>
      <c r="CO44" s="213"/>
      <c r="CP44" s="213"/>
      <c r="CQ44" s="213"/>
      <c r="CR44" s="213"/>
      <c r="CS44" s="213"/>
      <c r="CT44" s="213"/>
      <c r="CU44" s="213"/>
      <c r="CV44" s="213"/>
      <c r="CW44" s="213"/>
      <c r="CX44" s="213"/>
      <c r="CY44" s="213"/>
      <c r="CZ44" s="213"/>
      <c r="DA44" s="213"/>
      <c r="DB44" s="213"/>
      <c r="DC44" s="213"/>
      <c r="DD44" s="213"/>
      <c r="DE44" s="213"/>
      <c r="DF44" s="213"/>
      <c r="DG44" s="213"/>
      <c r="DH44" s="213"/>
      <c r="DI44" s="214"/>
      <c r="DJ44" s="179"/>
      <c r="DK44" s="179"/>
      <c r="DL44" s="179"/>
      <c r="DM44" s="179"/>
      <c r="DN44" s="179"/>
      <c r="DO44" s="179"/>
    </row>
    <row r="45" spans="1:119" x14ac:dyDescent="0.2">
      <c r="A45" s="179"/>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c r="DJ45" s="179"/>
      <c r="DK45" s="179"/>
      <c r="DL45" s="179"/>
      <c r="DM45" s="179"/>
      <c r="DN45" s="179"/>
      <c r="DO45" s="179"/>
    </row>
    <row r="46" spans="1:119" x14ac:dyDescent="0.2">
      <c r="B46" s="179" t="s">
        <v>207</v>
      </c>
      <c r="C46" s="179"/>
      <c r="D46" s="179"/>
      <c r="E46" s="179" t="s">
        <v>208</v>
      </c>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row>
    <row r="47" spans="1:119" x14ac:dyDescent="0.2">
      <c r="B47" s="179"/>
      <c r="C47" s="179"/>
      <c r="D47" s="179"/>
      <c r="E47" s="179" t="s">
        <v>209</v>
      </c>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row>
    <row r="48" spans="1:119" x14ac:dyDescent="0.2">
      <c r="B48" s="179"/>
      <c r="C48" s="179"/>
      <c r="D48" s="179"/>
      <c r="E48" s="179" t="s">
        <v>210</v>
      </c>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row>
    <row r="49" spans="5:5" x14ac:dyDescent="0.2">
      <c r="E49" s="215" t="s">
        <v>211</v>
      </c>
    </row>
    <row r="50" spans="5:5" x14ac:dyDescent="0.2">
      <c r="E50" s="181" t="s">
        <v>212</v>
      </c>
    </row>
    <row r="51" spans="5:5" x14ac:dyDescent="0.2">
      <c r="E51" s="181" t="s">
        <v>213</v>
      </c>
    </row>
    <row r="52" spans="5:5" x14ac:dyDescent="0.2">
      <c r="E52" s="181" t="s">
        <v>214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C/i2MJl3nP6e6bnt6tcEWT3nQ0iniSj1KmtM9OjrXj3Qy6gI5u77pA2OVyFJbcJEK5l7QEof87qrXz77drOdYg==" saltValue="HOpnhC5TYC/3I4RoAIif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2">
      <c r="A34" s="22"/>
      <c r="B34" s="31"/>
      <c r="C34" s="1241" t="s">
        <v>551</v>
      </c>
      <c r="D34" s="1241"/>
      <c r="E34" s="1242"/>
      <c r="F34" s="32">
        <v>8.4</v>
      </c>
      <c r="G34" s="33">
        <v>10.15</v>
      </c>
      <c r="H34" s="33">
        <v>11.5</v>
      </c>
      <c r="I34" s="33">
        <v>12.13</v>
      </c>
      <c r="J34" s="34">
        <v>11.63</v>
      </c>
      <c r="K34" s="22"/>
      <c r="L34" s="22"/>
      <c r="M34" s="22"/>
      <c r="N34" s="22"/>
      <c r="O34" s="22"/>
      <c r="P34" s="22"/>
    </row>
    <row r="35" spans="1:16" ht="39" customHeight="1" x14ac:dyDescent="0.2">
      <c r="A35" s="22"/>
      <c r="B35" s="35"/>
      <c r="C35" s="1235" t="s">
        <v>552</v>
      </c>
      <c r="D35" s="1236"/>
      <c r="E35" s="1237"/>
      <c r="F35" s="36">
        <v>2.58</v>
      </c>
      <c r="G35" s="37">
        <v>1.72</v>
      </c>
      <c r="H35" s="37">
        <v>3.2</v>
      </c>
      <c r="I35" s="37">
        <v>3.87</v>
      </c>
      <c r="J35" s="38">
        <v>4.41</v>
      </c>
      <c r="K35" s="22"/>
      <c r="L35" s="22"/>
      <c r="M35" s="22"/>
      <c r="N35" s="22"/>
      <c r="O35" s="22"/>
      <c r="P35" s="22"/>
    </row>
    <row r="36" spans="1:16" ht="39" customHeight="1" x14ac:dyDescent="0.2">
      <c r="A36" s="22"/>
      <c r="B36" s="35"/>
      <c r="C36" s="1235" t="s">
        <v>553</v>
      </c>
      <c r="D36" s="1236"/>
      <c r="E36" s="1237"/>
      <c r="F36" s="36">
        <v>2.66</v>
      </c>
      <c r="G36" s="37">
        <v>3.24</v>
      </c>
      <c r="H36" s="37">
        <v>4.0999999999999996</v>
      </c>
      <c r="I36" s="37">
        <v>3.96</v>
      </c>
      <c r="J36" s="38">
        <v>2.04</v>
      </c>
      <c r="K36" s="22"/>
      <c r="L36" s="22"/>
      <c r="M36" s="22"/>
      <c r="N36" s="22"/>
      <c r="O36" s="22"/>
      <c r="P36" s="22"/>
    </row>
    <row r="37" spans="1:16" ht="39" customHeight="1" x14ac:dyDescent="0.2">
      <c r="A37" s="22"/>
      <c r="B37" s="35"/>
      <c r="C37" s="1235" t="s">
        <v>554</v>
      </c>
      <c r="D37" s="1236"/>
      <c r="E37" s="1237"/>
      <c r="F37" s="36">
        <v>2.0299999999999998</v>
      </c>
      <c r="G37" s="37">
        <v>1.55</v>
      </c>
      <c r="H37" s="37">
        <v>2.5499999999999998</v>
      </c>
      <c r="I37" s="37">
        <v>1.82</v>
      </c>
      <c r="J37" s="38">
        <v>1.56</v>
      </c>
      <c r="K37" s="22"/>
      <c r="L37" s="22"/>
      <c r="M37" s="22"/>
      <c r="N37" s="22"/>
      <c r="O37" s="22"/>
      <c r="P37" s="22"/>
    </row>
    <row r="38" spans="1:16" ht="39" customHeight="1" x14ac:dyDescent="0.2">
      <c r="A38" s="22"/>
      <c r="B38" s="35"/>
      <c r="C38" s="1235" t="s">
        <v>555</v>
      </c>
      <c r="D38" s="1236"/>
      <c r="E38" s="1237"/>
      <c r="F38" s="36">
        <v>0.89</v>
      </c>
      <c r="G38" s="37">
        <v>0.08</v>
      </c>
      <c r="H38" s="37">
        <v>0.27</v>
      </c>
      <c r="I38" s="37">
        <v>0.36</v>
      </c>
      <c r="J38" s="38">
        <v>0.39</v>
      </c>
      <c r="K38" s="22"/>
      <c r="L38" s="22"/>
      <c r="M38" s="22"/>
      <c r="N38" s="22"/>
      <c r="O38" s="22"/>
      <c r="P38" s="22"/>
    </row>
    <row r="39" spans="1:16" ht="39" customHeight="1" x14ac:dyDescent="0.2">
      <c r="A39" s="22"/>
      <c r="B39" s="35"/>
      <c r="C39" s="1235" t="s">
        <v>556</v>
      </c>
      <c r="D39" s="1236"/>
      <c r="E39" s="1237"/>
      <c r="F39" s="36">
        <v>0.19</v>
      </c>
      <c r="G39" s="37">
        <v>0.21</v>
      </c>
      <c r="H39" s="37">
        <v>0.3</v>
      </c>
      <c r="I39" s="37">
        <v>0.2</v>
      </c>
      <c r="J39" s="38">
        <v>0.22</v>
      </c>
      <c r="K39" s="22"/>
      <c r="L39" s="22"/>
      <c r="M39" s="22"/>
      <c r="N39" s="22"/>
      <c r="O39" s="22"/>
      <c r="P39" s="22"/>
    </row>
    <row r="40" spans="1:16" ht="39" customHeight="1" x14ac:dyDescent="0.2">
      <c r="A40" s="22"/>
      <c r="B40" s="35"/>
      <c r="C40" s="1235"/>
      <c r="D40" s="1236"/>
      <c r="E40" s="1237"/>
      <c r="F40" s="36"/>
      <c r="G40" s="37"/>
      <c r="H40" s="37"/>
      <c r="I40" s="37"/>
      <c r="J40" s="38"/>
      <c r="K40" s="22"/>
      <c r="L40" s="22"/>
      <c r="M40" s="22"/>
      <c r="N40" s="22"/>
      <c r="O40" s="22"/>
      <c r="P40" s="22"/>
    </row>
    <row r="41" spans="1:16" ht="39" customHeight="1" x14ac:dyDescent="0.2">
      <c r="A41" s="22"/>
      <c r="B41" s="35"/>
      <c r="C41" s="1235"/>
      <c r="D41" s="1236"/>
      <c r="E41" s="1237"/>
      <c r="F41" s="36"/>
      <c r="G41" s="37"/>
      <c r="H41" s="37"/>
      <c r="I41" s="37"/>
      <c r="J41" s="38"/>
      <c r="K41" s="22"/>
      <c r="L41" s="22"/>
      <c r="M41" s="22"/>
      <c r="N41" s="22"/>
      <c r="O41" s="22"/>
      <c r="P41" s="22"/>
    </row>
    <row r="42" spans="1:16" ht="39" customHeight="1" x14ac:dyDescent="0.2">
      <c r="A42" s="22"/>
      <c r="B42" s="39"/>
      <c r="C42" s="1235" t="s">
        <v>557</v>
      </c>
      <c r="D42" s="1236"/>
      <c r="E42" s="1237"/>
      <c r="F42" s="36" t="s">
        <v>503</v>
      </c>
      <c r="G42" s="37" t="s">
        <v>503</v>
      </c>
      <c r="H42" s="37" t="s">
        <v>503</v>
      </c>
      <c r="I42" s="37" t="s">
        <v>503</v>
      </c>
      <c r="J42" s="38" t="s">
        <v>503</v>
      </c>
      <c r="K42" s="22"/>
      <c r="L42" s="22"/>
      <c r="M42" s="22"/>
      <c r="N42" s="22"/>
      <c r="O42" s="22"/>
      <c r="P42" s="22"/>
    </row>
    <row r="43" spans="1:16" ht="39" customHeight="1" thickBot="1" x14ac:dyDescent="0.25">
      <c r="A43" s="22"/>
      <c r="B43" s="40"/>
      <c r="C43" s="1238" t="s">
        <v>558</v>
      </c>
      <c r="D43" s="1239"/>
      <c r="E43" s="1240"/>
      <c r="F43" s="41" t="s">
        <v>503</v>
      </c>
      <c r="G43" s="42" t="s">
        <v>503</v>
      </c>
      <c r="H43" s="42" t="s">
        <v>503</v>
      </c>
      <c r="I43" s="42" t="s">
        <v>503</v>
      </c>
      <c r="J43" s="43" t="s">
        <v>503</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KOJBC0RlVlSsnlw6eKmlGJ/luVzovYTzXq7p5MbE7BzhulcYjatWEnYt8aexrS18ZjY5/EYIW54OOc0nUhnqQ==" saltValue="EnvNdrbum+/0i3oQxdko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2">
      <c r="A45" s="48"/>
      <c r="B45" s="1243" t="s">
        <v>11</v>
      </c>
      <c r="C45" s="1244"/>
      <c r="D45" s="58"/>
      <c r="E45" s="1249" t="s">
        <v>12</v>
      </c>
      <c r="F45" s="1249"/>
      <c r="G45" s="1249"/>
      <c r="H45" s="1249"/>
      <c r="I45" s="1249"/>
      <c r="J45" s="1250"/>
      <c r="K45" s="59">
        <v>515</v>
      </c>
      <c r="L45" s="60">
        <v>485</v>
      </c>
      <c r="M45" s="60">
        <v>492</v>
      </c>
      <c r="N45" s="60">
        <v>496</v>
      </c>
      <c r="O45" s="61">
        <v>514</v>
      </c>
      <c r="P45" s="48"/>
      <c r="Q45" s="48"/>
      <c r="R45" s="48"/>
      <c r="S45" s="48"/>
      <c r="T45" s="48"/>
      <c r="U45" s="48"/>
    </row>
    <row r="46" spans="1:21" ht="30.75" customHeight="1" x14ac:dyDescent="0.2">
      <c r="A46" s="48"/>
      <c r="B46" s="1245"/>
      <c r="C46" s="1246"/>
      <c r="D46" s="62"/>
      <c r="E46" s="1251" t="s">
        <v>13</v>
      </c>
      <c r="F46" s="1251"/>
      <c r="G46" s="1251"/>
      <c r="H46" s="1251"/>
      <c r="I46" s="1251"/>
      <c r="J46" s="1252"/>
      <c r="K46" s="63" t="s">
        <v>503</v>
      </c>
      <c r="L46" s="64" t="s">
        <v>503</v>
      </c>
      <c r="M46" s="64" t="s">
        <v>503</v>
      </c>
      <c r="N46" s="64" t="s">
        <v>503</v>
      </c>
      <c r="O46" s="65" t="s">
        <v>503</v>
      </c>
      <c r="P46" s="48"/>
      <c r="Q46" s="48"/>
      <c r="R46" s="48"/>
      <c r="S46" s="48"/>
      <c r="T46" s="48"/>
      <c r="U46" s="48"/>
    </row>
    <row r="47" spans="1:21" ht="30.75" customHeight="1" x14ac:dyDescent="0.2">
      <c r="A47" s="48"/>
      <c r="B47" s="1245"/>
      <c r="C47" s="1246"/>
      <c r="D47" s="62"/>
      <c r="E47" s="1251" t="s">
        <v>14</v>
      </c>
      <c r="F47" s="1251"/>
      <c r="G47" s="1251"/>
      <c r="H47" s="1251"/>
      <c r="I47" s="1251"/>
      <c r="J47" s="1252"/>
      <c r="K47" s="63" t="s">
        <v>503</v>
      </c>
      <c r="L47" s="64" t="s">
        <v>503</v>
      </c>
      <c r="M47" s="64" t="s">
        <v>503</v>
      </c>
      <c r="N47" s="64" t="s">
        <v>503</v>
      </c>
      <c r="O47" s="65" t="s">
        <v>503</v>
      </c>
      <c r="P47" s="48"/>
      <c r="Q47" s="48"/>
      <c r="R47" s="48"/>
      <c r="S47" s="48"/>
      <c r="T47" s="48"/>
      <c r="U47" s="48"/>
    </row>
    <row r="48" spans="1:21" ht="30.75" customHeight="1" x14ac:dyDescent="0.2">
      <c r="A48" s="48"/>
      <c r="B48" s="1245"/>
      <c r="C48" s="1246"/>
      <c r="D48" s="62"/>
      <c r="E48" s="1251" t="s">
        <v>15</v>
      </c>
      <c r="F48" s="1251"/>
      <c r="G48" s="1251"/>
      <c r="H48" s="1251"/>
      <c r="I48" s="1251"/>
      <c r="J48" s="1252"/>
      <c r="K48" s="63">
        <v>40</v>
      </c>
      <c r="L48" s="64">
        <v>72</v>
      </c>
      <c r="M48" s="64">
        <v>72</v>
      </c>
      <c r="N48" s="64">
        <v>63</v>
      </c>
      <c r="O48" s="65">
        <v>67</v>
      </c>
      <c r="P48" s="48"/>
      <c r="Q48" s="48"/>
      <c r="R48" s="48"/>
      <c r="S48" s="48"/>
      <c r="T48" s="48"/>
      <c r="U48" s="48"/>
    </row>
    <row r="49" spans="1:21" ht="30.75" customHeight="1" x14ac:dyDescent="0.2">
      <c r="A49" s="48"/>
      <c r="B49" s="1245"/>
      <c r="C49" s="1246"/>
      <c r="D49" s="62"/>
      <c r="E49" s="1251" t="s">
        <v>16</v>
      </c>
      <c r="F49" s="1251"/>
      <c r="G49" s="1251"/>
      <c r="H49" s="1251"/>
      <c r="I49" s="1251"/>
      <c r="J49" s="1252"/>
      <c r="K49" s="63">
        <v>66</v>
      </c>
      <c r="L49" s="64">
        <v>64</v>
      </c>
      <c r="M49" s="64">
        <v>43</v>
      </c>
      <c r="N49" s="64">
        <v>35</v>
      </c>
      <c r="O49" s="65">
        <v>34</v>
      </c>
      <c r="P49" s="48"/>
      <c r="Q49" s="48"/>
      <c r="R49" s="48"/>
      <c r="S49" s="48"/>
      <c r="T49" s="48"/>
      <c r="U49" s="48"/>
    </row>
    <row r="50" spans="1:21" ht="30.75" customHeight="1" x14ac:dyDescent="0.2">
      <c r="A50" s="48"/>
      <c r="B50" s="1245"/>
      <c r="C50" s="1246"/>
      <c r="D50" s="62"/>
      <c r="E50" s="1251" t="s">
        <v>17</v>
      </c>
      <c r="F50" s="1251"/>
      <c r="G50" s="1251"/>
      <c r="H50" s="1251"/>
      <c r="I50" s="1251"/>
      <c r="J50" s="1252"/>
      <c r="K50" s="63">
        <v>2</v>
      </c>
      <c r="L50" s="64">
        <v>2</v>
      </c>
      <c r="M50" s="64">
        <v>28</v>
      </c>
      <c r="N50" s="64">
        <v>82</v>
      </c>
      <c r="O50" s="65">
        <v>1</v>
      </c>
      <c r="P50" s="48"/>
      <c r="Q50" s="48"/>
      <c r="R50" s="48"/>
      <c r="S50" s="48"/>
      <c r="T50" s="48"/>
      <c r="U50" s="48"/>
    </row>
    <row r="51" spans="1:21" ht="30.75" customHeight="1" x14ac:dyDescent="0.2">
      <c r="A51" s="48"/>
      <c r="B51" s="1247"/>
      <c r="C51" s="1248"/>
      <c r="D51" s="66"/>
      <c r="E51" s="1251" t="s">
        <v>18</v>
      </c>
      <c r="F51" s="1251"/>
      <c r="G51" s="1251"/>
      <c r="H51" s="1251"/>
      <c r="I51" s="1251"/>
      <c r="J51" s="1252"/>
      <c r="K51" s="63">
        <v>0</v>
      </c>
      <c r="L51" s="64" t="s">
        <v>503</v>
      </c>
      <c r="M51" s="64" t="s">
        <v>503</v>
      </c>
      <c r="N51" s="64" t="s">
        <v>503</v>
      </c>
      <c r="O51" s="65" t="s">
        <v>503</v>
      </c>
      <c r="P51" s="48"/>
      <c r="Q51" s="48"/>
      <c r="R51" s="48"/>
      <c r="S51" s="48"/>
      <c r="T51" s="48"/>
      <c r="U51" s="48"/>
    </row>
    <row r="52" spans="1:21" ht="30.75" customHeight="1" x14ac:dyDescent="0.2">
      <c r="A52" s="48"/>
      <c r="B52" s="1253" t="s">
        <v>19</v>
      </c>
      <c r="C52" s="1254"/>
      <c r="D52" s="66"/>
      <c r="E52" s="1251" t="s">
        <v>20</v>
      </c>
      <c r="F52" s="1251"/>
      <c r="G52" s="1251"/>
      <c r="H52" s="1251"/>
      <c r="I52" s="1251"/>
      <c r="J52" s="1252"/>
      <c r="K52" s="63">
        <v>444</v>
      </c>
      <c r="L52" s="64">
        <v>422</v>
      </c>
      <c r="M52" s="64">
        <v>429</v>
      </c>
      <c r="N52" s="64">
        <v>425</v>
      </c>
      <c r="O52" s="65">
        <v>508</v>
      </c>
      <c r="P52" s="48"/>
      <c r="Q52" s="48"/>
      <c r="R52" s="48"/>
      <c r="S52" s="48"/>
      <c r="T52" s="48"/>
      <c r="U52" s="48"/>
    </row>
    <row r="53" spans="1:21" ht="30.75" customHeight="1" thickBot="1" x14ac:dyDescent="0.25">
      <c r="A53" s="48"/>
      <c r="B53" s="1255" t="s">
        <v>21</v>
      </c>
      <c r="C53" s="1256"/>
      <c r="D53" s="67"/>
      <c r="E53" s="1257" t="s">
        <v>22</v>
      </c>
      <c r="F53" s="1257"/>
      <c r="G53" s="1257"/>
      <c r="H53" s="1257"/>
      <c r="I53" s="1257"/>
      <c r="J53" s="1258"/>
      <c r="K53" s="68">
        <v>179</v>
      </c>
      <c r="L53" s="69">
        <v>201</v>
      </c>
      <c r="M53" s="69">
        <v>206</v>
      </c>
      <c r="N53" s="69">
        <v>251</v>
      </c>
      <c r="O53" s="70">
        <v>108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559</v>
      </c>
      <c r="L56" s="80" t="s">
        <v>560</v>
      </c>
      <c r="M56" s="80" t="s">
        <v>561</v>
      </c>
      <c r="N56" s="80" t="s">
        <v>562</v>
      </c>
      <c r="O56" s="81" t="s">
        <v>563</v>
      </c>
      <c r="P56" s="48"/>
      <c r="Q56" s="48"/>
      <c r="R56" s="48"/>
      <c r="S56" s="48"/>
      <c r="T56" s="48"/>
      <c r="U56" s="48"/>
    </row>
    <row r="57" spans="1:21" ht="31.5" customHeight="1" x14ac:dyDescent="0.2">
      <c r="B57" s="1259" t="s">
        <v>25</v>
      </c>
      <c r="C57" s="1260"/>
      <c r="D57" s="1263" t="s">
        <v>26</v>
      </c>
      <c r="E57" s="1264"/>
      <c r="F57" s="1264"/>
      <c r="G57" s="1264"/>
      <c r="H57" s="1264"/>
      <c r="I57" s="1264"/>
      <c r="J57" s="1265"/>
      <c r="K57" s="379" t="s">
        <v>503</v>
      </c>
      <c r="L57" s="380" t="s">
        <v>503</v>
      </c>
      <c r="M57" s="380" t="s">
        <v>503</v>
      </c>
      <c r="N57" s="380" t="s">
        <v>503</v>
      </c>
      <c r="O57" s="381" t="s">
        <v>503</v>
      </c>
    </row>
    <row r="58" spans="1:21" ht="31.5" customHeight="1" thickBot="1" x14ac:dyDescent="0.25">
      <c r="B58" s="1261"/>
      <c r="C58" s="1262"/>
      <c r="D58" s="1266" t="s">
        <v>27</v>
      </c>
      <c r="E58" s="1267"/>
      <c r="F58" s="1267"/>
      <c r="G58" s="1267"/>
      <c r="H58" s="1267"/>
      <c r="I58" s="1267"/>
      <c r="J58" s="1268"/>
      <c r="K58" s="379" t="s">
        <v>503</v>
      </c>
      <c r="L58" s="380" t="s">
        <v>503</v>
      </c>
      <c r="M58" s="380" t="s">
        <v>503</v>
      </c>
      <c r="N58" s="380" t="s">
        <v>503</v>
      </c>
      <c r="O58" s="381" t="s">
        <v>503</v>
      </c>
    </row>
    <row r="59" spans="1:21" ht="24" customHeight="1" x14ac:dyDescent="0.2">
      <c r="B59" s="82"/>
      <c r="C59" s="82"/>
      <c r="D59" s="83" t="s">
        <v>28</v>
      </c>
      <c r="E59" s="84"/>
      <c r="F59" s="84"/>
      <c r="G59" s="84"/>
      <c r="H59" s="84"/>
      <c r="I59" s="84"/>
      <c r="J59" s="84"/>
      <c r="K59" s="84"/>
      <c r="L59" s="84"/>
      <c r="M59" s="84"/>
      <c r="N59" s="84"/>
      <c r="O59" s="84"/>
    </row>
    <row r="60" spans="1:21" ht="24" customHeight="1" x14ac:dyDescent="0.2">
      <c r="B60" s="85"/>
      <c r="C60" s="85"/>
      <c r="D60" s="83" t="s">
        <v>29</v>
      </c>
      <c r="E60" s="84"/>
      <c r="F60" s="84"/>
      <c r="G60" s="84"/>
      <c r="H60" s="84"/>
      <c r="I60" s="84"/>
      <c r="J60" s="84"/>
      <c r="K60" s="84"/>
      <c r="L60" s="84"/>
      <c r="M60" s="84"/>
      <c r="N60" s="84"/>
      <c r="O60" s="84"/>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Hq2YC1AKfYThFn1R/e3CV5etGeZY0tYwyJOuYFR3JGGUELrA0U8cgbZ319/55XYQgqCWj1GCNYiNfcuLK9V/g==" saltValue="kYRqtvREeo2JYJj4d+SYt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86" customWidth="1"/>
    <col min="2" max="3" width="12.6328125" style="86" customWidth="1"/>
    <col min="4" max="4" width="11.6328125" style="86" customWidth="1"/>
    <col min="5" max="8" width="10.36328125" style="86" customWidth="1"/>
    <col min="9" max="13" width="16.36328125" style="86" customWidth="1"/>
    <col min="14" max="19" width="12.6328125" style="86" customWidth="1"/>
    <col min="20" max="16384" width="0" style="8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7" t="s">
        <v>9</v>
      </c>
    </row>
    <row r="40" spans="2:13" ht="27.75" customHeight="1" thickBot="1" x14ac:dyDescent="0.3">
      <c r="B40" s="88" t="s">
        <v>10</v>
      </c>
      <c r="C40" s="89"/>
      <c r="D40" s="89"/>
      <c r="E40" s="90"/>
      <c r="F40" s="90"/>
      <c r="G40" s="90"/>
      <c r="H40" s="91" t="s">
        <v>2</v>
      </c>
      <c r="I40" s="92" t="s">
        <v>545</v>
      </c>
      <c r="J40" s="93" t="s">
        <v>546</v>
      </c>
      <c r="K40" s="93" t="s">
        <v>547</v>
      </c>
      <c r="L40" s="93" t="s">
        <v>548</v>
      </c>
      <c r="M40" s="94" t="s">
        <v>549</v>
      </c>
    </row>
    <row r="41" spans="2:13" ht="27.75" customHeight="1" x14ac:dyDescent="0.2">
      <c r="B41" s="1269" t="s">
        <v>30</v>
      </c>
      <c r="C41" s="1270"/>
      <c r="D41" s="95"/>
      <c r="E41" s="1275" t="s">
        <v>31</v>
      </c>
      <c r="F41" s="1275"/>
      <c r="G41" s="1275"/>
      <c r="H41" s="1276"/>
      <c r="I41" s="96">
        <v>5022</v>
      </c>
      <c r="J41" s="97">
        <v>5213</v>
      </c>
      <c r="K41" s="97">
        <v>5360</v>
      </c>
      <c r="L41" s="97">
        <v>6085</v>
      </c>
      <c r="M41" s="98">
        <v>6373</v>
      </c>
    </row>
    <row r="42" spans="2:13" ht="27.75" customHeight="1" x14ac:dyDescent="0.2">
      <c r="B42" s="1271"/>
      <c r="C42" s="1272"/>
      <c r="D42" s="99"/>
      <c r="E42" s="1277" t="s">
        <v>32</v>
      </c>
      <c r="F42" s="1277"/>
      <c r="G42" s="1277"/>
      <c r="H42" s="1278"/>
      <c r="I42" s="100">
        <v>116</v>
      </c>
      <c r="J42" s="101">
        <v>115</v>
      </c>
      <c r="K42" s="101">
        <v>91</v>
      </c>
      <c r="L42" s="101">
        <v>10</v>
      </c>
      <c r="M42" s="102">
        <v>9</v>
      </c>
    </row>
    <row r="43" spans="2:13" ht="27.75" customHeight="1" x14ac:dyDescent="0.2">
      <c r="B43" s="1271"/>
      <c r="C43" s="1272"/>
      <c r="D43" s="99"/>
      <c r="E43" s="1277" t="s">
        <v>33</v>
      </c>
      <c r="F43" s="1277"/>
      <c r="G43" s="1277"/>
      <c r="H43" s="1278"/>
      <c r="I43" s="100">
        <v>583</v>
      </c>
      <c r="J43" s="101">
        <v>544</v>
      </c>
      <c r="K43" s="101">
        <v>610</v>
      </c>
      <c r="L43" s="101">
        <v>870</v>
      </c>
      <c r="M43" s="102">
        <v>1112</v>
      </c>
    </row>
    <row r="44" spans="2:13" ht="27.75" customHeight="1" x14ac:dyDescent="0.2">
      <c r="B44" s="1271"/>
      <c r="C44" s="1272"/>
      <c r="D44" s="99"/>
      <c r="E44" s="1277" t="s">
        <v>34</v>
      </c>
      <c r="F44" s="1277"/>
      <c r="G44" s="1277"/>
      <c r="H44" s="1278"/>
      <c r="I44" s="100">
        <v>280</v>
      </c>
      <c r="J44" s="101">
        <v>382</v>
      </c>
      <c r="K44" s="101">
        <v>469</v>
      </c>
      <c r="L44" s="101">
        <v>564</v>
      </c>
      <c r="M44" s="102">
        <v>540</v>
      </c>
    </row>
    <row r="45" spans="2:13" ht="27.75" customHeight="1" x14ac:dyDescent="0.2">
      <c r="B45" s="1271"/>
      <c r="C45" s="1272"/>
      <c r="D45" s="99"/>
      <c r="E45" s="1277" t="s">
        <v>35</v>
      </c>
      <c r="F45" s="1277"/>
      <c r="G45" s="1277"/>
      <c r="H45" s="1278"/>
      <c r="I45" s="100">
        <v>1229</v>
      </c>
      <c r="J45" s="101">
        <v>1199</v>
      </c>
      <c r="K45" s="101">
        <v>1169</v>
      </c>
      <c r="L45" s="101">
        <v>1090</v>
      </c>
      <c r="M45" s="102">
        <v>971</v>
      </c>
    </row>
    <row r="46" spans="2:13" ht="27.75" customHeight="1" x14ac:dyDescent="0.2">
      <c r="B46" s="1271"/>
      <c r="C46" s="1272"/>
      <c r="D46" s="103"/>
      <c r="E46" s="1277" t="s">
        <v>36</v>
      </c>
      <c r="F46" s="1277"/>
      <c r="G46" s="1277"/>
      <c r="H46" s="1278"/>
      <c r="I46" s="100" t="s">
        <v>503</v>
      </c>
      <c r="J46" s="101" t="s">
        <v>503</v>
      </c>
      <c r="K46" s="101" t="s">
        <v>503</v>
      </c>
      <c r="L46" s="101" t="s">
        <v>503</v>
      </c>
      <c r="M46" s="102" t="s">
        <v>503</v>
      </c>
    </row>
    <row r="47" spans="2:13" ht="27.75" customHeight="1" x14ac:dyDescent="0.2">
      <c r="B47" s="1271"/>
      <c r="C47" s="1272"/>
      <c r="D47" s="104"/>
      <c r="E47" s="1279" t="s">
        <v>37</v>
      </c>
      <c r="F47" s="1280"/>
      <c r="G47" s="1280"/>
      <c r="H47" s="1281"/>
      <c r="I47" s="100" t="s">
        <v>503</v>
      </c>
      <c r="J47" s="101" t="s">
        <v>503</v>
      </c>
      <c r="K47" s="101" t="s">
        <v>503</v>
      </c>
      <c r="L47" s="101" t="s">
        <v>503</v>
      </c>
      <c r="M47" s="102" t="s">
        <v>503</v>
      </c>
    </row>
    <row r="48" spans="2:13" ht="27.75" customHeight="1" x14ac:dyDescent="0.2">
      <c r="B48" s="1271"/>
      <c r="C48" s="1272"/>
      <c r="D48" s="99"/>
      <c r="E48" s="1277" t="s">
        <v>38</v>
      </c>
      <c r="F48" s="1277"/>
      <c r="G48" s="1277"/>
      <c r="H48" s="1278"/>
      <c r="I48" s="100" t="s">
        <v>503</v>
      </c>
      <c r="J48" s="101" t="s">
        <v>503</v>
      </c>
      <c r="K48" s="101" t="s">
        <v>503</v>
      </c>
      <c r="L48" s="101" t="s">
        <v>503</v>
      </c>
      <c r="M48" s="102" t="s">
        <v>503</v>
      </c>
    </row>
    <row r="49" spans="2:13" ht="27.75" customHeight="1" x14ac:dyDescent="0.2">
      <c r="B49" s="1273"/>
      <c r="C49" s="1274"/>
      <c r="D49" s="99"/>
      <c r="E49" s="1277" t="s">
        <v>39</v>
      </c>
      <c r="F49" s="1277"/>
      <c r="G49" s="1277"/>
      <c r="H49" s="1278"/>
      <c r="I49" s="100" t="s">
        <v>503</v>
      </c>
      <c r="J49" s="101" t="s">
        <v>503</v>
      </c>
      <c r="K49" s="101" t="s">
        <v>503</v>
      </c>
      <c r="L49" s="101" t="s">
        <v>503</v>
      </c>
      <c r="M49" s="102" t="s">
        <v>503</v>
      </c>
    </row>
    <row r="50" spans="2:13" ht="27.75" customHeight="1" x14ac:dyDescent="0.2">
      <c r="B50" s="1282" t="s">
        <v>40</v>
      </c>
      <c r="C50" s="1283"/>
      <c r="D50" s="105"/>
      <c r="E50" s="1277" t="s">
        <v>41</v>
      </c>
      <c r="F50" s="1277"/>
      <c r="G50" s="1277"/>
      <c r="H50" s="1278"/>
      <c r="I50" s="100">
        <v>458</v>
      </c>
      <c r="J50" s="101">
        <v>557</v>
      </c>
      <c r="K50" s="101">
        <v>503</v>
      </c>
      <c r="L50" s="101">
        <v>720</v>
      </c>
      <c r="M50" s="102">
        <v>895</v>
      </c>
    </row>
    <row r="51" spans="2:13" ht="27.75" customHeight="1" x14ac:dyDescent="0.2">
      <c r="B51" s="1271"/>
      <c r="C51" s="1272"/>
      <c r="D51" s="99"/>
      <c r="E51" s="1277" t="s">
        <v>42</v>
      </c>
      <c r="F51" s="1277"/>
      <c r="G51" s="1277"/>
      <c r="H51" s="1278"/>
      <c r="I51" s="100" t="s">
        <v>503</v>
      </c>
      <c r="J51" s="101" t="s">
        <v>503</v>
      </c>
      <c r="K51" s="101" t="s">
        <v>503</v>
      </c>
      <c r="L51" s="101" t="s">
        <v>503</v>
      </c>
      <c r="M51" s="102">
        <v>1031</v>
      </c>
    </row>
    <row r="52" spans="2:13" ht="27.75" customHeight="1" x14ac:dyDescent="0.2">
      <c r="B52" s="1273"/>
      <c r="C52" s="1274"/>
      <c r="D52" s="99"/>
      <c r="E52" s="1277" t="s">
        <v>43</v>
      </c>
      <c r="F52" s="1277"/>
      <c r="G52" s="1277"/>
      <c r="H52" s="1278"/>
      <c r="I52" s="100">
        <v>5072</v>
      </c>
      <c r="J52" s="101">
        <v>5247</v>
      </c>
      <c r="K52" s="101">
        <v>5416</v>
      </c>
      <c r="L52" s="101">
        <v>5965</v>
      </c>
      <c r="M52" s="102">
        <v>6255</v>
      </c>
    </row>
    <row r="53" spans="2:13" ht="27.75" customHeight="1" thickBot="1" x14ac:dyDescent="0.25">
      <c r="B53" s="1284" t="s">
        <v>44</v>
      </c>
      <c r="C53" s="1285"/>
      <c r="D53" s="106"/>
      <c r="E53" s="1286" t="s">
        <v>45</v>
      </c>
      <c r="F53" s="1286"/>
      <c r="G53" s="1286"/>
      <c r="H53" s="1287"/>
      <c r="I53" s="107">
        <v>1701</v>
      </c>
      <c r="J53" s="108">
        <v>1648</v>
      </c>
      <c r="K53" s="108">
        <v>1779</v>
      </c>
      <c r="L53" s="108">
        <v>1935</v>
      </c>
      <c r="M53" s="109">
        <v>823</v>
      </c>
    </row>
    <row r="54" spans="2:13" ht="27.75" customHeight="1" x14ac:dyDescent="0.25">
      <c r="B54" s="110" t="s">
        <v>46</v>
      </c>
      <c r="C54" s="111"/>
      <c r="D54" s="111"/>
      <c r="E54" s="112"/>
      <c r="F54" s="112"/>
      <c r="G54" s="112"/>
      <c r="H54" s="112"/>
      <c r="I54" s="113"/>
      <c r="J54" s="113"/>
      <c r="K54" s="113"/>
      <c r="L54" s="113"/>
      <c r="M54" s="113"/>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9qETnhW2tYJJHMcS1sFQIMraBqv4MYDEGsOG3Dqi5xj3e6/P87GEz9akoyD3bKmLCZcBc0cBZ+V4MN92Vctig==" saltValue="HR0ryRLxLkBq7t7/gQza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4" t="s">
        <v>47</v>
      </c>
    </row>
    <row r="54" spans="2:8" ht="29.25" customHeight="1" thickBot="1" x14ac:dyDescent="0.35">
      <c r="B54" s="115" t="s">
        <v>1</v>
      </c>
      <c r="C54" s="116"/>
      <c r="D54" s="116"/>
      <c r="E54" s="117" t="s">
        <v>2</v>
      </c>
      <c r="F54" s="118" t="s">
        <v>547</v>
      </c>
      <c r="G54" s="118" t="s">
        <v>548</v>
      </c>
      <c r="H54" s="119" t="s">
        <v>549</v>
      </c>
    </row>
    <row r="55" spans="2:8" ht="52.5" customHeight="1" x14ac:dyDescent="0.2">
      <c r="B55" s="120"/>
      <c r="C55" s="1296" t="s">
        <v>48</v>
      </c>
      <c r="D55" s="1296"/>
      <c r="E55" s="1297"/>
      <c r="F55" s="121">
        <v>319</v>
      </c>
      <c r="G55" s="121">
        <v>319</v>
      </c>
      <c r="H55" s="122">
        <v>342</v>
      </c>
    </row>
    <row r="56" spans="2:8" ht="52.5" customHeight="1" x14ac:dyDescent="0.2">
      <c r="B56" s="123"/>
      <c r="C56" s="1298" t="s">
        <v>49</v>
      </c>
      <c r="D56" s="1298"/>
      <c r="E56" s="1299"/>
      <c r="F56" s="124">
        <v>1</v>
      </c>
      <c r="G56" s="124">
        <v>151</v>
      </c>
      <c r="H56" s="125">
        <v>311</v>
      </c>
    </row>
    <row r="57" spans="2:8" ht="53.25" customHeight="1" x14ac:dyDescent="0.2">
      <c r="B57" s="123"/>
      <c r="C57" s="1300" t="s">
        <v>50</v>
      </c>
      <c r="D57" s="1300"/>
      <c r="E57" s="1301"/>
      <c r="F57" s="126">
        <v>115</v>
      </c>
      <c r="G57" s="126">
        <v>123</v>
      </c>
      <c r="H57" s="127">
        <v>119</v>
      </c>
    </row>
    <row r="58" spans="2:8" ht="45.75" customHeight="1" x14ac:dyDescent="0.2">
      <c r="B58" s="128"/>
      <c r="C58" s="1288" t="s">
        <v>584</v>
      </c>
      <c r="D58" s="1289"/>
      <c r="E58" s="1290"/>
      <c r="F58" s="129">
        <v>62</v>
      </c>
      <c r="G58" s="129">
        <v>66</v>
      </c>
      <c r="H58" s="130">
        <v>62</v>
      </c>
    </row>
    <row r="59" spans="2:8" ht="45.75" customHeight="1" x14ac:dyDescent="0.2">
      <c r="B59" s="128"/>
      <c r="C59" s="1288" t="s">
        <v>588</v>
      </c>
      <c r="D59" s="1289"/>
      <c r="E59" s="1290"/>
      <c r="F59" s="129">
        <v>16</v>
      </c>
      <c r="G59" s="129">
        <v>21</v>
      </c>
      <c r="H59" s="130">
        <v>24</v>
      </c>
    </row>
    <row r="60" spans="2:8" ht="45.75" customHeight="1" x14ac:dyDescent="0.2">
      <c r="B60" s="128"/>
      <c r="C60" s="1288" t="s">
        <v>585</v>
      </c>
      <c r="D60" s="1289"/>
      <c r="E60" s="1290"/>
      <c r="F60" s="129">
        <v>24</v>
      </c>
      <c r="G60" s="129">
        <v>24</v>
      </c>
      <c r="H60" s="130">
        <v>26</v>
      </c>
    </row>
    <row r="61" spans="2:8" ht="45.75" customHeight="1" x14ac:dyDescent="0.2">
      <c r="B61" s="128"/>
      <c r="C61" s="1288" t="s">
        <v>586</v>
      </c>
      <c r="D61" s="1289"/>
      <c r="E61" s="1290"/>
      <c r="F61" s="129">
        <v>12</v>
      </c>
      <c r="G61" s="129">
        <v>10</v>
      </c>
      <c r="H61" s="130">
        <v>5</v>
      </c>
    </row>
    <row r="62" spans="2:8" ht="45.75" customHeight="1" thickBot="1" x14ac:dyDescent="0.25">
      <c r="B62" s="131"/>
      <c r="C62" s="1291" t="s">
        <v>587</v>
      </c>
      <c r="D62" s="1292"/>
      <c r="E62" s="1293"/>
      <c r="F62" s="132">
        <v>2</v>
      </c>
      <c r="G62" s="132">
        <v>2</v>
      </c>
      <c r="H62" s="133">
        <v>2</v>
      </c>
    </row>
    <row r="63" spans="2:8" ht="52.5" customHeight="1" thickBot="1" x14ac:dyDescent="0.25">
      <c r="B63" s="134"/>
      <c r="C63" s="1294" t="s">
        <v>51</v>
      </c>
      <c r="D63" s="1294"/>
      <c r="E63" s="1295"/>
      <c r="F63" s="135">
        <v>434</v>
      </c>
      <c r="G63" s="135">
        <v>593</v>
      </c>
      <c r="H63" s="136">
        <v>772</v>
      </c>
    </row>
    <row r="64" spans="2:8" ht="15" customHeight="1" x14ac:dyDescent="0.2"/>
    <row r="65" ht="0" hidden="1" customHeight="1" x14ac:dyDescent="0.2"/>
    <row r="66" ht="0" hidden="1" customHeight="1" x14ac:dyDescent="0.2"/>
  </sheetData>
  <sheetProtection algorithmName="SHA-512" hashValue="fzjo4PnAE5pnl3EmyF0fbp9b63Qg3qHX9nwr1kL7h7TZmEz9nf9tjoUPOdRtyyavAPHTqGlyc+ZxW4NDvnX/aw==" saltValue="3V/hUX2hN8/4Dk7+iHm/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1377E-FBFA-4DB5-AD39-E5BCC30FB857}">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6328125" style="384" customWidth="1"/>
    <col min="2" max="107" width="2.453125" style="384" customWidth="1"/>
    <col min="108" max="108" width="6.08984375" style="392" customWidth="1"/>
    <col min="109" max="109" width="5.90625" style="391" customWidth="1"/>
    <col min="110" max="110" width="19.08984375" style="384" hidden="1"/>
    <col min="111" max="115" width="12.6328125" style="384" hidden="1"/>
    <col min="116" max="349" width="8.6328125" style="384" hidden="1"/>
    <col min="350" max="355" width="14.90625" style="384" hidden="1"/>
    <col min="356" max="357" width="15.90625" style="384" hidden="1"/>
    <col min="358" max="363" width="16.08984375" style="384" hidden="1"/>
    <col min="364" max="364" width="6.08984375" style="384" hidden="1"/>
    <col min="365" max="365" width="3" style="384" hidden="1"/>
    <col min="366" max="605" width="8.6328125" style="384" hidden="1"/>
    <col min="606" max="611" width="14.90625" style="384" hidden="1"/>
    <col min="612" max="613" width="15.90625" style="384" hidden="1"/>
    <col min="614" max="619" width="16.08984375" style="384" hidden="1"/>
    <col min="620" max="620" width="6.08984375" style="384" hidden="1"/>
    <col min="621" max="621" width="3" style="384" hidden="1"/>
    <col min="622" max="861" width="8.6328125" style="384" hidden="1"/>
    <col min="862" max="867" width="14.90625" style="384" hidden="1"/>
    <col min="868" max="869" width="15.90625" style="384" hidden="1"/>
    <col min="870" max="875" width="16.08984375" style="384" hidden="1"/>
    <col min="876" max="876" width="6.08984375" style="384" hidden="1"/>
    <col min="877" max="877" width="3" style="384" hidden="1"/>
    <col min="878" max="1117" width="8.6328125" style="384" hidden="1"/>
    <col min="1118" max="1123" width="14.90625" style="384" hidden="1"/>
    <col min="1124" max="1125" width="15.90625" style="384" hidden="1"/>
    <col min="1126" max="1131" width="16.08984375" style="384" hidden="1"/>
    <col min="1132" max="1132" width="6.08984375" style="384" hidden="1"/>
    <col min="1133" max="1133" width="3" style="384" hidden="1"/>
    <col min="1134" max="1373" width="8.6328125" style="384" hidden="1"/>
    <col min="1374" max="1379" width="14.90625" style="384" hidden="1"/>
    <col min="1380" max="1381" width="15.90625" style="384" hidden="1"/>
    <col min="1382" max="1387" width="16.08984375" style="384" hidden="1"/>
    <col min="1388" max="1388" width="6.08984375" style="384" hidden="1"/>
    <col min="1389" max="1389" width="3" style="384" hidden="1"/>
    <col min="1390" max="1629" width="8.6328125" style="384" hidden="1"/>
    <col min="1630" max="1635" width="14.90625" style="384" hidden="1"/>
    <col min="1636" max="1637" width="15.90625" style="384" hidden="1"/>
    <col min="1638" max="1643" width="16.08984375" style="384" hidden="1"/>
    <col min="1644" max="1644" width="6.08984375" style="384" hidden="1"/>
    <col min="1645" max="1645" width="3" style="384" hidden="1"/>
    <col min="1646" max="1885" width="8.6328125" style="384" hidden="1"/>
    <col min="1886" max="1891" width="14.90625" style="384" hidden="1"/>
    <col min="1892" max="1893" width="15.90625" style="384" hidden="1"/>
    <col min="1894" max="1899" width="16.08984375" style="384" hidden="1"/>
    <col min="1900" max="1900" width="6.08984375" style="384" hidden="1"/>
    <col min="1901" max="1901" width="3" style="384" hidden="1"/>
    <col min="1902" max="2141" width="8.6328125" style="384" hidden="1"/>
    <col min="2142" max="2147" width="14.90625" style="384" hidden="1"/>
    <col min="2148" max="2149" width="15.90625" style="384" hidden="1"/>
    <col min="2150" max="2155" width="16.08984375" style="384" hidden="1"/>
    <col min="2156" max="2156" width="6.08984375" style="384" hidden="1"/>
    <col min="2157" max="2157" width="3" style="384" hidden="1"/>
    <col min="2158" max="2397" width="8.6328125" style="384" hidden="1"/>
    <col min="2398" max="2403" width="14.90625" style="384" hidden="1"/>
    <col min="2404" max="2405" width="15.90625" style="384" hidden="1"/>
    <col min="2406" max="2411" width="16.08984375" style="384" hidden="1"/>
    <col min="2412" max="2412" width="6.08984375" style="384" hidden="1"/>
    <col min="2413" max="2413" width="3" style="384" hidden="1"/>
    <col min="2414" max="2653" width="8.6328125" style="384" hidden="1"/>
    <col min="2654" max="2659" width="14.90625" style="384" hidden="1"/>
    <col min="2660" max="2661" width="15.90625" style="384" hidden="1"/>
    <col min="2662" max="2667" width="16.08984375" style="384" hidden="1"/>
    <col min="2668" max="2668" width="6.08984375" style="384" hidden="1"/>
    <col min="2669" max="2669" width="3" style="384" hidden="1"/>
    <col min="2670" max="2909" width="8.6328125" style="384" hidden="1"/>
    <col min="2910" max="2915" width="14.90625" style="384" hidden="1"/>
    <col min="2916" max="2917" width="15.90625" style="384" hidden="1"/>
    <col min="2918" max="2923" width="16.08984375" style="384" hidden="1"/>
    <col min="2924" max="2924" width="6.08984375" style="384" hidden="1"/>
    <col min="2925" max="2925" width="3" style="384" hidden="1"/>
    <col min="2926" max="3165" width="8.6328125" style="384" hidden="1"/>
    <col min="3166" max="3171" width="14.90625" style="384" hidden="1"/>
    <col min="3172" max="3173" width="15.90625" style="384" hidden="1"/>
    <col min="3174" max="3179" width="16.08984375" style="384" hidden="1"/>
    <col min="3180" max="3180" width="6.08984375" style="384" hidden="1"/>
    <col min="3181" max="3181" width="3" style="384" hidden="1"/>
    <col min="3182" max="3421" width="8.6328125" style="384" hidden="1"/>
    <col min="3422" max="3427" width="14.90625" style="384" hidden="1"/>
    <col min="3428" max="3429" width="15.90625" style="384" hidden="1"/>
    <col min="3430" max="3435" width="16.08984375" style="384" hidden="1"/>
    <col min="3436" max="3436" width="6.08984375" style="384" hidden="1"/>
    <col min="3437" max="3437" width="3" style="384" hidden="1"/>
    <col min="3438" max="3677" width="8.6328125" style="384" hidden="1"/>
    <col min="3678" max="3683" width="14.90625" style="384" hidden="1"/>
    <col min="3684" max="3685" width="15.90625" style="384" hidden="1"/>
    <col min="3686" max="3691" width="16.08984375" style="384" hidden="1"/>
    <col min="3692" max="3692" width="6.08984375" style="384" hidden="1"/>
    <col min="3693" max="3693" width="3" style="384" hidden="1"/>
    <col min="3694" max="3933" width="8.6328125" style="384" hidden="1"/>
    <col min="3934" max="3939" width="14.90625" style="384" hidden="1"/>
    <col min="3940" max="3941" width="15.90625" style="384" hidden="1"/>
    <col min="3942" max="3947" width="16.08984375" style="384" hidden="1"/>
    <col min="3948" max="3948" width="6.08984375" style="384" hidden="1"/>
    <col min="3949" max="3949" width="3" style="384" hidden="1"/>
    <col min="3950" max="4189" width="8.6328125" style="384" hidden="1"/>
    <col min="4190" max="4195" width="14.90625" style="384" hidden="1"/>
    <col min="4196" max="4197" width="15.90625" style="384" hidden="1"/>
    <col min="4198" max="4203" width="16.08984375" style="384" hidden="1"/>
    <col min="4204" max="4204" width="6.08984375" style="384" hidden="1"/>
    <col min="4205" max="4205" width="3" style="384" hidden="1"/>
    <col min="4206" max="4445" width="8.6328125" style="384" hidden="1"/>
    <col min="4446" max="4451" width="14.90625" style="384" hidden="1"/>
    <col min="4452" max="4453" width="15.90625" style="384" hidden="1"/>
    <col min="4454" max="4459" width="16.08984375" style="384" hidden="1"/>
    <col min="4460" max="4460" width="6.08984375" style="384" hidden="1"/>
    <col min="4461" max="4461" width="3" style="384" hidden="1"/>
    <col min="4462" max="4701" width="8.6328125" style="384" hidden="1"/>
    <col min="4702" max="4707" width="14.90625" style="384" hidden="1"/>
    <col min="4708" max="4709" width="15.90625" style="384" hidden="1"/>
    <col min="4710" max="4715" width="16.08984375" style="384" hidden="1"/>
    <col min="4716" max="4716" width="6.08984375" style="384" hidden="1"/>
    <col min="4717" max="4717" width="3" style="384" hidden="1"/>
    <col min="4718" max="4957" width="8.6328125" style="384" hidden="1"/>
    <col min="4958" max="4963" width="14.90625" style="384" hidden="1"/>
    <col min="4964" max="4965" width="15.90625" style="384" hidden="1"/>
    <col min="4966" max="4971" width="16.08984375" style="384" hidden="1"/>
    <col min="4972" max="4972" width="6.08984375" style="384" hidden="1"/>
    <col min="4973" max="4973" width="3" style="384" hidden="1"/>
    <col min="4974" max="5213" width="8.6328125" style="384" hidden="1"/>
    <col min="5214" max="5219" width="14.90625" style="384" hidden="1"/>
    <col min="5220" max="5221" width="15.90625" style="384" hidden="1"/>
    <col min="5222" max="5227" width="16.08984375" style="384" hidden="1"/>
    <col min="5228" max="5228" width="6.08984375" style="384" hidden="1"/>
    <col min="5229" max="5229" width="3" style="384" hidden="1"/>
    <col min="5230" max="5469" width="8.6328125" style="384" hidden="1"/>
    <col min="5470" max="5475" width="14.90625" style="384" hidden="1"/>
    <col min="5476" max="5477" width="15.90625" style="384" hidden="1"/>
    <col min="5478" max="5483" width="16.08984375" style="384" hidden="1"/>
    <col min="5484" max="5484" width="6.08984375" style="384" hidden="1"/>
    <col min="5485" max="5485" width="3" style="384" hidden="1"/>
    <col min="5486" max="5725" width="8.6328125" style="384" hidden="1"/>
    <col min="5726" max="5731" width="14.90625" style="384" hidden="1"/>
    <col min="5732" max="5733" width="15.90625" style="384" hidden="1"/>
    <col min="5734" max="5739" width="16.08984375" style="384" hidden="1"/>
    <col min="5740" max="5740" width="6.08984375" style="384" hidden="1"/>
    <col min="5741" max="5741" width="3" style="384" hidden="1"/>
    <col min="5742" max="5981" width="8.6328125" style="384" hidden="1"/>
    <col min="5982" max="5987" width="14.90625" style="384" hidden="1"/>
    <col min="5988" max="5989" width="15.90625" style="384" hidden="1"/>
    <col min="5990" max="5995" width="16.08984375" style="384" hidden="1"/>
    <col min="5996" max="5996" width="6.08984375" style="384" hidden="1"/>
    <col min="5997" max="5997" width="3" style="384" hidden="1"/>
    <col min="5998" max="6237" width="8.6328125" style="384" hidden="1"/>
    <col min="6238" max="6243" width="14.90625" style="384" hidden="1"/>
    <col min="6244" max="6245" width="15.90625" style="384" hidden="1"/>
    <col min="6246" max="6251" width="16.08984375" style="384" hidden="1"/>
    <col min="6252" max="6252" width="6.08984375" style="384" hidden="1"/>
    <col min="6253" max="6253" width="3" style="384" hidden="1"/>
    <col min="6254" max="6493" width="8.6328125" style="384" hidden="1"/>
    <col min="6494" max="6499" width="14.90625" style="384" hidden="1"/>
    <col min="6500" max="6501" width="15.90625" style="384" hidden="1"/>
    <col min="6502" max="6507" width="16.08984375" style="384" hidden="1"/>
    <col min="6508" max="6508" width="6.08984375" style="384" hidden="1"/>
    <col min="6509" max="6509" width="3" style="384" hidden="1"/>
    <col min="6510" max="6749" width="8.6328125" style="384" hidden="1"/>
    <col min="6750" max="6755" width="14.90625" style="384" hidden="1"/>
    <col min="6756" max="6757" width="15.90625" style="384" hidden="1"/>
    <col min="6758" max="6763" width="16.08984375" style="384" hidden="1"/>
    <col min="6764" max="6764" width="6.08984375" style="384" hidden="1"/>
    <col min="6765" max="6765" width="3" style="384" hidden="1"/>
    <col min="6766" max="7005" width="8.6328125" style="384" hidden="1"/>
    <col min="7006" max="7011" width="14.90625" style="384" hidden="1"/>
    <col min="7012" max="7013" width="15.90625" style="384" hidden="1"/>
    <col min="7014" max="7019" width="16.08984375" style="384" hidden="1"/>
    <col min="7020" max="7020" width="6.08984375" style="384" hidden="1"/>
    <col min="7021" max="7021" width="3" style="384" hidden="1"/>
    <col min="7022" max="7261" width="8.6328125" style="384" hidden="1"/>
    <col min="7262" max="7267" width="14.90625" style="384" hidden="1"/>
    <col min="7268" max="7269" width="15.90625" style="384" hidden="1"/>
    <col min="7270" max="7275" width="16.08984375" style="384" hidden="1"/>
    <col min="7276" max="7276" width="6.08984375" style="384" hidden="1"/>
    <col min="7277" max="7277" width="3" style="384" hidden="1"/>
    <col min="7278" max="7517" width="8.6328125" style="384" hidden="1"/>
    <col min="7518" max="7523" width="14.90625" style="384" hidden="1"/>
    <col min="7524" max="7525" width="15.90625" style="384" hidden="1"/>
    <col min="7526" max="7531" width="16.08984375" style="384" hidden="1"/>
    <col min="7532" max="7532" width="6.08984375" style="384" hidden="1"/>
    <col min="7533" max="7533" width="3" style="384" hidden="1"/>
    <col min="7534" max="7773" width="8.6328125" style="384" hidden="1"/>
    <col min="7774" max="7779" width="14.90625" style="384" hidden="1"/>
    <col min="7780" max="7781" width="15.90625" style="384" hidden="1"/>
    <col min="7782" max="7787" width="16.08984375" style="384" hidden="1"/>
    <col min="7788" max="7788" width="6.08984375" style="384" hidden="1"/>
    <col min="7789" max="7789" width="3" style="384" hidden="1"/>
    <col min="7790" max="8029" width="8.6328125" style="384" hidden="1"/>
    <col min="8030" max="8035" width="14.90625" style="384" hidden="1"/>
    <col min="8036" max="8037" width="15.90625" style="384" hidden="1"/>
    <col min="8038" max="8043" width="16.08984375" style="384" hidden="1"/>
    <col min="8044" max="8044" width="6.08984375" style="384" hidden="1"/>
    <col min="8045" max="8045" width="3" style="384" hidden="1"/>
    <col min="8046" max="8285" width="8.6328125" style="384" hidden="1"/>
    <col min="8286" max="8291" width="14.90625" style="384" hidden="1"/>
    <col min="8292" max="8293" width="15.90625" style="384" hidden="1"/>
    <col min="8294" max="8299" width="16.08984375" style="384" hidden="1"/>
    <col min="8300" max="8300" width="6.08984375" style="384" hidden="1"/>
    <col min="8301" max="8301" width="3" style="384" hidden="1"/>
    <col min="8302" max="8541" width="8.6328125" style="384" hidden="1"/>
    <col min="8542" max="8547" width="14.90625" style="384" hidden="1"/>
    <col min="8548" max="8549" width="15.90625" style="384" hidden="1"/>
    <col min="8550" max="8555" width="16.08984375" style="384" hidden="1"/>
    <col min="8556" max="8556" width="6.08984375" style="384" hidden="1"/>
    <col min="8557" max="8557" width="3" style="384" hidden="1"/>
    <col min="8558" max="8797" width="8.6328125" style="384" hidden="1"/>
    <col min="8798" max="8803" width="14.90625" style="384" hidden="1"/>
    <col min="8804" max="8805" width="15.90625" style="384" hidden="1"/>
    <col min="8806" max="8811" width="16.08984375" style="384" hidden="1"/>
    <col min="8812" max="8812" width="6.08984375" style="384" hidden="1"/>
    <col min="8813" max="8813" width="3" style="384" hidden="1"/>
    <col min="8814" max="9053" width="8.6328125" style="384" hidden="1"/>
    <col min="9054" max="9059" width="14.90625" style="384" hidden="1"/>
    <col min="9060" max="9061" width="15.90625" style="384" hidden="1"/>
    <col min="9062" max="9067" width="16.08984375" style="384" hidden="1"/>
    <col min="9068" max="9068" width="6.08984375" style="384" hidden="1"/>
    <col min="9069" max="9069" width="3" style="384" hidden="1"/>
    <col min="9070" max="9309" width="8.6328125" style="384" hidden="1"/>
    <col min="9310" max="9315" width="14.90625" style="384" hidden="1"/>
    <col min="9316" max="9317" width="15.90625" style="384" hidden="1"/>
    <col min="9318" max="9323" width="16.08984375" style="384" hidden="1"/>
    <col min="9324" max="9324" width="6.08984375" style="384" hidden="1"/>
    <col min="9325" max="9325" width="3" style="384" hidden="1"/>
    <col min="9326" max="9565" width="8.6328125" style="384" hidden="1"/>
    <col min="9566" max="9571" width="14.90625" style="384" hidden="1"/>
    <col min="9572" max="9573" width="15.90625" style="384" hidden="1"/>
    <col min="9574" max="9579" width="16.08984375" style="384" hidden="1"/>
    <col min="9580" max="9580" width="6.08984375" style="384" hidden="1"/>
    <col min="9581" max="9581" width="3" style="384" hidden="1"/>
    <col min="9582" max="9821" width="8.6328125" style="384" hidden="1"/>
    <col min="9822" max="9827" width="14.90625" style="384" hidden="1"/>
    <col min="9828" max="9829" width="15.90625" style="384" hidden="1"/>
    <col min="9830" max="9835" width="16.08984375" style="384" hidden="1"/>
    <col min="9836" max="9836" width="6.08984375" style="384" hidden="1"/>
    <col min="9837" max="9837" width="3" style="384" hidden="1"/>
    <col min="9838" max="10077" width="8.6328125" style="384" hidden="1"/>
    <col min="10078" max="10083" width="14.90625" style="384" hidden="1"/>
    <col min="10084" max="10085" width="15.90625" style="384" hidden="1"/>
    <col min="10086" max="10091" width="16.08984375" style="384" hidden="1"/>
    <col min="10092" max="10092" width="6.08984375" style="384" hidden="1"/>
    <col min="10093" max="10093" width="3" style="384" hidden="1"/>
    <col min="10094" max="10333" width="8.6328125" style="384" hidden="1"/>
    <col min="10334" max="10339" width="14.90625" style="384" hidden="1"/>
    <col min="10340" max="10341" width="15.90625" style="384" hidden="1"/>
    <col min="10342" max="10347" width="16.08984375" style="384" hidden="1"/>
    <col min="10348" max="10348" width="6.08984375" style="384" hidden="1"/>
    <col min="10349" max="10349" width="3" style="384" hidden="1"/>
    <col min="10350" max="10589" width="8.6328125" style="384" hidden="1"/>
    <col min="10590" max="10595" width="14.90625" style="384" hidden="1"/>
    <col min="10596" max="10597" width="15.90625" style="384" hidden="1"/>
    <col min="10598" max="10603" width="16.08984375" style="384" hidden="1"/>
    <col min="10604" max="10604" width="6.08984375" style="384" hidden="1"/>
    <col min="10605" max="10605" width="3" style="384" hidden="1"/>
    <col min="10606" max="10845" width="8.6328125" style="384" hidden="1"/>
    <col min="10846" max="10851" width="14.90625" style="384" hidden="1"/>
    <col min="10852" max="10853" width="15.90625" style="384" hidden="1"/>
    <col min="10854" max="10859" width="16.08984375" style="384" hidden="1"/>
    <col min="10860" max="10860" width="6.08984375" style="384" hidden="1"/>
    <col min="10861" max="10861" width="3" style="384" hidden="1"/>
    <col min="10862" max="11101" width="8.6328125" style="384" hidden="1"/>
    <col min="11102" max="11107" width="14.90625" style="384" hidden="1"/>
    <col min="11108" max="11109" width="15.90625" style="384" hidden="1"/>
    <col min="11110" max="11115" width="16.08984375" style="384" hidden="1"/>
    <col min="11116" max="11116" width="6.08984375" style="384" hidden="1"/>
    <col min="11117" max="11117" width="3" style="384" hidden="1"/>
    <col min="11118" max="11357" width="8.6328125" style="384" hidden="1"/>
    <col min="11358" max="11363" width="14.90625" style="384" hidden="1"/>
    <col min="11364" max="11365" width="15.90625" style="384" hidden="1"/>
    <col min="11366" max="11371" width="16.08984375" style="384" hidden="1"/>
    <col min="11372" max="11372" width="6.08984375" style="384" hidden="1"/>
    <col min="11373" max="11373" width="3" style="384" hidden="1"/>
    <col min="11374" max="11613" width="8.6328125" style="384" hidden="1"/>
    <col min="11614" max="11619" width="14.90625" style="384" hidden="1"/>
    <col min="11620" max="11621" width="15.90625" style="384" hidden="1"/>
    <col min="11622" max="11627" width="16.08984375" style="384" hidden="1"/>
    <col min="11628" max="11628" width="6.08984375" style="384" hidden="1"/>
    <col min="11629" max="11629" width="3" style="384" hidden="1"/>
    <col min="11630" max="11869" width="8.6328125" style="384" hidden="1"/>
    <col min="11870" max="11875" width="14.90625" style="384" hidden="1"/>
    <col min="11876" max="11877" width="15.90625" style="384" hidden="1"/>
    <col min="11878" max="11883" width="16.08984375" style="384" hidden="1"/>
    <col min="11884" max="11884" width="6.08984375" style="384" hidden="1"/>
    <col min="11885" max="11885" width="3" style="384" hidden="1"/>
    <col min="11886" max="12125" width="8.6328125" style="384" hidden="1"/>
    <col min="12126" max="12131" width="14.90625" style="384" hidden="1"/>
    <col min="12132" max="12133" width="15.90625" style="384" hidden="1"/>
    <col min="12134" max="12139" width="16.08984375" style="384" hidden="1"/>
    <col min="12140" max="12140" width="6.08984375" style="384" hidden="1"/>
    <col min="12141" max="12141" width="3" style="384" hidden="1"/>
    <col min="12142" max="12381" width="8.6328125" style="384" hidden="1"/>
    <col min="12382" max="12387" width="14.90625" style="384" hidden="1"/>
    <col min="12388" max="12389" width="15.90625" style="384" hidden="1"/>
    <col min="12390" max="12395" width="16.08984375" style="384" hidden="1"/>
    <col min="12396" max="12396" width="6.08984375" style="384" hidden="1"/>
    <col min="12397" max="12397" width="3" style="384" hidden="1"/>
    <col min="12398" max="12637" width="8.6328125" style="384" hidden="1"/>
    <col min="12638" max="12643" width="14.90625" style="384" hidden="1"/>
    <col min="12644" max="12645" width="15.90625" style="384" hidden="1"/>
    <col min="12646" max="12651" width="16.08984375" style="384" hidden="1"/>
    <col min="12652" max="12652" width="6.08984375" style="384" hidden="1"/>
    <col min="12653" max="12653" width="3" style="384" hidden="1"/>
    <col min="12654" max="12893" width="8.6328125" style="384" hidden="1"/>
    <col min="12894" max="12899" width="14.90625" style="384" hidden="1"/>
    <col min="12900" max="12901" width="15.90625" style="384" hidden="1"/>
    <col min="12902" max="12907" width="16.08984375" style="384" hidden="1"/>
    <col min="12908" max="12908" width="6.08984375" style="384" hidden="1"/>
    <col min="12909" max="12909" width="3" style="384" hidden="1"/>
    <col min="12910" max="13149" width="8.6328125" style="384" hidden="1"/>
    <col min="13150" max="13155" width="14.90625" style="384" hidden="1"/>
    <col min="13156" max="13157" width="15.90625" style="384" hidden="1"/>
    <col min="13158" max="13163" width="16.08984375" style="384" hidden="1"/>
    <col min="13164" max="13164" width="6.08984375" style="384" hidden="1"/>
    <col min="13165" max="13165" width="3" style="384" hidden="1"/>
    <col min="13166" max="13405" width="8.6328125" style="384" hidden="1"/>
    <col min="13406" max="13411" width="14.90625" style="384" hidden="1"/>
    <col min="13412" max="13413" width="15.90625" style="384" hidden="1"/>
    <col min="13414" max="13419" width="16.08984375" style="384" hidden="1"/>
    <col min="13420" max="13420" width="6.08984375" style="384" hidden="1"/>
    <col min="13421" max="13421" width="3" style="384" hidden="1"/>
    <col min="13422" max="13661" width="8.6328125" style="384" hidden="1"/>
    <col min="13662" max="13667" width="14.90625" style="384" hidden="1"/>
    <col min="13668" max="13669" width="15.90625" style="384" hidden="1"/>
    <col min="13670" max="13675" width="16.08984375" style="384" hidden="1"/>
    <col min="13676" max="13676" width="6.08984375" style="384" hidden="1"/>
    <col min="13677" max="13677" width="3" style="384" hidden="1"/>
    <col min="13678" max="13917" width="8.6328125" style="384" hidden="1"/>
    <col min="13918" max="13923" width="14.90625" style="384" hidden="1"/>
    <col min="13924" max="13925" width="15.90625" style="384" hidden="1"/>
    <col min="13926" max="13931" width="16.08984375" style="384" hidden="1"/>
    <col min="13932" max="13932" width="6.08984375" style="384" hidden="1"/>
    <col min="13933" max="13933" width="3" style="384" hidden="1"/>
    <col min="13934" max="14173" width="8.6328125" style="384" hidden="1"/>
    <col min="14174" max="14179" width="14.90625" style="384" hidden="1"/>
    <col min="14180" max="14181" width="15.90625" style="384" hidden="1"/>
    <col min="14182" max="14187" width="16.08984375" style="384" hidden="1"/>
    <col min="14188" max="14188" width="6.08984375" style="384" hidden="1"/>
    <col min="14189" max="14189" width="3" style="384" hidden="1"/>
    <col min="14190" max="14429" width="8.6328125" style="384" hidden="1"/>
    <col min="14430" max="14435" width="14.90625" style="384" hidden="1"/>
    <col min="14436" max="14437" width="15.90625" style="384" hidden="1"/>
    <col min="14438" max="14443" width="16.08984375" style="384" hidden="1"/>
    <col min="14444" max="14444" width="6.08984375" style="384" hidden="1"/>
    <col min="14445" max="14445" width="3" style="384" hidden="1"/>
    <col min="14446" max="14685" width="8.6328125" style="384" hidden="1"/>
    <col min="14686" max="14691" width="14.90625" style="384" hidden="1"/>
    <col min="14692" max="14693" width="15.90625" style="384" hidden="1"/>
    <col min="14694" max="14699" width="16.08984375" style="384" hidden="1"/>
    <col min="14700" max="14700" width="6.08984375" style="384" hidden="1"/>
    <col min="14701" max="14701" width="3" style="384" hidden="1"/>
    <col min="14702" max="14941" width="8.6328125" style="384" hidden="1"/>
    <col min="14942" max="14947" width="14.90625" style="384" hidden="1"/>
    <col min="14948" max="14949" width="15.90625" style="384" hidden="1"/>
    <col min="14950" max="14955" width="16.08984375" style="384" hidden="1"/>
    <col min="14956" max="14956" width="6.08984375" style="384" hidden="1"/>
    <col min="14957" max="14957" width="3" style="384" hidden="1"/>
    <col min="14958" max="15197" width="8.6328125" style="384" hidden="1"/>
    <col min="15198" max="15203" width="14.90625" style="384" hidden="1"/>
    <col min="15204" max="15205" width="15.90625" style="384" hidden="1"/>
    <col min="15206" max="15211" width="16.08984375" style="384" hidden="1"/>
    <col min="15212" max="15212" width="6.08984375" style="384" hidden="1"/>
    <col min="15213" max="15213" width="3" style="384" hidden="1"/>
    <col min="15214" max="15453" width="8.6328125" style="384" hidden="1"/>
    <col min="15454" max="15459" width="14.90625" style="384" hidden="1"/>
    <col min="15460" max="15461" width="15.90625" style="384" hidden="1"/>
    <col min="15462" max="15467" width="16.08984375" style="384" hidden="1"/>
    <col min="15468" max="15468" width="6.08984375" style="384" hidden="1"/>
    <col min="15469" max="15469" width="3" style="384" hidden="1"/>
    <col min="15470" max="15709" width="8.6328125" style="384" hidden="1"/>
    <col min="15710" max="15715" width="14.90625" style="384" hidden="1"/>
    <col min="15716" max="15717" width="15.90625" style="384" hidden="1"/>
    <col min="15718" max="15723" width="16.08984375" style="384" hidden="1"/>
    <col min="15724" max="15724" width="6.08984375" style="384" hidden="1"/>
    <col min="15725" max="15725" width="3" style="384" hidden="1"/>
    <col min="15726" max="15965" width="8.6328125" style="384" hidden="1"/>
    <col min="15966" max="15971" width="14.90625" style="384" hidden="1"/>
    <col min="15972" max="15973" width="15.90625" style="384" hidden="1"/>
    <col min="15974" max="15979" width="16.08984375" style="384" hidden="1"/>
    <col min="15980" max="15980" width="6.08984375" style="384" hidden="1"/>
    <col min="15981" max="15981" width="3" style="384" hidden="1"/>
    <col min="15982" max="16221" width="8.6328125" style="384" hidden="1"/>
    <col min="16222" max="16227" width="14.90625" style="384" hidden="1"/>
    <col min="16228" max="16229" width="15.90625" style="384" hidden="1"/>
    <col min="16230" max="16235" width="16.08984375" style="384" hidden="1"/>
    <col min="16236" max="16236" width="6.08984375" style="384" hidden="1"/>
    <col min="16237" max="16237" width="3" style="384" hidden="1"/>
    <col min="16238" max="16384" width="8.6328125" style="384" hidden="1"/>
  </cols>
  <sheetData>
    <row r="1" spans="1:143" ht="42.75" customHeight="1" x14ac:dyDescent="0.2">
      <c r="A1" s="382"/>
      <c r="B1" s="383"/>
      <c r="DD1" s="384"/>
      <c r="DE1" s="384"/>
    </row>
    <row r="2" spans="1:143" ht="25.5" customHeight="1" x14ac:dyDescent="0.2">
      <c r="A2" s="385"/>
      <c r="C2" s="385"/>
      <c r="O2" s="385"/>
      <c r="P2" s="385"/>
      <c r="Q2" s="385"/>
      <c r="R2" s="385"/>
      <c r="S2" s="385"/>
      <c r="T2" s="385"/>
      <c r="U2" s="385"/>
      <c r="V2" s="385"/>
      <c r="W2" s="385"/>
      <c r="X2" s="385"/>
      <c r="Y2" s="385"/>
      <c r="Z2" s="385"/>
      <c r="AA2" s="385"/>
      <c r="AB2" s="385"/>
      <c r="AC2" s="385"/>
      <c r="AD2" s="385"/>
      <c r="AE2" s="385"/>
      <c r="AF2" s="385"/>
      <c r="AG2" s="385"/>
      <c r="AH2" s="385"/>
      <c r="AI2" s="385"/>
      <c r="AU2" s="385"/>
      <c r="BG2" s="385"/>
      <c r="BS2" s="385"/>
      <c r="CE2" s="385"/>
      <c r="CQ2" s="385"/>
      <c r="DD2" s="384"/>
      <c r="DE2" s="384"/>
    </row>
    <row r="3" spans="1:143" ht="25.5" customHeight="1" x14ac:dyDescent="0.2">
      <c r="A3" s="385"/>
      <c r="C3" s="385"/>
      <c r="O3" s="385"/>
      <c r="P3" s="385"/>
      <c r="Q3" s="385"/>
      <c r="R3" s="385"/>
      <c r="S3" s="385"/>
      <c r="T3" s="385"/>
      <c r="U3" s="385"/>
      <c r="V3" s="385"/>
      <c r="W3" s="385"/>
      <c r="X3" s="385"/>
      <c r="Y3" s="385"/>
      <c r="Z3" s="385"/>
      <c r="AA3" s="385"/>
      <c r="AB3" s="385"/>
      <c r="AC3" s="385"/>
      <c r="AD3" s="385"/>
      <c r="AE3" s="385"/>
      <c r="AF3" s="385"/>
      <c r="AG3" s="385"/>
      <c r="AH3" s="385"/>
      <c r="AI3" s="385"/>
      <c r="AU3" s="385"/>
      <c r="BG3" s="385"/>
      <c r="BS3" s="385"/>
      <c r="CE3" s="385"/>
      <c r="CQ3" s="385"/>
      <c r="DD3" s="384"/>
      <c r="DE3" s="384"/>
    </row>
    <row r="4" spans="1:143" s="284" customFormat="1" ht="13" x14ac:dyDescent="0.2">
      <c r="A4" s="385"/>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c r="AT4" s="385"/>
      <c r="AU4" s="385"/>
      <c r="AV4" s="385"/>
      <c r="AW4" s="385"/>
      <c r="AX4" s="385"/>
      <c r="AY4" s="385"/>
      <c r="AZ4" s="385"/>
      <c r="BA4" s="385"/>
      <c r="BB4" s="385"/>
      <c r="BC4" s="385"/>
      <c r="BD4" s="385"/>
      <c r="BE4" s="385"/>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285"/>
      <c r="DG4" s="285"/>
      <c r="DH4" s="285"/>
      <c r="DI4" s="285"/>
      <c r="DJ4" s="285"/>
      <c r="DK4" s="285"/>
      <c r="DL4" s="285"/>
      <c r="DM4" s="285"/>
      <c r="DN4" s="285"/>
      <c r="DO4" s="285"/>
      <c r="DP4" s="285"/>
      <c r="DQ4" s="285"/>
      <c r="DR4" s="285"/>
      <c r="DS4" s="285"/>
      <c r="DT4" s="285"/>
      <c r="DU4" s="285"/>
      <c r="DV4" s="285"/>
      <c r="DW4" s="285"/>
    </row>
    <row r="5" spans="1:143" s="284" customFormat="1" ht="13" x14ac:dyDescent="0.2">
      <c r="A5" s="385"/>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85"/>
      <c r="BA5" s="385"/>
      <c r="BB5" s="385"/>
      <c r="BC5" s="385"/>
      <c r="BD5" s="385"/>
      <c r="BE5" s="385"/>
      <c r="BF5" s="385"/>
      <c r="BG5" s="385"/>
      <c r="BH5" s="385"/>
      <c r="BI5" s="385"/>
      <c r="BJ5" s="385"/>
      <c r="BK5" s="385"/>
      <c r="BL5" s="385"/>
      <c r="BM5" s="385"/>
      <c r="BN5" s="385"/>
      <c r="BO5" s="385"/>
      <c r="BP5" s="385"/>
      <c r="BQ5" s="385"/>
      <c r="BR5" s="385"/>
      <c r="BS5" s="385"/>
      <c r="BT5" s="385"/>
      <c r="BU5" s="385"/>
      <c r="BV5" s="385"/>
      <c r="BW5" s="385"/>
      <c r="BX5" s="385"/>
      <c r="BY5" s="385"/>
      <c r="BZ5" s="385"/>
      <c r="CA5" s="385"/>
      <c r="CB5" s="385"/>
      <c r="CC5" s="385"/>
      <c r="CD5" s="385"/>
      <c r="CE5" s="385"/>
      <c r="CF5" s="385"/>
      <c r="CG5" s="385"/>
      <c r="CH5" s="385"/>
      <c r="CI5" s="385"/>
      <c r="CJ5" s="385"/>
      <c r="CK5" s="385"/>
      <c r="CL5" s="385"/>
      <c r="CM5" s="385"/>
      <c r="CN5" s="385"/>
      <c r="CO5" s="385"/>
      <c r="CP5" s="385"/>
      <c r="CQ5" s="385"/>
      <c r="CR5" s="385"/>
      <c r="CS5" s="385"/>
      <c r="CT5" s="385"/>
      <c r="CU5" s="385"/>
      <c r="CV5" s="385"/>
      <c r="CW5" s="385"/>
      <c r="CX5" s="385"/>
      <c r="CY5" s="385"/>
      <c r="CZ5" s="385"/>
      <c r="DA5" s="385"/>
      <c r="DB5" s="385"/>
      <c r="DC5" s="385"/>
      <c r="DD5" s="385"/>
      <c r="DE5" s="385"/>
      <c r="DF5" s="285"/>
      <c r="DG5" s="285"/>
      <c r="DH5" s="285"/>
      <c r="DI5" s="285"/>
      <c r="DJ5" s="285"/>
      <c r="DK5" s="285"/>
      <c r="DL5" s="285"/>
      <c r="DM5" s="285"/>
      <c r="DN5" s="285"/>
      <c r="DO5" s="285"/>
      <c r="DP5" s="285"/>
      <c r="DQ5" s="285"/>
      <c r="DR5" s="285"/>
      <c r="DS5" s="285"/>
      <c r="DT5" s="285"/>
      <c r="DU5" s="285"/>
      <c r="DV5" s="285"/>
      <c r="DW5" s="285"/>
    </row>
    <row r="6" spans="1:143" s="284" customFormat="1" ht="13" x14ac:dyDescent="0.2">
      <c r="A6" s="385"/>
      <c r="B6" s="385"/>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5"/>
      <c r="AY6" s="385"/>
      <c r="AZ6" s="385"/>
      <c r="BA6" s="385"/>
      <c r="BB6" s="385"/>
      <c r="BC6" s="385"/>
      <c r="BD6" s="385"/>
      <c r="BE6" s="385"/>
      <c r="BF6" s="385"/>
      <c r="BG6" s="385"/>
      <c r="BH6" s="385"/>
      <c r="BI6" s="385"/>
      <c r="BJ6" s="385"/>
      <c r="BK6" s="385"/>
      <c r="BL6" s="385"/>
      <c r="BM6" s="385"/>
      <c r="BN6" s="385"/>
      <c r="BO6" s="385"/>
      <c r="BP6" s="385"/>
      <c r="BQ6" s="385"/>
      <c r="BR6" s="385"/>
      <c r="BS6" s="385"/>
      <c r="BT6" s="385"/>
      <c r="BU6" s="385"/>
      <c r="BV6" s="385"/>
      <c r="BW6" s="385"/>
      <c r="BX6" s="385"/>
      <c r="BY6" s="385"/>
      <c r="BZ6" s="385"/>
      <c r="CA6" s="385"/>
      <c r="CB6" s="385"/>
      <c r="CC6" s="385"/>
      <c r="CD6" s="385"/>
      <c r="CE6" s="385"/>
      <c r="CF6" s="385"/>
      <c r="CG6" s="385"/>
      <c r="CH6" s="385"/>
      <c r="CI6" s="385"/>
      <c r="CJ6" s="385"/>
      <c r="CK6" s="385"/>
      <c r="CL6" s="385"/>
      <c r="CM6" s="385"/>
      <c r="CN6" s="385"/>
      <c r="CO6" s="385"/>
      <c r="CP6" s="385"/>
      <c r="CQ6" s="385"/>
      <c r="CR6" s="385"/>
      <c r="CS6" s="385"/>
      <c r="CT6" s="385"/>
      <c r="CU6" s="385"/>
      <c r="CV6" s="385"/>
      <c r="CW6" s="385"/>
      <c r="CX6" s="385"/>
      <c r="CY6" s="385"/>
      <c r="CZ6" s="385"/>
      <c r="DA6" s="385"/>
      <c r="DB6" s="385"/>
      <c r="DC6" s="385"/>
      <c r="DD6" s="385"/>
      <c r="DE6" s="385"/>
      <c r="DF6" s="285"/>
      <c r="DG6" s="285"/>
      <c r="DH6" s="285"/>
      <c r="DI6" s="285"/>
      <c r="DJ6" s="285"/>
      <c r="DK6" s="285"/>
      <c r="DL6" s="285"/>
      <c r="DM6" s="285"/>
      <c r="DN6" s="285"/>
      <c r="DO6" s="285"/>
      <c r="DP6" s="285"/>
      <c r="DQ6" s="285"/>
      <c r="DR6" s="285"/>
      <c r="DS6" s="285"/>
      <c r="DT6" s="285"/>
      <c r="DU6" s="285"/>
      <c r="DV6" s="285"/>
      <c r="DW6" s="285"/>
    </row>
    <row r="7" spans="1:143" s="284" customFormat="1" ht="13" x14ac:dyDescent="0.2">
      <c r="A7" s="385"/>
      <c r="B7" s="385"/>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5"/>
      <c r="AZ7" s="385"/>
      <c r="BA7" s="385"/>
      <c r="BB7" s="385"/>
      <c r="BC7" s="385"/>
      <c r="BD7" s="385"/>
      <c r="BE7" s="385"/>
      <c r="BF7" s="385"/>
      <c r="BG7" s="385"/>
      <c r="BH7" s="385"/>
      <c r="BI7" s="385"/>
      <c r="BJ7" s="385"/>
      <c r="BK7" s="385"/>
      <c r="BL7" s="385"/>
      <c r="BM7" s="385"/>
      <c r="BN7" s="385"/>
      <c r="BO7" s="385"/>
      <c r="BP7" s="385"/>
      <c r="BQ7" s="385"/>
      <c r="BR7" s="385"/>
      <c r="BS7" s="385"/>
      <c r="BT7" s="385"/>
      <c r="BU7" s="385"/>
      <c r="BV7" s="385"/>
      <c r="BW7" s="385"/>
      <c r="BX7" s="385"/>
      <c r="BY7" s="385"/>
      <c r="BZ7" s="385"/>
      <c r="CA7" s="385"/>
      <c r="CB7" s="385"/>
      <c r="CC7" s="385"/>
      <c r="CD7" s="385"/>
      <c r="CE7" s="385"/>
      <c r="CF7" s="385"/>
      <c r="CG7" s="385"/>
      <c r="CH7" s="385"/>
      <c r="CI7" s="385"/>
      <c r="CJ7" s="385"/>
      <c r="CK7" s="385"/>
      <c r="CL7" s="385"/>
      <c r="CM7" s="385"/>
      <c r="CN7" s="385"/>
      <c r="CO7" s="385"/>
      <c r="CP7" s="385"/>
      <c r="CQ7" s="385"/>
      <c r="CR7" s="385"/>
      <c r="CS7" s="385"/>
      <c r="CT7" s="385"/>
      <c r="CU7" s="385"/>
      <c r="CV7" s="385"/>
      <c r="CW7" s="385"/>
      <c r="CX7" s="385"/>
      <c r="CY7" s="385"/>
      <c r="CZ7" s="385"/>
      <c r="DA7" s="385"/>
      <c r="DB7" s="385"/>
      <c r="DC7" s="385"/>
      <c r="DD7" s="385"/>
      <c r="DE7" s="385"/>
      <c r="DF7" s="285"/>
      <c r="DG7" s="285"/>
      <c r="DH7" s="285"/>
      <c r="DI7" s="285"/>
      <c r="DJ7" s="285"/>
      <c r="DK7" s="285"/>
      <c r="DL7" s="285"/>
      <c r="DM7" s="285"/>
      <c r="DN7" s="285"/>
      <c r="DO7" s="285"/>
      <c r="DP7" s="285"/>
      <c r="DQ7" s="285"/>
      <c r="DR7" s="285"/>
      <c r="DS7" s="285"/>
      <c r="DT7" s="285"/>
      <c r="DU7" s="285"/>
      <c r="DV7" s="285"/>
      <c r="DW7" s="285"/>
    </row>
    <row r="8" spans="1:143" s="284" customFormat="1" ht="13" x14ac:dyDescent="0.2">
      <c r="A8" s="385"/>
      <c r="B8" s="385"/>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385"/>
      <c r="BI8" s="385"/>
      <c r="BJ8" s="385"/>
      <c r="BK8" s="385"/>
      <c r="BL8" s="385"/>
      <c r="BM8" s="385"/>
      <c r="BN8" s="385"/>
      <c r="BO8" s="385"/>
      <c r="BP8" s="385"/>
      <c r="BQ8" s="385"/>
      <c r="BR8" s="385"/>
      <c r="BS8" s="385"/>
      <c r="BT8" s="385"/>
      <c r="BU8" s="385"/>
      <c r="BV8" s="385"/>
      <c r="BW8" s="385"/>
      <c r="BX8" s="385"/>
      <c r="BY8" s="385"/>
      <c r="BZ8" s="385"/>
      <c r="CA8" s="385"/>
      <c r="CB8" s="385"/>
      <c r="CC8" s="385"/>
      <c r="CD8" s="385"/>
      <c r="CE8" s="385"/>
      <c r="CF8" s="385"/>
      <c r="CG8" s="385"/>
      <c r="CH8" s="385"/>
      <c r="CI8" s="385"/>
      <c r="CJ8" s="385"/>
      <c r="CK8" s="385"/>
      <c r="CL8" s="385"/>
      <c r="CM8" s="385"/>
      <c r="CN8" s="385"/>
      <c r="CO8" s="385"/>
      <c r="CP8" s="385"/>
      <c r="CQ8" s="385"/>
      <c r="CR8" s="385"/>
      <c r="CS8" s="385"/>
      <c r="CT8" s="385"/>
      <c r="CU8" s="385"/>
      <c r="CV8" s="385"/>
      <c r="CW8" s="385"/>
      <c r="CX8" s="385"/>
      <c r="CY8" s="385"/>
      <c r="CZ8" s="385"/>
      <c r="DA8" s="385"/>
      <c r="DB8" s="385"/>
      <c r="DC8" s="385"/>
      <c r="DD8" s="385"/>
      <c r="DE8" s="385"/>
      <c r="DF8" s="285"/>
      <c r="DG8" s="285"/>
      <c r="DH8" s="285"/>
      <c r="DI8" s="285"/>
      <c r="DJ8" s="285"/>
      <c r="DK8" s="285"/>
      <c r="DL8" s="285"/>
      <c r="DM8" s="285"/>
      <c r="DN8" s="285"/>
      <c r="DO8" s="285"/>
      <c r="DP8" s="285"/>
      <c r="DQ8" s="285"/>
      <c r="DR8" s="285"/>
      <c r="DS8" s="285"/>
      <c r="DT8" s="285"/>
      <c r="DU8" s="285"/>
      <c r="DV8" s="285"/>
      <c r="DW8" s="285"/>
    </row>
    <row r="9" spans="1:143" s="284" customFormat="1" ht="13" x14ac:dyDescent="0.2">
      <c r="A9" s="385"/>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385"/>
      <c r="BA9" s="385"/>
      <c r="BB9" s="385"/>
      <c r="BC9" s="385"/>
      <c r="BD9" s="385"/>
      <c r="BE9" s="385"/>
      <c r="BF9" s="385"/>
      <c r="BG9" s="385"/>
      <c r="BH9" s="385"/>
      <c r="BI9" s="385"/>
      <c r="BJ9" s="385"/>
      <c r="BK9" s="385"/>
      <c r="BL9" s="385"/>
      <c r="BM9" s="385"/>
      <c r="BN9" s="385"/>
      <c r="BO9" s="385"/>
      <c r="BP9" s="385"/>
      <c r="BQ9" s="385"/>
      <c r="BR9" s="385"/>
      <c r="BS9" s="385"/>
      <c r="BT9" s="385"/>
      <c r="BU9" s="385"/>
      <c r="BV9" s="385"/>
      <c r="BW9" s="385"/>
      <c r="BX9" s="385"/>
      <c r="BY9" s="385"/>
      <c r="BZ9" s="385"/>
      <c r="CA9" s="385"/>
      <c r="CB9" s="385"/>
      <c r="CC9" s="385"/>
      <c r="CD9" s="385"/>
      <c r="CE9" s="385"/>
      <c r="CF9" s="385"/>
      <c r="CG9" s="385"/>
      <c r="CH9" s="385"/>
      <c r="CI9" s="385"/>
      <c r="CJ9" s="385"/>
      <c r="CK9" s="385"/>
      <c r="CL9" s="385"/>
      <c r="CM9" s="385"/>
      <c r="CN9" s="385"/>
      <c r="CO9" s="385"/>
      <c r="CP9" s="385"/>
      <c r="CQ9" s="385"/>
      <c r="CR9" s="385"/>
      <c r="CS9" s="385"/>
      <c r="CT9" s="385"/>
      <c r="CU9" s="385"/>
      <c r="CV9" s="385"/>
      <c r="CW9" s="385"/>
      <c r="CX9" s="385"/>
      <c r="CY9" s="385"/>
      <c r="CZ9" s="385"/>
      <c r="DA9" s="385"/>
      <c r="DB9" s="385"/>
      <c r="DC9" s="385"/>
      <c r="DD9" s="385"/>
      <c r="DE9" s="385"/>
      <c r="DF9" s="285"/>
      <c r="DG9" s="285"/>
      <c r="DH9" s="285"/>
      <c r="DI9" s="285"/>
      <c r="DJ9" s="285"/>
      <c r="DK9" s="285"/>
      <c r="DL9" s="285"/>
      <c r="DM9" s="285"/>
      <c r="DN9" s="285"/>
      <c r="DO9" s="285"/>
      <c r="DP9" s="285"/>
      <c r="DQ9" s="285"/>
      <c r="DR9" s="285"/>
      <c r="DS9" s="285"/>
      <c r="DT9" s="285"/>
      <c r="DU9" s="285"/>
      <c r="DV9" s="285"/>
      <c r="DW9" s="285"/>
    </row>
    <row r="10" spans="1:143" s="284" customFormat="1" ht="13" x14ac:dyDescent="0.2">
      <c r="A10" s="385"/>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c r="CZ10" s="385"/>
      <c r="DA10" s="385"/>
      <c r="DB10" s="385"/>
      <c r="DC10" s="385"/>
      <c r="DD10" s="385"/>
      <c r="DE10" s="385"/>
      <c r="DF10" s="285"/>
      <c r="DG10" s="285"/>
      <c r="DH10" s="285"/>
      <c r="DI10" s="285"/>
      <c r="DJ10" s="285"/>
      <c r="DK10" s="285"/>
      <c r="DL10" s="285"/>
      <c r="DM10" s="285"/>
      <c r="DN10" s="285"/>
      <c r="DO10" s="285"/>
      <c r="DP10" s="285"/>
      <c r="DQ10" s="285"/>
      <c r="DR10" s="285"/>
      <c r="DS10" s="285"/>
      <c r="DT10" s="285"/>
      <c r="DU10" s="285"/>
      <c r="DV10" s="285"/>
      <c r="DW10" s="285"/>
      <c r="EM10" s="284" t="s">
        <v>589</v>
      </c>
    </row>
    <row r="11" spans="1:143" s="284" customFormat="1" ht="13" x14ac:dyDescent="0.2">
      <c r="A11" s="385"/>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385"/>
      <c r="CH11" s="385"/>
      <c r="CI11" s="385"/>
      <c r="CJ11" s="385"/>
      <c r="CK11" s="385"/>
      <c r="CL11" s="385"/>
      <c r="CM11" s="385"/>
      <c r="CN11" s="385"/>
      <c r="CO11" s="385"/>
      <c r="CP11" s="385"/>
      <c r="CQ11" s="385"/>
      <c r="CR11" s="385"/>
      <c r="CS11" s="385"/>
      <c r="CT11" s="385"/>
      <c r="CU11" s="385"/>
      <c r="CV11" s="385"/>
      <c r="CW11" s="385"/>
      <c r="CX11" s="385"/>
      <c r="CY11" s="385"/>
      <c r="CZ11" s="385"/>
      <c r="DA11" s="385"/>
      <c r="DB11" s="385"/>
      <c r="DC11" s="385"/>
      <c r="DD11" s="385"/>
      <c r="DE11" s="385"/>
      <c r="DF11" s="285"/>
      <c r="DG11" s="285"/>
      <c r="DH11" s="285"/>
      <c r="DI11" s="285"/>
      <c r="DJ11" s="285"/>
      <c r="DK11" s="285"/>
      <c r="DL11" s="285"/>
      <c r="DM11" s="285"/>
      <c r="DN11" s="285"/>
      <c r="DO11" s="285"/>
      <c r="DP11" s="285"/>
      <c r="DQ11" s="285"/>
      <c r="DR11" s="285"/>
      <c r="DS11" s="285"/>
      <c r="DT11" s="285"/>
      <c r="DU11" s="285"/>
      <c r="DV11" s="285"/>
      <c r="DW11" s="285"/>
    </row>
    <row r="12" spans="1:143" s="284" customFormat="1" ht="13" x14ac:dyDescent="0.2">
      <c r="A12" s="385"/>
      <c r="B12" s="385"/>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385"/>
      <c r="AY12" s="385"/>
      <c r="AZ12" s="385"/>
      <c r="BA12" s="385"/>
      <c r="BB12" s="385"/>
      <c r="BC12" s="385"/>
      <c r="BD12" s="385"/>
      <c r="BE12" s="385"/>
      <c r="BF12" s="385"/>
      <c r="BG12" s="385"/>
      <c r="BH12" s="385"/>
      <c r="BI12" s="385"/>
      <c r="BJ12" s="385"/>
      <c r="BK12" s="385"/>
      <c r="BL12" s="385"/>
      <c r="BM12" s="385"/>
      <c r="BN12" s="385"/>
      <c r="BO12" s="385"/>
      <c r="BP12" s="385"/>
      <c r="BQ12" s="385"/>
      <c r="BR12" s="385"/>
      <c r="BS12" s="385"/>
      <c r="BT12" s="385"/>
      <c r="BU12" s="385"/>
      <c r="BV12" s="385"/>
      <c r="BW12" s="385"/>
      <c r="BX12" s="385"/>
      <c r="BY12" s="385"/>
      <c r="BZ12" s="385"/>
      <c r="CA12" s="385"/>
      <c r="CB12" s="385"/>
      <c r="CC12" s="385"/>
      <c r="CD12" s="385"/>
      <c r="CE12" s="385"/>
      <c r="CF12" s="385"/>
      <c r="CG12" s="385"/>
      <c r="CH12" s="385"/>
      <c r="CI12" s="385"/>
      <c r="CJ12" s="385"/>
      <c r="CK12" s="385"/>
      <c r="CL12" s="385"/>
      <c r="CM12" s="385"/>
      <c r="CN12" s="385"/>
      <c r="CO12" s="385"/>
      <c r="CP12" s="385"/>
      <c r="CQ12" s="385"/>
      <c r="CR12" s="385"/>
      <c r="CS12" s="385"/>
      <c r="CT12" s="385"/>
      <c r="CU12" s="385"/>
      <c r="CV12" s="385"/>
      <c r="CW12" s="385"/>
      <c r="CX12" s="385"/>
      <c r="CY12" s="385"/>
      <c r="CZ12" s="385"/>
      <c r="DA12" s="385"/>
      <c r="DB12" s="385"/>
      <c r="DC12" s="385"/>
      <c r="DD12" s="385"/>
      <c r="DE12" s="385"/>
      <c r="DF12" s="285"/>
      <c r="DG12" s="285"/>
      <c r="DH12" s="285"/>
      <c r="DI12" s="285"/>
      <c r="DJ12" s="285"/>
      <c r="DK12" s="285"/>
      <c r="DL12" s="285"/>
      <c r="DM12" s="285"/>
      <c r="DN12" s="285"/>
      <c r="DO12" s="285"/>
      <c r="DP12" s="285"/>
      <c r="DQ12" s="285"/>
      <c r="DR12" s="285"/>
      <c r="DS12" s="285"/>
      <c r="DT12" s="285"/>
      <c r="DU12" s="285"/>
      <c r="DV12" s="285"/>
      <c r="DW12" s="285"/>
      <c r="EM12" s="284" t="s">
        <v>589</v>
      </c>
    </row>
    <row r="13" spans="1:143" s="284" customFormat="1" ht="13" x14ac:dyDescent="0.2">
      <c r="A13" s="385"/>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S13" s="385"/>
      <c r="AT13" s="385"/>
      <c r="AU13" s="385"/>
      <c r="AV13" s="385"/>
      <c r="AW13" s="385"/>
      <c r="AX13" s="385"/>
      <c r="AY13" s="385"/>
      <c r="AZ13" s="385"/>
      <c r="BA13" s="385"/>
      <c r="BB13" s="385"/>
      <c r="BC13" s="385"/>
      <c r="BD13" s="385"/>
      <c r="BE13" s="385"/>
      <c r="BF13" s="385"/>
      <c r="BG13" s="385"/>
      <c r="BH13" s="385"/>
      <c r="BI13" s="385"/>
      <c r="BJ13" s="385"/>
      <c r="BK13" s="385"/>
      <c r="BL13" s="385"/>
      <c r="BM13" s="385"/>
      <c r="BN13" s="385"/>
      <c r="BO13" s="385"/>
      <c r="BP13" s="385"/>
      <c r="BQ13" s="385"/>
      <c r="BR13" s="385"/>
      <c r="BS13" s="385"/>
      <c r="BT13" s="385"/>
      <c r="BU13" s="385"/>
      <c r="BV13" s="385"/>
      <c r="BW13" s="385"/>
      <c r="BX13" s="385"/>
      <c r="BY13" s="385"/>
      <c r="BZ13" s="385"/>
      <c r="CA13" s="385"/>
      <c r="CB13" s="385"/>
      <c r="CC13" s="385"/>
      <c r="CD13" s="385"/>
      <c r="CE13" s="385"/>
      <c r="CF13" s="385"/>
      <c r="CG13" s="385"/>
      <c r="CH13" s="385"/>
      <c r="CI13" s="385"/>
      <c r="CJ13" s="385"/>
      <c r="CK13" s="385"/>
      <c r="CL13" s="385"/>
      <c r="CM13" s="385"/>
      <c r="CN13" s="385"/>
      <c r="CO13" s="385"/>
      <c r="CP13" s="385"/>
      <c r="CQ13" s="385"/>
      <c r="CR13" s="385"/>
      <c r="CS13" s="385"/>
      <c r="CT13" s="385"/>
      <c r="CU13" s="385"/>
      <c r="CV13" s="385"/>
      <c r="CW13" s="385"/>
      <c r="CX13" s="385"/>
      <c r="CY13" s="385"/>
      <c r="CZ13" s="385"/>
      <c r="DA13" s="385"/>
      <c r="DB13" s="385"/>
      <c r="DC13" s="385"/>
      <c r="DD13" s="385"/>
      <c r="DE13" s="385"/>
      <c r="DF13" s="285"/>
      <c r="DG13" s="285"/>
      <c r="DH13" s="285"/>
      <c r="DI13" s="285"/>
      <c r="DJ13" s="285"/>
      <c r="DK13" s="285"/>
      <c r="DL13" s="285"/>
      <c r="DM13" s="285"/>
      <c r="DN13" s="285"/>
      <c r="DO13" s="285"/>
      <c r="DP13" s="285"/>
      <c r="DQ13" s="285"/>
      <c r="DR13" s="285"/>
      <c r="DS13" s="285"/>
      <c r="DT13" s="285"/>
      <c r="DU13" s="285"/>
      <c r="DV13" s="285"/>
      <c r="DW13" s="285"/>
    </row>
    <row r="14" spans="1:143" s="284" customFormat="1" ht="13" x14ac:dyDescent="0.2">
      <c r="A14" s="385"/>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5"/>
      <c r="AV14" s="385"/>
      <c r="AW14" s="385"/>
      <c r="AX14" s="385"/>
      <c r="AY14" s="385"/>
      <c r="AZ14" s="385"/>
      <c r="BA14" s="385"/>
      <c r="BB14" s="385"/>
      <c r="BC14" s="385"/>
      <c r="BD14" s="385"/>
      <c r="BE14" s="385"/>
      <c r="BF14" s="385"/>
      <c r="BG14" s="385"/>
      <c r="BH14" s="385"/>
      <c r="BI14" s="385"/>
      <c r="BJ14" s="385"/>
      <c r="BK14" s="385"/>
      <c r="BL14" s="385"/>
      <c r="BM14" s="385"/>
      <c r="BN14" s="385"/>
      <c r="BO14" s="385"/>
      <c r="BP14" s="385"/>
      <c r="BQ14" s="385"/>
      <c r="BR14" s="385"/>
      <c r="BS14" s="385"/>
      <c r="BT14" s="385"/>
      <c r="BU14" s="385"/>
      <c r="BV14" s="385"/>
      <c r="BW14" s="385"/>
      <c r="BX14" s="385"/>
      <c r="BY14" s="385"/>
      <c r="BZ14" s="385"/>
      <c r="CA14" s="385"/>
      <c r="CB14" s="385"/>
      <c r="CC14" s="385"/>
      <c r="CD14" s="385"/>
      <c r="CE14" s="385"/>
      <c r="CF14" s="385"/>
      <c r="CG14" s="385"/>
      <c r="CH14" s="385"/>
      <c r="CI14" s="385"/>
      <c r="CJ14" s="385"/>
      <c r="CK14" s="385"/>
      <c r="CL14" s="385"/>
      <c r="CM14" s="385"/>
      <c r="CN14" s="385"/>
      <c r="CO14" s="385"/>
      <c r="CP14" s="385"/>
      <c r="CQ14" s="385"/>
      <c r="CR14" s="385"/>
      <c r="CS14" s="385"/>
      <c r="CT14" s="385"/>
      <c r="CU14" s="385"/>
      <c r="CV14" s="385"/>
      <c r="CW14" s="385"/>
      <c r="CX14" s="385"/>
      <c r="CY14" s="385"/>
      <c r="CZ14" s="385"/>
      <c r="DA14" s="385"/>
      <c r="DB14" s="385"/>
      <c r="DC14" s="385"/>
      <c r="DD14" s="385"/>
      <c r="DE14" s="385"/>
      <c r="DF14" s="285"/>
      <c r="DG14" s="285"/>
      <c r="DH14" s="285"/>
      <c r="DI14" s="285"/>
      <c r="DJ14" s="285"/>
      <c r="DK14" s="285"/>
      <c r="DL14" s="285"/>
      <c r="DM14" s="285"/>
      <c r="DN14" s="285"/>
      <c r="DO14" s="285"/>
      <c r="DP14" s="285"/>
      <c r="DQ14" s="285"/>
      <c r="DR14" s="285"/>
      <c r="DS14" s="285"/>
      <c r="DT14" s="285"/>
      <c r="DU14" s="285"/>
      <c r="DV14" s="285"/>
      <c r="DW14" s="285"/>
    </row>
    <row r="15" spans="1:143" s="284" customFormat="1" ht="13" x14ac:dyDescent="0.2">
      <c r="A15" s="384"/>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c r="BK15" s="385"/>
      <c r="BL15" s="385"/>
      <c r="BM15" s="385"/>
      <c r="BN15" s="385"/>
      <c r="BO15" s="385"/>
      <c r="BP15" s="385"/>
      <c r="BQ15" s="385"/>
      <c r="BR15" s="385"/>
      <c r="BS15" s="385"/>
      <c r="BT15" s="385"/>
      <c r="BU15" s="385"/>
      <c r="BV15" s="385"/>
      <c r="BW15" s="385"/>
      <c r="BX15" s="385"/>
      <c r="BY15" s="385"/>
      <c r="BZ15" s="385"/>
      <c r="CA15" s="385"/>
      <c r="CB15" s="385"/>
      <c r="CC15" s="385"/>
      <c r="CD15" s="385"/>
      <c r="CE15" s="385"/>
      <c r="CF15" s="385"/>
      <c r="CG15" s="385"/>
      <c r="CH15" s="385"/>
      <c r="CI15" s="385"/>
      <c r="CJ15" s="385"/>
      <c r="CK15" s="385"/>
      <c r="CL15" s="385"/>
      <c r="CM15" s="385"/>
      <c r="CN15" s="385"/>
      <c r="CO15" s="385"/>
      <c r="CP15" s="385"/>
      <c r="CQ15" s="385"/>
      <c r="CR15" s="385"/>
      <c r="CS15" s="385"/>
      <c r="CT15" s="385"/>
      <c r="CU15" s="385"/>
      <c r="CV15" s="385"/>
      <c r="CW15" s="385"/>
      <c r="CX15" s="385"/>
      <c r="CY15" s="385"/>
      <c r="CZ15" s="385"/>
      <c r="DA15" s="385"/>
      <c r="DB15" s="385"/>
      <c r="DC15" s="385"/>
      <c r="DD15" s="385"/>
      <c r="DE15" s="385"/>
      <c r="DF15" s="285"/>
      <c r="DG15" s="285"/>
      <c r="DH15" s="285"/>
      <c r="DI15" s="285"/>
      <c r="DJ15" s="285"/>
      <c r="DK15" s="285"/>
      <c r="DL15" s="285"/>
      <c r="DM15" s="285"/>
      <c r="DN15" s="285"/>
      <c r="DO15" s="285"/>
      <c r="DP15" s="285"/>
      <c r="DQ15" s="285"/>
      <c r="DR15" s="285"/>
      <c r="DS15" s="285"/>
      <c r="DT15" s="285"/>
      <c r="DU15" s="285"/>
      <c r="DV15" s="285"/>
      <c r="DW15" s="285"/>
    </row>
    <row r="16" spans="1:143" s="284" customFormat="1" ht="13" x14ac:dyDescent="0.2">
      <c r="A16" s="384"/>
      <c r="B16" s="385"/>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c r="BK16" s="385"/>
      <c r="BL16" s="385"/>
      <c r="BM16" s="385"/>
      <c r="BN16" s="385"/>
      <c r="BO16" s="385"/>
      <c r="BP16" s="385"/>
      <c r="BQ16" s="385"/>
      <c r="BR16" s="385"/>
      <c r="BS16" s="385"/>
      <c r="BT16" s="385"/>
      <c r="BU16" s="385"/>
      <c r="BV16" s="385"/>
      <c r="BW16" s="385"/>
      <c r="BX16" s="385"/>
      <c r="BY16" s="385"/>
      <c r="BZ16" s="385"/>
      <c r="CA16" s="385"/>
      <c r="CB16" s="385"/>
      <c r="CC16" s="385"/>
      <c r="CD16" s="385"/>
      <c r="CE16" s="385"/>
      <c r="CF16" s="385"/>
      <c r="CG16" s="385"/>
      <c r="CH16" s="385"/>
      <c r="CI16" s="385"/>
      <c r="CJ16" s="385"/>
      <c r="CK16" s="385"/>
      <c r="CL16" s="385"/>
      <c r="CM16" s="385"/>
      <c r="CN16" s="385"/>
      <c r="CO16" s="385"/>
      <c r="CP16" s="385"/>
      <c r="CQ16" s="385"/>
      <c r="CR16" s="385"/>
      <c r="CS16" s="385"/>
      <c r="CT16" s="385"/>
      <c r="CU16" s="385"/>
      <c r="CV16" s="385"/>
      <c r="CW16" s="385"/>
      <c r="CX16" s="385"/>
      <c r="CY16" s="385"/>
      <c r="CZ16" s="385"/>
      <c r="DA16" s="385"/>
      <c r="DB16" s="385"/>
      <c r="DC16" s="385"/>
      <c r="DD16" s="385"/>
      <c r="DE16" s="385"/>
      <c r="DF16" s="285"/>
      <c r="DG16" s="285"/>
      <c r="DH16" s="285"/>
      <c r="DI16" s="285"/>
      <c r="DJ16" s="285"/>
      <c r="DK16" s="285"/>
      <c r="DL16" s="285"/>
      <c r="DM16" s="285"/>
      <c r="DN16" s="285"/>
      <c r="DO16" s="285"/>
      <c r="DP16" s="285"/>
      <c r="DQ16" s="285"/>
      <c r="DR16" s="285"/>
      <c r="DS16" s="285"/>
      <c r="DT16" s="285"/>
      <c r="DU16" s="285"/>
      <c r="DV16" s="285"/>
      <c r="DW16" s="285"/>
    </row>
    <row r="17" spans="1:351" s="284" customFormat="1" ht="13" x14ac:dyDescent="0.2">
      <c r="A17" s="384"/>
      <c r="B17" s="385"/>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5"/>
      <c r="BJ17" s="385"/>
      <c r="BK17" s="385"/>
      <c r="BL17" s="385"/>
      <c r="BM17" s="385"/>
      <c r="BN17" s="385"/>
      <c r="BO17" s="385"/>
      <c r="BP17" s="385"/>
      <c r="BQ17" s="385"/>
      <c r="BR17" s="385"/>
      <c r="BS17" s="385"/>
      <c r="BT17" s="385"/>
      <c r="BU17" s="385"/>
      <c r="BV17" s="385"/>
      <c r="BW17" s="385"/>
      <c r="BX17" s="385"/>
      <c r="BY17" s="385"/>
      <c r="BZ17" s="385"/>
      <c r="CA17" s="385"/>
      <c r="CB17" s="385"/>
      <c r="CC17" s="385"/>
      <c r="CD17" s="385"/>
      <c r="CE17" s="385"/>
      <c r="CF17" s="385"/>
      <c r="CG17" s="385"/>
      <c r="CH17" s="385"/>
      <c r="CI17" s="385"/>
      <c r="CJ17" s="385"/>
      <c r="CK17" s="385"/>
      <c r="CL17" s="385"/>
      <c r="CM17" s="385"/>
      <c r="CN17" s="385"/>
      <c r="CO17" s="385"/>
      <c r="CP17" s="385"/>
      <c r="CQ17" s="385"/>
      <c r="CR17" s="385"/>
      <c r="CS17" s="385"/>
      <c r="CT17" s="385"/>
      <c r="CU17" s="385"/>
      <c r="CV17" s="385"/>
      <c r="CW17" s="385"/>
      <c r="CX17" s="385"/>
      <c r="CY17" s="385"/>
      <c r="CZ17" s="385"/>
      <c r="DA17" s="385"/>
      <c r="DB17" s="385"/>
      <c r="DC17" s="385"/>
      <c r="DD17" s="385"/>
      <c r="DE17" s="385"/>
      <c r="DF17" s="285"/>
      <c r="DG17" s="285"/>
      <c r="DH17" s="285"/>
      <c r="DI17" s="285"/>
      <c r="DJ17" s="285"/>
      <c r="DK17" s="285"/>
      <c r="DL17" s="285"/>
      <c r="DM17" s="285"/>
      <c r="DN17" s="285"/>
      <c r="DO17" s="285"/>
      <c r="DP17" s="285"/>
      <c r="DQ17" s="285"/>
      <c r="DR17" s="285"/>
      <c r="DS17" s="285"/>
      <c r="DT17" s="285"/>
      <c r="DU17" s="285"/>
      <c r="DV17" s="285"/>
      <c r="DW17" s="285"/>
    </row>
    <row r="18" spans="1:351" s="284" customFormat="1" ht="13" x14ac:dyDescent="0.2">
      <c r="A18" s="384"/>
      <c r="B18" s="385"/>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385"/>
      <c r="BK18" s="385"/>
      <c r="BL18" s="385"/>
      <c r="BM18" s="385"/>
      <c r="BN18" s="385"/>
      <c r="BO18" s="385"/>
      <c r="BP18" s="385"/>
      <c r="BQ18" s="385"/>
      <c r="BR18" s="385"/>
      <c r="BS18" s="385"/>
      <c r="BT18" s="385"/>
      <c r="BU18" s="385"/>
      <c r="BV18" s="385"/>
      <c r="BW18" s="385"/>
      <c r="BX18" s="385"/>
      <c r="BY18" s="385"/>
      <c r="BZ18" s="385"/>
      <c r="CA18" s="385"/>
      <c r="CB18" s="385"/>
      <c r="CC18" s="385"/>
      <c r="CD18" s="385"/>
      <c r="CE18" s="385"/>
      <c r="CF18" s="385"/>
      <c r="CG18" s="385"/>
      <c r="CH18" s="385"/>
      <c r="CI18" s="385"/>
      <c r="CJ18" s="385"/>
      <c r="CK18" s="385"/>
      <c r="CL18" s="385"/>
      <c r="CM18" s="385"/>
      <c r="CN18" s="385"/>
      <c r="CO18" s="385"/>
      <c r="CP18" s="385"/>
      <c r="CQ18" s="385"/>
      <c r="CR18" s="385"/>
      <c r="CS18" s="385"/>
      <c r="CT18" s="385"/>
      <c r="CU18" s="385"/>
      <c r="CV18" s="385"/>
      <c r="CW18" s="385"/>
      <c r="CX18" s="385"/>
      <c r="CY18" s="385"/>
      <c r="CZ18" s="385"/>
      <c r="DA18" s="385"/>
      <c r="DB18" s="385"/>
      <c r="DC18" s="385"/>
      <c r="DD18" s="385"/>
      <c r="DE18" s="385"/>
      <c r="DF18" s="285"/>
      <c r="DG18" s="285"/>
      <c r="DH18" s="285"/>
      <c r="DI18" s="285"/>
      <c r="DJ18" s="285"/>
      <c r="DK18" s="285"/>
      <c r="DL18" s="285"/>
      <c r="DM18" s="285"/>
      <c r="DN18" s="285"/>
      <c r="DO18" s="285"/>
      <c r="DP18" s="285"/>
      <c r="DQ18" s="285"/>
      <c r="DR18" s="285"/>
      <c r="DS18" s="285"/>
      <c r="DT18" s="285"/>
      <c r="DU18" s="285"/>
      <c r="DV18" s="285"/>
      <c r="DW18" s="285"/>
    </row>
    <row r="19" spans="1:351" ht="13" x14ac:dyDescent="0.2">
      <c r="DD19" s="384"/>
      <c r="DE19" s="384"/>
    </row>
    <row r="20" spans="1:351" ht="13" x14ac:dyDescent="0.2">
      <c r="DD20" s="384"/>
      <c r="DE20" s="384"/>
    </row>
    <row r="21" spans="1:351" ht="16.5" x14ac:dyDescent="0.2">
      <c r="B21" s="386"/>
      <c r="C21" s="387"/>
      <c r="D21" s="387"/>
      <c r="E21" s="387"/>
      <c r="F21" s="387"/>
      <c r="G21" s="387"/>
      <c r="H21" s="387"/>
      <c r="I21" s="387"/>
      <c r="J21" s="387"/>
      <c r="K21" s="387"/>
      <c r="L21" s="387"/>
      <c r="M21" s="387"/>
      <c r="N21" s="388"/>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8"/>
      <c r="AU21" s="387"/>
      <c r="AV21" s="387"/>
      <c r="AW21" s="387"/>
      <c r="AX21" s="387"/>
      <c r="AY21" s="387"/>
      <c r="AZ21" s="387"/>
      <c r="BA21" s="387"/>
      <c r="BB21" s="387"/>
      <c r="BC21" s="387"/>
      <c r="BD21" s="387"/>
      <c r="BE21" s="387"/>
      <c r="BF21" s="388"/>
      <c r="BG21" s="387"/>
      <c r="BH21" s="387"/>
      <c r="BI21" s="387"/>
      <c r="BJ21" s="387"/>
      <c r="BK21" s="387"/>
      <c r="BL21" s="387"/>
      <c r="BM21" s="387"/>
      <c r="BN21" s="387"/>
      <c r="BO21" s="387"/>
      <c r="BP21" s="387"/>
      <c r="BQ21" s="387"/>
      <c r="BR21" s="388"/>
      <c r="BS21" s="387"/>
      <c r="BT21" s="387"/>
      <c r="BU21" s="387"/>
      <c r="BV21" s="387"/>
      <c r="BW21" s="387"/>
      <c r="BX21" s="387"/>
      <c r="BY21" s="387"/>
      <c r="BZ21" s="387"/>
      <c r="CA21" s="387"/>
      <c r="CB21" s="387"/>
      <c r="CC21" s="387"/>
      <c r="CD21" s="388"/>
      <c r="CE21" s="387"/>
      <c r="CF21" s="387"/>
      <c r="CG21" s="387"/>
      <c r="CH21" s="387"/>
      <c r="CI21" s="387"/>
      <c r="CJ21" s="387"/>
      <c r="CK21" s="387"/>
      <c r="CL21" s="387"/>
      <c r="CM21" s="387"/>
      <c r="CN21" s="387"/>
      <c r="CO21" s="387"/>
      <c r="CP21" s="388"/>
      <c r="CQ21" s="387"/>
      <c r="CR21" s="387"/>
      <c r="CS21" s="387"/>
      <c r="CT21" s="387"/>
      <c r="CU21" s="387"/>
      <c r="CV21" s="387"/>
      <c r="CW21" s="387"/>
      <c r="CX21" s="387"/>
      <c r="CY21" s="387"/>
      <c r="CZ21" s="387"/>
      <c r="DA21" s="387"/>
      <c r="DB21" s="388"/>
      <c r="DC21" s="387"/>
      <c r="DD21" s="389"/>
      <c r="DE21" s="384"/>
      <c r="MM21" s="390"/>
    </row>
    <row r="22" spans="1:351" ht="16.5" x14ac:dyDescent="0.2">
      <c r="B22" s="391"/>
      <c r="MM22" s="390"/>
    </row>
    <row r="23" spans="1:351" ht="13" x14ac:dyDescent="0.2">
      <c r="B23" s="391"/>
    </row>
    <row r="24" spans="1:351" ht="13" x14ac:dyDescent="0.2">
      <c r="B24" s="391"/>
    </row>
    <row r="25" spans="1:351" ht="13" x14ac:dyDescent="0.2">
      <c r="B25" s="391"/>
    </row>
    <row r="26" spans="1:351" ht="13" x14ac:dyDescent="0.2">
      <c r="B26" s="391"/>
    </row>
    <row r="27" spans="1:351" ht="13" x14ac:dyDescent="0.2">
      <c r="B27" s="391"/>
    </row>
    <row r="28" spans="1:351" ht="13" x14ac:dyDescent="0.2">
      <c r="B28" s="391"/>
    </row>
    <row r="29" spans="1:351" ht="13" x14ac:dyDescent="0.2">
      <c r="B29" s="391"/>
    </row>
    <row r="30" spans="1:351" ht="13" x14ac:dyDescent="0.2">
      <c r="B30" s="391"/>
    </row>
    <row r="31" spans="1:351" ht="13" x14ac:dyDescent="0.2">
      <c r="B31" s="391"/>
    </row>
    <row r="32" spans="1:351" ht="13" x14ac:dyDescent="0.2">
      <c r="B32" s="391"/>
    </row>
    <row r="33" spans="2:109" ht="13" x14ac:dyDescent="0.2">
      <c r="B33" s="391"/>
    </row>
    <row r="34" spans="2:109" ht="13" x14ac:dyDescent="0.2">
      <c r="B34" s="391"/>
    </row>
    <row r="35" spans="2:109" ht="13" x14ac:dyDescent="0.2">
      <c r="B35" s="391"/>
    </row>
    <row r="36" spans="2:109" ht="13" x14ac:dyDescent="0.2">
      <c r="B36" s="391"/>
    </row>
    <row r="37" spans="2:109" ht="13" x14ac:dyDescent="0.2">
      <c r="B37" s="391"/>
    </row>
    <row r="38" spans="2:109" ht="13" x14ac:dyDescent="0.2">
      <c r="B38" s="391"/>
    </row>
    <row r="39" spans="2:109" ht="13" x14ac:dyDescent="0.2">
      <c r="B39" s="393"/>
      <c r="C39" s="394"/>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394"/>
      <c r="AU39" s="394"/>
      <c r="AV39" s="394"/>
      <c r="AW39" s="394"/>
      <c r="AX39" s="394"/>
      <c r="AY39" s="394"/>
      <c r="AZ39" s="394"/>
      <c r="BA39" s="394"/>
      <c r="BB39" s="394"/>
      <c r="BC39" s="394"/>
      <c r="BD39" s="394"/>
      <c r="BE39" s="394"/>
      <c r="BF39" s="394"/>
      <c r="BG39" s="394"/>
      <c r="BH39" s="394"/>
      <c r="BI39" s="394"/>
      <c r="BJ39" s="394"/>
      <c r="BK39" s="394"/>
      <c r="BL39" s="394"/>
      <c r="BM39" s="394"/>
      <c r="BN39" s="394"/>
      <c r="BO39" s="394"/>
      <c r="BP39" s="394"/>
      <c r="BQ39" s="394"/>
      <c r="BR39" s="394"/>
      <c r="BS39" s="394"/>
      <c r="BT39" s="394"/>
      <c r="BU39" s="394"/>
      <c r="BV39" s="394"/>
      <c r="BW39" s="394"/>
      <c r="BX39" s="394"/>
      <c r="BY39" s="394"/>
      <c r="BZ39" s="394"/>
      <c r="CA39" s="394"/>
      <c r="CB39" s="394"/>
      <c r="CC39" s="394"/>
      <c r="CD39" s="394"/>
      <c r="CE39" s="394"/>
      <c r="CF39" s="394"/>
      <c r="CG39" s="394"/>
      <c r="CH39" s="394"/>
      <c r="CI39" s="394"/>
      <c r="CJ39" s="394"/>
      <c r="CK39" s="394"/>
      <c r="CL39" s="394"/>
      <c r="CM39" s="394"/>
      <c r="CN39" s="394"/>
      <c r="CO39" s="394"/>
      <c r="CP39" s="394"/>
      <c r="CQ39" s="394"/>
      <c r="CR39" s="394"/>
      <c r="CS39" s="394"/>
      <c r="CT39" s="394"/>
      <c r="CU39" s="394"/>
      <c r="CV39" s="394"/>
      <c r="CW39" s="394"/>
      <c r="CX39" s="394"/>
      <c r="CY39" s="394"/>
      <c r="CZ39" s="394"/>
      <c r="DA39" s="394"/>
      <c r="DB39" s="394"/>
      <c r="DC39" s="394"/>
      <c r="DD39" s="395"/>
    </row>
    <row r="40" spans="2:109" ht="13" x14ac:dyDescent="0.2">
      <c r="B40" s="396"/>
      <c r="DD40" s="396"/>
      <c r="DE40" s="384"/>
    </row>
    <row r="41" spans="2:109" ht="16.5" x14ac:dyDescent="0.2">
      <c r="B41" s="397" t="s">
        <v>590</v>
      </c>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387"/>
      <c r="AV41" s="387"/>
      <c r="AW41" s="387"/>
      <c r="AX41" s="387"/>
      <c r="AY41" s="387"/>
      <c r="AZ41" s="387"/>
      <c r="BA41" s="387"/>
      <c r="BB41" s="387"/>
      <c r="BC41" s="387"/>
      <c r="BD41" s="387"/>
      <c r="BE41" s="387"/>
      <c r="BF41" s="387"/>
      <c r="BG41" s="387"/>
      <c r="BH41" s="387"/>
      <c r="BI41" s="387"/>
      <c r="BJ41" s="387"/>
      <c r="BK41" s="387"/>
      <c r="BL41" s="387"/>
      <c r="BM41" s="387"/>
      <c r="BN41" s="387"/>
      <c r="BO41" s="387"/>
      <c r="BP41" s="387"/>
      <c r="BQ41" s="387"/>
      <c r="BR41" s="387"/>
      <c r="BS41" s="387"/>
      <c r="BT41" s="387"/>
      <c r="BU41" s="387"/>
      <c r="BV41" s="387"/>
      <c r="BW41" s="387"/>
      <c r="BX41" s="387"/>
      <c r="BY41" s="387"/>
      <c r="BZ41" s="387"/>
      <c r="CA41" s="387"/>
      <c r="CB41" s="387"/>
      <c r="CC41" s="387"/>
      <c r="CD41" s="387"/>
      <c r="CE41" s="387"/>
      <c r="CF41" s="387"/>
      <c r="CG41" s="387"/>
      <c r="CH41" s="387"/>
      <c r="CI41" s="387"/>
      <c r="CJ41" s="387"/>
      <c r="CK41" s="387"/>
      <c r="CL41" s="387"/>
      <c r="CM41" s="387"/>
      <c r="CN41" s="387"/>
      <c r="CO41" s="387"/>
      <c r="CP41" s="387"/>
      <c r="CQ41" s="387"/>
      <c r="CR41" s="387"/>
      <c r="CS41" s="387"/>
      <c r="CT41" s="387"/>
      <c r="CU41" s="387"/>
      <c r="CV41" s="387"/>
      <c r="CW41" s="387"/>
      <c r="CX41" s="387"/>
      <c r="CY41" s="387"/>
      <c r="CZ41" s="387"/>
      <c r="DA41" s="387"/>
      <c r="DB41" s="387"/>
      <c r="DC41" s="387"/>
      <c r="DD41" s="389"/>
    </row>
    <row r="42" spans="2:109" ht="13" x14ac:dyDescent="0.2">
      <c r="B42" s="391"/>
      <c r="G42" s="398"/>
      <c r="I42" s="399"/>
      <c r="J42" s="399"/>
      <c r="K42" s="399"/>
      <c r="AM42" s="398"/>
      <c r="AN42" s="398" t="s">
        <v>591</v>
      </c>
      <c r="AP42" s="399"/>
      <c r="AQ42" s="399"/>
      <c r="AR42" s="399"/>
      <c r="AY42" s="398"/>
      <c r="BA42" s="399"/>
      <c r="BB42" s="399"/>
      <c r="BC42" s="399"/>
      <c r="BK42" s="398"/>
      <c r="BM42" s="399"/>
      <c r="BN42" s="399"/>
      <c r="BO42" s="399"/>
      <c r="BW42" s="398"/>
      <c r="BY42" s="399"/>
      <c r="BZ42" s="399"/>
      <c r="CA42" s="399"/>
      <c r="CI42" s="398"/>
      <c r="CK42" s="399"/>
      <c r="CL42" s="399"/>
      <c r="CM42" s="399"/>
      <c r="CU42" s="398"/>
      <c r="CW42" s="399"/>
      <c r="CX42" s="399"/>
      <c r="CY42" s="399"/>
    </row>
    <row r="43" spans="2:109" ht="13.5" customHeight="1" x14ac:dyDescent="0.2">
      <c r="B43" s="391"/>
      <c r="AN43" s="1315" t="s">
        <v>592</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 x14ac:dyDescent="0.2">
      <c r="B44" s="391"/>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 x14ac:dyDescent="0.2">
      <c r="B45" s="391"/>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 x14ac:dyDescent="0.2">
      <c r="B46" s="391"/>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 x14ac:dyDescent="0.2">
      <c r="B47" s="391"/>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 x14ac:dyDescent="0.2">
      <c r="B48" s="391"/>
      <c r="H48" s="400"/>
      <c r="I48" s="400"/>
      <c r="J48" s="400"/>
      <c r="AN48" s="400"/>
      <c r="AO48" s="400"/>
      <c r="AP48" s="400"/>
      <c r="AZ48" s="400"/>
      <c r="BA48" s="400"/>
      <c r="BB48" s="400"/>
      <c r="BL48" s="400"/>
      <c r="BM48" s="400"/>
      <c r="BN48" s="400"/>
      <c r="BX48" s="400"/>
      <c r="BY48" s="400"/>
      <c r="BZ48" s="400"/>
      <c r="CJ48" s="400"/>
      <c r="CK48" s="400"/>
      <c r="CL48" s="400"/>
      <c r="CV48" s="400"/>
      <c r="CW48" s="400"/>
      <c r="CX48" s="400"/>
    </row>
    <row r="49" spans="1:109" ht="13" x14ac:dyDescent="0.2">
      <c r="B49" s="391"/>
      <c r="AN49" s="384" t="s">
        <v>593</v>
      </c>
    </row>
    <row r="50" spans="1:109" ht="13" x14ac:dyDescent="0.2">
      <c r="B50" s="391"/>
      <c r="G50" s="1308"/>
      <c r="H50" s="1308"/>
      <c r="I50" s="1308"/>
      <c r="J50" s="1308"/>
      <c r="K50" s="401"/>
      <c r="L50" s="401"/>
      <c r="M50" s="402"/>
      <c r="N50" s="402"/>
      <c r="AN50" s="1311"/>
      <c r="AO50" s="1312"/>
      <c r="AP50" s="1312"/>
      <c r="AQ50" s="1312"/>
      <c r="AR50" s="1312"/>
      <c r="AS50" s="1312"/>
      <c r="AT50" s="1312"/>
      <c r="AU50" s="1312"/>
      <c r="AV50" s="1312"/>
      <c r="AW50" s="1312"/>
      <c r="AX50" s="1312"/>
      <c r="AY50" s="1312"/>
      <c r="AZ50" s="1312"/>
      <c r="BA50" s="1312"/>
      <c r="BB50" s="1312"/>
      <c r="BC50" s="1312"/>
      <c r="BD50" s="1312"/>
      <c r="BE50" s="1312"/>
      <c r="BF50" s="1312"/>
      <c r="BG50" s="1312"/>
      <c r="BH50" s="1312"/>
      <c r="BI50" s="1312"/>
      <c r="BJ50" s="1312"/>
      <c r="BK50" s="1312"/>
      <c r="BL50" s="1312"/>
      <c r="BM50" s="1312"/>
      <c r="BN50" s="1312"/>
      <c r="BO50" s="1313"/>
      <c r="BP50" s="1307" t="s">
        <v>545</v>
      </c>
      <c r="BQ50" s="1307"/>
      <c r="BR50" s="1307"/>
      <c r="BS50" s="1307"/>
      <c r="BT50" s="1307"/>
      <c r="BU50" s="1307"/>
      <c r="BV50" s="1307"/>
      <c r="BW50" s="1307"/>
      <c r="BX50" s="1307" t="s">
        <v>546</v>
      </c>
      <c r="BY50" s="1307"/>
      <c r="BZ50" s="1307"/>
      <c r="CA50" s="1307"/>
      <c r="CB50" s="1307"/>
      <c r="CC50" s="1307"/>
      <c r="CD50" s="1307"/>
      <c r="CE50" s="1307"/>
      <c r="CF50" s="1307" t="s">
        <v>547</v>
      </c>
      <c r="CG50" s="1307"/>
      <c r="CH50" s="1307"/>
      <c r="CI50" s="1307"/>
      <c r="CJ50" s="1307"/>
      <c r="CK50" s="1307"/>
      <c r="CL50" s="1307"/>
      <c r="CM50" s="1307"/>
      <c r="CN50" s="1307" t="s">
        <v>548</v>
      </c>
      <c r="CO50" s="1307"/>
      <c r="CP50" s="1307"/>
      <c r="CQ50" s="1307"/>
      <c r="CR50" s="1307"/>
      <c r="CS50" s="1307"/>
      <c r="CT50" s="1307"/>
      <c r="CU50" s="1307"/>
      <c r="CV50" s="1307" t="s">
        <v>549</v>
      </c>
      <c r="CW50" s="1307"/>
      <c r="CX50" s="1307"/>
      <c r="CY50" s="1307"/>
      <c r="CZ50" s="1307"/>
      <c r="DA50" s="1307"/>
      <c r="DB50" s="1307"/>
      <c r="DC50" s="1307"/>
    </row>
    <row r="51" spans="1:109" ht="13.5" customHeight="1" x14ac:dyDescent="0.2">
      <c r="B51" s="391"/>
      <c r="G51" s="1310"/>
      <c r="H51" s="1310"/>
      <c r="I51" s="1324"/>
      <c r="J51" s="1324"/>
      <c r="K51" s="1309"/>
      <c r="L51" s="1309"/>
      <c r="M51" s="1309"/>
      <c r="N51" s="1309"/>
      <c r="AM51" s="400"/>
      <c r="AN51" s="1305" t="s">
        <v>594</v>
      </c>
      <c r="AO51" s="1305"/>
      <c r="AP51" s="1305"/>
      <c r="AQ51" s="1305"/>
      <c r="AR51" s="1305"/>
      <c r="AS51" s="1305"/>
      <c r="AT51" s="1305"/>
      <c r="AU51" s="1305"/>
      <c r="AV51" s="1305"/>
      <c r="AW51" s="1305"/>
      <c r="AX51" s="1305"/>
      <c r="AY51" s="1305"/>
      <c r="AZ51" s="1305"/>
      <c r="BA51" s="1305"/>
      <c r="BB51" s="1305" t="s">
        <v>595</v>
      </c>
      <c r="BC51" s="1305"/>
      <c r="BD51" s="1305"/>
      <c r="BE51" s="1305"/>
      <c r="BF51" s="1305"/>
      <c r="BG51" s="1305"/>
      <c r="BH51" s="1305"/>
      <c r="BI51" s="1305"/>
      <c r="BJ51" s="1305"/>
      <c r="BK51" s="1305"/>
      <c r="BL51" s="1305"/>
      <c r="BM51" s="1305"/>
      <c r="BN51" s="1305"/>
      <c r="BO51" s="1305"/>
      <c r="BP51" s="1314"/>
      <c r="BQ51" s="1302"/>
      <c r="BR51" s="1302"/>
      <c r="BS51" s="1302"/>
      <c r="BT51" s="1302"/>
      <c r="BU51" s="1302"/>
      <c r="BV51" s="1302"/>
      <c r="BW51" s="1302"/>
      <c r="BX51" s="1302">
        <v>49.2</v>
      </c>
      <c r="BY51" s="1302"/>
      <c r="BZ51" s="1302"/>
      <c r="CA51" s="1302"/>
      <c r="CB51" s="1302"/>
      <c r="CC51" s="1302"/>
      <c r="CD51" s="1302"/>
      <c r="CE51" s="1302"/>
      <c r="CF51" s="1302">
        <v>53.9</v>
      </c>
      <c r="CG51" s="1302"/>
      <c r="CH51" s="1302"/>
      <c r="CI51" s="1302"/>
      <c r="CJ51" s="1302"/>
      <c r="CK51" s="1302"/>
      <c r="CL51" s="1302"/>
      <c r="CM51" s="1302"/>
      <c r="CN51" s="1302">
        <v>58.2</v>
      </c>
      <c r="CO51" s="1302"/>
      <c r="CP51" s="1302"/>
      <c r="CQ51" s="1302"/>
      <c r="CR51" s="1302"/>
      <c r="CS51" s="1302"/>
      <c r="CT51" s="1302"/>
      <c r="CU51" s="1302"/>
      <c r="CV51" s="1314"/>
      <c r="CW51" s="1302"/>
      <c r="CX51" s="1302"/>
      <c r="CY51" s="1302"/>
      <c r="CZ51" s="1302"/>
      <c r="DA51" s="1302"/>
      <c r="DB51" s="1302"/>
      <c r="DC51" s="1302"/>
    </row>
    <row r="52" spans="1:109" ht="13" x14ac:dyDescent="0.2">
      <c r="B52" s="391"/>
      <c r="G52" s="1310"/>
      <c r="H52" s="1310"/>
      <c r="I52" s="1324"/>
      <c r="J52" s="1324"/>
      <c r="K52" s="1309"/>
      <c r="L52" s="1309"/>
      <c r="M52" s="1309"/>
      <c r="N52" s="1309"/>
      <c r="AM52" s="400"/>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2"/>
      <c r="BQ52" s="1302"/>
      <c r="BR52" s="1302"/>
      <c r="BS52" s="1302"/>
      <c r="BT52" s="1302"/>
      <c r="BU52" s="1302"/>
      <c r="BV52" s="1302"/>
      <c r="BW52" s="1302"/>
      <c r="BX52" s="1302"/>
      <c r="BY52" s="1302"/>
      <c r="BZ52" s="1302"/>
      <c r="CA52" s="1302"/>
      <c r="CB52" s="1302"/>
      <c r="CC52" s="1302"/>
      <c r="CD52" s="1302"/>
      <c r="CE52" s="1302"/>
      <c r="CF52" s="1302"/>
      <c r="CG52" s="1302"/>
      <c r="CH52" s="1302"/>
      <c r="CI52" s="1302"/>
      <c r="CJ52" s="1302"/>
      <c r="CK52" s="1302"/>
      <c r="CL52" s="1302"/>
      <c r="CM52" s="1302"/>
      <c r="CN52" s="1302"/>
      <c r="CO52" s="1302"/>
      <c r="CP52" s="1302"/>
      <c r="CQ52" s="1302"/>
      <c r="CR52" s="1302"/>
      <c r="CS52" s="1302"/>
      <c r="CT52" s="1302"/>
      <c r="CU52" s="1302"/>
      <c r="CV52" s="1302"/>
      <c r="CW52" s="1302"/>
      <c r="CX52" s="1302"/>
      <c r="CY52" s="1302"/>
      <c r="CZ52" s="1302"/>
      <c r="DA52" s="1302"/>
      <c r="DB52" s="1302"/>
      <c r="DC52" s="1302"/>
    </row>
    <row r="53" spans="1:109" ht="13" x14ac:dyDescent="0.2">
      <c r="A53" s="399"/>
      <c r="B53" s="391"/>
      <c r="G53" s="1310"/>
      <c r="H53" s="1310"/>
      <c r="I53" s="1308"/>
      <c r="J53" s="1308"/>
      <c r="K53" s="1309"/>
      <c r="L53" s="1309"/>
      <c r="M53" s="1309"/>
      <c r="N53" s="1309"/>
      <c r="AM53" s="400"/>
      <c r="AN53" s="1305"/>
      <c r="AO53" s="1305"/>
      <c r="AP53" s="1305"/>
      <c r="AQ53" s="1305"/>
      <c r="AR53" s="1305"/>
      <c r="AS53" s="1305"/>
      <c r="AT53" s="1305"/>
      <c r="AU53" s="1305"/>
      <c r="AV53" s="1305"/>
      <c r="AW53" s="1305"/>
      <c r="AX53" s="1305"/>
      <c r="AY53" s="1305"/>
      <c r="AZ53" s="1305"/>
      <c r="BA53" s="1305"/>
      <c r="BB53" s="1305" t="s">
        <v>596</v>
      </c>
      <c r="BC53" s="1305"/>
      <c r="BD53" s="1305"/>
      <c r="BE53" s="1305"/>
      <c r="BF53" s="1305"/>
      <c r="BG53" s="1305"/>
      <c r="BH53" s="1305"/>
      <c r="BI53" s="1305"/>
      <c r="BJ53" s="1305"/>
      <c r="BK53" s="1305"/>
      <c r="BL53" s="1305"/>
      <c r="BM53" s="1305"/>
      <c r="BN53" s="1305"/>
      <c r="BO53" s="1305"/>
      <c r="BP53" s="1314"/>
      <c r="BQ53" s="1302"/>
      <c r="BR53" s="1302"/>
      <c r="BS53" s="1302"/>
      <c r="BT53" s="1302"/>
      <c r="BU53" s="1302"/>
      <c r="BV53" s="1302"/>
      <c r="BW53" s="1302"/>
      <c r="BX53" s="1302">
        <v>69.099999999999994</v>
      </c>
      <c r="BY53" s="1302"/>
      <c r="BZ53" s="1302"/>
      <c r="CA53" s="1302"/>
      <c r="CB53" s="1302"/>
      <c r="CC53" s="1302"/>
      <c r="CD53" s="1302"/>
      <c r="CE53" s="1302"/>
      <c r="CF53" s="1302">
        <v>62.1</v>
      </c>
      <c r="CG53" s="1302"/>
      <c r="CH53" s="1302"/>
      <c r="CI53" s="1302"/>
      <c r="CJ53" s="1302"/>
      <c r="CK53" s="1302"/>
      <c r="CL53" s="1302"/>
      <c r="CM53" s="1302"/>
      <c r="CN53" s="1302">
        <v>61.3</v>
      </c>
      <c r="CO53" s="1302"/>
      <c r="CP53" s="1302"/>
      <c r="CQ53" s="1302"/>
      <c r="CR53" s="1302"/>
      <c r="CS53" s="1302"/>
      <c r="CT53" s="1302"/>
      <c r="CU53" s="1302"/>
      <c r="CV53" s="1314"/>
      <c r="CW53" s="1302"/>
      <c r="CX53" s="1302"/>
      <c r="CY53" s="1302"/>
      <c r="CZ53" s="1302"/>
      <c r="DA53" s="1302"/>
      <c r="DB53" s="1302"/>
      <c r="DC53" s="1302"/>
    </row>
    <row r="54" spans="1:109" ht="13" x14ac:dyDescent="0.2">
      <c r="A54" s="399"/>
      <c r="B54" s="391"/>
      <c r="G54" s="1310"/>
      <c r="H54" s="1310"/>
      <c r="I54" s="1308"/>
      <c r="J54" s="1308"/>
      <c r="K54" s="1309"/>
      <c r="L54" s="1309"/>
      <c r="M54" s="1309"/>
      <c r="N54" s="1309"/>
      <c r="AM54" s="400"/>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2"/>
      <c r="BQ54" s="1302"/>
      <c r="BR54" s="1302"/>
      <c r="BS54" s="1302"/>
      <c r="BT54" s="1302"/>
      <c r="BU54" s="1302"/>
      <c r="BV54" s="1302"/>
      <c r="BW54" s="1302"/>
      <c r="BX54" s="1302"/>
      <c r="BY54" s="1302"/>
      <c r="BZ54" s="1302"/>
      <c r="CA54" s="1302"/>
      <c r="CB54" s="1302"/>
      <c r="CC54" s="1302"/>
      <c r="CD54" s="1302"/>
      <c r="CE54" s="1302"/>
      <c r="CF54" s="1302"/>
      <c r="CG54" s="1302"/>
      <c r="CH54" s="1302"/>
      <c r="CI54" s="1302"/>
      <c r="CJ54" s="1302"/>
      <c r="CK54" s="1302"/>
      <c r="CL54" s="1302"/>
      <c r="CM54" s="1302"/>
      <c r="CN54" s="1302"/>
      <c r="CO54" s="1302"/>
      <c r="CP54" s="1302"/>
      <c r="CQ54" s="1302"/>
      <c r="CR54" s="1302"/>
      <c r="CS54" s="1302"/>
      <c r="CT54" s="1302"/>
      <c r="CU54" s="1302"/>
      <c r="CV54" s="1302"/>
      <c r="CW54" s="1302"/>
      <c r="CX54" s="1302"/>
      <c r="CY54" s="1302"/>
      <c r="CZ54" s="1302"/>
      <c r="DA54" s="1302"/>
      <c r="DB54" s="1302"/>
      <c r="DC54" s="1302"/>
    </row>
    <row r="55" spans="1:109" ht="13" x14ac:dyDescent="0.2">
      <c r="A55" s="399"/>
      <c r="B55" s="391"/>
      <c r="G55" s="1308"/>
      <c r="H55" s="1308"/>
      <c r="I55" s="1308"/>
      <c r="J55" s="1308"/>
      <c r="K55" s="1309"/>
      <c r="L55" s="1309"/>
      <c r="M55" s="1309"/>
      <c r="N55" s="1309"/>
      <c r="AN55" s="1307" t="s">
        <v>597</v>
      </c>
      <c r="AO55" s="1307"/>
      <c r="AP55" s="1307"/>
      <c r="AQ55" s="1307"/>
      <c r="AR55" s="1307"/>
      <c r="AS55" s="1307"/>
      <c r="AT55" s="1307"/>
      <c r="AU55" s="1307"/>
      <c r="AV55" s="1307"/>
      <c r="AW55" s="1307"/>
      <c r="AX55" s="1307"/>
      <c r="AY55" s="1307"/>
      <c r="AZ55" s="1307"/>
      <c r="BA55" s="1307"/>
      <c r="BB55" s="1305" t="s">
        <v>595</v>
      </c>
      <c r="BC55" s="1305"/>
      <c r="BD55" s="1305"/>
      <c r="BE55" s="1305"/>
      <c r="BF55" s="1305"/>
      <c r="BG55" s="1305"/>
      <c r="BH55" s="1305"/>
      <c r="BI55" s="1305"/>
      <c r="BJ55" s="1305"/>
      <c r="BK55" s="1305"/>
      <c r="BL55" s="1305"/>
      <c r="BM55" s="1305"/>
      <c r="BN55" s="1305"/>
      <c r="BO55" s="1305"/>
      <c r="BP55" s="1314"/>
      <c r="BQ55" s="1302"/>
      <c r="BR55" s="1302"/>
      <c r="BS55" s="1302"/>
      <c r="BT55" s="1302"/>
      <c r="BU55" s="1302"/>
      <c r="BV55" s="1302"/>
      <c r="BW55" s="1302"/>
      <c r="BX55" s="1302">
        <v>36.5</v>
      </c>
      <c r="BY55" s="1302"/>
      <c r="BZ55" s="1302"/>
      <c r="CA55" s="1302"/>
      <c r="CB55" s="1302"/>
      <c r="CC55" s="1302"/>
      <c r="CD55" s="1302"/>
      <c r="CE55" s="1302"/>
      <c r="CF55" s="1302">
        <v>32.9</v>
      </c>
      <c r="CG55" s="1302"/>
      <c r="CH55" s="1302"/>
      <c r="CI55" s="1302"/>
      <c r="CJ55" s="1302"/>
      <c r="CK55" s="1302"/>
      <c r="CL55" s="1302"/>
      <c r="CM55" s="1302"/>
      <c r="CN55" s="1302">
        <v>28.5</v>
      </c>
      <c r="CO55" s="1302"/>
      <c r="CP55" s="1302"/>
      <c r="CQ55" s="1302"/>
      <c r="CR55" s="1302"/>
      <c r="CS55" s="1302"/>
      <c r="CT55" s="1302"/>
      <c r="CU55" s="1302"/>
      <c r="CV55" s="1314"/>
      <c r="CW55" s="1302"/>
      <c r="CX55" s="1302"/>
      <c r="CY55" s="1302"/>
      <c r="CZ55" s="1302"/>
      <c r="DA55" s="1302"/>
      <c r="DB55" s="1302"/>
      <c r="DC55" s="1302"/>
    </row>
    <row r="56" spans="1:109" ht="13" x14ac:dyDescent="0.2">
      <c r="A56" s="399"/>
      <c r="B56" s="391"/>
      <c r="G56" s="1308"/>
      <c r="H56" s="1308"/>
      <c r="I56" s="1308"/>
      <c r="J56" s="1308"/>
      <c r="K56" s="1309"/>
      <c r="L56" s="1309"/>
      <c r="M56" s="1309"/>
      <c r="N56" s="1309"/>
      <c r="AN56" s="1307"/>
      <c r="AO56" s="1307"/>
      <c r="AP56" s="1307"/>
      <c r="AQ56" s="1307"/>
      <c r="AR56" s="1307"/>
      <c r="AS56" s="1307"/>
      <c r="AT56" s="1307"/>
      <c r="AU56" s="1307"/>
      <c r="AV56" s="1307"/>
      <c r="AW56" s="1307"/>
      <c r="AX56" s="1307"/>
      <c r="AY56" s="1307"/>
      <c r="AZ56" s="1307"/>
      <c r="BA56" s="1307"/>
      <c r="BB56" s="1305"/>
      <c r="BC56" s="1305"/>
      <c r="BD56" s="1305"/>
      <c r="BE56" s="1305"/>
      <c r="BF56" s="1305"/>
      <c r="BG56" s="1305"/>
      <c r="BH56" s="1305"/>
      <c r="BI56" s="1305"/>
      <c r="BJ56" s="1305"/>
      <c r="BK56" s="1305"/>
      <c r="BL56" s="1305"/>
      <c r="BM56" s="1305"/>
      <c r="BN56" s="1305"/>
      <c r="BO56" s="1305"/>
      <c r="BP56" s="1302"/>
      <c r="BQ56" s="1302"/>
      <c r="BR56" s="1302"/>
      <c r="BS56" s="1302"/>
      <c r="BT56" s="1302"/>
      <c r="BU56" s="1302"/>
      <c r="BV56" s="1302"/>
      <c r="BW56" s="1302"/>
      <c r="BX56" s="1302"/>
      <c r="BY56" s="1302"/>
      <c r="BZ56" s="1302"/>
      <c r="CA56" s="1302"/>
      <c r="CB56" s="1302"/>
      <c r="CC56" s="1302"/>
      <c r="CD56" s="1302"/>
      <c r="CE56" s="1302"/>
      <c r="CF56" s="1302"/>
      <c r="CG56" s="1302"/>
      <c r="CH56" s="1302"/>
      <c r="CI56" s="1302"/>
      <c r="CJ56" s="1302"/>
      <c r="CK56" s="1302"/>
      <c r="CL56" s="1302"/>
      <c r="CM56" s="1302"/>
      <c r="CN56" s="1302"/>
      <c r="CO56" s="1302"/>
      <c r="CP56" s="1302"/>
      <c r="CQ56" s="1302"/>
      <c r="CR56" s="1302"/>
      <c r="CS56" s="1302"/>
      <c r="CT56" s="1302"/>
      <c r="CU56" s="1302"/>
      <c r="CV56" s="1302"/>
      <c r="CW56" s="1302"/>
      <c r="CX56" s="1302"/>
      <c r="CY56" s="1302"/>
      <c r="CZ56" s="1302"/>
      <c r="DA56" s="1302"/>
      <c r="DB56" s="1302"/>
      <c r="DC56" s="1302"/>
    </row>
    <row r="57" spans="1:109" s="399" customFormat="1" ht="13" x14ac:dyDescent="0.2">
      <c r="B57" s="403"/>
      <c r="G57" s="1308"/>
      <c r="H57" s="1308"/>
      <c r="I57" s="1303"/>
      <c r="J57" s="1303"/>
      <c r="K57" s="1309"/>
      <c r="L57" s="1309"/>
      <c r="M57" s="1309"/>
      <c r="N57" s="1309"/>
      <c r="AM57" s="384"/>
      <c r="AN57" s="1307"/>
      <c r="AO57" s="1307"/>
      <c r="AP57" s="1307"/>
      <c r="AQ57" s="1307"/>
      <c r="AR57" s="1307"/>
      <c r="AS57" s="1307"/>
      <c r="AT57" s="1307"/>
      <c r="AU57" s="1307"/>
      <c r="AV57" s="1307"/>
      <c r="AW57" s="1307"/>
      <c r="AX57" s="1307"/>
      <c r="AY57" s="1307"/>
      <c r="AZ57" s="1307"/>
      <c r="BA57" s="1307"/>
      <c r="BB57" s="1305" t="s">
        <v>596</v>
      </c>
      <c r="BC57" s="1305"/>
      <c r="BD57" s="1305"/>
      <c r="BE57" s="1305"/>
      <c r="BF57" s="1305"/>
      <c r="BG57" s="1305"/>
      <c r="BH57" s="1305"/>
      <c r="BI57" s="1305"/>
      <c r="BJ57" s="1305"/>
      <c r="BK57" s="1305"/>
      <c r="BL57" s="1305"/>
      <c r="BM57" s="1305"/>
      <c r="BN57" s="1305"/>
      <c r="BO57" s="1305"/>
      <c r="BP57" s="1314"/>
      <c r="BQ57" s="1302"/>
      <c r="BR57" s="1302"/>
      <c r="BS57" s="1302"/>
      <c r="BT57" s="1302"/>
      <c r="BU57" s="1302"/>
      <c r="BV57" s="1302"/>
      <c r="BW57" s="1302"/>
      <c r="BX57" s="1302">
        <v>54.1</v>
      </c>
      <c r="BY57" s="1302"/>
      <c r="BZ57" s="1302"/>
      <c r="CA57" s="1302"/>
      <c r="CB57" s="1302"/>
      <c r="CC57" s="1302"/>
      <c r="CD57" s="1302"/>
      <c r="CE57" s="1302"/>
      <c r="CF57" s="1302">
        <v>57</v>
      </c>
      <c r="CG57" s="1302"/>
      <c r="CH57" s="1302"/>
      <c r="CI57" s="1302"/>
      <c r="CJ57" s="1302"/>
      <c r="CK57" s="1302"/>
      <c r="CL57" s="1302"/>
      <c r="CM57" s="1302"/>
      <c r="CN57" s="1302">
        <v>59.7</v>
      </c>
      <c r="CO57" s="1302"/>
      <c r="CP57" s="1302"/>
      <c r="CQ57" s="1302"/>
      <c r="CR57" s="1302"/>
      <c r="CS57" s="1302"/>
      <c r="CT57" s="1302"/>
      <c r="CU57" s="1302"/>
      <c r="CV57" s="1314"/>
      <c r="CW57" s="1302"/>
      <c r="CX57" s="1302"/>
      <c r="CY57" s="1302"/>
      <c r="CZ57" s="1302"/>
      <c r="DA57" s="1302"/>
      <c r="DB57" s="1302"/>
      <c r="DC57" s="1302"/>
      <c r="DD57" s="404"/>
      <c r="DE57" s="403"/>
    </row>
    <row r="58" spans="1:109" s="399" customFormat="1" ht="13" x14ac:dyDescent="0.2">
      <c r="A58" s="384"/>
      <c r="B58" s="403"/>
      <c r="G58" s="1308"/>
      <c r="H58" s="1308"/>
      <c r="I58" s="1303"/>
      <c r="J58" s="1303"/>
      <c r="K58" s="1309"/>
      <c r="L58" s="1309"/>
      <c r="M58" s="1309"/>
      <c r="N58" s="1309"/>
      <c r="AM58" s="384"/>
      <c r="AN58" s="1307"/>
      <c r="AO58" s="1307"/>
      <c r="AP58" s="1307"/>
      <c r="AQ58" s="1307"/>
      <c r="AR58" s="1307"/>
      <c r="AS58" s="1307"/>
      <c r="AT58" s="1307"/>
      <c r="AU58" s="1307"/>
      <c r="AV58" s="1307"/>
      <c r="AW58" s="1307"/>
      <c r="AX58" s="1307"/>
      <c r="AY58" s="1307"/>
      <c r="AZ58" s="1307"/>
      <c r="BA58" s="1307"/>
      <c r="BB58" s="1305"/>
      <c r="BC58" s="1305"/>
      <c r="BD58" s="1305"/>
      <c r="BE58" s="1305"/>
      <c r="BF58" s="1305"/>
      <c r="BG58" s="1305"/>
      <c r="BH58" s="1305"/>
      <c r="BI58" s="1305"/>
      <c r="BJ58" s="1305"/>
      <c r="BK58" s="1305"/>
      <c r="BL58" s="1305"/>
      <c r="BM58" s="1305"/>
      <c r="BN58" s="1305"/>
      <c r="BO58" s="1305"/>
      <c r="BP58" s="1302"/>
      <c r="BQ58" s="1302"/>
      <c r="BR58" s="1302"/>
      <c r="BS58" s="1302"/>
      <c r="BT58" s="1302"/>
      <c r="BU58" s="1302"/>
      <c r="BV58" s="1302"/>
      <c r="BW58" s="1302"/>
      <c r="BX58" s="1302"/>
      <c r="BY58" s="1302"/>
      <c r="BZ58" s="1302"/>
      <c r="CA58" s="1302"/>
      <c r="CB58" s="1302"/>
      <c r="CC58" s="1302"/>
      <c r="CD58" s="1302"/>
      <c r="CE58" s="1302"/>
      <c r="CF58" s="1302"/>
      <c r="CG58" s="1302"/>
      <c r="CH58" s="1302"/>
      <c r="CI58" s="1302"/>
      <c r="CJ58" s="1302"/>
      <c r="CK58" s="1302"/>
      <c r="CL58" s="1302"/>
      <c r="CM58" s="1302"/>
      <c r="CN58" s="1302"/>
      <c r="CO58" s="1302"/>
      <c r="CP58" s="1302"/>
      <c r="CQ58" s="1302"/>
      <c r="CR58" s="1302"/>
      <c r="CS58" s="1302"/>
      <c r="CT58" s="1302"/>
      <c r="CU58" s="1302"/>
      <c r="CV58" s="1302"/>
      <c r="CW58" s="1302"/>
      <c r="CX58" s="1302"/>
      <c r="CY58" s="1302"/>
      <c r="CZ58" s="1302"/>
      <c r="DA58" s="1302"/>
      <c r="DB58" s="1302"/>
      <c r="DC58" s="1302"/>
      <c r="DD58" s="404"/>
      <c r="DE58" s="403"/>
    </row>
    <row r="59" spans="1:109" s="399" customFormat="1" ht="13" x14ac:dyDescent="0.2">
      <c r="A59" s="384"/>
      <c r="B59" s="403"/>
      <c r="K59" s="405"/>
      <c r="L59" s="405"/>
      <c r="M59" s="405"/>
      <c r="N59" s="405"/>
      <c r="AQ59" s="405"/>
      <c r="AR59" s="405"/>
      <c r="AS59" s="405"/>
      <c r="AT59" s="405"/>
      <c r="BC59" s="405"/>
      <c r="BD59" s="405"/>
      <c r="BE59" s="405"/>
      <c r="BF59" s="405"/>
      <c r="BO59" s="405"/>
      <c r="BP59" s="405"/>
      <c r="BQ59" s="405"/>
      <c r="BR59" s="405"/>
      <c r="CA59" s="405"/>
      <c r="CB59" s="405"/>
      <c r="CC59" s="405"/>
      <c r="CD59" s="405"/>
      <c r="CM59" s="405"/>
      <c r="CN59" s="405"/>
      <c r="CO59" s="405"/>
      <c r="CP59" s="405"/>
      <c r="CY59" s="405"/>
      <c r="CZ59" s="405"/>
      <c r="DA59" s="405"/>
      <c r="DB59" s="405"/>
      <c r="DC59" s="405"/>
      <c r="DD59" s="404"/>
      <c r="DE59" s="403"/>
    </row>
    <row r="60" spans="1:109" s="399" customFormat="1" ht="13" x14ac:dyDescent="0.2">
      <c r="A60" s="384"/>
      <c r="B60" s="403"/>
      <c r="K60" s="405"/>
      <c r="L60" s="405"/>
      <c r="M60" s="405"/>
      <c r="N60" s="405"/>
      <c r="AQ60" s="405"/>
      <c r="AR60" s="405"/>
      <c r="AS60" s="405"/>
      <c r="AT60" s="405"/>
      <c r="BC60" s="405"/>
      <c r="BD60" s="405"/>
      <c r="BE60" s="405"/>
      <c r="BF60" s="405"/>
      <c r="BO60" s="405"/>
      <c r="BP60" s="405"/>
      <c r="BQ60" s="405"/>
      <c r="BR60" s="405"/>
      <c r="CA60" s="405"/>
      <c r="CB60" s="405"/>
      <c r="CC60" s="405"/>
      <c r="CD60" s="405"/>
      <c r="CM60" s="405"/>
      <c r="CN60" s="405"/>
      <c r="CO60" s="405"/>
      <c r="CP60" s="405"/>
      <c r="CY60" s="405"/>
      <c r="CZ60" s="405"/>
      <c r="DA60" s="405"/>
      <c r="DB60" s="405"/>
      <c r="DC60" s="405"/>
      <c r="DD60" s="404"/>
      <c r="DE60" s="403"/>
    </row>
    <row r="61" spans="1:109" s="399" customFormat="1" ht="13" x14ac:dyDescent="0.2">
      <c r="A61" s="384"/>
      <c r="B61" s="406"/>
      <c r="C61" s="407"/>
      <c r="D61" s="407"/>
      <c r="E61" s="407"/>
      <c r="F61" s="407"/>
      <c r="G61" s="407"/>
      <c r="H61" s="407"/>
      <c r="I61" s="407"/>
      <c r="J61" s="407"/>
      <c r="K61" s="407"/>
      <c r="L61" s="407"/>
      <c r="M61" s="408"/>
      <c r="N61" s="408"/>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8"/>
      <c r="AT61" s="408"/>
      <c r="AU61" s="407"/>
      <c r="AV61" s="407"/>
      <c r="AW61" s="407"/>
      <c r="AX61" s="407"/>
      <c r="AY61" s="407"/>
      <c r="AZ61" s="407"/>
      <c r="BA61" s="407"/>
      <c r="BB61" s="407"/>
      <c r="BC61" s="407"/>
      <c r="BD61" s="407"/>
      <c r="BE61" s="408"/>
      <c r="BF61" s="408"/>
      <c r="BG61" s="407"/>
      <c r="BH61" s="407"/>
      <c r="BI61" s="407"/>
      <c r="BJ61" s="407"/>
      <c r="BK61" s="407"/>
      <c r="BL61" s="407"/>
      <c r="BM61" s="407"/>
      <c r="BN61" s="407"/>
      <c r="BO61" s="407"/>
      <c r="BP61" s="407"/>
      <c r="BQ61" s="408"/>
      <c r="BR61" s="408"/>
      <c r="BS61" s="407"/>
      <c r="BT61" s="407"/>
      <c r="BU61" s="407"/>
      <c r="BV61" s="407"/>
      <c r="BW61" s="407"/>
      <c r="BX61" s="407"/>
      <c r="BY61" s="407"/>
      <c r="BZ61" s="407"/>
      <c r="CA61" s="407"/>
      <c r="CB61" s="407"/>
      <c r="CC61" s="408"/>
      <c r="CD61" s="408"/>
      <c r="CE61" s="407"/>
      <c r="CF61" s="407"/>
      <c r="CG61" s="407"/>
      <c r="CH61" s="407"/>
      <c r="CI61" s="407"/>
      <c r="CJ61" s="407"/>
      <c r="CK61" s="407"/>
      <c r="CL61" s="407"/>
      <c r="CM61" s="407"/>
      <c r="CN61" s="407"/>
      <c r="CO61" s="408"/>
      <c r="CP61" s="408"/>
      <c r="CQ61" s="407"/>
      <c r="CR61" s="407"/>
      <c r="CS61" s="407"/>
      <c r="CT61" s="407"/>
      <c r="CU61" s="407"/>
      <c r="CV61" s="407"/>
      <c r="CW61" s="407"/>
      <c r="CX61" s="407"/>
      <c r="CY61" s="407"/>
      <c r="CZ61" s="407"/>
      <c r="DA61" s="408"/>
      <c r="DB61" s="408"/>
      <c r="DC61" s="408"/>
      <c r="DD61" s="409"/>
      <c r="DE61" s="403"/>
    </row>
    <row r="62" spans="1:109" ht="13" x14ac:dyDescent="0.2">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6"/>
      <c r="AY62" s="396"/>
      <c r="AZ62" s="396"/>
      <c r="BA62" s="396"/>
      <c r="BB62" s="396"/>
      <c r="BC62" s="396"/>
      <c r="BD62" s="396"/>
      <c r="BE62" s="396"/>
      <c r="BF62" s="396"/>
      <c r="BG62" s="396"/>
      <c r="BH62" s="396"/>
      <c r="BI62" s="396"/>
      <c r="BJ62" s="396"/>
      <c r="BK62" s="396"/>
      <c r="BL62" s="396"/>
      <c r="BM62" s="396"/>
      <c r="BN62" s="396"/>
      <c r="BO62" s="396"/>
      <c r="BP62" s="396"/>
      <c r="BQ62" s="396"/>
      <c r="BR62" s="396"/>
      <c r="BS62" s="396"/>
      <c r="BT62" s="396"/>
      <c r="BU62" s="396"/>
      <c r="BV62" s="396"/>
      <c r="BW62" s="396"/>
      <c r="BX62" s="396"/>
      <c r="BY62" s="396"/>
      <c r="BZ62" s="396"/>
      <c r="CA62" s="396"/>
      <c r="CB62" s="396"/>
      <c r="CC62" s="396"/>
      <c r="CD62" s="396"/>
      <c r="CE62" s="396"/>
      <c r="CF62" s="396"/>
      <c r="CG62" s="396"/>
      <c r="CH62" s="396"/>
      <c r="CI62" s="396"/>
      <c r="CJ62" s="396"/>
      <c r="CK62" s="396"/>
      <c r="CL62" s="396"/>
      <c r="CM62" s="396"/>
      <c r="CN62" s="396"/>
      <c r="CO62" s="396"/>
      <c r="CP62" s="396"/>
      <c r="CQ62" s="396"/>
      <c r="CR62" s="396"/>
      <c r="CS62" s="396"/>
      <c r="CT62" s="396"/>
      <c r="CU62" s="396"/>
      <c r="CV62" s="396"/>
      <c r="CW62" s="396"/>
      <c r="CX62" s="396"/>
      <c r="CY62" s="396"/>
      <c r="CZ62" s="396"/>
      <c r="DA62" s="396"/>
      <c r="DB62" s="396"/>
      <c r="DC62" s="396"/>
      <c r="DD62" s="396"/>
      <c r="DE62" s="384"/>
    </row>
    <row r="63" spans="1:109" ht="16.5" x14ac:dyDescent="0.2">
      <c r="B63" s="410" t="s">
        <v>598</v>
      </c>
    </row>
    <row r="64" spans="1:109" ht="13" x14ac:dyDescent="0.2">
      <c r="B64" s="391"/>
      <c r="G64" s="398"/>
      <c r="I64" s="411"/>
      <c r="J64" s="411"/>
      <c r="K64" s="411"/>
      <c r="L64" s="411"/>
      <c r="M64" s="411"/>
      <c r="N64" s="412"/>
      <c r="AM64" s="398"/>
      <c r="AN64" s="398" t="s">
        <v>591</v>
      </c>
      <c r="AP64" s="399"/>
      <c r="AQ64" s="399"/>
      <c r="AR64" s="399"/>
      <c r="AY64" s="398"/>
      <c r="BA64" s="399"/>
      <c r="BB64" s="399"/>
      <c r="BC64" s="399"/>
      <c r="BK64" s="398"/>
      <c r="BM64" s="399"/>
      <c r="BN64" s="399"/>
      <c r="BO64" s="399"/>
      <c r="BW64" s="398"/>
      <c r="BY64" s="399"/>
      <c r="BZ64" s="399"/>
      <c r="CA64" s="399"/>
      <c r="CI64" s="398"/>
      <c r="CK64" s="399"/>
      <c r="CL64" s="399"/>
      <c r="CM64" s="399"/>
      <c r="CU64" s="398"/>
      <c r="CW64" s="399"/>
      <c r="CX64" s="399"/>
      <c r="CY64" s="399"/>
    </row>
    <row r="65" spans="2:107" ht="13" x14ac:dyDescent="0.2">
      <c r="B65" s="391"/>
      <c r="AN65" s="1315" t="s">
        <v>599</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ht="13" x14ac:dyDescent="0.2">
      <c r="B66" s="391"/>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ht="13" x14ac:dyDescent="0.2">
      <c r="B67" s="391"/>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ht="13" x14ac:dyDescent="0.2">
      <c r="B68" s="391"/>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ht="13" x14ac:dyDescent="0.2">
      <c r="B69" s="391"/>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ht="13" x14ac:dyDescent="0.2">
      <c r="B70" s="391"/>
      <c r="H70" s="413"/>
      <c r="I70" s="413"/>
      <c r="J70" s="414"/>
      <c r="K70" s="414"/>
      <c r="L70" s="415"/>
      <c r="M70" s="414"/>
      <c r="N70" s="415"/>
      <c r="AN70" s="400"/>
      <c r="AO70" s="400"/>
      <c r="AP70" s="400"/>
      <c r="AZ70" s="400"/>
      <c r="BA70" s="400"/>
      <c r="BB70" s="400"/>
      <c r="BL70" s="400"/>
      <c r="BM70" s="400"/>
      <c r="BN70" s="400"/>
      <c r="BX70" s="400"/>
      <c r="BY70" s="400"/>
      <c r="BZ70" s="400"/>
      <c r="CJ70" s="400"/>
      <c r="CK70" s="400"/>
      <c r="CL70" s="400"/>
      <c r="CV70" s="400"/>
      <c r="CW70" s="400"/>
      <c r="CX70" s="400"/>
    </row>
    <row r="71" spans="2:107" ht="13" x14ac:dyDescent="0.2">
      <c r="B71" s="391"/>
      <c r="G71" s="416"/>
      <c r="I71" s="417"/>
      <c r="J71" s="414"/>
      <c r="K71" s="414"/>
      <c r="L71" s="415"/>
      <c r="M71" s="414"/>
      <c r="N71" s="415"/>
      <c r="AM71" s="416"/>
      <c r="AN71" s="384" t="s">
        <v>593</v>
      </c>
    </row>
    <row r="72" spans="2:107" ht="13" x14ac:dyDescent="0.2">
      <c r="B72" s="391"/>
      <c r="G72" s="1308"/>
      <c r="H72" s="1308"/>
      <c r="I72" s="1308"/>
      <c r="J72" s="1308"/>
      <c r="K72" s="401"/>
      <c r="L72" s="401"/>
      <c r="M72" s="402"/>
      <c r="N72" s="402"/>
      <c r="AN72" s="1311"/>
      <c r="AO72" s="1312"/>
      <c r="AP72" s="1312"/>
      <c r="AQ72" s="1312"/>
      <c r="AR72" s="1312"/>
      <c r="AS72" s="1312"/>
      <c r="AT72" s="1312"/>
      <c r="AU72" s="1312"/>
      <c r="AV72" s="1312"/>
      <c r="AW72" s="1312"/>
      <c r="AX72" s="1312"/>
      <c r="AY72" s="1312"/>
      <c r="AZ72" s="1312"/>
      <c r="BA72" s="1312"/>
      <c r="BB72" s="1312"/>
      <c r="BC72" s="1312"/>
      <c r="BD72" s="1312"/>
      <c r="BE72" s="1312"/>
      <c r="BF72" s="1312"/>
      <c r="BG72" s="1312"/>
      <c r="BH72" s="1312"/>
      <c r="BI72" s="1312"/>
      <c r="BJ72" s="1312"/>
      <c r="BK72" s="1312"/>
      <c r="BL72" s="1312"/>
      <c r="BM72" s="1312"/>
      <c r="BN72" s="1312"/>
      <c r="BO72" s="1313"/>
      <c r="BP72" s="1307" t="s">
        <v>545</v>
      </c>
      <c r="BQ72" s="1307"/>
      <c r="BR72" s="1307"/>
      <c r="BS72" s="1307"/>
      <c r="BT72" s="1307"/>
      <c r="BU72" s="1307"/>
      <c r="BV72" s="1307"/>
      <c r="BW72" s="1307"/>
      <c r="BX72" s="1307" t="s">
        <v>546</v>
      </c>
      <c r="BY72" s="1307"/>
      <c r="BZ72" s="1307"/>
      <c r="CA72" s="1307"/>
      <c r="CB72" s="1307"/>
      <c r="CC72" s="1307"/>
      <c r="CD72" s="1307"/>
      <c r="CE72" s="1307"/>
      <c r="CF72" s="1307" t="s">
        <v>547</v>
      </c>
      <c r="CG72" s="1307"/>
      <c r="CH72" s="1307"/>
      <c r="CI72" s="1307"/>
      <c r="CJ72" s="1307"/>
      <c r="CK72" s="1307"/>
      <c r="CL72" s="1307"/>
      <c r="CM72" s="1307"/>
      <c r="CN72" s="1307" t="s">
        <v>548</v>
      </c>
      <c r="CO72" s="1307"/>
      <c r="CP72" s="1307"/>
      <c r="CQ72" s="1307"/>
      <c r="CR72" s="1307"/>
      <c r="CS72" s="1307"/>
      <c r="CT72" s="1307"/>
      <c r="CU72" s="1307"/>
      <c r="CV72" s="1307" t="s">
        <v>549</v>
      </c>
      <c r="CW72" s="1307"/>
      <c r="CX72" s="1307"/>
      <c r="CY72" s="1307"/>
      <c r="CZ72" s="1307"/>
      <c r="DA72" s="1307"/>
      <c r="DB72" s="1307"/>
      <c r="DC72" s="1307"/>
    </row>
    <row r="73" spans="2:107" ht="13" x14ac:dyDescent="0.2">
      <c r="B73" s="391"/>
      <c r="G73" s="1310"/>
      <c r="H73" s="1310"/>
      <c r="I73" s="1310"/>
      <c r="J73" s="1310"/>
      <c r="K73" s="1306"/>
      <c r="L73" s="1306"/>
      <c r="M73" s="1306"/>
      <c r="N73" s="1306"/>
      <c r="AM73" s="400"/>
      <c r="AN73" s="1305" t="s">
        <v>594</v>
      </c>
      <c r="AO73" s="1305"/>
      <c r="AP73" s="1305"/>
      <c r="AQ73" s="1305"/>
      <c r="AR73" s="1305"/>
      <c r="AS73" s="1305"/>
      <c r="AT73" s="1305"/>
      <c r="AU73" s="1305"/>
      <c r="AV73" s="1305"/>
      <c r="AW73" s="1305"/>
      <c r="AX73" s="1305"/>
      <c r="AY73" s="1305"/>
      <c r="AZ73" s="1305"/>
      <c r="BA73" s="1305"/>
      <c r="BB73" s="1305" t="s">
        <v>595</v>
      </c>
      <c r="BC73" s="1305"/>
      <c r="BD73" s="1305"/>
      <c r="BE73" s="1305"/>
      <c r="BF73" s="1305"/>
      <c r="BG73" s="1305"/>
      <c r="BH73" s="1305"/>
      <c r="BI73" s="1305"/>
      <c r="BJ73" s="1305"/>
      <c r="BK73" s="1305"/>
      <c r="BL73" s="1305"/>
      <c r="BM73" s="1305"/>
      <c r="BN73" s="1305"/>
      <c r="BO73" s="1305"/>
      <c r="BP73" s="1302">
        <v>52.1</v>
      </c>
      <c r="BQ73" s="1302"/>
      <c r="BR73" s="1302"/>
      <c r="BS73" s="1302"/>
      <c r="BT73" s="1302"/>
      <c r="BU73" s="1302"/>
      <c r="BV73" s="1302"/>
      <c r="BW73" s="1302"/>
      <c r="BX73" s="1302">
        <v>49.2</v>
      </c>
      <c r="BY73" s="1302"/>
      <c r="BZ73" s="1302"/>
      <c r="CA73" s="1302"/>
      <c r="CB73" s="1302"/>
      <c r="CC73" s="1302"/>
      <c r="CD73" s="1302"/>
      <c r="CE73" s="1302"/>
      <c r="CF73" s="1302">
        <v>53.9</v>
      </c>
      <c r="CG73" s="1302"/>
      <c r="CH73" s="1302"/>
      <c r="CI73" s="1302"/>
      <c r="CJ73" s="1302"/>
      <c r="CK73" s="1302"/>
      <c r="CL73" s="1302"/>
      <c r="CM73" s="1302"/>
      <c r="CN73" s="1302">
        <v>58.2</v>
      </c>
      <c r="CO73" s="1302"/>
      <c r="CP73" s="1302"/>
      <c r="CQ73" s="1302"/>
      <c r="CR73" s="1302"/>
      <c r="CS73" s="1302"/>
      <c r="CT73" s="1302"/>
      <c r="CU73" s="1302"/>
      <c r="CV73" s="1302">
        <v>23.3</v>
      </c>
      <c r="CW73" s="1302"/>
      <c r="CX73" s="1302"/>
      <c r="CY73" s="1302"/>
      <c r="CZ73" s="1302"/>
      <c r="DA73" s="1302"/>
      <c r="DB73" s="1302"/>
      <c r="DC73" s="1302"/>
    </row>
    <row r="74" spans="2:107" ht="13" x14ac:dyDescent="0.2">
      <c r="B74" s="391"/>
      <c r="G74" s="1310"/>
      <c r="H74" s="1310"/>
      <c r="I74" s="1310"/>
      <c r="J74" s="1310"/>
      <c r="K74" s="1306"/>
      <c r="L74" s="1306"/>
      <c r="M74" s="1306"/>
      <c r="N74" s="1306"/>
      <c r="AM74" s="400"/>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2"/>
      <c r="BQ74" s="1302"/>
      <c r="BR74" s="1302"/>
      <c r="BS74" s="1302"/>
      <c r="BT74" s="1302"/>
      <c r="BU74" s="1302"/>
      <c r="BV74" s="1302"/>
      <c r="BW74" s="1302"/>
      <c r="BX74" s="1302"/>
      <c r="BY74" s="1302"/>
      <c r="BZ74" s="1302"/>
      <c r="CA74" s="1302"/>
      <c r="CB74" s="1302"/>
      <c r="CC74" s="1302"/>
      <c r="CD74" s="1302"/>
      <c r="CE74" s="1302"/>
      <c r="CF74" s="1302"/>
      <c r="CG74" s="1302"/>
      <c r="CH74" s="1302"/>
      <c r="CI74" s="1302"/>
      <c r="CJ74" s="1302"/>
      <c r="CK74" s="1302"/>
      <c r="CL74" s="1302"/>
      <c r="CM74" s="1302"/>
      <c r="CN74" s="1302"/>
      <c r="CO74" s="1302"/>
      <c r="CP74" s="1302"/>
      <c r="CQ74" s="1302"/>
      <c r="CR74" s="1302"/>
      <c r="CS74" s="1302"/>
      <c r="CT74" s="1302"/>
      <c r="CU74" s="1302"/>
      <c r="CV74" s="1302"/>
      <c r="CW74" s="1302"/>
      <c r="CX74" s="1302"/>
      <c r="CY74" s="1302"/>
      <c r="CZ74" s="1302"/>
      <c r="DA74" s="1302"/>
      <c r="DB74" s="1302"/>
      <c r="DC74" s="1302"/>
    </row>
    <row r="75" spans="2:107" ht="13" x14ac:dyDescent="0.2">
      <c r="B75" s="391"/>
      <c r="G75" s="1310"/>
      <c r="H75" s="1310"/>
      <c r="I75" s="1308"/>
      <c r="J75" s="1308"/>
      <c r="K75" s="1309"/>
      <c r="L75" s="1309"/>
      <c r="M75" s="1309"/>
      <c r="N75" s="1309"/>
      <c r="AM75" s="400"/>
      <c r="AN75" s="1305"/>
      <c r="AO75" s="1305"/>
      <c r="AP75" s="1305"/>
      <c r="AQ75" s="1305"/>
      <c r="AR75" s="1305"/>
      <c r="AS75" s="1305"/>
      <c r="AT75" s="1305"/>
      <c r="AU75" s="1305"/>
      <c r="AV75" s="1305"/>
      <c r="AW75" s="1305"/>
      <c r="AX75" s="1305"/>
      <c r="AY75" s="1305"/>
      <c r="AZ75" s="1305"/>
      <c r="BA75" s="1305"/>
      <c r="BB75" s="1305" t="s">
        <v>600</v>
      </c>
      <c r="BC75" s="1305"/>
      <c r="BD75" s="1305"/>
      <c r="BE75" s="1305"/>
      <c r="BF75" s="1305"/>
      <c r="BG75" s="1305"/>
      <c r="BH75" s="1305"/>
      <c r="BI75" s="1305"/>
      <c r="BJ75" s="1305"/>
      <c r="BK75" s="1305"/>
      <c r="BL75" s="1305"/>
      <c r="BM75" s="1305"/>
      <c r="BN75" s="1305"/>
      <c r="BO75" s="1305"/>
      <c r="BP75" s="1302">
        <v>9.8000000000000007</v>
      </c>
      <c r="BQ75" s="1302"/>
      <c r="BR75" s="1302"/>
      <c r="BS75" s="1302"/>
      <c r="BT75" s="1302"/>
      <c r="BU75" s="1302"/>
      <c r="BV75" s="1302"/>
      <c r="BW75" s="1302"/>
      <c r="BX75" s="1302">
        <v>7.1</v>
      </c>
      <c r="BY75" s="1302"/>
      <c r="BZ75" s="1302"/>
      <c r="CA75" s="1302"/>
      <c r="CB75" s="1302"/>
      <c r="CC75" s="1302"/>
      <c r="CD75" s="1302"/>
      <c r="CE75" s="1302"/>
      <c r="CF75" s="1302">
        <v>5.8</v>
      </c>
      <c r="CG75" s="1302"/>
      <c r="CH75" s="1302"/>
      <c r="CI75" s="1302"/>
      <c r="CJ75" s="1302"/>
      <c r="CK75" s="1302"/>
      <c r="CL75" s="1302"/>
      <c r="CM75" s="1302"/>
      <c r="CN75" s="1302">
        <v>6.5</v>
      </c>
      <c r="CO75" s="1302"/>
      <c r="CP75" s="1302"/>
      <c r="CQ75" s="1302"/>
      <c r="CR75" s="1302"/>
      <c r="CS75" s="1302"/>
      <c r="CT75" s="1302"/>
      <c r="CU75" s="1302"/>
      <c r="CV75" s="1302">
        <v>5.6</v>
      </c>
      <c r="CW75" s="1302"/>
      <c r="CX75" s="1302"/>
      <c r="CY75" s="1302"/>
      <c r="CZ75" s="1302"/>
      <c r="DA75" s="1302"/>
      <c r="DB75" s="1302"/>
      <c r="DC75" s="1302"/>
    </row>
    <row r="76" spans="2:107" ht="13" x14ac:dyDescent="0.2">
      <c r="B76" s="391"/>
      <c r="G76" s="1310"/>
      <c r="H76" s="1310"/>
      <c r="I76" s="1308"/>
      <c r="J76" s="1308"/>
      <c r="K76" s="1309"/>
      <c r="L76" s="1309"/>
      <c r="M76" s="1309"/>
      <c r="N76" s="1309"/>
      <c r="AM76" s="400"/>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2"/>
      <c r="BQ76" s="1302"/>
      <c r="BR76" s="1302"/>
      <c r="BS76" s="1302"/>
      <c r="BT76" s="1302"/>
      <c r="BU76" s="1302"/>
      <c r="BV76" s="1302"/>
      <c r="BW76" s="1302"/>
      <c r="BX76" s="1302"/>
      <c r="BY76" s="1302"/>
      <c r="BZ76" s="1302"/>
      <c r="CA76" s="1302"/>
      <c r="CB76" s="1302"/>
      <c r="CC76" s="1302"/>
      <c r="CD76" s="1302"/>
      <c r="CE76" s="1302"/>
      <c r="CF76" s="1302"/>
      <c r="CG76" s="1302"/>
      <c r="CH76" s="1302"/>
      <c r="CI76" s="1302"/>
      <c r="CJ76" s="1302"/>
      <c r="CK76" s="1302"/>
      <c r="CL76" s="1302"/>
      <c r="CM76" s="1302"/>
      <c r="CN76" s="1302"/>
      <c r="CO76" s="1302"/>
      <c r="CP76" s="1302"/>
      <c r="CQ76" s="1302"/>
      <c r="CR76" s="1302"/>
      <c r="CS76" s="1302"/>
      <c r="CT76" s="1302"/>
      <c r="CU76" s="1302"/>
      <c r="CV76" s="1302"/>
      <c r="CW76" s="1302"/>
      <c r="CX76" s="1302"/>
      <c r="CY76" s="1302"/>
      <c r="CZ76" s="1302"/>
      <c r="DA76" s="1302"/>
      <c r="DB76" s="1302"/>
      <c r="DC76" s="1302"/>
    </row>
    <row r="77" spans="2:107" ht="13" x14ac:dyDescent="0.2">
      <c r="B77" s="391"/>
      <c r="G77" s="1308"/>
      <c r="H77" s="1308"/>
      <c r="I77" s="1308"/>
      <c r="J77" s="1308"/>
      <c r="K77" s="1306"/>
      <c r="L77" s="1306"/>
      <c r="M77" s="1306"/>
      <c r="N77" s="1306"/>
      <c r="AN77" s="1307" t="s">
        <v>597</v>
      </c>
      <c r="AO77" s="1307"/>
      <c r="AP77" s="1307"/>
      <c r="AQ77" s="1307"/>
      <c r="AR77" s="1307"/>
      <c r="AS77" s="1307"/>
      <c r="AT77" s="1307"/>
      <c r="AU77" s="1307"/>
      <c r="AV77" s="1307"/>
      <c r="AW77" s="1307"/>
      <c r="AX77" s="1307"/>
      <c r="AY77" s="1307"/>
      <c r="AZ77" s="1307"/>
      <c r="BA77" s="1307"/>
      <c r="BB77" s="1305" t="s">
        <v>595</v>
      </c>
      <c r="BC77" s="1305"/>
      <c r="BD77" s="1305"/>
      <c r="BE77" s="1305"/>
      <c r="BF77" s="1305"/>
      <c r="BG77" s="1305"/>
      <c r="BH77" s="1305"/>
      <c r="BI77" s="1305"/>
      <c r="BJ77" s="1305"/>
      <c r="BK77" s="1305"/>
      <c r="BL77" s="1305"/>
      <c r="BM77" s="1305"/>
      <c r="BN77" s="1305"/>
      <c r="BO77" s="1305"/>
      <c r="BP77" s="1302">
        <v>48.7</v>
      </c>
      <c r="BQ77" s="1302"/>
      <c r="BR77" s="1302"/>
      <c r="BS77" s="1302"/>
      <c r="BT77" s="1302"/>
      <c r="BU77" s="1302"/>
      <c r="BV77" s="1302"/>
      <c r="BW77" s="1302"/>
      <c r="BX77" s="1302">
        <v>36.5</v>
      </c>
      <c r="BY77" s="1302"/>
      <c r="BZ77" s="1302"/>
      <c r="CA77" s="1302"/>
      <c r="CB77" s="1302"/>
      <c r="CC77" s="1302"/>
      <c r="CD77" s="1302"/>
      <c r="CE77" s="1302"/>
      <c r="CF77" s="1302">
        <v>32.9</v>
      </c>
      <c r="CG77" s="1302"/>
      <c r="CH77" s="1302"/>
      <c r="CI77" s="1302"/>
      <c r="CJ77" s="1302"/>
      <c r="CK77" s="1302"/>
      <c r="CL77" s="1302"/>
      <c r="CM77" s="1302"/>
      <c r="CN77" s="1302">
        <v>28.5</v>
      </c>
      <c r="CO77" s="1302"/>
      <c r="CP77" s="1302"/>
      <c r="CQ77" s="1302"/>
      <c r="CR77" s="1302"/>
      <c r="CS77" s="1302"/>
      <c r="CT77" s="1302"/>
      <c r="CU77" s="1302"/>
      <c r="CV77" s="1302">
        <v>20.5</v>
      </c>
      <c r="CW77" s="1302"/>
      <c r="CX77" s="1302"/>
      <c r="CY77" s="1302"/>
      <c r="CZ77" s="1302"/>
      <c r="DA77" s="1302"/>
      <c r="DB77" s="1302"/>
      <c r="DC77" s="1302"/>
    </row>
    <row r="78" spans="2:107" ht="13" x14ac:dyDescent="0.2">
      <c r="B78" s="391"/>
      <c r="G78" s="1308"/>
      <c r="H78" s="1308"/>
      <c r="I78" s="1308"/>
      <c r="J78" s="1308"/>
      <c r="K78" s="1306"/>
      <c r="L78" s="1306"/>
      <c r="M78" s="1306"/>
      <c r="N78" s="1306"/>
      <c r="AN78" s="1307"/>
      <c r="AO78" s="1307"/>
      <c r="AP78" s="1307"/>
      <c r="AQ78" s="1307"/>
      <c r="AR78" s="1307"/>
      <c r="AS78" s="1307"/>
      <c r="AT78" s="1307"/>
      <c r="AU78" s="1307"/>
      <c r="AV78" s="1307"/>
      <c r="AW78" s="1307"/>
      <c r="AX78" s="1307"/>
      <c r="AY78" s="1307"/>
      <c r="AZ78" s="1307"/>
      <c r="BA78" s="1307"/>
      <c r="BB78" s="1305"/>
      <c r="BC78" s="1305"/>
      <c r="BD78" s="1305"/>
      <c r="BE78" s="1305"/>
      <c r="BF78" s="1305"/>
      <c r="BG78" s="1305"/>
      <c r="BH78" s="1305"/>
      <c r="BI78" s="1305"/>
      <c r="BJ78" s="1305"/>
      <c r="BK78" s="1305"/>
      <c r="BL78" s="1305"/>
      <c r="BM78" s="1305"/>
      <c r="BN78" s="1305"/>
      <c r="BO78" s="1305"/>
      <c r="BP78" s="1302"/>
      <c r="BQ78" s="1302"/>
      <c r="BR78" s="1302"/>
      <c r="BS78" s="1302"/>
      <c r="BT78" s="1302"/>
      <c r="BU78" s="1302"/>
      <c r="BV78" s="1302"/>
      <c r="BW78" s="1302"/>
      <c r="BX78" s="1302"/>
      <c r="BY78" s="1302"/>
      <c r="BZ78" s="1302"/>
      <c r="CA78" s="1302"/>
      <c r="CB78" s="1302"/>
      <c r="CC78" s="1302"/>
      <c r="CD78" s="1302"/>
      <c r="CE78" s="1302"/>
      <c r="CF78" s="1302"/>
      <c r="CG78" s="1302"/>
      <c r="CH78" s="1302"/>
      <c r="CI78" s="1302"/>
      <c r="CJ78" s="1302"/>
      <c r="CK78" s="1302"/>
      <c r="CL78" s="1302"/>
      <c r="CM78" s="1302"/>
      <c r="CN78" s="1302"/>
      <c r="CO78" s="1302"/>
      <c r="CP78" s="1302"/>
      <c r="CQ78" s="1302"/>
      <c r="CR78" s="1302"/>
      <c r="CS78" s="1302"/>
      <c r="CT78" s="1302"/>
      <c r="CU78" s="1302"/>
      <c r="CV78" s="1302"/>
      <c r="CW78" s="1302"/>
      <c r="CX78" s="1302"/>
      <c r="CY78" s="1302"/>
      <c r="CZ78" s="1302"/>
      <c r="DA78" s="1302"/>
      <c r="DB78" s="1302"/>
      <c r="DC78" s="1302"/>
    </row>
    <row r="79" spans="2:107" ht="13" x14ac:dyDescent="0.2">
      <c r="B79" s="391"/>
      <c r="G79" s="1308"/>
      <c r="H79" s="1308"/>
      <c r="I79" s="1303"/>
      <c r="J79" s="1303"/>
      <c r="K79" s="1304"/>
      <c r="L79" s="1304"/>
      <c r="M79" s="1304"/>
      <c r="N79" s="1304"/>
      <c r="AN79" s="1307"/>
      <c r="AO79" s="1307"/>
      <c r="AP79" s="1307"/>
      <c r="AQ79" s="1307"/>
      <c r="AR79" s="1307"/>
      <c r="AS79" s="1307"/>
      <c r="AT79" s="1307"/>
      <c r="AU79" s="1307"/>
      <c r="AV79" s="1307"/>
      <c r="AW79" s="1307"/>
      <c r="AX79" s="1307"/>
      <c r="AY79" s="1307"/>
      <c r="AZ79" s="1307"/>
      <c r="BA79" s="1307"/>
      <c r="BB79" s="1305" t="s">
        <v>600</v>
      </c>
      <c r="BC79" s="1305"/>
      <c r="BD79" s="1305"/>
      <c r="BE79" s="1305"/>
      <c r="BF79" s="1305"/>
      <c r="BG79" s="1305"/>
      <c r="BH79" s="1305"/>
      <c r="BI79" s="1305"/>
      <c r="BJ79" s="1305"/>
      <c r="BK79" s="1305"/>
      <c r="BL79" s="1305"/>
      <c r="BM79" s="1305"/>
      <c r="BN79" s="1305"/>
      <c r="BO79" s="1305"/>
      <c r="BP79" s="1302">
        <v>10.4</v>
      </c>
      <c r="BQ79" s="1302"/>
      <c r="BR79" s="1302"/>
      <c r="BS79" s="1302"/>
      <c r="BT79" s="1302"/>
      <c r="BU79" s="1302"/>
      <c r="BV79" s="1302"/>
      <c r="BW79" s="1302"/>
      <c r="BX79" s="1302">
        <v>9</v>
      </c>
      <c r="BY79" s="1302"/>
      <c r="BZ79" s="1302"/>
      <c r="CA79" s="1302"/>
      <c r="CB79" s="1302"/>
      <c r="CC79" s="1302"/>
      <c r="CD79" s="1302"/>
      <c r="CE79" s="1302"/>
      <c r="CF79" s="1302">
        <v>8.1999999999999993</v>
      </c>
      <c r="CG79" s="1302"/>
      <c r="CH79" s="1302"/>
      <c r="CI79" s="1302"/>
      <c r="CJ79" s="1302"/>
      <c r="CK79" s="1302"/>
      <c r="CL79" s="1302"/>
      <c r="CM79" s="1302"/>
      <c r="CN79" s="1302">
        <v>8</v>
      </c>
      <c r="CO79" s="1302"/>
      <c r="CP79" s="1302"/>
      <c r="CQ79" s="1302"/>
      <c r="CR79" s="1302"/>
      <c r="CS79" s="1302"/>
      <c r="CT79" s="1302"/>
      <c r="CU79" s="1302"/>
      <c r="CV79" s="1302">
        <v>7.9</v>
      </c>
      <c r="CW79" s="1302"/>
      <c r="CX79" s="1302"/>
      <c r="CY79" s="1302"/>
      <c r="CZ79" s="1302"/>
      <c r="DA79" s="1302"/>
      <c r="DB79" s="1302"/>
      <c r="DC79" s="1302"/>
    </row>
    <row r="80" spans="2:107" ht="13" x14ac:dyDescent="0.2">
      <c r="B80" s="391"/>
      <c r="G80" s="1308"/>
      <c r="H80" s="1308"/>
      <c r="I80" s="1303"/>
      <c r="J80" s="1303"/>
      <c r="K80" s="1304"/>
      <c r="L80" s="1304"/>
      <c r="M80" s="1304"/>
      <c r="N80" s="1304"/>
      <c r="AN80" s="1307"/>
      <c r="AO80" s="1307"/>
      <c r="AP80" s="1307"/>
      <c r="AQ80" s="1307"/>
      <c r="AR80" s="1307"/>
      <c r="AS80" s="1307"/>
      <c r="AT80" s="1307"/>
      <c r="AU80" s="1307"/>
      <c r="AV80" s="1307"/>
      <c r="AW80" s="1307"/>
      <c r="AX80" s="1307"/>
      <c r="AY80" s="1307"/>
      <c r="AZ80" s="1307"/>
      <c r="BA80" s="1307"/>
      <c r="BB80" s="1305"/>
      <c r="BC80" s="1305"/>
      <c r="BD80" s="1305"/>
      <c r="BE80" s="1305"/>
      <c r="BF80" s="1305"/>
      <c r="BG80" s="1305"/>
      <c r="BH80" s="1305"/>
      <c r="BI80" s="1305"/>
      <c r="BJ80" s="1305"/>
      <c r="BK80" s="1305"/>
      <c r="BL80" s="1305"/>
      <c r="BM80" s="1305"/>
      <c r="BN80" s="1305"/>
      <c r="BO80" s="1305"/>
      <c r="BP80" s="1302"/>
      <c r="BQ80" s="1302"/>
      <c r="BR80" s="1302"/>
      <c r="BS80" s="1302"/>
      <c r="BT80" s="1302"/>
      <c r="BU80" s="1302"/>
      <c r="BV80" s="1302"/>
      <c r="BW80" s="1302"/>
      <c r="BX80" s="1302"/>
      <c r="BY80" s="1302"/>
      <c r="BZ80" s="1302"/>
      <c r="CA80" s="1302"/>
      <c r="CB80" s="1302"/>
      <c r="CC80" s="1302"/>
      <c r="CD80" s="1302"/>
      <c r="CE80" s="1302"/>
      <c r="CF80" s="1302"/>
      <c r="CG80" s="1302"/>
      <c r="CH80" s="1302"/>
      <c r="CI80" s="1302"/>
      <c r="CJ80" s="1302"/>
      <c r="CK80" s="1302"/>
      <c r="CL80" s="1302"/>
      <c r="CM80" s="1302"/>
      <c r="CN80" s="1302"/>
      <c r="CO80" s="1302"/>
      <c r="CP80" s="1302"/>
      <c r="CQ80" s="1302"/>
      <c r="CR80" s="1302"/>
      <c r="CS80" s="1302"/>
      <c r="CT80" s="1302"/>
      <c r="CU80" s="1302"/>
      <c r="CV80" s="1302"/>
      <c r="CW80" s="1302"/>
      <c r="CX80" s="1302"/>
      <c r="CY80" s="1302"/>
      <c r="CZ80" s="1302"/>
      <c r="DA80" s="1302"/>
      <c r="DB80" s="1302"/>
      <c r="DC80" s="1302"/>
    </row>
    <row r="81" spans="2:109" ht="13" x14ac:dyDescent="0.2">
      <c r="B81" s="391"/>
    </row>
    <row r="82" spans="2:109" ht="16.5" x14ac:dyDescent="0.2">
      <c r="B82" s="391"/>
      <c r="K82" s="418"/>
      <c r="L82" s="418"/>
      <c r="M82" s="418"/>
      <c r="N82" s="418"/>
      <c r="AQ82" s="418"/>
      <c r="AR82" s="418"/>
      <c r="AS82" s="418"/>
      <c r="AT82" s="418"/>
      <c r="BC82" s="418"/>
      <c r="BD82" s="418"/>
      <c r="BE82" s="418"/>
      <c r="BF82" s="418"/>
      <c r="BO82" s="418"/>
      <c r="BP82" s="418"/>
      <c r="BQ82" s="418"/>
      <c r="BR82" s="418"/>
      <c r="CA82" s="418"/>
      <c r="CB82" s="418"/>
      <c r="CC82" s="418"/>
      <c r="CD82" s="418"/>
      <c r="CM82" s="418"/>
      <c r="CN82" s="418"/>
      <c r="CO82" s="418"/>
      <c r="CP82" s="418"/>
      <c r="CY82" s="418"/>
      <c r="CZ82" s="418"/>
      <c r="DA82" s="418"/>
      <c r="DB82" s="418"/>
      <c r="DC82" s="418"/>
    </row>
    <row r="83" spans="2:109" ht="13" x14ac:dyDescent="0.2">
      <c r="B83" s="393"/>
      <c r="C83" s="394"/>
      <c r="D83" s="394"/>
      <c r="E83" s="394"/>
      <c r="F83" s="394"/>
      <c r="G83" s="394"/>
      <c r="H83" s="394"/>
      <c r="I83" s="394"/>
      <c r="J83" s="394"/>
      <c r="K83" s="394"/>
      <c r="L83" s="394"/>
      <c r="M83" s="394"/>
      <c r="N83" s="394"/>
      <c r="O83" s="394"/>
      <c r="P83" s="394"/>
      <c r="Q83" s="394"/>
      <c r="R83" s="394"/>
      <c r="S83" s="394"/>
      <c r="T83" s="394"/>
      <c r="U83" s="394"/>
      <c r="V83" s="394"/>
      <c r="W83" s="394"/>
      <c r="X83" s="394"/>
      <c r="Y83" s="394"/>
      <c r="Z83" s="394"/>
      <c r="AA83" s="394"/>
      <c r="AB83" s="394"/>
      <c r="AC83" s="394"/>
      <c r="AD83" s="394"/>
      <c r="AE83" s="394"/>
      <c r="AF83" s="394"/>
      <c r="AG83" s="394"/>
      <c r="AH83" s="394"/>
      <c r="AI83" s="394"/>
      <c r="AJ83" s="394"/>
      <c r="AK83" s="394"/>
      <c r="AL83" s="394"/>
      <c r="AM83" s="394"/>
      <c r="AN83" s="394"/>
      <c r="AO83" s="394"/>
      <c r="AP83" s="394"/>
      <c r="AQ83" s="394"/>
      <c r="AR83" s="394"/>
      <c r="AS83" s="394"/>
      <c r="AT83" s="394"/>
      <c r="AU83" s="394"/>
      <c r="AV83" s="394"/>
      <c r="AW83" s="394"/>
      <c r="AX83" s="394"/>
      <c r="AY83" s="394"/>
      <c r="AZ83" s="394"/>
      <c r="BA83" s="394"/>
      <c r="BB83" s="394"/>
      <c r="BC83" s="394"/>
      <c r="BD83" s="394"/>
      <c r="BE83" s="394"/>
      <c r="BF83" s="394"/>
      <c r="BG83" s="394"/>
      <c r="BH83" s="394"/>
      <c r="BI83" s="394"/>
      <c r="BJ83" s="394"/>
      <c r="BK83" s="394"/>
      <c r="BL83" s="394"/>
      <c r="BM83" s="394"/>
      <c r="BN83" s="394"/>
      <c r="BO83" s="394"/>
      <c r="BP83" s="394"/>
      <c r="BQ83" s="394"/>
      <c r="BR83" s="394"/>
      <c r="BS83" s="394"/>
      <c r="BT83" s="394"/>
      <c r="BU83" s="394"/>
      <c r="BV83" s="394"/>
      <c r="BW83" s="394"/>
      <c r="BX83" s="394"/>
      <c r="BY83" s="394"/>
      <c r="BZ83" s="394"/>
      <c r="CA83" s="394"/>
      <c r="CB83" s="394"/>
      <c r="CC83" s="394"/>
      <c r="CD83" s="394"/>
      <c r="CE83" s="394"/>
      <c r="CF83" s="394"/>
      <c r="CG83" s="394"/>
      <c r="CH83" s="394"/>
      <c r="CI83" s="394"/>
      <c r="CJ83" s="394"/>
      <c r="CK83" s="394"/>
      <c r="CL83" s="394"/>
      <c r="CM83" s="394"/>
      <c r="CN83" s="394"/>
      <c r="CO83" s="394"/>
      <c r="CP83" s="394"/>
      <c r="CQ83" s="394"/>
      <c r="CR83" s="394"/>
      <c r="CS83" s="394"/>
      <c r="CT83" s="394"/>
      <c r="CU83" s="394"/>
      <c r="CV83" s="394"/>
      <c r="CW83" s="394"/>
      <c r="CX83" s="394"/>
      <c r="CY83" s="394"/>
      <c r="CZ83" s="394"/>
      <c r="DA83" s="394"/>
      <c r="DB83" s="394"/>
      <c r="DC83" s="394"/>
      <c r="DD83" s="395"/>
    </row>
    <row r="84" spans="2:109" ht="13" x14ac:dyDescent="0.2">
      <c r="DD84" s="384"/>
      <c r="DE84" s="384"/>
    </row>
    <row r="85" spans="2:109" ht="13" x14ac:dyDescent="0.2">
      <c r="DD85" s="384"/>
      <c r="DE85" s="384"/>
    </row>
    <row r="86" spans="2:109" ht="13" hidden="1" x14ac:dyDescent="0.2">
      <c r="DD86" s="384"/>
      <c r="DE86" s="384"/>
    </row>
    <row r="87" spans="2:109" ht="13" hidden="1" x14ac:dyDescent="0.2">
      <c r="K87" s="419"/>
      <c r="AQ87" s="419"/>
      <c r="BC87" s="419"/>
      <c r="BO87" s="419"/>
      <c r="CA87" s="419"/>
      <c r="CM87" s="419"/>
      <c r="CY87" s="419"/>
      <c r="DD87" s="384"/>
      <c r="DE87" s="384"/>
    </row>
    <row r="88" spans="2:109" ht="13" hidden="1" x14ac:dyDescent="0.2">
      <c r="DD88" s="384"/>
      <c r="DE88" s="384"/>
    </row>
    <row r="89" spans="2:109" ht="13" hidden="1" x14ac:dyDescent="0.2">
      <c r="DD89" s="384"/>
      <c r="DE89" s="384"/>
    </row>
    <row r="90" spans="2:109" ht="13" hidden="1" x14ac:dyDescent="0.2">
      <c r="DD90" s="384"/>
      <c r="DE90" s="384"/>
    </row>
    <row r="91" spans="2:109" ht="13" hidden="1" x14ac:dyDescent="0.2">
      <c r="DD91" s="384"/>
      <c r="DE91" s="384"/>
    </row>
    <row r="92" spans="2:109" ht="13.5" hidden="1" customHeight="1" x14ac:dyDescent="0.2">
      <c r="DD92" s="384"/>
      <c r="DE92" s="384"/>
    </row>
    <row r="93" spans="2:109" ht="13.5" hidden="1" customHeight="1" x14ac:dyDescent="0.2">
      <c r="DD93" s="384"/>
      <c r="DE93" s="384"/>
    </row>
    <row r="94" spans="2:109" ht="13.5" hidden="1" customHeight="1" x14ac:dyDescent="0.2">
      <c r="DD94" s="384"/>
      <c r="DE94" s="384"/>
    </row>
    <row r="95" spans="2:109" ht="13.5" hidden="1" customHeight="1" x14ac:dyDescent="0.2">
      <c r="DD95" s="384"/>
      <c r="DE95" s="384"/>
    </row>
    <row r="96" spans="2:109" ht="13.5" hidden="1" customHeight="1" x14ac:dyDescent="0.2">
      <c r="DD96" s="384"/>
      <c r="DE96" s="384"/>
    </row>
    <row r="97" spans="108:109" ht="13.5" hidden="1" customHeight="1" x14ac:dyDescent="0.2">
      <c r="DD97" s="384"/>
      <c r="DE97" s="384"/>
    </row>
    <row r="98" spans="108:109" ht="13.5" hidden="1" customHeight="1" x14ac:dyDescent="0.2">
      <c r="DD98" s="384"/>
      <c r="DE98" s="384"/>
    </row>
    <row r="99" spans="108:109" ht="13.5" hidden="1" customHeight="1" x14ac:dyDescent="0.2">
      <c r="DD99" s="384"/>
      <c r="DE99" s="384"/>
    </row>
    <row r="100" spans="108:109" ht="13.5" hidden="1" customHeight="1" x14ac:dyDescent="0.2">
      <c r="DD100" s="384"/>
      <c r="DE100" s="384"/>
    </row>
    <row r="101" spans="108:109" ht="13.5" hidden="1" customHeight="1" x14ac:dyDescent="0.2">
      <c r="DD101" s="384"/>
      <c r="DE101" s="384"/>
    </row>
    <row r="102" spans="108:109" ht="13.5" hidden="1" customHeight="1" x14ac:dyDescent="0.2">
      <c r="DD102" s="384"/>
      <c r="DE102" s="384"/>
    </row>
    <row r="103" spans="108:109" ht="13.5" hidden="1" customHeight="1" x14ac:dyDescent="0.2">
      <c r="DD103" s="384"/>
      <c r="DE103" s="384"/>
    </row>
    <row r="104" spans="108:109" ht="13.5" hidden="1" customHeight="1" x14ac:dyDescent="0.2">
      <c r="DD104" s="384"/>
      <c r="DE104" s="384"/>
    </row>
    <row r="105" spans="108:109" ht="13.5" hidden="1" customHeight="1" x14ac:dyDescent="0.2">
      <c r="DD105" s="384"/>
      <c r="DE105" s="384"/>
    </row>
    <row r="106" spans="108:109" ht="13.5" hidden="1" customHeight="1" x14ac:dyDescent="0.2">
      <c r="DD106" s="384"/>
      <c r="DE106" s="384"/>
    </row>
    <row r="107" spans="108:109" ht="13.5" hidden="1" customHeight="1" x14ac:dyDescent="0.2">
      <c r="DD107" s="384"/>
      <c r="DE107" s="384"/>
    </row>
    <row r="108" spans="108:109" ht="13.5" hidden="1" customHeight="1" x14ac:dyDescent="0.2">
      <c r="DD108" s="384"/>
      <c r="DE108" s="384"/>
    </row>
    <row r="109" spans="108:109" ht="13.5" hidden="1" customHeight="1" x14ac:dyDescent="0.2">
      <c r="DD109" s="384"/>
      <c r="DE109" s="384"/>
    </row>
    <row r="110" spans="108:109" ht="13.5" hidden="1" customHeight="1" x14ac:dyDescent="0.2">
      <c r="DD110" s="384"/>
      <c r="DE110" s="384"/>
    </row>
    <row r="111" spans="108:109" ht="13.5" hidden="1" customHeight="1" x14ac:dyDescent="0.2">
      <c r="DD111" s="384"/>
      <c r="DE111" s="384"/>
    </row>
    <row r="112" spans="108:109" ht="13.5" hidden="1" customHeight="1" x14ac:dyDescent="0.2">
      <c r="DD112" s="384"/>
      <c r="DE112" s="384"/>
    </row>
    <row r="113" spans="108:109" ht="13.5" hidden="1" customHeight="1" x14ac:dyDescent="0.2">
      <c r="DD113" s="384"/>
      <c r="DE113" s="384"/>
    </row>
    <row r="114" spans="108:109" ht="13.5" hidden="1" customHeight="1" x14ac:dyDescent="0.2">
      <c r="DD114" s="384"/>
      <c r="DE114" s="384"/>
    </row>
    <row r="115" spans="108:109" ht="13.5" hidden="1" customHeight="1" x14ac:dyDescent="0.2">
      <c r="DD115" s="384"/>
      <c r="DE115" s="384"/>
    </row>
    <row r="116" spans="108:109" ht="13.5" hidden="1" customHeight="1" x14ac:dyDescent="0.2">
      <c r="DD116" s="384"/>
      <c r="DE116" s="384"/>
    </row>
    <row r="117" spans="108:109" ht="13.5" hidden="1" customHeight="1" x14ac:dyDescent="0.2">
      <c r="DD117" s="384"/>
      <c r="DE117" s="384"/>
    </row>
    <row r="118" spans="108:109" ht="13.5" hidden="1" customHeight="1" x14ac:dyDescent="0.2">
      <c r="DD118" s="384"/>
      <c r="DE118" s="384"/>
    </row>
    <row r="119" spans="108:109" ht="13.5" hidden="1" customHeight="1" x14ac:dyDescent="0.2">
      <c r="DD119" s="384"/>
      <c r="DE119" s="384"/>
    </row>
    <row r="120" spans="108:109" ht="13.5" hidden="1" customHeight="1" x14ac:dyDescent="0.2">
      <c r="DD120" s="384"/>
      <c r="DE120" s="384"/>
    </row>
    <row r="121" spans="108:109" ht="13.5" hidden="1" customHeight="1" x14ac:dyDescent="0.2">
      <c r="DD121" s="384"/>
      <c r="DE121" s="384"/>
    </row>
    <row r="122" spans="108:109" ht="13.5" hidden="1" customHeight="1" x14ac:dyDescent="0.2">
      <c r="DD122" s="384"/>
      <c r="DE122" s="384"/>
    </row>
    <row r="123" spans="108:109" ht="13.5" hidden="1" customHeight="1" x14ac:dyDescent="0.2">
      <c r="DD123" s="384"/>
      <c r="DE123" s="384"/>
    </row>
    <row r="124" spans="108:109" ht="13.5" hidden="1" customHeight="1" x14ac:dyDescent="0.2">
      <c r="DD124" s="384"/>
      <c r="DE124" s="384"/>
    </row>
    <row r="125" spans="108:109" ht="13.5" hidden="1" customHeight="1" x14ac:dyDescent="0.2">
      <c r="DD125" s="384"/>
      <c r="DE125" s="384"/>
    </row>
    <row r="126" spans="108:109" ht="13.5" hidden="1" customHeight="1" x14ac:dyDescent="0.2">
      <c r="DD126" s="384"/>
      <c r="DE126" s="384"/>
    </row>
    <row r="127" spans="108:109" ht="13.5" hidden="1" customHeight="1" x14ac:dyDescent="0.2">
      <c r="DD127" s="384"/>
      <c r="DE127" s="384"/>
    </row>
    <row r="128" spans="108:109" ht="13.5" hidden="1" customHeight="1" x14ac:dyDescent="0.2">
      <c r="DD128" s="384"/>
      <c r="DE128" s="384"/>
    </row>
    <row r="129" spans="108:109" ht="13.5" hidden="1" customHeight="1" x14ac:dyDescent="0.2">
      <c r="DD129" s="384"/>
      <c r="DE129" s="384"/>
    </row>
    <row r="130" spans="108:109" ht="13.5" hidden="1" customHeight="1" x14ac:dyDescent="0.2">
      <c r="DD130" s="384"/>
      <c r="DE130" s="384"/>
    </row>
    <row r="131" spans="108:109" ht="13.5" hidden="1" customHeight="1" x14ac:dyDescent="0.2">
      <c r="DD131" s="384"/>
      <c r="DE131" s="384"/>
    </row>
    <row r="132" spans="108:109" ht="13.5" hidden="1" customHeight="1" x14ac:dyDescent="0.2">
      <c r="DD132" s="384"/>
      <c r="DE132" s="384"/>
    </row>
    <row r="133" spans="108:109" ht="13.5" hidden="1" customHeight="1" x14ac:dyDescent="0.2">
      <c r="DD133" s="384"/>
      <c r="DE133" s="384"/>
    </row>
    <row r="134" spans="108:109" ht="13.5" hidden="1" customHeight="1" x14ac:dyDescent="0.2">
      <c r="DD134" s="384"/>
      <c r="DE134" s="384"/>
    </row>
    <row r="135" spans="108:109" ht="13.5" hidden="1" customHeight="1" x14ac:dyDescent="0.2">
      <c r="DD135" s="384"/>
      <c r="DE135" s="384"/>
    </row>
    <row r="136" spans="108:109" ht="13.5" hidden="1" customHeight="1" x14ac:dyDescent="0.2">
      <c r="DD136" s="384"/>
      <c r="DE136" s="384"/>
    </row>
    <row r="137" spans="108:109" ht="13.5" hidden="1" customHeight="1" x14ac:dyDescent="0.2">
      <c r="DD137" s="384"/>
      <c r="DE137" s="384"/>
    </row>
    <row r="138" spans="108:109" ht="13.5" hidden="1" customHeight="1" x14ac:dyDescent="0.2">
      <c r="DD138" s="384"/>
      <c r="DE138" s="384"/>
    </row>
    <row r="139" spans="108:109" ht="13.5" hidden="1" customHeight="1" x14ac:dyDescent="0.2">
      <c r="DD139" s="384"/>
      <c r="DE139" s="384"/>
    </row>
    <row r="140" spans="108:109" ht="13.5" hidden="1" customHeight="1" x14ac:dyDescent="0.2">
      <c r="DD140" s="384"/>
      <c r="DE140" s="384"/>
    </row>
    <row r="141" spans="108:109" ht="13.5" hidden="1" customHeight="1" x14ac:dyDescent="0.2">
      <c r="DD141" s="384"/>
      <c r="DE141" s="384"/>
    </row>
    <row r="142" spans="108:109" ht="13.5" hidden="1" customHeight="1" x14ac:dyDescent="0.2">
      <c r="DD142" s="384"/>
      <c r="DE142" s="384"/>
    </row>
    <row r="143" spans="108:109" ht="13.5" hidden="1" customHeight="1" x14ac:dyDescent="0.2">
      <c r="DD143" s="384"/>
      <c r="DE143" s="384"/>
    </row>
    <row r="144" spans="108:109" ht="13.5" hidden="1" customHeight="1" x14ac:dyDescent="0.2">
      <c r="DD144" s="384"/>
      <c r="DE144" s="384"/>
    </row>
    <row r="145" spans="108:109" ht="13.5" hidden="1" customHeight="1" x14ac:dyDescent="0.2">
      <c r="DD145" s="384"/>
      <c r="DE145" s="384"/>
    </row>
    <row r="146" spans="108:109" ht="13.5" hidden="1" customHeight="1" x14ac:dyDescent="0.2">
      <c r="DD146" s="384"/>
      <c r="DE146" s="384"/>
    </row>
    <row r="147" spans="108:109" ht="13.5" hidden="1" customHeight="1" x14ac:dyDescent="0.2">
      <c r="DD147" s="384"/>
      <c r="DE147" s="384"/>
    </row>
    <row r="148" spans="108:109" ht="13.5" hidden="1" customHeight="1" x14ac:dyDescent="0.2">
      <c r="DD148" s="384"/>
      <c r="DE148" s="384"/>
    </row>
    <row r="149" spans="108:109" ht="13.5" hidden="1" customHeight="1" x14ac:dyDescent="0.2">
      <c r="DD149" s="384"/>
      <c r="DE149" s="384"/>
    </row>
    <row r="150" spans="108:109" ht="13.5" hidden="1" customHeight="1" x14ac:dyDescent="0.2">
      <c r="DD150" s="384"/>
      <c r="DE150" s="384"/>
    </row>
    <row r="151" spans="108:109" ht="13.5" hidden="1" customHeight="1" x14ac:dyDescent="0.2">
      <c r="DD151" s="384"/>
      <c r="DE151" s="384"/>
    </row>
    <row r="152" spans="108:109" ht="13.5" hidden="1" customHeight="1" x14ac:dyDescent="0.2">
      <c r="DD152" s="384"/>
      <c r="DE152" s="384"/>
    </row>
    <row r="153" spans="108:109" ht="13.5" hidden="1" customHeight="1" x14ac:dyDescent="0.2">
      <c r="DD153" s="384"/>
      <c r="DE153" s="384"/>
    </row>
    <row r="154" spans="108:109" ht="13.5" hidden="1" customHeight="1" x14ac:dyDescent="0.2">
      <c r="DD154" s="384"/>
      <c r="DE154" s="384"/>
    </row>
    <row r="155" spans="108:109" ht="13.5" hidden="1" customHeight="1" x14ac:dyDescent="0.2">
      <c r="DD155" s="384"/>
      <c r="DE155" s="384"/>
    </row>
    <row r="156" spans="108:109" ht="13.5" hidden="1" customHeight="1" x14ac:dyDescent="0.2">
      <c r="DD156" s="384"/>
      <c r="DE156" s="384"/>
    </row>
    <row r="157" spans="108:109" ht="13.5" hidden="1" customHeight="1" x14ac:dyDescent="0.2">
      <c r="DD157" s="384"/>
      <c r="DE157" s="384"/>
    </row>
    <row r="158" spans="108:109" ht="13.5" hidden="1" customHeight="1" x14ac:dyDescent="0.2">
      <c r="DD158" s="384"/>
      <c r="DE158" s="384"/>
    </row>
    <row r="159" spans="108:109" ht="13.5" hidden="1" customHeight="1" x14ac:dyDescent="0.2">
      <c r="DD159" s="384"/>
      <c r="DE159" s="384"/>
    </row>
    <row r="160" spans="108:109" ht="13.5" hidden="1" customHeight="1" x14ac:dyDescent="0.2">
      <c r="DD160" s="384"/>
      <c r="DE160" s="38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rWtgq8A4+kcbseEHF5CMuGfOl3CTWDTmj3r0kPH45/12EZQWdhn2bx/rdqye/y5Y8Hd/7Vunm/gyhaNBvxRYBA==" saltValue="fyFOawbffc6cW/ou2qZrf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7CCE4-8F55-4291-AB9B-BCBED113F4DB}">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53125" style="285" customWidth="1"/>
    <col min="35" max="122" width="2.453125" style="284" customWidth="1"/>
    <col min="123" max="16384" width="2.453125" style="284" hidden="1"/>
  </cols>
  <sheetData>
    <row r="1" spans="2:34" ht="13.5" customHeight="1" x14ac:dyDescent="0.2">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row>
    <row r="2" spans="2:34" ht="13" x14ac:dyDescent="0.2">
      <c r="S2" s="284"/>
      <c r="AH2" s="284"/>
    </row>
    <row r="3" spans="2:34" ht="13" x14ac:dyDescent="0.2">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row>
    <row r="4" spans="2:34" ht="13" x14ac:dyDescent="0.2"/>
    <row r="5" spans="2:34" ht="13" x14ac:dyDescent="0.2"/>
    <row r="6" spans="2:34" ht="13" x14ac:dyDescent="0.2"/>
    <row r="7" spans="2:34" ht="13" x14ac:dyDescent="0.2"/>
    <row r="8" spans="2:34" ht="13" x14ac:dyDescent="0.2"/>
    <row r="9" spans="2:34" ht="13" x14ac:dyDescent="0.2">
      <c r="AH9" s="284"/>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84"/>
    </row>
    <row r="18" spans="12:34" ht="13" x14ac:dyDescent="0.2"/>
    <row r="19" spans="12:34" ht="13" x14ac:dyDescent="0.2"/>
    <row r="20" spans="12:34" ht="13" x14ac:dyDescent="0.2">
      <c r="AH20" s="284"/>
    </row>
    <row r="21" spans="12:34" ht="13" x14ac:dyDescent="0.2">
      <c r="AH21" s="284"/>
    </row>
    <row r="22" spans="12:34" ht="13" x14ac:dyDescent="0.2"/>
    <row r="23" spans="12:34" ht="13" x14ac:dyDescent="0.2"/>
    <row r="24" spans="12:34" ht="13" x14ac:dyDescent="0.2">
      <c r="Q24" s="284"/>
    </row>
    <row r="25" spans="12:34" ht="13" x14ac:dyDescent="0.2"/>
    <row r="26" spans="12:34" ht="13" x14ac:dyDescent="0.2"/>
    <row r="27" spans="12:34" ht="13" x14ac:dyDescent="0.2"/>
    <row r="28" spans="12:34" ht="13" x14ac:dyDescent="0.2">
      <c r="O28" s="284"/>
      <c r="T28" s="284"/>
      <c r="AH28" s="284"/>
    </row>
    <row r="29" spans="12:34" ht="13" x14ac:dyDescent="0.2"/>
    <row r="30" spans="12:34" ht="13" x14ac:dyDescent="0.2"/>
    <row r="31" spans="12:34" ht="13" x14ac:dyDescent="0.2">
      <c r="Q31" s="284"/>
    </row>
    <row r="32" spans="12:34" ht="13" x14ac:dyDescent="0.2">
      <c r="L32" s="284"/>
    </row>
    <row r="33" spans="2:34" ht="13" x14ac:dyDescent="0.2">
      <c r="C33" s="284"/>
      <c r="E33" s="284"/>
      <c r="G33" s="284"/>
      <c r="I33" s="284"/>
      <c r="X33" s="284"/>
    </row>
    <row r="34" spans="2:34" ht="13" x14ac:dyDescent="0.2">
      <c r="B34" s="284"/>
      <c r="P34" s="284"/>
      <c r="R34" s="284"/>
      <c r="T34" s="284"/>
    </row>
    <row r="35" spans="2:34" ht="13" x14ac:dyDescent="0.2">
      <c r="D35" s="284"/>
      <c r="W35" s="284"/>
      <c r="AC35" s="284"/>
      <c r="AD35" s="284"/>
      <c r="AE35" s="284"/>
      <c r="AF35" s="284"/>
      <c r="AG35" s="284"/>
      <c r="AH35" s="284"/>
    </row>
    <row r="36" spans="2:34" ht="13" x14ac:dyDescent="0.2">
      <c r="H36" s="284"/>
      <c r="J36" s="284"/>
      <c r="K36" s="284"/>
      <c r="M36" s="284"/>
      <c r="Y36" s="284"/>
      <c r="Z36" s="284"/>
      <c r="AA36" s="284"/>
      <c r="AB36" s="284"/>
      <c r="AC36" s="284"/>
      <c r="AD36" s="284"/>
      <c r="AE36" s="284"/>
      <c r="AF36" s="284"/>
      <c r="AG36" s="284"/>
      <c r="AH36" s="284"/>
    </row>
    <row r="37" spans="2:34" ht="13" x14ac:dyDescent="0.2">
      <c r="AH37" s="284"/>
    </row>
    <row r="38" spans="2:34" ht="13" x14ac:dyDescent="0.2">
      <c r="AG38" s="284"/>
      <c r="AH38" s="284"/>
    </row>
    <row r="39" spans="2:34" ht="13" x14ac:dyDescent="0.2"/>
    <row r="40" spans="2:34" ht="13" x14ac:dyDescent="0.2">
      <c r="X40" s="284"/>
    </row>
    <row r="41" spans="2:34" ht="13" x14ac:dyDescent="0.2">
      <c r="R41" s="284"/>
    </row>
    <row r="42" spans="2:34" ht="13" x14ac:dyDescent="0.2">
      <c r="W42" s="284"/>
    </row>
    <row r="43" spans="2:34" ht="13" x14ac:dyDescent="0.2">
      <c r="Y43" s="284"/>
      <c r="Z43" s="284"/>
      <c r="AA43" s="284"/>
      <c r="AB43" s="284"/>
      <c r="AC43" s="284"/>
      <c r="AD43" s="284"/>
      <c r="AE43" s="284"/>
      <c r="AF43" s="284"/>
      <c r="AG43" s="284"/>
      <c r="AH43" s="284"/>
    </row>
    <row r="44" spans="2:34" ht="13" x14ac:dyDescent="0.2">
      <c r="AH44" s="284"/>
    </row>
    <row r="45" spans="2:34" ht="13" x14ac:dyDescent="0.2">
      <c r="X45" s="284"/>
    </row>
    <row r="46" spans="2:34" ht="13" x14ac:dyDescent="0.2"/>
    <row r="47" spans="2:34" ht="13" x14ac:dyDescent="0.2"/>
    <row r="48" spans="2:34" ht="13" x14ac:dyDescent="0.2">
      <c r="W48" s="284"/>
      <c r="Y48" s="284"/>
      <c r="Z48" s="284"/>
      <c r="AA48" s="284"/>
      <c r="AB48" s="284"/>
      <c r="AC48" s="284"/>
      <c r="AD48" s="284"/>
      <c r="AE48" s="284"/>
      <c r="AF48" s="284"/>
      <c r="AG48" s="284"/>
      <c r="AH48" s="284"/>
    </row>
    <row r="49" spans="28:34" ht="13" x14ac:dyDescent="0.2"/>
    <row r="50" spans="28:34" ht="13" x14ac:dyDescent="0.2">
      <c r="AE50" s="284"/>
      <c r="AF50" s="284"/>
      <c r="AG50" s="284"/>
      <c r="AH50" s="284"/>
    </row>
    <row r="51" spans="28:34" ht="13" x14ac:dyDescent="0.2">
      <c r="AC51" s="284"/>
      <c r="AD51" s="284"/>
      <c r="AE51" s="284"/>
      <c r="AF51" s="284"/>
      <c r="AG51" s="284"/>
      <c r="AH51" s="284"/>
    </row>
    <row r="52" spans="28:34" ht="13" x14ac:dyDescent="0.2"/>
    <row r="53" spans="28:34" ht="13" x14ac:dyDescent="0.2">
      <c r="AF53" s="284"/>
      <c r="AG53" s="284"/>
      <c r="AH53" s="284"/>
    </row>
    <row r="54" spans="28:34" ht="13" x14ac:dyDescent="0.2">
      <c r="AH54" s="284"/>
    </row>
    <row r="55" spans="28:34" ht="13" x14ac:dyDescent="0.2"/>
    <row r="56" spans="28:34" ht="13" x14ac:dyDescent="0.2">
      <c r="AB56" s="284"/>
      <c r="AC56" s="284"/>
      <c r="AD56" s="284"/>
      <c r="AE56" s="284"/>
      <c r="AF56" s="284"/>
      <c r="AG56" s="284"/>
      <c r="AH56" s="284"/>
    </row>
    <row r="57" spans="28:34" ht="13" x14ac:dyDescent="0.2">
      <c r="AH57" s="284"/>
    </row>
    <row r="58" spans="28:34" ht="13" x14ac:dyDescent="0.2">
      <c r="AH58" s="284"/>
    </row>
    <row r="59" spans="28:34" ht="13" x14ac:dyDescent="0.2"/>
    <row r="60" spans="28:34" ht="13" x14ac:dyDescent="0.2"/>
    <row r="61" spans="28:34" ht="13" x14ac:dyDescent="0.2"/>
    <row r="62" spans="28:34" ht="13" x14ac:dyDescent="0.2"/>
    <row r="63" spans="28:34" ht="13" x14ac:dyDescent="0.2">
      <c r="AH63" s="284"/>
    </row>
    <row r="64" spans="28:34" ht="13" x14ac:dyDescent="0.2">
      <c r="AG64" s="284"/>
      <c r="AH64" s="284"/>
    </row>
    <row r="65" spans="28:34" ht="13" x14ac:dyDescent="0.2"/>
    <row r="66" spans="28:34" ht="13" x14ac:dyDescent="0.2"/>
    <row r="67" spans="28:34" ht="13" x14ac:dyDescent="0.2"/>
    <row r="68" spans="28:34" ht="13" x14ac:dyDescent="0.2">
      <c r="AB68" s="284"/>
      <c r="AC68" s="284"/>
      <c r="AD68" s="284"/>
      <c r="AE68" s="284"/>
      <c r="AF68" s="284"/>
      <c r="AG68" s="284"/>
      <c r="AH68" s="284"/>
    </row>
    <row r="69" spans="28:34" ht="13" x14ac:dyDescent="0.2">
      <c r="AF69" s="284"/>
      <c r="AG69" s="284"/>
      <c r="AH69" s="284"/>
    </row>
    <row r="70" spans="28:34" ht="13" x14ac:dyDescent="0.2"/>
    <row r="71" spans="28:34" ht="13" x14ac:dyDescent="0.2"/>
    <row r="72" spans="28:34" ht="13" x14ac:dyDescent="0.2"/>
    <row r="73" spans="28:34" ht="13" x14ac:dyDescent="0.2"/>
    <row r="74" spans="28:34" ht="13" x14ac:dyDescent="0.2"/>
    <row r="75" spans="28:34" ht="13" x14ac:dyDescent="0.2">
      <c r="AH75" s="284"/>
    </row>
    <row r="76" spans="28:34" ht="13" x14ac:dyDescent="0.2">
      <c r="AF76" s="284"/>
      <c r="AG76" s="284"/>
      <c r="AH76" s="284"/>
    </row>
    <row r="77" spans="28:34" ht="13" x14ac:dyDescent="0.2">
      <c r="AG77" s="284"/>
      <c r="AH77" s="284"/>
    </row>
    <row r="78" spans="28:34" ht="13" x14ac:dyDescent="0.2"/>
    <row r="79" spans="28:34" ht="13" x14ac:dyDescent="0.2"/>
    <row r="80" spans="28:34" ht="13" x14ac:dyDescent="0.2"/>
    <row r="81" spans="25:34" ht="13" x14ac:dyDescent="0.2"/>
    <row r="82" spans="25:34" ht="13" x14ac:dyDescent="0.2">
      <c r="Y82" s="284"/>
    </row>
    <row r="83" spans="25:34" ht="13" x14ac:dyDescent="0.2">
      <c r="Y83" s="284"/>
      <c r="Z83" s="284"/>
      <c r="AA83" s="284"/>
      <c r="AB83" s="284"/>
      <c r="AC83" s="284"/>
      <c r="AD83" s="284"/>
      <c r="AE83" s="284"/>
      <c r="AF83" s="284"/>
      <c r="AG83" s="284"/>
      <c r="AH83" s="284"/>
    </row>
    <row r="84" spans="25:34" ht="13" x14ac:dyDescent="0.2"/>
    <row r="85" spans="25:34" ht="13" x14ac:dyDescent="0.2"/>
    <row r="86" spans="25:34" ht="13" x14ac:dyDescent="0.2"/>
    <row r="87" spans="25:34" ht="13" x14ac:dyDescent="0.2"/>
    <row r="88" spans="25:34" ht="13" x14ac:dyDescent="0.2">
      <c r="AH88" s="284"/>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84"/>
      <c r="AG94" s="284"/>
      <c r="AH94" s="284"/>
    </row>
    <row r="95" spans="25:34" ht="13.5" customHeight="1" x14ac:dyDescent="0.2">
      <c r="AH95" s="28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4"/>
    </row>
    <row r="102" spans="33:34" ht="13.5" customHeight="1" x14ac:dyDescent="0.2"/>
    <row r="103" spans="33:34" ht="13.5" customHeight="1" x14ac:dyDescent="0.2"/>
    <row r="104" spans="33:34" ht="13.5" customHeight="1" x14ac:dyDescent="0.2">
      <c r="AG104" s="284"/>
      <c r="AH104" s="28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4"/>
    </row>
    <row r="117" spans="34:122" ht="13.5" customHeight="1" x14ac:dyDescent="0.2"/>
    <row r="118" spans="34:122" ht="13.5" customHeight="1" x14ac:dyDescent="0.2"/>
    <row r="119" spans="34:122" ht="13.5" customHeight="1" x14ac:dyDescent="0.2"/>
    <row r="120" spans="34:122" ht="13.5" customHeight="1" x14ac:dyDescent="0.2">
      <c r="AH120" s="284"/>
    </row>
    <row r="121" spans="34:122" ht="13.5" customHeight="1" x14ac:dyDescent="0.2">
      <c r="AH121" s="284"/>
    </row>
    <row r="122" spans="34:122" ht="13.5" customHeight="1" x14ac:dyDescent="0.2"/>
    <row r="123" spans="34:122" ht="13.5" customHeight="1" x14ac:dyDescent="0.2"/>
    <row r="124" spans="34:122" ht="13.5" customHeight="1" x14ac:dyDescent="0.2"/>
    <row r="125" spans="34:122" ht="13.5" customHeight="1" x14ac:dyDescent="0.2">
      <c r="DR125" s="284" t="s">
        <v>491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ODiW4Mct7MCyH3jO13HWdwvtbRgjyfLccqfopWvy/VkxtkRT+AbwbxjXkM0z7NiRmMBNPExC6hUdJSxVbiR5Q==" saltValue="pfxmviY4W3TvdiBU2ao4J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5BEB6-6C71-48C5-88D5-621E2CAF12F6}">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53125" style="285" customWidth="1"/>
    <col min="35" max="122" width="2.453125" style="284" customWidth="1"/>
    <col min="123" max="16384" width="2.453125" style="284" hidden="1"/>
  </cols>
  <sheetData>
    <row r="1" spans="2:34" ht="13.5" customHeight="1" x14ac:dyDescent="0.2">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row>
    <row r="2" spans="2:34" ht="13" x14ac:dyDescent="0.2">
      <c r="S2" s="284"/>
      <c r="AH2" s="284"/>
    </row>
    <row r="3" spans="2:34" ht="13" x14ac:dyDescent="0.2">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row>
    <row r="4" spans="2:34" ht="13" x14ac:dyDescent="0.2"/>
    <row r="5" spans="2:34" ht="13" x14ac:dyDescent="0.2"/>
    <row r="6" spans="2:34" ht="13" x14ac:dyDescent="0.2"/>
    <row r="7" spans="2:34" ht="13" x14ac:dyDescent="0.2"/>
    <row r="8" spans="2:34" ht="13" x14ac:dyDescent="0.2"/>
    <row r="9" spans="2:34" ht="13" x14ac:dyDescent="0.2">
      <c r="AH9" s="284"/>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84"/>
    </row>
    <row r="18" spans="12:34" ht="13" x14ac:dyDescent="0.2"/>
    <row r="19" spans="12:34" ht="13" x14ac:dyDescent="0.2"/>
    <row r="20" spans="12:34" ht="13" x14ac:dyDescent="0.2">
      <c r="AH20" s="284"/>
    </row>
    <row r="21" spans="12:34" ht="13" x14ac:dyDescent="0.2">
      <c r="AH21" s="284"/>
    </row>
    <row r="22" spans="12:34" ht="13" x14ac:dyDescent="0.2"/>
    <row r="23" spans="12:34" ht="13" x14ac:dyDescent="0.2"/>
    <row r="24" spans="12:34" ht="13" x14ac:dyDescent="0.2">
      <c r="Q24" s="284"/>
    </row>
    <row r="25" spans="12:34" ht="13" x14ac:dyDescent="0.2"/>
    <row r="26" spans="12:34" ht="13" x14ac:dyDescent="0.2"/>
    <row r="27" spans="12:34" ht="13" x14ac:dyDescent="0.2"/>
    <row r="28" spans="12:34" ht="13" x14ac:dyDescent="0.2">
      <c r="O28" s="284"/>
      <c r="T28" s="284"/>
      <c r="AH28" s="284"/>
    </row>
    <row r="29" spans="12:34" ht="13" x14ac:dyDescent="0.2"/>
    <row r="30" spans="12:34" ht="13" x14ac:dyDescent="0.2"/>
    <row r="31" spans="12:34" ht="13" x14ac:dyDescent="0.2">
      <c r="Q31" s="284"/>
    </row>
    <row r="32" spans="12:34" ht="13" x14ac:dyDescent="0.2">
      <c r="L32" s="284"/>
    </row>
    <row r="33" spans="2:34" ht="13" x14ac:dyDescent="0.2">
      <c r="C33" s="284"/>
      <c r="E33" s="284"/>
      <c r="G33" s="284"/>
      <c r="I33" s="284"/>
      <c r="X33" s="284"/>
    </row>
    <row r="34" spans="2:34" ht="13" x14ac:dyDescent="0.2">
      <c r="B34" s="284"/>
      <c r="P34" s="284"/>
      <c r="R34" s="284"/>
      <c r="T34" s="284"/>
    </row>
    <row r="35" spans="2:34" ht="13" x14ac:dyDescent="0.2">
      <c r="D35" s="284"/>
      <c r="W35" s="284"/>
      <c r="AC35" s="284"/>
      <c r="AD35" s="284"/>
      <c r="AE35" s="284"/>
      <c r="AF35" s="284"/>
      <c r="AG35" s="284"/>
      <c r="AH35" s="284"/>
    </row>
    <row r="36" spans="2:34" ht="13" x14ac:dyDescent="0.2">
      <c r="H36" s="284"/>
      <c r="J36" s="284"/>
      <c r="K36" s="284"/>
      <c r="M36" s="284"/>
      <c r="Y36" s="284"/>
      <c r="Z36" s="284"/>
      <c r="AA36" s="284"/>
      <c r="AB36" s="284"/>
      <c r="AC36" s="284"/>
      <c r="AD36" s="284"/>
      <c r="AE36" s="284"/>
      <c r="AF36" s="284"/>
      <c r="AG36" s="284"/>
      <c r="AH36" s="284"/>
    </row>
    <row r="37" spans="2:34" ht="13" x14ac:dyDescent="0.2">
      <c r="AH37" s="284"/>
    </row>
    <row r="38" spans="2:34" ht="13" x14ac:dyDescent="0.2">
      <c r="AG38" s="284"/>
      <c r="AH38" s="284"/>
    </row>
    <row r="39" spans="2:34" ht="13" x14ac:dyDescent="0.2"/>
    <row r="40" spans="2:34" ht="13" x14ac:dyDescent="0.2">
      <c r="X40" s="284"/>
    </row>
    <row r="41" spans="2:34" ht="13" x14ac:dyDescent="0.2">
      <c r="R41" s="284"/>
    </row>
    <row r="42" spans="2:34" ht="13" x14ac:dyDescent="0.2">
      <c r="W42" s="284"/>
    </row>
    <row r="43" spans="2:34" ht="13" x14ac:dyDescent="0.2">
      <c r="Y43" s="284"/>
      <c r="Z43" s="284"/>
      <c r="AA43" s="284"/>
      <c r="AB43" s="284"/>
      <c r="AC43" s="284"/>
      <c r="AD43" s="284"/>
      <c r="AE43" s="284"/>
      <c r="AF43" s="284"/>
      <c r="AG43" s="284"/>
      <c r="AH43" s="284"/>
    </row>
    <row r="44" spans="2:34" ht="13" x14ac:dyDescent="0.2">
      <c r="AH44" s="284"/>
    </row>
    <row r="45" spans="2:34" ht="13" x14ac:dyDescent="0.2">
      <c r="X45" s="284"/>
    </row>
    <row r="46" spans="2:34" ht="13" x14ac:dyDescent="0.2"/>
    <row r="47" spans="2:34" ht="13" x14ac:dyDescent="0.2"/>
    <row r="48" spans="2:34" ht="13" x14ac:dyDescent="0.2">
      <c r="W48" s="284"/>
      <c r="Y48" s="284"/>
      <c r="Z48" s="284"/>
      <c r="AA48" s="284"/>
      <c r="AB48" s="284"/>
      <c r="AC48" s="284"/>
      <c r="AD48" s="284"/>
      <c r="AE48" s="284"/>
      <c r="AF48" s="284"/>
      <c r="AG48" s="284"/>
      <c r="AH48" s="284"/>
    </row>
    <row r="49" spans="28:34" ht="13" x14ac:dyDescent="0.2"/>
    <row r="50" spans="28:34" ht="13" x14ac:dyDescent="0.2">
      <c r="AE50" s="284"/>
      <c r="AF50" s="284"/>
      <c r="AG50" s="284"/>
      <c r="AH50" s="284"/>
    </row>
    <row r="51" spans="28:34" ht="13" x14ac:dyDescent="0.2">
      <c r="AC51" s="284"/>
      <c r="AD51" s="284"/>
      <c r="AE51" s="284"/>
      <c r="AF51" s="284"/>
      <c r="AG51" s="284"/>
      <c r="AH51" s="284"/>
    </row>
    <row r="52" spans="28:34" ht="13" x14ac:dyDescent="0.2"/>
    <row r="53" spans="28:34" ht="13" x14ac:dyDescent="0.2">
      <c r="AF53" s="284"/>
      <c r="AG53" s="284"/>
      <c r="AH53" s="284"/>
    </row>
    <row r="54" spans="28:34" ht="13" x14ac:dyDescent="0.2">
      <c r="AH54" s="284"/>
    </row>
    <row r="55" spans="28:34" ht="13" x14ac:dyDescent="0.2"/>
    <row r="56" spans="28:34" ht="13" x14ac:dyDescent="0.2">
      <c r="AB56" s="284"/>
      <c r="AC56" s="284"/>
      <c r="AD56" s="284"/>
      <c r="AE56" s="284"/>
      <c r="AF56" s="284"/>
      <c r="AG56" s="284"/>
      <c r="AH56" s="284"/>
    </row>
    <row r="57" spans="28:34" ht="13" x14ac:dyDescent="0.2">
      <c r="AH57" s="284"/>
    </row>
    <row r="58" spans="28:34" ht="13" x14ac:dyDescent="0.2">
      <c r="AH58" s="284"/>
    </row>
    <row r="59" spans="28:34" ht="13" x14ac:dyDescent="0.2">
      <c r="AG59" s="284"/>
      <c r="AH59" s="284"/>
    </row>
    <row r="60" spans="28:34" ht="13" x14ac:dyDescent="0.2"/>
    <row r="61" spans="28:34" ht="13" x14ac:dyDescent="0.2"/>
    <row r="62" spans="28:34" ht="13" x14ac:dyDescent="0.2"/>
    <row r="63" spans="28:34" ht="13" x14ac:dyDescent="0.2">
      <c r="AH63" s="284"/>
    </row>
    <row r="64" spans="28:34" ht="13" x14ac:dyDescent="0.2">
      <c r="AG64" s="284"/>
      <c r="AH64" s="284"/>
    </row>
    <row r="65" spans="28:34" ht="13" x14ac:dyDescent="0.2"/>
    <row r="66" spans="28:34" ht="13" x14ac:dyDescent="0.2"/>
    <row r="67" spans="28:34" ht="13" x14ac:dyDescent="0.2"/>
    <row r="68" spans="28:34" ht="13" x14ac:dyDescent="0.2">
      <c r="AB68" s="284"/>
      <c r="AC68" s="284"/>
      <c r="AD68" s="284"/>
      <c r="AE68" s="284"/>
      <c r="AF68" s="284"/>
      <c r="AG68" s="284"/>
      <c r="AH68" s="284"/>
    </row>
    <row r="69" spans="28:34" ht="13" x14ac:dyDescent="0.2">
      <c r="AF69" s="284"/>
      <c r="AG69" s="284"/>
      <c r="AH69" s="284"/>
    </row>
    <row r="70" spans="28:34" ht="13" x14ac:dyDescent="0.2"/>
    <row r="71" spans="28:34" ht="13" x14ac:dyDescent="0.2"/>
    <row r="72" spans="28:34" ht="13" x14ac:dyDescent="0.2"/>
    <row r="73" spans="28:34" ht="13" x14ac:dyDescent="0.2"/>
    <row r="74" spans="28:34" ht="13" x14ac:dyDescent="0.2"/>
    <row r="75" spans="28:34" ht="13" x14ac:dyDescent="0.2">
      <c r="AH75" s="284"/>
    </row>
    <row r="76" spans="28:34" ht="13" x14ac:dyDescent="0.2">
      <c r="AF76" s="284"/>
      <c r="AG76" s="284"/>
      <c r="AH76" s="284"/>
    </row>
    <row r="77" spans="28:34" ht="13" x14ac:dyDescent="0.2">
      <c r="AG77" s="284"/>
      <c r="AH77" s="284"/>
    </row>
    <row r="78" spans="28:34" ht="13" x14ac:dyDescent="0.2"/>
    <row r="79" spans="28:34" ht="13" x14ac:dyDescent="0.2"/>
    <row r="80" spans="28:34" ht="13" x14ac:dyDescent="0.2"/>
    <row r="81" spans="25:34" ht="13" x14ac:dyDescent="0.2"/>
    <row r="82" spans="25:34" ht="13" x14ac:dyDescent="0.2">
      <c r="Y82" s="284"/>
    </row>
    <row r="83" spans="25:34" ht="13" x14ac:dyDescent="0.2">
      <c r="Y83" s="284"/>
      <c r="Z83" s="284"/>
      <c r="AA83" s="284"/>
      <c r="AB83" s="284"/>
      <c r="AC83" s="284"/>
      <c r="AD83" s="284"/>
      <c r="AE83" s="284"/>
      <c r="AF83" s="284"/>
      <c r="AG83" s="284"/>
      <c r="AH83" s="284"/>
    </row>
    <row r="84" spans="25:34" ht="13" x14ac:dyDescent="0.2"/>
    <row r="85" spans="25:34" ht="13" x14ac:dyDescent="0.2"/>
    <row r="86" spans="25:34" ht="13" x14ac:dyDescent="0.2"/>
    <row r="87" spans="25:34" ht="13" x14ac:dyDescent="0.2"/>
    <row r="88" spans="25:34" ht="13" x14ac:dyDescent="0.2">
      <c r="AH88" s="284"/>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84"/>
      <c r="AG94" s="284"/>
      <c r="AH94" s="284"/>
    </row>
    <row r="95" spans="25:34" ht="13.5" customHeight="1" x14ac:dyDescent="0.2">
      <c r="AH95" s="28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4"/>
    </row>
    <row r="102" spans="33:34" ht="13.5" customHeight="1" x14ac:dyDescent="0.2"/>
    <row r="103" spans="33:34" ht="13.5" customHeight="1" x14ac:dyDescent="0.2"/>
    <row r="104" spans="33:34" ht="13.5" customHeight="1" x14ac:dyDescent="0.2">
      <c r="AG104" s="284"/>
      <c r="AH104" s="28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4"/>
    </row>
    <row r="117" spans="34:122" ht="13.5" customHeight="1" x14ac:dyDescent="0.2"/>
    <row r="118" spans="34:122" ht="13.5" customHeight="1" x14ac:dyDescent="0.2"/>
    <row r="119" spans="34:122" ht="13.5" customHeight="1" x14ac:dyDescent="0.2"/>
    <row r="120" spans="34:122" ht="13.5" customHeight="1" x14ac:dyDescent="0.2">
      <c r="AH120" s="284"/>
    </row>
    <row r="121" spans="34:122" ht="13.5" customHeight="1" x14ac:dyDescent="0.2">
      <c r="AH121" s="284"/>
    </row>
    <row r="122" spans="34:122" ht="13.5" customHeight="1" x14ac:dyDescent="0.2"/>
    <row r="123" spans="34:122" ht="13.5" customHeight="1" x14ac:dyDescent="0.2"/>
    <row r="124" spans="34:122" ht="13.5" customHeight="1" x14ac:dyDescent="0.2"/>
    <row r="125" spans="34:122" ht="13.5" customHeight="1" x14ac:dyDescent="0.2">
      <c r="DR125" s="284" t="s">
        <v>491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X9nQpXVN1jIRvA0fn5U3DwQHTyqkxMCOalfR5tmLO2t7M0mKR45xGzte6h3/zqUQ/0iq6694G23OWGaLy8ZDig==" saltValue="sdW9oCroVFJMN7hDTDgqT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3" customWidth="1"/>
    <col min="2" max="8" width="13.36328125" style="143" customWidth="1"/>
    <col min="9" max="16384" width="11.08984375" style="143"/>
  </cols>
  <sheetData>
    <row r="1" spans="1:8" x14ac:dyDescent="0.2">
      <c r="A1" s="137"/>
      <c r="B1" s="138"/>
      <c r="C1" s="139"/>
      <c r="D1" s="140"/>
      <c r="E1" s="141"/>
      <c r="F1" s="141"/>
      <c r="G1" s="141"/>
      <c r="H1" s="142"/>
    </row>
    <row r="2" spans="1:8" x14ac:dyDescent="0.2">
      <c r="A2" s="144"/>
      <c r="B2" s="145"/>
      <c r="C2" s="146"/>
      <c r="D2" s="147" t="s">
        <v>52</v>
      </c>
      <c r="E2" s="148"/>
      <c r="F2" s="149" t="s">
        <v>542</v>
      </c>
      <c r="G2" s="150"/>
      <c r="H2" s="151"/>
    </row>
    <row r="3" spans="1:8" x14ac:dyDescent="0.2">
      <c r="A3" s="147" t="s">
        <v>535</v>
      </c>
      <c r="B3" s="152"/>
      <c r="C3" s="153"/>
      <c r="D3" s="154">
        <v>22524</v>
      </c>
      <c r="E3" s="155"/>
      <c r="F3" s="156">
        <v>85205</v>
      </c>
      <c r="G3" s="157"/>
      <c r="H3" s="158"/>
    </row>
    <row r="4" spans="1:8" x14ac:dyDescent="0.2">
      <c r="A4" s="159"/>
      <c r="B4" s="160"/>
      <c r="C4" s="161"/>
      <c r="D4" s="162">
        <v>6144</v>
      </c>
      <c r="E4" s="163"/>
      <c r="F4" s="164">
        <v>38847</v>
      </c>
      <c r="G4" s="165"/>
      <c r="H4" s="166"/>
    </row>
    <row r="5" spans="1:8" x14ac:dyDescent="0.2">
      <c r="A5" s="147" t="s">
        <v>537</v>
      </c>
      <c r="B5" s="152"/>
      <c r="C5" s="153"/>
      <c r="D5" s="154">
        <v>24200</v>
      </c>
      <c r="E5" s="155"/>
      <c r="F5" s="156">
        <v>69469</v>
      </c>
      <c r="G5" s="157"/>
      <c r="H5" s="158"/>
    </row>
    <row r="6" spans="1:8" x14ac:dyDescent="0.2">
      <c r="A6" s="159"/>
      <c r="B6" s="160"/>
      <c r="C6" s="161"/>
      <c r="D6" s="162">
        <v>11638</v>
      </c>
      <c r="E6" s="163"/>
      <c r="F6" s="164">
        <v>38215</v>
      </c>
      <c r="G6" s="165"/>
      <c r="H6" s="166"/>
    </row>
    <row r="7" spans="1:8" x14ac:dyDescent="0.2">
      <c r="A7" s="147" t="s">
        <v>538</v>
      </c>
      <c r="B7" s="152"/>
      <c r="C7" s="153"/>
      <c r="D7" s="154">
        <v>39546</v>
      </c>
      <c r="E7" s="155"/>
      <c r="F7" s="156">
        <v>67293</v>
      </c>
      <c r="G7" s="157"/>
      <c r="H7" s="158"/>
    </row>
    <row r="8" spans="1:8" x14ac:dyDescent="0.2">
      <c r="A8" s="159"/>
      <c r="B8" s="160"/>
      <c r="C8" s="161"/>
      <c r="D8" s="162">
        <v>17469</v>
      </c>
      <c r="E8" s="163"/>
      <c r="F8" s="164">
        <v>35076</v>
      </c>
      <c r="G8" s="165"/>
      <c r="H8" s="166"/>
    </row>
    <row r="9" spans="1:8" x14ac:dyDescent="0.2">
      <c r="A9" s="147" t="s">
        <v>539</v>
      </c>
      <c r="B9" s="152"/>
      <c r="C9" s="153"/>
      <c r="D9" s="154">
        <v>75135</v>
      </c>
      <c r="E9" s="155"/>
      <c r="F9" s="156">
        <v>67343</v>
      </c>
      <c r="G9" s="157"/>
      <c r="H9" s="158"/>
    </row>
    <row r="10" spans="1:8" x14ac:dyDescent="0.2">
      <c r="A10" s="159"/>
      <c r="B10" s="160"/>
      <c r="C10" s="161"/>
      <c r="D10" s="162">
        <v>59248</v>
      </c>
      <c r="E10" s="163"/>
      <c r="F10" s="164">
        <v>32865</v>
      </c>
      <c r="G10" s="165"/>
      <c r="H10" s="166"/>
    </row>
    <row r="11" spans="1:8" x14ac:dyDescent="0.2">
      <c r="A11" s="147" t="s">
        <v>540</v>
      </c>
      <c r="B11" s="152"/>
      <c r="C11" s="153"/>
      <c r="D11" s="154">
        <v>57492</v>
      </c>
      <c r="E11" s="155"/>
      <c r="F11" s="156">
        <v>73475</v>
      </c>
      <c r="G11" s="157"/>
      <c r="H11" s="158"/>
    </row>
    <row r="12" spans="1:8" x14ac:dyDescent="0.2">
      <c r="A12" s="159"/>
      <c r="B12" s="160"/>
      <c r="C12" s="167"/>
      <c r="D12" s="162">
        <v>19624</v>
      </c>
      <c r="E12" s="163"/>
      <c r="F12" s="164">
        <v>43072</v>
      </c>
      <c r="G12" s="165"/>
      <c r="H12" s="166"/>
    </row>
    <row r="13" spans="1:8" x14ac:dyDescent="0.2">
      <c r="A13" s="147"/>
      <c r="B13" s="152"/>
      <c r="C13" s="168"/>
      <c r="D13" s="169">
        <v>43779</v>
      </c>
      <c r="E13" s="170"/>
      <c r="F13" s="171">
        <v>72557</v>
      </c>
      <c r="G13" s="172"/>
      <c r="H13" s="158"/>
    </row>
    <row r="14" spans="1:8" x14ac:dyDescent="0.2">
      <c r="A14" s="159"/>
      <c r="B14" s="160"/>
      <c r="C14" s="161"/>
      <c r="D14" s="162">
        <v>22825</v>
      </c>
      <c r="E14" s="163"/>
      <c r="F14" s="164">
        <v>37615</v>
      </c>
      <c r="G14" s="165"/>
      <c r="H14" s="166"/>
    </row>
    <row r="17" spans="1:11" x14ac:dyDescent="0.2">
      <c r="A17" s="143" t="s">
        <v>53</v>
      </c>
    </row>
    <row r="18" spans="1:11" x14ac:dyDescent="0.2">
      <c r="A18" s="173"/>
      <c r="B18" s="173" t="str">
        <f>実質収支比率等に係る経年分析!F$46</f>
        <v>H26</v>
      </c>
      <c r="C18" s="173" t="str">
        <f>実質収支比率等に係る経年分析!G$46</f>
        <v>H27</v>
      </c>
      <c r="D18" s="173" t="str">
        <f>実質収支比率等に係る経年分析!H$46</f>
        <v>H28</v>
      </c>
      <c r="E18" s="173" t="str">
        <f>実質収支比率等に係る経年分析!I$46</f>
        <v>H29</v>
      </c>
      <c r="F18" s="173" t="str">
        <f>実質収支比率等に係る経年分析!J$46</f>
        <v>H30</v>
      </c>
    </row>
    <row r="19" spans="1:11" x14ac:dyDescent="0.2">
      <c r="A19" s="173" t="s">
        <v>54</v>
      </c>
      <c r="B19" s="173">
        <f>ROUND(VALUE(SUBSTITUTE(実質収支比率等に係る経年分析!F$48,"▲","-")),2)</f>
        <v>2.58</v>
      </c>
      <c r="C19" s="173">
        <f>ROUND(VALUE(SUBSTITUTE(実質収支比率等に係る経年分析!G$48,"▲","-")),2)</f>
        <v>1.72</v>
      </c>
      <c r="D19" s="173">
        <f>ROUND(VALUE(SUBSTITUTE(実質収支比率等に係る経年分析!H$48,"▲","-")),2)</f>
        <v>3.21</v>
      </c>
      <c r="E19" s="173">
        <f>ROUND(VALUE(SUBSTITUTE(実質収支比率等に係る経年分析!I$48,"▲","-")),2)</f>
        <v>3.88</v>
      </c>
      <c r="F19" s="173">
        <f>ROUND(VALUE(SUBSTITUTE(実質収支比率等に係る経年分析!J$48,"▲","-")),2)</f>
        <v>4.42</v>
      </c>
    </row>
    <row r="20" spans="1:11" x14ac:dyDescent="0.2">
      <c r="A20" s="173" t="s">
        <v>55</v>
      </c>
      <c r="B20" s="173">
        <f>ROUND(VALUE(SUBSTITUTE(実質収支比率等に係る経年分析!F$47,"▲","-")),2)</f>
        <v>8.74</v>
      </c>
      <c r="C20" s="173">
        <f>ROUND(VALUE(SUBSTITUTE(実質収支比率等に係る経年分析!G$47,"▲","-")),2)</f>
        <v>10.039999999999999</v>
      </c>
      <c r="D20" s="173">
        <f>ROUND(VALUE(SUBSTITUTE(実質収支比率等に係る経年分析!H$47,"▲","-")),2)</f>
        <v>8.5500000000000007</v>
      </c>
      <c r="E20" s="173">
        <f>ROUND(VALUE(SUBSTITUTE(実質収支比率等に係る経年分析!I$47,"▲","-")),2)</f>
        <v>8.52</v>
      </c>
      <c r="F20" s="173">
        <f>ROUND(VALUE(SUBSTITUTE(実質収支比率等に係る経年分析!J$47,"▲","-")),2)</f>
        <v>8.6199999999999992</v>
      </c>
    </row>
    <row r="21" spans="1:11" x14ac:dyDescent="0.2">
      <c r="A21" s="173" t="s">
        <v>56</v>
      </c>
      <c r="B21" s="173">
        <f>IF(ISNUMBER(VALUE(SUBSTITUTE(実質収支比率等に係る経年分析!F$49,"▲","-"))),ROUND(VALUE(SUBSTITUTE(実質収支比率等に係る経年分析!F$49,"▲","-")),2),NA())</f>
        <v>1.9</v>
      </c>
      <c r="C21" s="173">
        <f>IF(ISNUMBER(VALUE(SUBSTITUTE(実質収支比率等に係る経年分析!G$49,"▲","-"))),ROUND(VALUE(SUBSTITUTE(実質収支比率等に係る経年分析!G$49,"▲","-")),2),NA())</f>
        <v>0.62</v>
      </c>
      <c r="D21" s="173">
        <f>IF(ISNUMBER(VALUE(SUBSTITUTE(実質収支比率等に係る経年分析!H$49,"▲","-"))),ROUND(VALUE(SUBSTITUTE(実質収支比率等に係る経年分析!H$49,"▲","-")),2),NA())</f>
        <v>-0.12</v>
      </c>
      <c r="E21" s="173">
        <f>IF(ISNUMBER(VALUE(SUBSTITUTE(実質収支比率等に係る経年分析!I$49,"▲","-"))),ROUND(VALUE(SUBSTITUTE(実質収支比率等に係る経年分析!I$49,"▲","-")),2),NA())</f>
        <v>0.69</v>
      </c>
      <c r="F21" s="173">
        <f>IF(ISNUMBER(VALUE(SUBSTITUTE(実質収支比率等に係る経年分析!J$49,"▲","-"))),ROUND(VALUE(SUBSTITUTE(実質収支比率等に係る経年分析!J$49,"▲","-")),2),NA())</f>
        <v>1.33</v>
      </c>
    </row>
    <row r="24" spans="1:11" x14ac:dyDescent="0.2">
      <c r="A24" s="143" t="s">
        <v>57</v>
      </c>
    </row>
    <row r="25" spans="1:11" x14ac:dyDescent="0.2">
      <c r="A25" s="174"/>
      <c r="B25" s="174" t="str">
        <f>連結実質赤字比率に係る赤字・黒字の構成分析!F$33</f>
        <v>H26</v>
      </c>
      <c r="C25" s="174"/>
      <c r="D25" s="174" t="str">
        <f>連結実質赤字比率に係る赤字・黒字の構成分析!G$33</f>
        <v>H27</v>
      </c>
      <c r="E25" s="174"/>
      <c r="F25" s="174" t="str">
        <f>連結実質赤字比率に係る赤字・黒字の構成分析!H$33</f>
        <v>H28</v>
      </c>
      <c r="G25" s="174"/>
      <c r="H25" s="174" t="str">
        <f>連結実質赤字比率に係る赤字・黒字の構成分析!I$33</f>
        <v>H29</v>
      </c>
      <c r="I25" s="174"/>
      <c r="J25" s="174" t="str">
        <f>連結実質赤字比率に係る赤字・黒字の構成分析!J$33</f>
        <v>H30</v>
      </c>
      <c r="K25" s="174"/>
    </row>
    <row r="26" spans="1:11" x14ac:dyDescent="0.2">
      <c r="A26" s="174"/>
      <c r="B26" s="174" t="s">
        <v>58</v>
      </c>
      <c r="C26" s="174" t="s">
        <v>59</v>
      </c>
      <c r="D26" s="174" t="s">
        <v>58</v>
      </c>
      <c r="E26" s="174" t="s">
        <v>59</v>
      </c>
      <c r="F26" s="174" t="s">
        <v>58</v>
      </c>
      <c r="G26" s="174" t="s">
        <v>59</v>
      </c>
      <c r="H26" s="174" t="s">
        <v>58</v>
      </c>
      <c r="I26" s="174" t="s">
        <v>59</v>
      </c>
      <c r="J26" s="174" t="s">
        <v>58</v>
      </c>
      <c r="K26" s="174" t="s">
        <v>59</v>
      </c>
    </row>
    <row r="27" spans="1:11" x14ac:dyDescent="0.2">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#VALUE!</v>
      </c>
      <c r="C27" s="174" t="e">
        <f>IF(ROUND(VALUE(SUBSTITUTE(連結実質赤字比率に係る赤字・黒字の構成分析!F$43,"▲", "-")), 2) &gt;= 0, ABS(ROUND(VALUE(SUBSTITUTE(連結実質赤字比率に係る赤字・黒字の構成分析!F$43,"▲", "-")), 2)), NA())</f>
        <v>#VALUE!</v>
      </c>
      <c r="D27" s="174" t="e">
        <f>IF(ROUND(VALUE(SUBSTITUTE(連結実質赤字比率に係る赤字・黒字の構成分析!G$43,"▲", "-")), 2) &lt; 0, ABS(ROUND(VALUE(SUBSTITUTE(連結実質赤字比率に係る赤字・黒字の構成分析!G$43,"▲", "-")), 2)), NA())</f>
        <v>#VALUE!</v>
      </c>
      <c r="E27" s="174" t="e">
        <f>IF(ROUND(VALUE(SUBSTITUTE(連結実質赤字比率に係る赤字・黒字の構成分析!G$43,"▲", "-")), 2) &gt;= 0, ABS(ROUND(VALUE(SUBSTITUTE(連結実質赤字比率に係る赤字・黒字の構成分析!G$43,"▲", "-")), 2)), NA())</f>
        <v>#VALUE!</v>
      </c>
      <c r="F27" s="174" t="e">
        <f>IF(ROUND(VALUE(SUBSTITUTE(連結実質赤字比率に係る赤字・黒字の構成分析!H$43,"▲", "-")), 2) &lt; 0, ABS(ROUND(VALUE(SUBSTITUTE(連結実質赤字比率に係る赤字・黒字の構成分析!H$43,"▲", "-")), 2)), NA())</f>
        <v>#VALUE!</v>
      </c>
      <c r="G27" s="174" t="e">
        <f>IF(ROUND(VALUE(SUBSTITUTE(連結実質赤字比率に係る赤字・黒字の構成分析!H$43,"▲", "-")), 2) &gt;= 0, ABS(ROUND(VALUE(SUBSTITUTE(連結実質赤字比率に係る赤字・黒字の構成分析!H$43,"▲", "-")), 2)), NA())</f>
        <v>#VALUE!</v>
      </c>
      <c r="H27" s="174" t="e">
        <f>IF(ROUND(VALUE(SUBSTITUTE(連結実質赤字比率に係る赤字・黒字の構成分析!I$43,"▲", "-")), 2) &lt; 0, ABS(ROUND(VALUE(SUBSTITUTE(連結実質赤字比率に係る赤字・黒字の構成分析!I$43,"▲", "-")), 2)), NA())</f>
        <v>#VALUE!</v>
      </c>
      <c r="I27" s="174" t="e">
        <f>IF(ROUND(VALUE(SUBSTITUTE(連結実質赤字比率に係る赤字・黒字の構成分析!I$43,"▲", "-")), 2) &gt;= 0, ABS(ROUND(VALUE(SUBSTITUTE(連結実質赤字比率に係る赤字・黒字の構成分析!I$43,"▲", "-")), 2)), NA())</f>
        <v>#VALUE!</v>
      </c>
      <c r="J27" s="174" t="e">
        <f>IF(ROUND(VALUE(SUBSTITUTE(連結実質赤字比率に係る赤字・黒字の構成分析!J$43,"▲", "-")), 2) &lt; 0, ABS(ROUND(VALUE(SUBSTITUTE(連結実質赤字比率に係る赤字・黒字の構成分析!J$43,"▲", "-")), 2)), NA())</f>
        <v>#VALUE!</v>
      </c>
      <c r="K27" s="174" t="e">
        <f>IF(ROUND(VALUE(SUBSTITUTE(連結実質赤字比率に係る赤字・黒字の構成分析!J$43,"▲", "-")), 2) &gt;= 0, ABS(ROUND(VALUE(SUBSTITUTE(連結実質赤字比率に係る赤字・黒字の構成分析!J$43,"▲", "-")), 2)), NA())</f>
        <v>#VALUE!</v>
      </c>
    </row>
    <row r="28" spans="1:11" x14ac:dyDescent="0.2">
      <c r="A28" s="174" t="str">
        <f>IF(連結実質赤字比率に係る赤字・黒字の構成分析!C$42="",NA(),連結実質赤字比率に係る赤字・黒字の構成分析!C$42)</f>
        <v>その他会計（赤字）</v>
      </c>
      <c r="B28" s="174" t="e">
        <f>IF(ROUND(VALUE(SUBSTITUTE(連結実質赤字比率に係る赤字・黒字の構成分析!F$42,"▲", "-")), 2) &lt; 0, ABS(ROUND(VALUE(SUBSTITUTE(連結実質赤字比率に係る赤字・黒字の構成分析!F$42,"▲", "-")), 2)), NA())</f>
        <v>#VALUE!</v>
      </c>
      <c r="C28" s="174" t="e">
        <f>IF(ROUND(VALUE(SUBSTITUTE(連結実質赤字比率に係る赤字・黒字の構成分析!F$42,"▲", "-")), 2) &gt;= 0, ABS(ROUND(VALUE(SUBSTITUTE(連結実質赤字比率に係る赤字・黒字の構成分析!F$42,"▲", "-")), 2)), NA())</f>
        <v>#VALUE!</v>
      </c>
      <c r="D28" s="174" t="e">
        <f>IF(ROUND(VALUE(SUBSTITUTE(連結実質赤字比率に係る赤字・黒字の構成分析!G$42,"▲", "-")), 2) &lt; 0, ABS(ROUND(VALUE(SUBSTITUTE(連結実質赤字比率に係る赤字・黒字の構成分析!G$42,"▲", "-")), 2)), NA())</f>
        <v>#VALUE!</v>
      </c>
      <c r="E28" s="174" t="e">
        <f>IF(ROUND(VALUE(SUBSTITUTE(連結実質赤字比率に係る赤字・黒字の構成分析!G$42,"▲", "-")), 2) &gt;= 0, ABS(ROUND(VALUE(SUBSTITUTE(連結実質赤字比率に係る赤字・黒字の構成分析!G$42,"▲", "-")), 2)), NA())</f>
        <v>#VALUE!</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x14ac:dyDescent="0.2">
      <c r="A29" s="174" t="e">
        <f>IF(連結実質赤字比率に係る赤字・黒字の構成分析!C$41="",NA(),連結実質赤字比率に係る赤字・黒字の構成分析!C$41)</f>
        <v>#N/A</v>
      </c>
      <c r="B29" s="174" t="e">
        <f>IF(ROUND(VALUE(SUBSTITUTE(連結実質赤字比率に係る赤字・黒字の構成分析!F$41,"▲", "-")), 2) &lt; 0, ABS(ROUND(VALUE(SUBSTITUTE(連結実質赤字比率に係る赤字・黒字の構成分析!F$41,"▲", "-")), 2)), NA())</f>
        <v>#VALUE!</v>
      </c>
      <c r="C29" s="174" t="e">
        <f>IF(ROUND(VALUE(SUBSTITUTE(連結実質赤字比率に係る赤字・黒字の構成分析!F$41,"▲", "-")), 2) &gt;= 0, ABS(ROUND(VALUE(SUBSTITUTE(連結実質赤字比率に係る赤字・黒字の構成分析!F$41,"▲", "-")), 2)), NA())</f>
        <v>#VALUE!</v>
      </c>
      <c r="D29" s="174" t="e">
        <f>IF(ROUND(VALUE(SUBSTITUTE(連結実質赤字比率に係る赤字・黒字の構成分析!G$41,"▲", "-")), 2) &lt; 0, ABS(ROUND(VALUE(SUBSTITUTE(連結実質赤字比率に係る赤字・黒字の構成分析!G$41,"▲", "-")), 2)), NA())</f>
        <v>#VALUE!</v>
      </c>
      <c r="E29" s="174" t="e">
        <f>IF(ROUND(VALUE(SUBSTITUTE(連結実質赤字比率に係る赤字・黒字の構成分析!G$41,"▲", "-")), 2) &gt;= 0, ABS(ROUND(VALUE(SUBSTITUTE(連結実質赤字比率に係る赤字・黒字の構成分析!G$41,"▲", "-")), 2)), NA())</f>
        <v>#VALUE!</v>
      </c>
      <c r="F29" s="174" t="e">
        <f>IF(ROUND(VALUE(SUBSTITUTE(連結実質赤字比率に係る赤字・黒字の構成分析!H$41,"▲", "-")), 2) &lt; 0, ABS(ROUND(VALUE(SUBSTITUTE(連結実質赤字比率に係る赤字・黒字の構成分析!H$41,"▲", "-")), 2)), NA())</f>
        <v>#VALUE!</v>
      </c>
      <c r="G29" s="174" t="e">
        <f>IF(ROUND(VALUE(SUBSTITUTE(連結実質赤字比率に係る赤字・黒字の構成分析!H$41,"▲", "-")), 2) &gt;= 0, ABS(ROUND(VALUE(SUBSTITUTE(連結実質赤字比率に係る赤字・黒字の構成分析!H$41,"▲", "-")), 2)), NA())</f>
        <v>#VALUE!</v>
      </c>
      <c r="H29" s="174" t="e">
        <f>IF(ROUND(VALUE(SUBSTITUTE(連結実質赤字比率に係る赤字・黒字の構成分析!I$41,"▲", "-")), 2) &lt; 0, ABS(ROUND(VALUE(SUBSTITUTE(連結実質赤字比率に係る赤字・黒字の構成分析!I$41,"▲", "-")), 2)), NA())</f>
        <v>#VALUE!</v>
      </c>
      <c r="I29" s="174" t="e">
        <f>IF(ROUND(VALUE(SUBSTITUTE(連結実質赤字比率に係る赤字・黒字の構成分析!I$41,"▲", "-")), 2) &gt;= 0, ABS(ROUND(VALUE(SUBSTITUTE(連結実質赤字比率に係る赤字・黒字の構成分析!I$41,"▲", "-")), 2)), NA())</f>
        <v>#VALUE!</v>
      </c>
      <c r="J29" s="174" t="e">
        <f>IF(ROUND(VALUE(SUBSTITUTE(連結実質赤字比率に係る赤字・黒字の構成分析!J$41,"▲", "-")), 2) &lt; 0, ABS(ROUND(VALUE(SUBSTITUTE(連結実質赤字比率に係る赤字・黒字の構成分析!J$41,"▲", "-")), 2)), NA())</f>
        <v>#VALUE!</v>
      </c>
      <c r="K29" s="174" t="e">
        <f>IF(ROUND(VALUE(SUBSTITUTE(連結実質赤字比率に係る赤字・黒字の構成分析!J$41,"▲", "-")), 2) &gt;= 0, ABS(ROUND(VALUE(SUBSTITUTE(連結実質赤字比率に係る赤字・黒字の構成分析!J$41,"▲", "-")), 2)), NA())</f>
        <v>#VALUE!</v>
      </c>
    </row>
    <row r="30" spans="1:11" x14ac:dyDescent="0.2">
      <c r="A30" s="174" t="e">
        <f>IF(連結実質赤字比率に係る赤字・黒字の構成分析!C$40="",NA(),連結実質赤字比率に係る赤字・黒字の構成分析!C$40)</f>
        <v>#N/A</v>
      </c>
      <c r="B30" s="174" t="e">
        <f>IF(ROUND(VALUE(SUBSTITUTE(連結実質赤字比率に係る赤字・黒字の構成分析!F$40,"▲", "-")), 2) &lt; 0, ABS(ROUND(VALUE(SUBSTITUTE(連結実質赤字比率に係る赤字・黒字の構成分析!F$40,"▲", "-")), 2)), NA())</f>
        <v>#VALUE!</v>
      </c>
      <c r="C30" s="174" t="e">
        <f>IF(ROUND(VALUE(SUBSTITUTE(連結実質赤字比率に係る赤字・黒字の構成分析!F$40,"▲", "-")), 2) &gt;= 0, ABS(ROUND(VALUE(SUBSTITUTE(連結実質赤字比率に係る赤字・黒字の構成分析!F$40,"▲", "-")), 2)), NA())</f>
        <v>#VALUE!</v>
      </c>
      <c r="D30" s="174" t="e">
        <f>IF(ROUND(VALUE(SUBSTITUTE(連結実質赤字比率に係る赤字・黒字の構成分析!G$40,"▲", "-")), 2) &lt; 0, ABS(ROUND(VALUE(SUBSTITUTE(連結実質赤字比率に係る赤字・黒字の構成分析!G$40,"▲", "-")), 2)), NA())</f>
        <v>#VALUE!</v>
      </c>
      <c r="E30" s="174" t="e">
        <f>IF(ROUND(VALUE(SUBSTITUTE(連結実質赤字比率に係る赤字・黒字の構成分析!G$40,"▲", "-")), 2) &gt;= 0, ABS(ROUND(VALUE(SUBSTITUTE(連結実質赤字比率に係る赤字・黒字の構成分析!G$40,"▲", "-")), 2)), NA())</f>
        <v>#VALUE!</v>
      </c>
      <c r="F30" s="174" t="e">
        <f>IF(ROUND(VALUE(SUBSTITUTE(連結実質赤字比率に係る赤字・黒字の構成分析!H$40,"▲", "-")), 2) &lt; 0, ABS(ROUND(VALUE(SUBSTITUTE(連結実質赤字比率に係る赤字・黒字の構成分析!H$40,"▲", "-")), 2)), NA())</f>
        <v>#VALUE!</v>
      </c>
      <c r="G30" s="174" t="e">
        <f>IF(ROUND(VALUE(SUBSTITUTE(連結実質赤字比率に係る赤字・黒字の構成分析!H$40,"▲", "-")), 2) &gt;= 0, ABS(ROUND(VALUE(SUBSTITUTE(連結実質赤字比率に係る赤字・黒字の構成分析!H$40,"▲", "-")), 2)), NA())</f>
        <v>#VALUE!</v>
      </c>
      <c r="H30" s="174" t="e">
        <f>IF(ROUND(VALUE(SUBSTITUTE(連結実質赤字比率に係る赤字・黒字の構成分析!I$40,"▲", "-")), 2) &lt; 0, ABS(ROUND(VALUE(SUBSTITUTE(連結実質赤字比率に係る赤字・黒字の構成分析!I$40,"▲", "-")), 2)), NA())</f>
        <v>#VALUE!</v>
      </c>
      <c r="I30" s="174" t="e">
        <f>IF(ROUND(VALUE(SUBSTITUTE(連結実質赤字比率に係る赤字・黒字の構成分析!I$40,"▲", "-")), 2) &gt;= 0, ABS(ROUND(VALUE(SUBSTITUTE(連結実質赤字比率に係る赤字・黒字の構成分析!I$40,"▲", "-")), 2)), NA())</f>
        <v>#VALUE!</v>
      </c>
      <c r="J30" s="174" t="e">
        <f>IF(ROUND(VALUE(SUBSTITUTE(連結実質赤字比率に係る赤字・黒字の構成分析!J$40,"▲", "-")), 2) &lt; 0, ABS(ROUND(VALUE(SUBSTITUTE(連結実質赤字比率に係る赤字・黒字の構成分析!J$40,"▲", "-")), 2)), NA())</f>
        <v>#VALUE!</v>
      </c>
      <c r="K30" s="174" t="e">
        <f>IF(ROUND(VALUE(SUBSTITUTE(連結実質赤字比率に係る赤字・黒字の構成分析!J$40,"▲", "-")), 2) &gt;= 0, ABS(ROUND(VALUE(SUBSTITUTE(連結実質赤字比率に係る赤字・黒字の構成分析!J$40,"▲", "-")), 2)), NA())</f>
        <v>#VALUE!</v>
      </c>
    </row>
    <row r="31" spans="1:11" x14ac:dyDescent="0.2">
      <c r="A31" s="174" t="str">
        <f>IF(連結実質赤字比率に係る赤字・黒字の構成分析!C$39="",NA(),連結実質赤字比率に係る赤字・黒字の構成分析!C$39)</f>
        <v>後期高齢者医療保険事業特別会計</v>
      </c>
      <c r="B31" s="174" t="e">
        <f>IF(ROUND(VALUE(SUBSTITUTE(連結実質赤字比率に係る赤字・黒字の構成分析!F$39,"▲", "-")), 2) &lt; 0, ABS(ROUND(VALUE(SUBSTITUTE(連結実質赤字比率に係る赤字・黒字の構成分析!F$39,"▲", "-")), 2)), NA())</f>
        <v>#N/A</v>
      </c>
      <c r="C31" s="174">
        <f>IF(ROUND(VALUE(SUBSTITUTE(連結実質赤字比率に係る赤字・黒字の構成分析!F$39,"▲", "-")), 2) &gt;= 0, ABS(ROUND(VALUE(SUBSTITUTE(連結実質赤字比率に係る赤字・黒字の構成分析!F$39,"▲", "-")), 2)), NA())</f>
        <v>0.19</v>
      </c>
      <c r="D31" s="174" t="e">
        <f>IF(ROUND(VALUE(SUBSTITUTE(連結実質赤字比率に係る赤字・黒字の構成分析!G$39,"▲", "-")), 2) &lt; 0, ABS(ROUND(VALUE(SUBSTITUTE(連結実質赤字比率に係る赤字・黒字の構成分析!G$39,"▲", "-")), 2)), NA())</f>
        <v>#N/A</v>
      </c>
      <c r="E31" s="174">
        <f>IF(ROUND(VALUE(SUBSTITUTE(連結実質赤字比率に係る赤字・黒字の構成分析!G$39,"▲", "-")), 2) &gt;= 0, ABS(ROUND(VALUE(SUBSTITUTE(連結実質赤字比率に係る赤字・黒字の構成分析!G$39,"▲", "-")), 2)), NA())</f>
        <v>0.21</v>
      </c>
      <c r="F31" s="174" t="e">
        <f>IF(ROUND(VALUE(SUBSTITUTE(連結実質赤字比率に係る赤字・黒字の構成分析!H$39,"▲", "-")), 2) &lt; 0, ABS(ROUND(VALUE(SUBSTITUTE(連結実質赤字比率に係る赤字・黒字の構成分析!H$39,"▲", "-")), 2)), NA())</f>
        <v>#N/A</v>
      </c>
      <c r="G31" s="174">
        <f>IF(ROUND(VALUE(SUBSTITUTE(連結実質赤字比率に係る赤字・黒字の構成分析!H$39,"▲", "-")), 2) &gt;= 0, ABS(ROUND(VALUE(SUBSTITUTE(連結実質赤字比率に係る赤字・黒字の構成分析!H$39,"▲", "-")), 2)), NA())</f>
        <v>0.3</v>
      </c>
      <c r="H31" s="174" t="e">
        <f>IF(ROUND(VALUE(SUBSTITUTE(連結実質赤字比率に係る赤字・黒字の構成分析!I$39,"▲", "-")), 2) &lt; 0, ABS(ROUND(VALUE(SUBSTITUTE(連結実質赤字比率に係る赤字・黒字の構成分析!I$39,"▲", "-")), 2)), NA())</f>
        <v>#N/A</v>
      </c>
      <c r="I31" s="174">
        <f>IF(ROUND(VALUE(SUBSTITUTE(連結実質赤字比率に係る赤字・黒字の構成分析!I$39,"▲", "-")), 2) &gt;= 0, ABS(ROUND(VALUE(SUBSTITUTE(連結実質赤字比率に係る赤字・黒字の構成分析!I$39,"▲", "-")), 2)), NA())</f>
        <v>0.2</v>
      </c>
      <c r="J31" s="174" t="e">
        <f>IF(ROUND(VALUE(SUBSTITUTE(連結実質赤字比率に係る赤字・黒字の構成分析!J$39,"▲", "-")), 2) &lt; 0, ABS(ROUND(VALUE(SUBSTITUTE(連結実質赤字比率に係る赤字・黒字の構成分析!J$39,"▲", "-")), 2)), NA())</f>
        <v>#N/A</v>
      </c>
      <c r="K31" s="174">
        <f>IF(ROUND(VALUE(SUBSTITUTE(連結実質赤字比率に係る赤字・黒字の構成分析!J$39,"▲", "-")), 2) &gt;= 0, ABS(ROUND(VALUE(SUBSTITUTE(連結実質赤字比率に係る赤字・黒字の構成分析!J$39,"▲", "-")), 2)), NA())</f>
        <v>0.22</v>
      </c>
    </row>
    <row r="32" spans="1:11" x14ac:dyDescent="0.2">
      <c r="A32" s="174" t="str">
        <f>IF(連結実質赤字比率に係る赤字・黒字の構成分析!C$38="",NA(),連結実質赤字比率に係る赤字・黒字の構成分析!C$38)</f>
        <v>下水道事業特別会計</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0.89</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0.08</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0.27</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0.36</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0.39</v>
      </c>
    </row>
    <row r="33" spans="1:16" x14ac:dyDescent="0.2">
      <c r="A33" s="174" t="str">
        <f>IF(連結実質赤字比率に係る赤字・黒字の構成分析!C$37="",NA(),連結実質赤字比率に係る赤字・黒字の構成分析!C$37)</f>
        <v>介護保険事業特別会計</v>
      </c>
      <c r="B33" s="174" t="e">
        <f>IF(ROUND(VALUE(SUBSTITUTE(連結実質赤字比率に係る赤字・黒字の構成分析!F$37,"▲", "-")), 2) &lt; 0, ABS(ROUND(VALUE(SUBSTITUTE(連結実質赤字比率に係る赤字・黒字の構成分析!F$37,"▲", "-")), 2)), NA())</f>
        <v>#N/A</v>
      </c>
      <c r="C33" s="174">
        <f>IF(ROUND(VALUE(SUBSTITUTE(連結実質赤字比率に係る赤字・黒字の構成分析!F$37,"▲", "-")), 2) &gt;= 0, ABS(ROUND(VALUE(SUBSTITUTE(連結実質赤字比率に係る赤字・黒字の構成分析!F$37,"▲", "-")), 2)), NA())</f>
        <v>2.0299999999999998</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1.55</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2.5499999999999998</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1.82</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1.56</v>
      </c>
    </row>
    <row r="34" spans="1:16" x14ac:dyDescent="0.2">
      <c r="A34" s="174" t="str">
        <f>IF(連結実質赤字比率に係る赤字・黒字の構成分析!C$36="",NA(),連結実質赤字比率に係る赤字・黒字の構成分析!C$36)</f>
        <v>国民健康保険事業特別会計</v>
      </c>
      <c r="B34" s="174" t="e">
        <f>IF(ROUND(VALUE(SUBSTITUTE(連結実質赤字比率に係る赤字・黒字の構成分析!F$36,"▲", "-")), 2) &lt; 0, ABS(ROUND(VALUE(SUBSTITUTE(連結実質赤字比率に係る赤字・黒字の構成分析!F$36,"▲", "-")), 2)), NA())</f>
        <v>#N/A</v>
      </c>
      <c r="C34" s="174">
        <f>IF(ROUND(VALUE(SUBSTITUTE(連結実質赤字比率に係る赤字・黒字の構成分析!F$36,"▲", "-")), 2) &gt;= 0, ABS(ROUND(VALUE(SUBSTITUTE(連結実質赤字比率に係る赤字・黒字の構成分析!F$36,"▲", "-")), 2)), NA())</f>
        <v>2.66</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3.24</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4.0999999999999996</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3.96</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2.04</v>
      </c>
    </row>
    <row r="35" spans="1:16" x14ac:dyDescent="0.2">
      <c r="A35" s="174" t="str">
        <f>IF(連結実質赤字比率に係る赤字・黒字の構成分析!C$35="",NA(),連結実質赤字比率に係る赤字・黒字の構成分析!C$35)</f>
        <v>一般会計</v>
      </c>
      <c r="B35" s="174" t="e">
        <f>IF(ROUND(VALUE(SUBSTITUTE(連結実質赤字比率に係る赤字・黒字の構成分析!F$35,"▲", "-")), 2) &lt; 0, ABS(ROUND(VALUE(SUBSTITUTE(連結実質赤字比率に係る赤字・黒字の構成分析!F$35,"▲", "-")), 2)), NA())</f>
        <v>#N/A</v>
      </c>
      <c r="C35" s="174">
        <f>IF(ROUND(VALUE(SUBSTITUTE(連結実質赤字比率に係る赤字・黒字の構成分析!F$35,"▲", "-")), 2) &gt;= 0, ABS(ROUND(VALUE(SUBSTITUTE(連結実質赤字比率に係る赤字・黒字の構成分析!F$35,"▲", "-")), 2)), NA())</f>
        <v>2.58</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1.72</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3.2</v>
      </c>
      <c r="H35" s="174" t="e">
        <f>IF(ROUND(VALUE(SUBSTITUTE(連結実質赤字比率に係る赤字・黒字の構成分析!I$35,"▲", "-")), 2) &lt; 0, ABS(ROUND(VALUE(SUBSTITUTE(連結実質赤字比率に係る赤字・黒字の構成分析!I$35,"▲", "-")), 2)), NA())</f>
        <v>#N/A</v>
      </c>
      <c r="I35" s="174">
        <f>IF(ROUND(VALUE(SUBSTITUTE(連結実質赤字比率に係る赤字・黒字の構成分析!I$35,"▲", "-")), 2) &gt;= 0, ABS(ROUND(VALUE(SUBSTITUTE(連結実質赤字比率に係る赤字・黒字の構成分析!I$35,"▲", "-")), 2)), NA())</f>
        <v>3.87</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4.41</v>
      </c>
    </row>
    <row r="36" spans="1:16" x14ac:dyDescent="0.2">
      <c r="A36" s="174" t="str">
        <f>IF(連結実質赤字比率に係る赤字・黒字の構成分析!C$34="",NA(),連結実質赤字比率に係る赤字・黒字の構成分析!C$34)</f>
        <v>水道事業会計</v>
      </c>
      <c r="B36" s="174" t="e">
        <f>IF(ROUND(VALUE(SUBSTITUTE(連結実質赤字比率に係る赤字・黒字の構成分析!F$34,"▲", "-")), 2) &lt; 0, ABS(ROUND(VALUE(SUBSTITUTE(連結実質赤字比率に係る赤字・黒字の構成分析!F$34,"▲", "-")), 2)), NA())</f>
        <v>#N/A</v>
      </c>
      <c r="C36" s="174">
        <f>IF(ROUND(VALUE(SUBSTITUTE(連結実質赤字比率に係る赤字・黒字の構成分析!F$34,"▲", "-")), 2) &gt;= 0, ABS(ROUND(VALUE(SUBSTITUTE(連結実質赤字比率に係る赤字・黒字の構成分析!F$34,"▲", "-")), 2)), NA())</f>
        <v>8.4</v>
      </c>
      <c r="D36" s="174" t="e">
        <f>IF(ROUND(VALUE(SUBSTITUTE(連結実質赤字比率に係る赤字・黒字の構成分析!G$34,"▲", "-")), 2) &lt; 0, ABS(ROUND(VALUE(SUBSTITUTE(連結実質赤字比率に係る赤字・黒字の構成分析!G$34,"▲", "-")), 2)), NA())</f>
        <v>#N/A</v>
      </c>
      <c r="E36" s="174">
        <f>IF(ROUND(VALUE(SUBSTITUTE(連結実質赤字比率に係る赤字・黒字の構成分析!G$34,"▲", "-")), 2) &gt;= 0, ABS(ROUND(VALUE(SUBSTITUTE(連結実質赤字比率に係る赤字・黒字の構成分析!G$34,"▲", "-")), 2)), NA())</f>
        <v>10.15</v>
      </c>
      <c r="F36" s="174" t="e">
        <f>IF(ROUND(VALUE(SUBSTITUTE(連結実質赤字比率に係る赤字・黒字の構成分析!H$34,"▲", "-")), 2) &lt; 0, ABS(ROUND(VALUE(SUBSTITUTE(連結実質赤字比率に係る赤字・黒字の構成分析!H$34,"▲", "-")), 2)), NA())</f>
        <v>#N/A</v>
      </c>
      <c r="G36" s="174">
        <f>IF(ROUND(VALUE(SUBSTITUTE(連結実質赤字比率に係る赤字・黒字の構成分析!H$34,"▲", "-")), 2) &gt;= 0, ABS(ROUND(VALUE(SUBSTITUTE(連結実質赤字比率に係る赤字・黒字の構成分析!H$34,"▲", "-")), 2)), NA())</f>
        <v>11.5</v>
      </c>
      <c r="H36" s="174" t="e">
        <f>IF(ROUND(VALUE(SUBSTITUTE(連結実質赤字比率に係る赤字・黒字の構成分析!I$34,"▲", "-")), 2) &lt; 0, ABS(ROUND(VALUE(SUBSTITUTE(連結実質赤字比率に係る赤字・黒字の構成分析!I$34,"▲", "-")), 2)), NA())</f>
        <v>#N/A</v>
      </c>
      <c r="I36" s="174">
        <f>IF(ROUND(VALUE(SUBSTITUTE(連結実質赤字比率に係る赤字・黒字の構成分析!I$34,"▲", "-")), 2) &gt;= 0, ABS(ROUND(VALUE(SUBSTITUTE(連結実質赤字比率に係る赤字・黒字の構成分析!I$34,"▲", "-")), 2)), NA())</f>
        <v>12.13</v>
      </c>
      <c r="J36" s="174" t="e">
        <f>IF(ROUND(VALUE(SUBSTITUTE(連結実質赤字比率に係る赤字・黒字の構成分析!J$34,"▲", "-")), 2) &lt; 0, ABS(ROUND(VALUE(SUBSTITUTE(連結実質赤字比率に係る赤字・黒字の構成分析!J$34,"▲", "-")), 2)), NA())</f>
        <v>#N/A</v>
      </c>
      <c r="K36" s="174">
        <f>IF(ROUND(VALUE(SUBSTITUTE(連結実質赤字比率に係る赤字・黒字の構成分析!J$34,"▲", "-")), 2) &gt;= 0, ABS(ROUND(VALUE(SUBSTITUTE(連結実質赤字比率に係る赤字・黒字の構成分析!J$34,"▲", "-")), 2)), NA())</f>
        <v>11.63</v>
      </c>
    </row>
    <row r="39" spans="1:16" x14ac:dyDescent="0.2">
      <c r="A39" s="143" t="s">
        <v>60</v>
      </c>
    </row>
    <row r="40" spans="1:16" x14ac:dyDescent="0.2">
      <c r="A40" s="175"/>
      <c r="B40" s="175" t="str">
        <f>'実質公債費比率（分子）の構造'!K$44</f>
        <v>H26</v>
      </c>
      <c r="C40" s="175"/>
      <c r="D40" s="175"/>
      <c r="E40" s="175" t="str">
        <f>'実質公債費比率（分子）の構造'!L$44</f>
        <v>H27</v>
      </c>
      <c r="F40" s="175"/>
      <c r="G40" s="175"/>
      <c r="H40" s="175" t="str">
        <f>'実質公債費比率（分子）の構造'!M$44</f>
        <v>H28</v>
      </c>
      <c r="I40" s="175"/>
      <c r="J40" s="175"/>
      <c r="K40" s="175" t="str">
        <f>'実質公債費比率（分子）の構造'!N$44</f>
        <v>H29</v>
      </c>
      <c r="L40" s="175"/>
      <c r="M40" s="175"/>
      <c r="N40" s="175" t="str">
        <f>'実質公債費比率（分子）の構造'!O$44</f>
        <v>H30</v>
      </c>
      <c r="O40" s="175"/>
      <c r="P40" s="175"/>
    </row>
    <row r="41" spans="1:16" x14ac:dyDescent="0.2">
      <c r="A41" s="175"/>
      <c r="B41" s="175" t="s">
        <v>61</v>
      </c>
      <c r="C41" s="175"/>
      <c r="D41" s="175" t="s">
        <v>62</v>
      </c>
      <c r="E41" s="175" t="s">
        <v>61</v>
      </c>
      <c r="F41" s="175"/>
      <c r="G41" s="175" t="s">
        <v>62</v>
      </c>
      <c r="H41" s="175" t="s">
        <v>61</v>
      </c>
      <c r="I41" s="175"/>
      <c r="J41" s="175" t="s">
        <v>62</v>
      </c>
      <c r="K41" s="175" t="s">
        <v>61</v>
      </c>
      <c r="L41" s="175"/>
      <c r="M41" s="175" t="s">
        <v>62</v>
      </c>
      <c r="N41" s="175" t="s">
        <v>61</v>
      </c>
      <c r="O41" s="175"/>
      <c r="P41" s="175" t="s">
        <v>62</v>
      </c>
    </row>
    <row r="42" spans="1:16" x14ac:dyDescent="0.2">
      <c r="A42" s="175" t="s">
        <v>63</v>
      </c>
      <c r="B42" s="175"/>
      <c r="C42" s="175"/>
      <c r="D42" s="175">
        <f>'実質公債費比率（分子）の構造'!K$52</f>
        <v>444</v>
      </c>
      <c r="E42" s="175"/>
      <c r="F42" s="175"/>
      <c r="G42" s="175">
        <f>'実質公債費比率（分子）の構造'!L$52</f>
        <v>422</v>
      </c>
      <c r="H42" s="175"/>
      <c r="I42" s="175"/>
      <c r="J42" s="175">
        <f>'実質公債費比率（分子）の構造'!M$52</f>
        <v>429</v>
      </c>
      <c r="K42" s="175"/>
      <c r="L42" s="175"/>
      <c r="M42" s="175">
        <f>'実質公債費比率（分子）の構造'!N$52</f>
        <v>425</v>
      </c>
      <c r="N42" s="175"/>
      <c r="O42" s="175"/>
      <c r="P42" s="175">
        <f>'実質公債費比率（分子）の構造'!O$52</f>
        <v>508</v>
      </c>
    </row>
    <row r="43" spans="1:16" x14ac:dyDescent="0.2">
      <c r="A43" s="175" t="s">
        <v>64</v>
      </c>
      <c r="B43" s="175">
        <f>'実質公債費比率（分子）の構造'!K$51</f>
        <v>0</v>
      </c>
      <c r="C43" s="175"/>
      <c r="D43" s="175"/>
      <c r="E43" s="175" t="str">
        <f>'実質公債費比率（分子）の構造'!L$51</f>
        <v>-</v>
      </c>
      <c r="F43" s="175"/>
      <c r="G43" s="175"/>
      <c r="H43" s="175" t="str">
        <f>'実質公債費比率（分子）の構造'!M$51</f>
        <v>-</v>
      </c>
      <c r="I43" s="175"/>
      <c r="J43" s="175"/>
      <c r="K43" s="175" t="str">
        <f>'実質公債費比率（分子）の構造'!N$51</f>
        <v>-</v>
      </c>
      <c r="L43" s="175"/>
      <c r="M43" s="175"/>
      <c r="N43" s="175" t="str">
        <f>'実質公債費比率（分子）の構造'!O$51</f>
        <v>-</v>
      </c>
      <c r="O43" s="175"/>
      <c r="P43" s="175"/>
    </row>
    <row r="44" spans="1:16" x14ac:dyDescent="0.2">
      <c r="A44" s="175" t="s">
        <v>65</v>
      </c>
      <c r="B44" s="175">
        <f>'実質公債費比率（分子）の構造'!K$50</f>
        <v>2</v>
      </c>
      <c r="C44" s="175"/>
      <c r="D44" s="175"/>
      <c r="E44" s="175">
        <f>'実質公債費比率（分子）の構造'!L$50</f>
        <v>2</v>
      </c>
      <c r="F44" s="175"/>
      <c r="G44" s="175"/>
      <c r="H44" s="175">
        <f>'実質公債費比率（分子）の構造'!M$50</f>
        <v>28</v>
      </c>
      <c r="I44" s="175"/>
      <c r="J44" s="175"/>
      <c r="K44" s="175">
        <f>'実質公債費比率（分子）の構造'!N$50</f>
        <v>82</v>
      </c>
      <c r="L44" s="175"/>
      <c r="M44" s="175"/>
      <c r="N44" s="175">
        <f>'実質公債費比率（分子）の構造'!O$50</f>
        <v>1</v>
      </c>
      <c r="O44" s="175"/>
      <c r="P44" s="175"/>
    </row>
    <row r="45" spans="1:16" x14ac:dyDescent="0.2">
      <c r="A45" s="175" t="s">
        <v>66</v>
      </c>
      <c r="B45" s="175">
        <f>'実質公債費比率（分子）の構造'!K$49</f>
        <v>66</v>
      </c>
      <c r="C45" s="175"/>
      <c r="D45" s="175"/>
      <c r="E45" s="175">
        <f>'実質公債費比率（分子）の構造'!L$49</f>
        <v>64</v>
      </c>
      <c r="F45" s="175"/>
      <c r="G45" s="175"/>
      <c r="H45" s="175">
        <f>'実質公債費比率（分子）の構造'!M$49</f>
        <v>43</v>
      </c>
      <c r="I45" s="175"/>
      <c r="J45" s="175"/>
      <c r="K45" s="175">
        <f>'実質公債費比率（分子）の構造'!N$49</f>
        <v>35</v>
      </c>
      <c r="L45" s="175"/>
      <c r="M45" s="175"/>
      <c r="N45" s="175">
        <f>'実質公債費比率（分子）の構造'!O$49</f>
        <v>34</v>
      </c>
      <c r="O45" s="175"/>
      <c r="P45" s="175"/>
    </row>
    <row r="46" spans="1:16" x14ac:dyDescent="0.2">
      <c r="A46" s="175" t="s">
        <v>67</v>
      </c>
      <c r="B46" s="175">
        <f>'実質公債費比率（分子）の構造'!K$48</f>
        <v>40</v>
      </c>
      <c r="C46" s="175"/>
      <c r="D46" s="175"/>
      <c r="E46" s="175">
        <f>'実質公債費比率（分子）の構造'!L$48</f>
        <v>72</v>
      </c>
      <c r="F46" s="175"/>
      <c r="G46" s="175"/>
      <c r="H46" s="175">
        <f>'実質公債費比率（分子）の構造'!M$48</f>
        <v>72</v>
      </c>
      <c r="I46" s="175"/>
      <c r="J46" s="175"/>
      <c r="K46" s="175">
        <f>'実質公債費比率（分子）の構造'!N$48</f>
        <v>63</v>
      </c>
      <c r="L46" s="175"/>
      <c r="M46" s="175"/>
      <c r="N46" s="175">
        <f>'実質公債費比率（分子）の構造'!O$48</f>
        <v>67</v>
      </c>
      <c r="O46" s="175"/>
      <c r="P46" s="175"/>
    </row>
    <row r="47" spans="1:16" x14ac:dyDescent="0.2">
      <c r="A47" s="175" t="s">
        <v>68</v>
      </c>
      <c r="B47" s="175" t="str">
        <f>'実質公債費比率（分子）の構造'!K$47</f>
        <v>-</v>
      </c>
      <c r="C47" s="175"/>
      <c r="D47" s="175"/>
      <c r="E47" s="175" t="str">
        <f>'実質公債費比率（分子）の構造'!L$47</f>
        <v>-</v>
      </c>
      <c r="F47" s="175"/>
      <c r="G47" s="175"/>
      <c r="H47" s="175" t="str">
        <f>'実質公債費比率（分子）の構造'!M$47</f>
        <v>-</v>
      </c>
      <c r="I47" s="175"/>
      <c r="J47" s="175"/>
      <c r="K47" s="175" t="str">
        <f>'実質公債費比率（分子）の構造'!N$47</f>
        <v>-</v>
      </c>
      <c r="L47" s="175"/>
      <c r="M47" s="175"/>
      <c r="N47" s="175" t="str">
        <f>'実質公債費比率（分子）の構造'!O$47</f>
        <v>-</v>
      </c>
      <c r="O47" s="175"/>
      <c r="P47" s="175"/>
    </row>
    <row r="48" spans="1:16" x14ac:dyDescent="0.2">
      <c r="A48" s="175" t="s">
        <v>69</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x14ac:dyDescent="0.2">
      <c r="A49" s="175" t="s">
        <v>70</v>
      </c>
      <c r="B49" s="175">
        <f>'実質公債費比率（分子）の構造'!K$45</f>
        <v>515</v>
      </c>
      <c r="C49" s="175"/>
      <c r="D49" s="175"/>
      <c r="E49" s="175">
        <f>'実質公債費比率（分子）の構造'!L$45</f>
        <v>485</v>
      </c>
      <c r="F49" s="175"/>
      <c r="G49" s="175"/>
      <c r="H49" s="175">
        <f>'実質公債費比率（分子）の構造'!M$45</f>
        <v>492</v>
      </c>
      <c r="I49" s="175"/>
      <c r="J49" s="175"/>
      <c r="K49" s="175">
        <f>'実質公債費比率（分子）の構造'!N$45</f>
        <v>496</v>
      </c>
      <c r="L49" s="175"/>
      <c r="M49" s="175"/>
      <c r="N49" s="175">
        <f>'実質公債費比率（分子）の構造'!O$45</f>
        <v>514</v>
      </c>
      <c r="O49" s="175"/>
      <c r="P49" s="175"/>
    </row>
    <row r="50" spans="1:16" x14ac:dyDescent="0.2">
      <c r="A50" s="175" t="s">
        <v>71</v>
      </c>
      <c r="B50" s="175" t="e">
        <f>NA()</f>
        <v>#N/A</v>
      </c>
      <c r="C50" s="175">
        <f>IF(ISNUMBER('実質公債費比率（分子）の構造'!K$53),'実質公債費比率（分子）の構造'!K$53,NA())</f>
        <v>179</v>
      </c>
      <c r="D50" s="175" t="e">
        <f>NA()</f>
        <v>#N/A</v>
      </c>
      <c r="E50" s="175" t="e">
        <f>NA()</f>
        <v>#N/A</v>
      </c>
      <c r="F50" s="175">
        <f>IF(ISNUMBER('実質公債費比率（分子）の構造'!L$53),'実質公債費比率（分子）の構造'!L$53,NA())</f>
        <v>201</v>
      </c>
      <c r="G50" s="175" t="e">
        <f>NA()</f>
        <v>#N/A</v>
      </c>
      <c r="H50" s="175" t="e">
        <f>NA()</f>
        <v>#N/A</v>
      </c>
      <c r="I50" s="175">
        <f>IF(ISNUMBER('実質公債費比率（分子）の構造'!M$53),'実質公債費比率（分子）の構造'!M$53,NA())</f>
        <v>206</v>
      </c>
      <c r="J50" s="175" t="e">
        <f>NA()</f>
        <v>#N/A</v>
      </c>
      <c r="K50" s="175" t="e">
        <f>NA()</f>
        <v>#N/A</v>
      </c>
      <c r="L50" s="175">
        <f>IF(ISNUMBER('実質公債費比率（分子）の構造'!N$53),'実質公債費比率（分子）の構造'!N$53,NA())</f>
        <v>251</v>
      </c>
      <c r="M50" s="175" t="e">
        <f>NA()</f>
        <v>#N/A</v>
      </c>
      <c r="N50" s="175" t="e">
        <f>NA()</f>
        <v>#N/A</v>
      </c>
      <c r="O50" s="175">
        <f>IF(ISNUMBER('実質公債費比率（分子）の構造'!O$53),'実質公債費比率（分子）の構造'!O$53,NA())</f>
        <v>108</v>
      </c>
      <c r="P50" s="175" t="e">
        <f>NA()</f>
        <v>#N/A</v>
      </c>
    </row>
    <row r="53" spans="1:16" x14ac:dyDescent="0.2">
      <c r="A53" s="143" t="s">
        <v>72</v>
      </c>
    </row>
    <row r="54" spans="1:16" x14ac:dyDescent="0.2">
      <c r="A54" s="174"/>
      <c r="B54" s="174" t="str">
        <f>'将来負担比率（分子）の構造'!I$40</f>
        <v>H26</v>
      </c>
      <c r="C54" s="174"/>
      <c r="D54" s="174"/>
      <c r="E54" s="174" t="str">
        <f>'将来負担比率（分子）の構造'!J$40</f>
        <v>H27</v>
      </c>
      <c r="F54" s="174"/>
      <c r="G54" s="174"/>
      <c r="H54" s="174" t="str">
        <f>'将来負担比率（分子）の構造'!K$40</f>
        <v>H28</v>
      </c>
      <c r="I54" s="174"/>
      <c r="J54" s="174"/>
      <c r="K54" s="174" t="str">
        <f>'将来負担比率（分子）の構造'!L$40</f>
        <v>H29</v>
      </c>
      <c r="L54" s="174"/>
      <c r="M54" s="174"/>
      <c r="N54" s="174" t="str">
        <f>'将来負担比率（分子）の構造'!M$40</f>
        <v>H30</v>
      </c>
      <c r="O54" s="174"/>
      <c r="P54" s="174"/>
    </row>
    <row r="55" spans="1:16" x14ac:dyDescent="0.2">
      <c r="A55" s="174"/>
      <c r="B55" s="174" t="s">
        <v>73</v>
      </c>
      <c r="C55" s="174"/>
      <c r="D55" s="174" t="s">
        <v>74</v>
      </c>
      <c r="E55" s="174" t="s">
        <v>73</v>
      </c>
      <c r="F55" s="174"/>
      <c r="G55" s="174" t="s">
        <v>74</v>
      </c>
      <c r="H55" s="174" t="s">
        <v>73</v>
      </c>
      <c r="I55" s="174"/>
      <c r="J55" s="174" t="s">
        <v>74</v>
      </c>
      <c r="K55" s="174" t="s">
        <v>73</v>
      </c>
      <c r="L55" s="174"/>
      <c r="M55" s="174" t="s">
        <v>74</v>
      </c>
      <c r="N55" s="174" t="s">
        <v>73</v>
      </c>
      <c r="O55" s="174"/>
      <c r="P55" s="174" t="s">
        <v>74</v>
      </c>
    </row>
    <row r="56" spans="1:16" x14ac:dyDescent="0.2">
      <c r="A56" s="174" t="s">
        <v>43</v>
      </c>
      <c r="B56" s="174"/>
      <c r="C56" s="174"/>
      <c r="D56" s="174">
        <f>'将来負担比率（分子）の構造'!I$52</f>
        <v>5072</v>
      </c>
      <c r="E56" s="174"/>
      <c r="F56" s="174"/>
      <c r="G56" s="174">
        <f>'将来負担比率（分子）の構造'!J$52</f>
        <v>5247</v>
      </c>
      <c r="H56" s="174"/>
      <c r="I56" s="174"/>
      <c r="J56" s="174">
        <f>'将来負担比率（分子）の構造'!K$52</f>
        <v>5416</v>
      </c>
      <c r="K56" s="174"/>
      <c r="L56" s="174"/>
      <c r="M56" s="174">
        <f>'将来負担比率（分子）の構造'!L$52</f>
        <v>5965</v>
      </c>
      <c r="N56" s="174"/>
      <c r="O56" s="174"/>
      <c r="P56" s="174">
        <f>'将来負担比率（分子）の構造'!M$52</f>
        <v>6255</v>
      </c>
    </row>
    <row r="57" spans="1:16" x14ac:dyDescent="0.2">
      <c r="A57" s="174" t="s">
        <v>42</v>
      </c>
      <c r="B57" s="174"/>
      <c r="C57" s="174"/>
      <c r="D57" s="174" t="str">
        <f>'将来負担比率（分子）の構造'!I$51</f>
        <v>-</v>
      </c>
      <c r="E57" s="174"/>
      <c r="F57" s="174"/>
      <c r="G57" s="174" t="str">
        <f>'将来負担比率（分子）の構造'!J$51</f>
        <v>-</v>
      </c>
      <c r="H57" s="174"/>
      <c r="I57" s="174"/>
      <c r="J57" s="174" t="str">
        <f>'将来負担比率（分子）の構造'!K$51</f>
        <v>-</v>
      </c>
      <c r="K57" s="174"/>
      <c r="L57" s="174"/>
      <c r="M57" s="174" t="str">
        <f>'将来負担比率（分子）の構造'!L$51</f>
        <v>-</v>
      </c>
      <c r="N57" s="174"/>
      <c r="O57" s="174"/>
      <c r="P57" s="174">
        <f>'将来負担比率（分子）の構造'!M$51</f>
        <v>1031</v>
      </c>
    </row>
    <row r="58" spans="1:16" x14ac:dyDescent="0.2">
      <c r="A58" s="174" t="s">
        <v>41</v>
      </c>
      <c r="B58" s="174"/>
      <c r="C58" s="174"/>
      <c r="D58" s="174">
        <f>'将来負担比率（分子）の構造'!I$50</f>
        <v>458</v>
      </c>
      <c r="E58" s="174"/>
      <c r="F58" s="174"/>
      <c r="G58" s="174">
        <f>'将来負担比率（分子）の構造'!J$50</f>
        <v>557</v>
      </c>
      <c r="H58" s="174"/>
      <c r="I58" s="174"/>
      <c r="J58" s="174">
        <f>'将来負担比率（分子）の構造'!K$50</f>
        <v>503</v>
      </c>
      <c r="K58" s="174"/>
      <c r="L58" s="174"/>
      <c r="M58" s="174">
        <f>'将来負担比率（分子）の構造'!L$50</f>
        <v>720</v>
      </c>
      <c r="N58" s="174"/>
      <c r="O58" s="174"/>
      <c r="P58" s="174">
        <f>'将来負担比率（分子）の構造'!M$50</f>
        <v>895</v>
      </c>
    </row>
    <row r="59" spans="1:16" x14ac:dyDescent="0.2">
      <c r="A59" s="174" t="s">
        <v>39</v>
      </c>
      <c r="B59" s="174" t="str">
        <f>'将来負担比率（分子）の構造'!I$49</f>
        <v>-</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x14ac:dyDescent="0.2">
      <c r="A60" s="174" t="s">
        <v>38</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x14ac:dyDescent="0.2">
      <c r="A61" s="174" t="s">
        <v>36</v>
      </c>
      <c r="B61" s="174" t="str">
        <f>'将来負担比率（分子）の構造'!I$46</f>
        <v>-</v>
      </c>
      <c r="C61" s="174"/>
      <c r="D61" s="174"/>
      <c r="E61" s="174" t="str">
        <f>'将来負担比率（分子）の構造'!J$46</f>
        <v>-</v>
      </c>
      <c r="F61" s="174"/>
      <c r="G61" s="174"/>
      <c r="H61" s="174" t="str">
        <f>'将来負担比率（分子）の構造'!K$46</f>
        <v>-</v>
      </c>
      <c r="I61" s="174"/>
      <c r="J61" s="174"/>
      <c r="K61" s="174" t="str">
        <f>'将来負担比率（分子）の構造'!L$46</f>
        <v>-</v>
      </c>
      <c r="L61" s="174"/>
      <c r="M61" s="174"/>
      <c r="N61" s="174" t="str">
        <f>'将来負担比率（分子）の構造'!M$46</f>
        <v>-</v>
      </c>
      <c r="O61" s="174"/>
      <c r="P61" s="174"/>
    </row>
    <row r="62" spans="1:16" x14ac:dyDescent="0.2">
      <c r="A62" s="174" t="s">
        <v>35</v>
      </c>
      <c r="B62" s="174">
        <f>'将来負担比率（分子）の構造'!I$45</f>
        <v>1229</v>
      </c>
      <c r="C62" s="174"/>
      <c r="D62" s="174"/>
      <c r="E62" s="174">
        <f>'将来負担比率（分子）の構造'!J$45</f>
        <v>1199</v>
      </c>
      <c r="F62" s="174"/>
      <c r="G62" s="174"/>
      <c r="H62" s="174">
        <f>'将来負担比率（分子）の構造'!K$45</f>
        <v>1169</v>
      </c>
      <c r="I62" s="174"/>
      <c r="J62" s="174"/>
      <c r="K62" s="174">
        <f>'将来負担比率（分子）の構造'!L$45</f>
        <v>1090</v>
      </c>
      <c r="L62" s="174"/>
      <c r="M62" s="174"/>
      <c r="N62" s="174">
        <f>'将来負担比率（分子）の構造'!M$45</f>
        <v>971</v>
      </c>
      <c r="O62" s="174"/>
      <c r="P62" s="174"/>
    </row>
    <row r="63" spans="1:16" x14ac:dyDescent="0.2">
      <c r="A63" s="174" t="s">
        <v>34</v>
      </c>
      <c r="B63" s="174">
        <f>'将来負担比率（分子）の構造'!I$44</f>
        <v>280</v>
      </c>
      <c r="C63" s="174"/>
      <c r="D63" s="174"/>
      <c r="E63" s="174">
        <f>'将来負担比率（分子）の構造'!J$44</f>
        <v>382</v>
      </c>
      <c r="F63" s="174"/>
      <c r="G63" s="174"/>
      <c r="H63" s="174">
        <f>'将来負担比率（分子）の構造'!K$44</f>
        <v>469</v>
      </c>
      <c r="I63" s="174"/>
      <c r="J63" s="174"/>
      <c r="K63" s="174">
        <f>'将来負担比率（分子）の構造'!L$44</f>
        <v>564</v>
      </c>
      <c r="L63" s="174"/>
      <c r="M63" s="174"/>
      <c r="N63" s="174">
        <f>'将来負担比率（分子）の構造'!M$44</f>
        <v>540</v>
      </c>
      <c r="O63" s="174"/>
      <c r="P63" s="174"/>
    </row>
    <row r="64" spans="1:16" x14ac:dyDescent="0.2">
      <c r="A64" s="174" t="s">
        <v>33</v>
      </c>
      <c r="B64" s="174">
        <f>'将来負担比率（分子）の構造'!I$43</f>
        <v>583</v>
      </c>
      <c r="C64" s="174"/>
      <c r="D64" s="174"/>
      <c r="E64" s="174">
        <f>'将来負担比率（分子）の構造'!J$43</f>
        <v>544</v>
      </c>
      <c r="F64" s="174"/>
      <c r="G64" s="174"/>
      <c r="H64" s="174">
        <f>'将来負担比率（分子）の構造'!K$43</f>
        <v>610</v>
      </c>
      <c r="I64" s="174"/>
      <c r="J64" s="174"/>
      <c r="K64" s="174">
        <f>'将来負担比率（分子）の構造'!L$43</f>
        <v>870</v>
      </c>
      <c r="L64" s="174"/>
      <c r="M64" s="174"/>
      <c r="N64" s="174">
        <f>'将来負担比率（分子）の構造'!M$43</f>
        <v>1112</v>
      </c>
      <c r="O64" s="174"/>
      <c r="P64" s="174"/>
    </row>
    <row r="65" spans="1:16" x14ac:dyDescent="0.2">
      <c r="A65" s="174" t="s">
        <v>32</v>
      </c>
      <c r="B65" s="174">
        <f>'将来負担比率（分子）の構造'!I$42</f>
        <v>116</v>
      </c>
      <c r="C65" s="174"/>
      <c r="D65" s="174"/>
      <c r="E65" s="174">
        <f>'将来負担比率（分子）の構造'!J$42</f>
        <v>115</v>
      </c>
      <c r="F65" s="174"/>
      <c r="G65" s="174"/>
      <c r="H65" s="174">
        <f>'将来負担比率（分子）の構造'!K$42</f>
        <v>91</v>
      </c>
      <c r="I65" s="174"/>
      <c r="J65" s="174"/>
      <c r="K65" s="174">
        <f>'将来負担比率（分子）の構造'!L$42</f>
        <v>10</v>
      </c>
      <c r="L65" s="174"/>
      <c r="M65" s="174"/>
      <c r="N65" s="174">
        <f>'将来負担比率（分子）の構造'!M$42</f>
        <v>9</v>
      </c>
      <c r="O65" s="174"/>
      <c r="P65" s="174"/>
    </row>
    <row r="66" spans="1:16" x14ac:dyDescent="0.2">
      <c r="A66" s="174" t="s">
        <v>31</v>
      </c>
      <c r="B66" s="174">
        <f>'将来負担比率（分子）の構造'!I$41</f>
        <v>5022</v>
      </c>
      <c r="C66" s="174"/>
      <c r="D66" s="174"/>
      <c r="E66" s="174">
        <f>'将来負担比率（分子）の構造'!J$41</f>
        <v>5213</v>
      </c>
      <c r="F66" s="174"/>
      <c r="G66" s="174"/>
      <c r="H66" s="174">
        <f>'将来負担比率（分子）の構造'!K$41</f>
        <v>5360</v>
      </c>
      <c r="I66" s="174"/>
      <c r="J66" s="174"/>
      <c r="K66" s="174">
        <f>'将来負担比率（分子）の構造'!L$41</f>
        <v>6085</v>
      </c>
      <c r="L66" s="174"/>
      <c r="M66" s="174"/>
      <c r="N66" s="174">
        <f>'将来負担比率（分子）の構造'!M$41</f>
        <v>6373</v>
      </c>
      <c r="O66" s="174"/>
      <c r="P66" s="174"/>
    </row>
    <row r="67" spans="1:16" x14ac:dyDescent="0.2">
      <c r="A67" s="174" t="s">
        <v>75</v>
      </c>
      <c r="B67" s="174" t="e">
        <f>NA()</f>
        <v>#N/A</v>
      </c>
      <c r="C67" s="174">
        <f>IF(ISNUMBER('将来負担比率（分子）の構造'!I$53), IF('将来負担比率（分子）の構造'!I$53 &lt; 0, 0, '将来負担比率（分子）の構造'!I$53), NA())</f>
        <v>1701</v>
      </c>
      <c r="D67" s="174" t="e">
        <f>NA()</f>
        <v>#N/A</v>
      </c>
      <c r="E67" s="174" t="e">
        <f>NA()</f>
        <v>#N/A</v>
      </c>
      <c r="F67" s="174">
        <f>IF(ISNUMBER('将来負担比率（分子）の構造'!J$53), IF('将来負担比率（分子）の構造'!J$53 &lt; 0, 0, '将来負担比率（分子）の構造'!J$53), NA())</f>
        <v>1648</v>
      </c>
      <c r="G67" s="174" t="e">
        <f>NA()</f>
        <v>#N/A</v>
      </c>
      <c r="H67" s="174" t="e">
        <f>NA()</f>
        <v>#N/A</v>
      </c>
      <c r="I67" s="174">
        <f>IF(ISNUMBER('将来負担比率（分子）の構造'!K$53), IF('将来負担比率（分子）の構造'!K$53 &lt; 0, 0, '将来負担比率（分子）の構造'!K$53), NA())</f>
        <v>1779</v>
      </c>
      <c r="J67" s="174" t="e">
        <f>NA()</f>
        <v>#N/A</v>
      </c>
      <c r="K67" s="174" t="e">
        <f>NA()</f>
        <v>#N/A</v>
      </c>
      <c r="L67" s="174">
        <f>IF(ISNUMBER('将来負担比率（分子）の構造'!L$53), IF('将来負担比率（分子）の構造'!L$53 &lt; 0, 0, '将来負担比率（分子）の構造'!L$53), NA())</f>
        <v>1935</v>
      </c>
      <c r="M67" s="174" t="e">
        <f>NA()</f>
        <v>#N/A</v>
      </c>
      <c r="N67" s="174" t="e">
        <f>NA()</f>
        <v>#N/A</v>
      </c>
      <c r="O67" s="174">
        <f>IF(ISNUMBER('将来負担比率（分子）の構造'!M$53), IF('将来負担比率（分子）の構造'!M$53 &lt; 0, 0, '将来負担比率（分子）の構造'!M$53), NA())</f>
        <v>823</v>
      </c>
      <c r="P67" s="174" t="e">
        <f>NA()</f>
        <v>#N/A</v>
      </c>
    </row>
    <row r="70" spans="1:16" x14ac:dyDescent="0.2">
      <c r="A70" s="176" t="s">
        <v>76</v>
      </c>
      <c r="B70" s="176"/>
      <c r="C70" s="176"/>
      <c r="D70" s="176"/>
      <c r="E70" s="176"/>
      <c r="F70" s="176"/>
    </row>
    <row r="71" spans="1:16" x14ac:dyDescent="0.2">
      <c r="A71" s="177"/>
      <c r="B71" s="177" t="str">
        <f>基金残高に係る経年分析!F54</f>
        <v>H28</v>
      </c>
      <c r="C71" s="177" t="str">
        <f>基金残高に係る経年分析!G54</f>
        <v>H29</v>
      </c>
      <c r="D71" s="177" t="str">
        <f>基金残高に係る経年分析!H54</f>
        <v>H30</v>
      </c>
    </row>
    <row r="72" spans="1:16" x14ac:dyDescent="0.2">
      <c r="A72" s="177" t="s">
        <v>77</v>
      </c>
      <c r="B72" s="178">
        <f>基金残高に係る経年分析!F55</f>
        <v>319</v>
      </c>
      <c r="C72" s="178">
        <f>基金残高に係る経年分析!G55</f>
        <v>319</v>
      </c>
      <c r="D72" s="178">
        <f>基金残高に係る経年分析!H55</f>
        <v>342</v>
      </c>
    </row>
    <row r="73" spans="1:16" x14ac:dyDescent="0.2">
      <c r="A73" s="177" t="s">
        <v>78</v>
      </c>
      <c r="B73" s="178">
        <f>基金残高に係る経年分析!F56</f>
        <v>1</v>
      </c>
      <c r="C73" s="178">
        <f>基金残高に係る経年分析!G56</f>
        <v>151</v>
      </c>
      <c r="D73" s="178">
        <f>基金残高に係る経年分析!H56</f>
        <v>311</v>
      </c>
    </row>
    <row r="74" spans="1:16" x14ac:dyDescent="0.2">
      <c r="A74" s="177" t="s">
        <v>79</v>
      </c>
      <c r="B74" s="178">
        <f>基金残高に係る経年分析!F57</f>
        <v>115</v>
      </c>
      <c r="C74" s="178">
        <f>基金残高に係る経年分析!G57</f>
        <v>123</v>
      </c>
      <c r="D74" s="178">
        <f>基金残高に係る経年分析!H57</f>
        <v>119</v>
      </c>
    </row>
  </sheetData>
  <sheetProtection algorithmName="SHA-512" hashValue="CV04+lWYytznMpu6DXXVq8/8bkGrryyKlf1MT7UP85J0g2QCQMohDPm/QIeN+P4L/Q2zh6VceV+wJxjlyD9Vtg==" saltValue="CTET+BSWAZuvrNmw8mN3P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328125" style="219" customWidth="1"/>
    <col min="96" max="133" width="1.6328125" style="235" customWidth="1"/>
    <col min="134" max="143" width="1.6328125" style="219" customWidth="1"/>
    <col min="144" max="16384" width="0" style="219" hidden="1"/>
  </cols>
  <sheetData>
    <row r="1" spans="2:143" ht="22.5" customHeight="1" thickBot="1" x14ac:dyDescent="0.25">
      <c r="B1" s="216"/>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652" t="s">
        <v>215</v>
      </c>
      <c r="DI1" s="653"/>
      <c r="DJ1" s="653"/>
      <c r="DK1" s="653"/>
      <c r="DL1" s="653"/>
      <c r="DM1" s="653"/>
      <c r="DN1" s="654"/>
      <c r="DO1" s="219"/>
      <c r="DP1" s="652" t="s">
        <v>216</v>
      </c>
      <c r="DQ1" s="653"/>
      <c r="DR1" s="653"/>
      <c r="DS1" s="653"/>
      <c r="DT1" s="653"/>
      <c r="DU1" s="653"/>
      <c r="DV1" s="653"/>
      <c r="DW1" s="653"/>
      <c r="DX1" s="653"/>
      <c r="DY1" s="653"/>
      <c r="DZ1" s="653"/>
      <c r="EA1" s="653"/>
      <c r="EB1" s="653"/>
      <c r="EC1" s="654"/>
      <c r="ED1" s="217"/>
      <c r="EE1" s="217"/>
      <c r="EF1" s="217"/>
      <c r="EG1" s="217"/>
      <c r="EH1" s="217"/>
      <c r="EI1" s="217"/>
      <c r="EJ1" s="217"/>
      <c r="EK1" s="217"/>
      <c r="EL1" s="217"/>
      <c r="EM1" s="217"/>
    </row>
    <row r="2" spans="2:143" ht="22.5" customHeight="1" x14ac:dyDescent="0.2">
      <c r="B2" s="220" t="s">
        <v>217</v>
      </c>
      <c r="R2" s="221"/>
      <c r="S2" s="221"/>
      <c r="T2" s="221"/>
      <c r="U2" s="221"/>
      <c r="V2" s="221"/>
      <c r="W2" s="221"/>
      <c r="X2" s="221"/>
      <c r="Y2" s="221"/>
      <c r="Z2" s="221"/>
      <c r="AA2" s="221"/>
      <c r="AB2" s="221"/>
      <c r="AC2" s="221"/>
      <c r="AE2" s="222"/>
      <c r="AF2" s="222"/>
      <c r="AG2" s="222"/>
      <c r="AH2" s="222"/>
      <c r="AI2" s="222"/>
      <c r="AJ2" s="221"/>
      <c r="AK2" s="221"/>
      <c r="AL2" s="221"/>
      <c r="AM2" s="221"/>
      <c r="AN2" s="221"/>
      <c r="AO2" s="221"/>
      <c r="AP2" s="221"/>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row>
    <row r="3" spans="2:143" ht="11.25" customHeight="1" x14ac:dyDescent="0.2">
      <c r="B3" s="655" t="s">
        <v>218</v>
      </c>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6"/>
      <c r="AN3" s="656"/>
      <c r="AO3" s="656"/>
      <c r="AP3" s="655" t="s">
        <v>219</v>
      </c>
      <c r="AQ3" s="656"/>
      <c r="AR3" s="656"/>
      <c r="AS3" s="656"/>
      <c r="AT3" s="656"/>
      <c r="AU3" s="656"/>
      <c r="AV3" s="656"/>
      <c r="AW3" s="656"/>
      <c r="AX3" s="656"/>
      <c r="AY3" s="656"/>
      <c r="AZ3" s="656"/>
      <c r="BA3" s="656"/>
      <c r="BB3" s="656"/>
      <c r="BC3" s="656"/>
      <c r="BD3" s="656"/>
      <c r="BE3" s="656"/>
      <c r="BF3" s="656"/>
      <c r="BG3" s="656"/>
      <c r="BH3" s="656"/>
      <c r="BI3" s="656"/>
      <c r="BJ3" s="656"/>
      <c r="BK3" s="656"/>
      <c r="BL3" s="656"/>
      <c r="BM3" s="656"/>
      <c r="BN3" s="656"/>
      <c r="BO3" s="656"/>
      <c r="BP3" s="656"/>
      <c r="BQ3" s="656"/>
      <c r="BR3" s="656"/>
      <c r="BS3" s="656"/>
      <c r="BT3" s="656"/>
      <c r="BU3" s="656"/>
      <c r="BV3" s="656"/>
      <c r="BW3" s="656"/>
      <c r="BX3" s="656"/>
      <c r="BY3" s="656"/>
      <c r="BZ3" s="656"/>
      <c r="CA3" s="656"/>
      <c r="CB3" s="657"/>
      <c r="CD3" s="658" t="s">
        <v>220</v>
      </c>
      <c r="CE3" s="659"/>
      <c r="CF3" s="659"/>
      <c r="CG3" s="659"/>
      <c r="CH3" s="659"/>
      <c r="CI3" s="659"/>
      <c r="CJ3" s="659"/>
      <c r="CK3" s="659"/>
      <c r="CL3" s="659"/>
      <c r="CM3" s="659"/>
      <c r="CN3" s="659"/>
      <c r="CO3" s="659"/>
      <c r="CP3" s="659"/>
      <c r="CQ3" s="659"/>
      <c r="CR3" s="659"/>
      <c r="CS3" s="659"/>
      <c r="CT3" s="659"/>
      <c r="CU3" s="659"/>
      <c r="CV3" s="659"/>
      <c r="CW3" s="659"/>
      <c r="CX3" s="659"/>
      <c r="CY3" s="659"/>
      <c r="CZ3" s="659"/>
      <c r="DA3" s="659"/>
      <c r="DB3" s="659"/>
      <c r="DC3" s="659"/>
      <c r="DD3" s="659"/>
      <c r="DE3" s="659"/>
      <c r="DF3" s="659"/>
      <c r="DG3" s="659"/>
      <c r="DH3" s="659"/>
      <c r="DI3" s="659"/>
      <c r="DJ3" s="659"/>
      <c r="DK3" s="659"/>
      <c r="DL3" s="659"/>
      <c r="DM3" s="659"/>
      <c r="DN3" s="659"/>
      <c r="DO3" s="659"/>
      <c r="DP3" s="659"/>
      <c r="DQ3" s="659"/>
      <c r="DR3" s="659"/>
      <c r="DS3" s="659"/>
      <c r="DT3" s="659"/>
      <c r="DU3" s="659"/>
      <c r="DV3" s="659"/>
      <c r="DW3" s="659"/>
      <c r="DX3" s="659"/>
      <c r="DY3" s="659"/>
      <c r="DZ3" s="659"/>
      <c r="EA3" s="659"/>
      <c r="EB3" s="659"/>
      <c r="EC3" s="660"/>
    </row>
    <row r="4" spans="2:143" ht="11.25" customHeight="1" x14ac:dyDescent="0.2">
      <c r="B4" s="655" t="s">
        <v>1</v>
      </c>
      <c r="C4" s="656"/>
      <c r="D4" s="656"/>
      <c r="E4" s="656"/>
      <c r="F4" s="656"/>
      <c r="G4" s="656"/>
      <c r="H4" s="656"/>
      <c r="I4" s="656"/>
      <c r="J4" s="656"/>
      <c r="K4" s="656"/>
      <c r="L4" s="656"/>
      <c r="M4" s="656"/>
      <c r="N4" s="656"/>
      <c r="O4" s="656"/>
      <c r="P4" s="656"/>
      <c r="Q4" s="657"/>
      <c r="R4" s="655" t="s">
        <v>221</v>
      </c>
      <c r="S4" s="656"/>
      <c r="T4" s="656"/>
      <c r="U4" s="656"/>
      <c r="V4" s="656"/>
      <c r="W4" s="656"/>
      <c r="X4" s="656"/>
      <c r="Y4" s="657"/>
      <c r="Z4" s="655" t="s">
        <v>222</v>
      </c>
      <c r="AA4" s="656"/>
      <c r="AB4" s="656"/>
      <c r="AC4" s="657"/>
      <c r="AD4" s="655" t="s">
        <v>223</v>
      </c>
      <c r="AE4" s="656"/>
      <c r="AF4" s="656"/>
      <c r="AG4" s="656"/>
      <c r="AH4" s="656"/>
      <c r="AI4" s="656"/>
      <c r="AJ4" s="656"/>
      <c r="AK4" s="657"/>
      <c r="AL4" s="655" t="s">
        <v>222</v>
      </c>
      <c r="AM4" s="656"/>
      <c r="AN4" s="656"/>
      <c r="AO4" s="657"/>
      <c r="AP4" s="661" t="s">
        <v>224</v>
      </c>
      <c r="AQ4" s="661"/>
      <c r="AR4" s="661"/>
      <c r="AS4" s="661"/>
      <c r="AT4" s="661"/>
      <c r="AU4" s="661"/>
      <c r="AV4" s="661"/>
      <c r="AW4" s="661"/>
      <c r="AX4" s="661"/>
      <c r="AY4" s="661"/>
      <c r="AZ4" s="661"/>
      <c r="BA4" s="661"/>
      <c r="BB4" s="661"/>
      <c r="BC4" s="661"/>
      <c r="BD4" s="661"/>
      <c r="BE4" s="661"/>
      <c r="BF4" s="661"/>
      <c r="BG4" s="661" t="s">
        <v>225</v>
      </c>
      <c r="BH4" s="661"/>
      <c r="BI4" s="661"/>
      <c r="BJ4" s="661"/>
      <c r="BK4" s="661"/>
      <c r="BL4" s="661"/>
      <c r="BM4" s="661"/>
      <c r="BN4" s="661"/>
      <c r="BO4" s="661" t="s">
        <v>222</v>
      </c>
      <c r="BP4" s="661"/>
      <c r="BQ4" s="661"/>
      <c r="BR4" s="661"/>
      <c r="BS4" s="661" t="s">
        <v>226</v>
      </c>
      <c r="BT4" s="661"/>
      <c r="BU4" s="661"/>
      <c r="BV4" s="661"/>
      <c r="BW4" s="661"/>
      <c r="BX4" s="661"/>
      <c r="BY4" s="661"/>
      <c r="BZ4" s="661"/>
      <c r="CA4" s="661"/>
      <c r="CB4" s="661"/>
      <c r="CD4" s="658" t="s">
        <v>227</v>
      </c>
      <c r="CE4" s="659"/>
      <c r="CF4" s="659"/>
      <c r="CG4" s="659"/>
      <c r="CH4" s="659"/>
      <c r="CI4" s="659"/>
      <c r="CJ4" s="659"/>
      <c r="CK4" s="659"/>
      <c r="CL4" s="659"/>
      <c r="CM4" s="659"/>
      <c r="CN4" s="659"/>
      <c r="CO4" s="659"/>
      <c r="CP4" s="659"/>
      <c r="CQ4" s="659"/>
      <c r="CR4" s="659"/>
      <c r="CS4" s="659"/>
      <c r="CT4" s="659"/>
      <c r="CU4" s="659"/>
      <c r="CV4" s="659"/>
      <c r="CW4" s="659"/>
      <c r="CX4" s="659"/>
      <c r="CY4" s="659"/>
      <c r="CZ4" s="659"/>
      <c r="DA4" s="659"/>
      <c r="DB4" s="659"/>
      <c r="DC4" s="659"/>
      <c r="DD4" s="659"/>
      <c r="DE4" s="659"/>
      <c r="DF4" s="659"/>
      <c r="DG4" s="659"/>
      <c r="DH4" s="659"/>
      <c r="DI4" s="659"/>
      <c r="DJ4" s="659"/>
      <c r="DK4" s="659"/>
      <c r="DL4" s="659"/>
      <c r="DM4" s="659"/>
      <c r="DN4" s="659"/>
      <c r="DO4" s="659"/>
      <c r="DP4" s="659"/>
      <c r="DQ4" s="659"/>
      <c r="DR4" s="659"/>
      <c r="DS4" s="659"/>
      <c r="DT4" s="659"/>
      <c r="DU4" s="659"/>
      <c r="DV4" s="659"/>
      <c r="DW4" s="659"/>
      <c r="DX4" s="659"/>
      <c r="DY4" s="659"/>
      <c r="DZ4" s="659"/>
      <c r="EA4" s="659"/>
      <c r="EB4" s="659"/>
      <c r="EC4" s="660"/>
    </row>
    <row r="5" spans="2:143" s="223" customFormat="1" ht="11.25" customHeight="1" x14ac:dyDescent="0.2">
      <c r="B5" s="662" t="s">
        <v>228</v>
      </c>
      <c r="C5" s="663"/>
      <c r="D5" s="663"/>
      <c r="E5" s="663"/>
      <c r="F5" s="663"/>
      <c r="G5" s="663"/>
      <c r="H5" s="663"/>
      <c r="I5" s="663"/>
      <c r="J5" s="663"/>
      <c r="K5" s="663"/>
      <c r="L5" s="663"/>
      <c r="M5" s="663"/>
      <c r="N5" s="663"/>
      <c r="O5" s="663"/>
      <c r="P5" s="663"/>
      <c r="Q5" s="664"/>
      <c r="R5" s="665">
        <v>2776776</v>
      </c>
      <c r="S5" s="666"/>
      <c r="T5" s="666"/>
      <c r="U5" s="666"/>
      <c r="V5" s="666"/>
      <c r="W5" s="666"/>
      <c r="X5" s="666"/>
      <c r="Y5" s="667"/>
      <c r="Z5" s="668">
        <v>42</v>
      </c>
      <c r="AA5" s="668"/>
      <c r="AB5" s="668"/>
      <c r="AC5" s="668"/>
      <c r="AD5" s="669">
        <v>2685270</v>
      </c>
      <c r="AE5" s="669"/>
      <c r="AF5" s="669"/>
      <c r="AG5" s="669"/>
      <c r="AH5" s="669"/>
      <c r="AI5" s="669"/>
      <c r="AJ5" s="669"/>
      <c r="AK5" s="669"/>
      <c r="AL5" s="670">
        <v>74.7</v>
      </c>
      <c r="AM5" s="671"/>
      <c r="AN5" s="671"/>
      <c r="AO5" s="672"/>
      <c r="AP5" s="662" t="s">
        <v>229</v>
      </c>
      <c r="AQ5" s="663"/>
      <c r="AR5" s="663"/>
      <c r="AS5" s="663"/>
      <c r="AT5" s="663"/>
      <c r="AU5" s="663"/>
      <c r="AV5" s="663"/>
      <c r="AW5" s="663"/>
      <c r="AX5" s="663"/>
      <c r="AY5" s="663"/>
      <c r="AZ5" s="663"/>
      <c r="BA5" s="663"/>
      <c r="BB5" s="663"/>
      <c r="BC5" s="663"/>
      <c r="BD5" s="663"/>
      <c r="BE5" s="663"/>
      <c r="BF5" s="664"/>
      <c r="BG5" s="676">
        <v>2685270</v>
      </c>
      <c r="BH5" s="677"/>
      <c r="BI5" s="677"/>
      <c r="BJ5" s="677"/>
      <c r="BK5" s="677"/>
      <c r="BL5" s="677"/>
      <c r="BM5" s="677"/>
      <c r="BN5" s="678"/>
      <c r="BO5" s="679">
        <v>96.7</v>
      </c>
      <c r="BP5" s="679"/>
      <c r="BQ5" s="679"/>
      <c r="BR5" s="679"/>
      <c r="BS5" s="680">
        <v>49170</v>
      </c>
      <c r="BT5" s="680"/>
      <c r="BU5" s="680"/>
      <c r="BV5" s="680"/>
      <c r="BW5" s="680"/>
      <c r="BX5" s="680"/>
      <c r="BY5" s="680"/>
      <c r="BZ5" s="680"/>
      <c r="CA5" s="680"/>
      <c r="CB5" s="684"/>
      <c r="CD5" s="658" t="s">
        <v>224</v>
      </c>
      <c r="CE5" s="659"/>
      <c r="CF5" s="659"/>
      <c r="CG5" s="659"/>
      <c r="CH5" s="659"/>
      <c r="CI5" s="659"/>
      <c r="CJ5" s="659"/>
      <c r="CK5" s="659"/>
      <c r="CL5" s="659"/>
      <c r="CM5" s="659"/>
      <c r="CN5" s="659"/>
      <c r="CO5" s="659"/>
      <c r="CP5" s="659"/>
      <c r="CQ5" s="660"/>
      <c r="CR5" s="658" t="s">
        <v>230</v>
      </c>
      <c r="CS5" s="659"/>
      <c r="CT5" s="659"/>
      <c r="CU5" s="659"/>
      <c r="CV5" s="659"/>
      <c r="CW5" s="659"/>
      <c r="CX5" s="659"/>
      <c r="CY5" s="660"/>
      <c r="CZ5" s="658" t="s">
        <v>222</v>
      </c>
      <c r="DA5" s="659"/>
      <c r="DB5" s="659"/>
      <c r="DC5" s="660"/>
      <c r="DD5" s="658" t="s">
        <v>231</v>
      </c>
      <c r="DE5" s="659"/>
      <c r="DF5" s="659"/>
      <c r="DG5" s="659"/>
      <c r="DH5" s="659"/>
      <c r="DI5" s="659"/>
      <c r="DJ5" s="659"/>
      <c r="DK5" s="659"/>
      <c r="DL5" s="659"/>
      <c r="DM5" s="659"/>
      <c r="DN5" s="659"/>
      <c r="DO5" s="659"/>
      <c r="DP5" s="660"/>
      <c r="DQ5" s="658" t="s">
        <v>232</v>
      </c>
      <c r="DR5" s="659"/>
      <c r="DS5" s="659"/>
      <c r="DT5" s="659"/>
      <c r="DU5" s="659"/>
      <c r="DV5" s="659"/>
      <c r="DW5" s="659"/>
      <c r="DX5" s="659"/>
      <c r="DY5" s="659"/>
      <c r="DZ5" s="659"/>
      <c r="EA5" s="659"/>
      <c r="EB5" s="659"/>
      <c r="EC5" s="660"/>
    </row>
    <row r="6" spans="2:143" ht="11.25" customHeight="1" x14ac:dyDescent="0.2">
      <c r="B6" s="673" t="s">
        <v>233</v>
      </c>
      <c r="C6" s="674"/>
      <c r="D6" s="674"/>
      <c r="E6" s="674"/>
      <c r="F6" s="674"/>
      <c r="G6" s="674"/>
      <c r="H6" s="674"/>
      <c r="I6" s="674"/>
      <c r="J6" s="674"/>
      <c r="K6" s="674"/>
      <c r="L6" s="674"/>
      <c r="M6" s="674"/>
      <c r="N6" s="674"/>
      <c r="O6" s="674"/>
      <c r="P6" s="674"/>
      <c r="Q6" s="675"/>
      <c r="R6" s="676">
        <v>27917</v>
      </c>
      <c r="S6" s="677"/>
      <c r="T6" s="677"/>
      <c r="U6" s="677"/>
      <c r="V6" s="677"/>
      <c r="W6" s="677"/>
      <c r="X6" s="677"/>
      <c r="Y6" s="678"/>
      <c r="Z6" s="679">
        <v>0.4</v>
      </c>
      <c r="AA6" s="679"/>
      <c r="AB6" s="679"/>
      <c r="AC6" s="679"/>
      <c r="AD6" s="680">
        <v>27917</v>
      </c>
      <c r="AE6" s="680"/>
      <c r="AF6" s="680"/>
      <c r="AG6" s="680"/>
      <c r="AH6" s="680"/>
      <c r="AI6" s="680"/>
      <c r="AJ6" s="680"/>
      <c r="AK6" s="680"/>
      <c r="AL6" s="681">
        <v>0.8</v>
      </c>
      <c r="AM6" s="682"/>
      <c r="AN6" s="682"/>
      <c r="AO6" s="683"/>
      <c r="AP6" s="673" t="s">
        <v>234</v>
      </c>
      <c r="AQ6" s="674"/>
      <c r="AR6" s="674"/>
      <c r="AS6" s="674"/>
      <c r="AT6" s="674"/>
      <c r="AU6" s="674"/>
      <c r="AV6" s="674"/>
      <c r="AW6" s="674"/>
      <c r="AX6" s="674"/>
      <c r="AY6" s="674"/>
      <c r="AZ6" s="674"/>
      <c r="BA6" s="674"/>
      <c r="BB6" s="674"/>
      <c r="BC6" s="674"/>
      <c r="BD6" s="674"/>
      <c r="BE6" s="674"/>
      <c r="BF6" s="675"/>
      <c r="BG6" s="676">
        <v>2685270</v>
      </c>
      <c r="BH6" s="677"/>
      <c r="BI6" s="677"/>
      <c r="BJ6" s="677"/>
      <c r="BK6" s="677"/>
      <c r="BL6" s="677"/>
      <c r="BM6" s="677"/>
      <c r="BN6" s="678"/>
      <c r="BO6" s="679">
        <v>96.7</v>
      </c>
      <c r="BP6" s="679"/>
      <c r="BQ6" s="679"/>
      <c r="BR6" s="679"/>
      <c r="BS6" s="680">
        <v>49170</v>
      </c>
      <c r="BT6" s="680"/>
      <c r="BU6" s="680"/>
      <c r="BV6" s="680"/>
      <c r="BW6" s="680"/>
      <c r="BX6" s="680"/>
      <c r="BY6" s="680"/>
      <c r="BZ6" s="680"/>
      <c r="CA6" s="680"/>
      <c r="CB6" s="684"/>
      <c r="CD6" s="687" t="s">
        <v>235</v>
      </c>
      <c r="CE6" s="688"/>
      <c r="CF6" s="688"/>
      <c r="CG6" s="688"/>
      <c r="CH6" s="688"/>
      <c r="CI6" s="688"/>
      <c r="CJ6" s="688"/>
      <c r="CK6" s="688"/>
      <c r="CL6" s="688"/>
      <c r="CM6" s="688"/>
      <c r="CN6" s="688"/>
      <c r="CO6" s="688"/>
      <c r="CP6" s="688"/>
      <c r="CQ6" s="689"/>
      <c r="CR6" s="676">
        <v>96371</v>
      </c>
      <c r="CS6" s="677"/>
      <c r="CT6" s="677"/>
      <c r="CU6" s="677"/>
      <c r="CV6" s="677"/>
      <c r="CW6" s="677"/>
      <c r="CX6" s="677"/>
      <c r="CY6" s="678"/>
      <c r="CZ6" s="670">
        <v>1.5</v>
      </c>
      <c r="DA6" s="671"/>
      <c r="DB6" s="671"/>
      <c r="DC6" s="690"/>
      <c r="DD6" s="685" t="s">
        <v>236</v>
      </c>
      <c r="DE6" s="677"/>
      <c r="DF6" s="677"/>
      <c r="DG6" s="677"/>
      <c r="DH6" s="677"/>
      <c r="DI6" s="677"/>
      <c r="DJ6" s="677"/>
      <c r="DK6" s="677"/>
      <c r="DL6" s="677"/>
      <c r="DM6" s="677"/>
      <c r="DN6" s="677"/>
      <c r="DO6" s="677"/>
      <c r="DP6" s="678"/>
      <c r="DQ6" s="685">
        <v>96371</v>
      </c>
      <c r="DR6" s="677"/>
      <c r="DS6" s="677"/>
      <c r="DT6" s="677"/>
      <c r="DU6" s="677"/>
      <c r="DV6" s="677"/>
      <c r="DW6" s="677"/>
      <c r="DX6" s="677"/>
      <c r="DY6" s="677"/>
      <c r="DZ6" s="677"/>
      <c r="EA6" s="677"/>
      <c r="EB6" s="677"/>
      <c r="EC6" s="686"/>
    </row>
    <row r="7" spans="2:143" ht="11.25" customHeight="1" x14ac:dyDescent="0.2">
      <c r="B7" s="673" t="s">
        <v>237</v>
      </c>
      <c r="C7" s="674"/>
      <c r="D7" s="674"/>
      <c r="E7" s="674"/>
      <c r="F7" s="674"/>
      <c r="G7" s="674"/>
      <c r="H7" s="674"/>
      <c r="I7" s="674"/>
      <c r="J7" s="674"/>
      <c r="K7" s="674"/>
      <c r="L7" s="674"/>
      <c r="M7" s="674"/>
      <c r="N7" s="674"/>
      <c r="O7" s="674"/>
      <c r="P7" s="674"/>
      <c r="Q7" s="675"/>
      <c r="R7" s="676">
        <v>3948</v>
      </c>
      <c r="S7" s="677"/>
      <c r="T7" s="677"/>
      <c r="U7" s="677"/>
      <c r="V7" s="677"/>
      <c r="W7" s="677"/>
      <c r="X7" s="677"/>
      <c r="Y7" s="678"/>
      <c r="Z7" s="679">
        <v>0.1</v>
      </c>
      <c r="AA7" s="679"/>
      <c r="AB7" s="679"/>
      <c r="AC7" s="679"/>
      <c r="AD7" s="680">
        <v>3948</v>
      </c>
      <c r="AE7" s="680"/>
      <c r="AF7" s="680"/>
      <c r="AG7" s="680"/>
      <c r="AH7" s="680"/>
      <c r="AI7" s="680"/>
      <c r="AJ7" s="680"/>
      <c r="AK7" s="680"/>
      <c r="AL7" s="681">
        <v>0.1</v>
      </c>
      <c r="AM7" s="682"/>
      <c r="AN7" s="682"/>
      <c r="AO7" s="683"/>
      <c r="AP7" s="673" t="s">
        <v>238</v>
      </c>
      <c r="AQ7" s="674"/>
      <c r="AR7" s="674"/>
      <c r="AS7" s="674"/>
      <c r="AT7" s="674"/>
      <c r="AU7" s="674"/>
      <c r="AV7" s="674"/>
      <c r="AW7" s="674"/>
      <c r="AX7" s="674"/>
      <c r="AY7" s="674"/>
      <c r="AZ7" s="674"/>
      <c r="BA7" s="674"/>
      <c r="BB7" s="674"/>
      <c r="BC7" s="674"/>
      <c r="BD7" s="674"/>
      <c r="BE7" s="674"/>
      <c r="BF7" s="675"/>
      <c r="BG7" s="676">
        <v>1142540</v>
      </c>
      <c r="BH7" s="677"/>
      <c r="BI7" s="677"/>
      <c r="BJ7" s="677"/>
      <c r="BK7" s="677"/>
      <c r="BL7" s="677"/>
      <c r="BM7" s="677"/>
      <c r="BN7" s="678"/>
      <c r="BO7" s="679">
        <v>41.1</v>
      </c>
      <c r="BP7" s="679"/>
      <c r="BQ7" s="679"/>
      <c r="BR7" s="679"/>
      <c r="BS7" s="680">
        <v>49170</v>
      </c>
      <c r="BT7" s="680"/>
      <c r="BU7" s="680"/>
      <c r="BV7" s="680"/>
      <c r="BW7" s="680"/>
      <c r="BX7" s="680"/>
      <c r="BY7" s="680"/>
      <c r="BZ7" s="680"/>
      <c r="CA7" s="680"/>
      <c r="CB7" s="684"/>
      <c r="CD7" s="691" t="s">
        <v>239</v>
      </c>
      <c r="CE7" s="692"/>
      <c r="CF7" s="692"/>
      <c r="CG7" s="692"/>
      <c r="CH7" s="692"/>
      <c r="CI7" s="692"/>
      <c r="CJ7" s="692"/>
      <c r="CK7" s="692"/>
      <c r="CL7" s="692"/>
      <c r="CM7" s="692"/>
      <c r="CN7" s="692"/>
      <c r="CO7" s="692"/>
      <c r="CP7" s="692"/>
      <c r="CQ7" s="693"/>
      <c r="CR7" s="676">
        <v>1121569</v>
      </c>
      <c r="CS7" s="677"/>
      <c r="CT7" s="677"/>
      <c r="CU7" s="677"/>
      <c r="CV7" s="677"/>
      <c r="CW7" s="677"/>
      <c r="CX7" s="677"/>
      <c r="CY7" s="678"/>
      <c r="CZ7" s="679">
        <v>17.399999999999999</v>
      </c>
      <c r="DA7" s="679"/>
      <c r="DB7" s="679"/>
      <c r="DC7" s="679"/>
      <c r="DD7" s="685">
        <v>34772</v>
      </c>
      <c r="DE7" s="677"/>
      <c r="DF7" s="677"/>
      <c r="DG7" s="677"/>
      <c r="DH7" s="677"/>
      <c r="DI7" s="677"/>
      <c r="DJ7" s="677"/>
      <c r="DK7" s="677"/>
      <c r="DL7" s="677"/>
      <c r="DM7" s="677"/>
      <c r="DN7" s="677"/>
      <c r="DO7" s="677"/>
      <c r="DP7" s="678"/>
      <c r="DQ7" s="685">
        <v>956817</v>
      </c>
      <c r="DR7" s="677"/>
      <c r="DS7" s="677"/>
      <c r="DT7" s="677"/>
      <c r="DU7" s="677"/>
      <c r="DV7" s="677"/>
      <c r="DW7" s="677"/>
      <c r="DX7" s="677"/>
      <c r="DY7" s="677"/>
      <c r="DZ7" s="677"/>
      <c r="EA7" s="677"/>
      <c r="EB7" s="677"/>
      <c r="EC7" s="686"/>
    </row>
    <row r="8" spans="2:143" ht="11.25" customHeight="1" x14ac:dyDescent="0.2">
      <c r="B8" s="673" t="s">
        <v>240</v>
      </c>
      <c r="C8" s="674"/>
      <c r="D8" s="674"/>
      <c r="E8" s="674"/>
      <c r="F8" s="674"/>
      <c r="G8" s="674"/>
      <c r="H8" s="674"/>
      <c r="I8" s="674"/>
      <c r="J8" s="674"/>
      <c r="K8" s="674"/>
      <c r="L8" s="674"/>
      <c r="M8" s="674"/>
      <c r="N8" s="674"/>
      <c r="O8" s="674"/>
      <c r="P8" s="674"/>
      <c r="Q8" s="675"/>
      <c r="R8" s="676">
        <v>13187</v>
      </c>
      <c r="S8" s="677"/>
      <c r="T8" s="677"/>
      <c r="U8" s="677"/>
      <c r="V8" s="677"/>
      <c r="W8" s="677"/>
      <c r="X8" s="677"/>
      <c r="Y8" s="678"/>
      <c r="Z8" s="679">
        <v>0.2</v>
      </c>
      <c r="AA8" s="679"/>
      <c r="AB8" s="679"/>
      <c r="AC8" s="679"/>
      <c r="AD8" s="680">
        <v>13187</v>
      </c>
      <c r="AE8" s="680"/>
      <c r="AF8" s="680"/>
      <c r="AG8" s="680"/>
      <c r="AH8" s="680"/>
      <c r="AI8" s="680"/>
      <c r="AJ8" s="680"/>
      <c r="AK8" s="680"/>
      <c r="AL8" s="681">
        <v>0.4</v>
      </c>
      <c r="AM8" s="682"/>
      <c r="AN8" s="682"/>
      <c r="AO8" s="683"/>
      <c r="AP8" s="673" t="s">
        <v>241</v>
      </c>
      <c r="AQ8" s="674"/>
      <c r="AR8" s="674"/>
      <c r="AS8" s="674"/>
      <c r="AT8" s="674"/>
      <c r="AU8" s="674"/>
      <c r="AV8" s="674"/>
      <c r="AW8" s="674"/>
      <c r="AX8" s="674"/>
      <c r="AY8" s="674"/>
      <c r="AZ8" s="674"/>
      <c r="BA8" s="674"/>
      <c r="BB8" s="674"/>
      <c r="BC8" s="674"/>
      <c r="BD8" s="674"/>
      <c r="BE8" s="674"/>
      <c r="BF8" s="675"/>
      <c r="BG8" s="676">
        <v>28941</v>
      </c>
      <c r="BH8" s="677"/>
      <c r="BI8" s="677"/>
      <c r="BJ8" s="677"/>
      <c r="BK8" s="677"/>
      <c r="BL8" s="677"/>
      <c r="BM8" s="677"/>
      <c r="BN8" s="678"/>
      <c r="BO8" s="679">
        <v>1</v>
      </c>
      <c r="BP8" s="679"/>
      <c r="BQ8" s="679"/>
      <c r="BR8" s="679"/>
      <c r="BS8" s="685" t="s">
        <v>236</v>
      </c>
      <c r="BT8" s="677"/>
      <c r="BU8" s="677"/>
      <c r="BV8" s="677"/>
      <c r="BW8" s="677"/>
      <c r="BX8" s="677"/>
      <c r="BY8" s="677"/>
      <c r="BZ8" s="677"/>
      <c r="CA8" s="677"/>
      <c r="CB8" s="686"/>
      <c r="CD8" s="691" t="s">
        <v>242</v>
      </c>
      <c r="CE8" s="692"/>
      <c r="CF8" s="692"/>
      <c r="CG8" s="692"/>
      <c r="CH8" s="692"/>
      <c r="CI8" s="692"/>
      <c r="CJ8" s="692"/>
      <c r="CK8" s="692"/>
      <c r="CL8" s="692"/>
      <c r="CM8" s="692"/>
      <c r="CN8" s="692"/>
      <c r="CO8" s="692"/>
      <c r="CP8" s="692"/>
      <c r="CQ8" s="693"/>
      <c r="CR8" s="676">
        <v>2413451</v>
      </c>
      <c r="CS8" s="677"/>
      <c r="CT8" s="677"/>
      <c r="CU8" s="677"/>
      <c r="CV8" s="677"/>
      <c r="CW8" s="677"/>
      <c r="CX8" s="677"/>
      <c r="CY8" s="678"/>
      <c r="CZ8" s="679">
        <v>37.5</v>
      </c>
      <c r="DA8" s="679"/>
      <c r="DB8" s="679"/>
      <c r="DC8" s="679"/>
      <c r="DD8" s="685">
        <v>338117</v>
      </c>
      <c r="DE8" s="677"/>
      <c r="DF8" s="677"/>
      <c r="DG8" s="677"/>
      <c r="DH8" s="677"/>
      <c r="DI8" s="677"/>
      <c r="DJ8" s="677"/>
      <c r="DK8" s="677"/>
      <c r="DL8" s="677"/>
      <c r="DM8" s="677"/>
      <c r="DN8" s="677"/>
      <c r="DO8" s="677"/>
      <c r="DP8" s="678"/>
      <c r="DQ8" s="685">
        <v>1218224</v>
      </c>
      <c r="DR8" s="677"/>
      <c r="DS8" s="677"/>
      <c r="DT8" s="677"/>
      <c r="DU8" s="677"/>
      <c r="DV8" s="677"/>
      <c r="DW8" s="677"/>
      <c r="DX8" s="677"/>
      <c r="DY8" s="677"/>
      <c r="DZ8" s="677"/>
      <c r="EA8" s="677"/>
      <c r="EB8" s="677"/>
      <c r="EC8" s="686"/>
    </row>
    <row r="9" spans="2:143" ht="11.25" customHeight="1" x14ac:dyDescent="0.2">
      <c r="B9" s="673" t="s">
        <v>243</v>
      </c>
      <c r="C9" s="674"/>
      <c r="D9" s="674"/>
      <c r="E9" s="674"/>
      <c r="F9" s="674"/>
      <c r="G9" s="674"/>
      <c r="H9" s="674"/>
      <c r="I9" s="674"/>
      <c r="J9" s="674"/>
      <c r="K9" s="674"/>
      <c r="L9" s="674"/>
      <c r="M9" s="674"/>
      <c r="N9" s="674"/>
      <c r="O9" s="674"/>
      <c r="P9" s="674"/>
      <c r="Q9" s="675"/>
      <c r="R9" s="676">
        <v>10045</v>
      </c>
      <c r="S9" s="677"/>
      <c r="T9" s="677"/>
      <c r="U9" s="677"/>
      <c r="V9" s="677"/>
      <c r="W9" s="677"/>
      <c r="X9" s="677"/>
      <c r="Y9" s="678"/>
      <c r="Z9" s="679">
        <v>0.2</v>
      </c>
      <c r="AA9" s="679"/>
      <c r="AB9" s="679"/>
      <c r="AC9" s="679"/>
      <c r="AD9" s="680">
        <v>10045</v>
      </c>
      <c r="AE9" s="680"/>
      <c r="AF9" s="680"/>
      <c r="AG9" s="680"/>
      <c r="AH9" s="680"/>
      <c r="AI9" s="680"/>
      <c r="AJ9" s="680"/>
      <c r="AK9" s="680"/>
      <c r="AL9" s="681">
        <v>0.3</v>
      </c>
      <c r="AM9" s="682"/>
      <c r="AN9" s="682"/>
      <c r="AO9" s="683"/>
      <c r="AP9" s="673" t="s">
        <v>244</v>
      </c>
      <c r="AQ9" s="674"/>
      <c r="AR9" s="674"/>
      <c r="AS9" s="674"/>
      <c r="AT9" s="674"/>
      <c r="AU9" s="674"/>
      <c r="AV9" s="674"/>
      <c r="AW9" s="674"/>
      <c r="AX9" s="674"/>
      <c r="AY9" s="674"/>
      <c r="AZ9" s="674"/>
      <c r="BA9" s="674"/>
      <c r="BB9" s="674"/>
      <c r="BC9" s="674"/>
      <c r="BD9" s="674"/>
      <c r="BE9" s="674"/>
      <c r="BF9" s="675"/>
      <c r="BG9" s="676">
        <v>830568</v>
      </c>
      <c r="BH9" s="677"/>
      <c r="BI9" s="677"/>
      <c r="BJ9" s="677"/>
      <c r="BK9" s="677"/>
      <c r="BL9" s="677"/>
      <c r="BM9" s="677"/>
      <c r="BN9" s="678"/>
      <c r="BO9" s="679">
        <v>29.9</v>
      </c>
      <c r="BP9" s="679"/>
      <c r="BQ9" s="679"/>
      <c r="BR9" s="679"/>
      <c r="BS9" s="685" t="s">
        <v>236</v>
      </c>
      <c r="BT9" s="677"/>
      <c r="BU9" s="677"/>
      <c r="BV9" s="677"/>
      <c r="BW9" s="677"/>
      <c r="BX9" s="677"/>
      <c r="BY9" s="677"/>
      <c r="BZ9" s="677"/>
      <c r="CA9" s="677"/>
      <c r="CB9" s="686"/>
      <c r="CD9" s="691" t="s">
        <v>245</v>
      </c>
      <c r="CE9" s="692"/>
      <c r="CF9" s="692"/>
      <c r="CG9" s="692"/>
      <c r="CH9" s="692"/>
      <c r="CI9" s="692"/>
      <c r="CJ9" s="692"/>
      <c r="CK9" s="692"/>
      <c r="CL9" s="692"/>
      <c r="CM9" s="692"/>
      <c r="CN9" s="692"/>
      <c r="CO9" s="692"/>
      <c r="CP9" s="692"/>
      <c r="CQ9" s="693"/>
      <c r="CR9" s="676">
        <v>455470</v>
      </c>
      <c r="CS9" s="677"/>
      <c r="CT9" s="677"/>
      <c r="CU9" s="677"/>
      <c r="CV9" s="677"/>
      <c r="CW9" s="677"/>
      <c r="CX9" s="677"/>
      <c r="CY9" s="678"/>
      <c r="CZ9" s="679">
        <v>7.1</v>
      </c>
      <c r="DA9" s="679"/>
      <c r="DB9" s="679"/>
      <c r="DC9" s="679"/>
      <c r="DD9" s="685">
        <v>12046</v>
      </c>
      <c r="DE9" s="677"/>
      <c r="DF9" s="677"/>
      <c r="DG9" s="677"/>
      <c r="DH9" s="677"/>
      <c r="DI9" s="677"/>
      <c r="DJ9" s="677"/>
      <c r="DK9" s="677"/>
      <c r="DL9" s="677"/>
      <c r="DM9" s="677"/>
      <c r="DN9" s="677"/>
      <c r="DO9" s="677"/>
      <c r="DP9" s="678"/>
      <c r="DQ9" s="685">
        <v>424614</v>
      </c>
      <c r="DR9" s="677"/>
      <c r="DS9" s="677"/>
      <c r="DT9" s="677"/>
      <c r="DU9" s="677"/>
      <c r="DV9" s="677"/>
      <c r="DW9" s="677"/>
      <c r="DX9" s="677"/>
      <c r="DY9" s="677"/>
      <c r="DZ9" s="677"/>
      <c r="EA9" s="677"/>
      <c r="EB9" s="677"/>
      <c r="EC9" s="686"/>
    </row>
    <row r="10" spans="2:143" ht="11.25" customHeight="1" x14ac:dyDescent="0.2">
      <c r="B10" s="673" t="s">
        <v>246</v>
      </c>
      <c r="C10" s="674"/>
      <c r="D10" s="674"/>
      <c r="E10" s="674"/>
      <c r="F10" s="674"/>
      <c r="G10" s="674"/>
      <c r="H10" s="674"/>
      <c r="I10" s="674"/>
      <c r="J10" s="674"/>
      <c r="K10" s="674"/>
      <c r="L10" s="674"/>
      <c r="M10" s="674"/>
      <c r="N10" s="674"/>
      <c r="O10" s="674"/>
      <c r="P10" s="674"/>
      <c r="Q10" s="675"/>
      <c r="R10" s="676" t="s">
        <v>236</v>
      </c>
      <c r="S10" s="677"/>
      <c r="T10" s="677"/>
      <c r="U10" s="677"/>
      <c r="V10" s="677"/>
      <c r="W10" s="677"/>
      <c r="X10" s="677"/>
      <c r="Y10" s="678"/>
      <c r="Z10" s="679" t="s">
        <v>236</v>
      </c>
      <c r="AA10" s="679"/>
      <c r="AB10" s="679"/>
      <c r="AC10" s="679"/>
      <c r="AD10" s="680" t="s">
        <v>236</v>
      </c>
      <c r="AE10" s="680"/>
      <c r="AF10" s="680"/>
      <c r="AG10" s="680"/>
      <c r="AH10" s="680"/>
      <c r="AI10" s="680"/>
      <c r="AJ10" s="680"/>
      <c r="AK10" s="680"/>
      <c r="AL10" s="681" t="s">
        <v>236</v>
      </c>
      <c r="AM10" s="682"/>
      <c r="AN10" s="682"/>
      <c r="AO10" s="683"/>
      <c r="AP10" s="673" t="s">
        <v>247</v>
      </c>
      <c r="AQ10" s="674"/>
      <c r="AR10" s="674"/>
      <c r="AS10" s="674"/>
      <c r="AT10" s="674"/>
      <c r="AU10" s="674"/>
      <c r="AV10" s="674"/>
      <c r="AW10" s="674"/>
      <c r="AX10" s="674"/>
      <c r="AY10" s="674"/>
      <c r="AZ10" s="674"/>
      <c r="BA10" s="674"/>
      <c r="BB10" s="674"/>
      <c r="BC10" s="674"/>
      <c r="BD10" s="674"/>
      <c r="BE10" s="674"/>
      <c r="BF10" s="675"/>
      <c r="BG10" s="676">
        <v>52394</v>
      </c>
      <c r="BH10" s="677"/>
      <c r="BI10" s="677"/>
      <c r="BJ10" s="677"/>
      <c r="BK10" s="677"/>
      <c r="BL10" s="677"/>
      <c r="BM10" s="677"/>
      <c r="BN10" s="678"/>
      <c r="BO10" s="679">
        <v>1.9</v>
      </c>
      <c r="BP10" s="679"/>
      <c r="BQ10" s="679"/>
      <c r="BR10" s="679"/>
      <c r="BS10" s="685">
        <v>8678</v>
      </c>
      <c r="BT10" s="677"/>
      <c r="BU10" s="677"/>
      <c r="BV10" s="677"/>
      <c r="BW10" s="677"/>
      <c r="BX10" s="677"/>
      <c r="BY10" s="677"/>
      <c r="BZ10" s="677"/>
      <c r="CA10" s="677"/>
      <c r="CB10" s="686"/>
      <c r="CD10" s="691" t="s">
        <v>248</v>
      </c>
      <c r="CE10" s="692"/>
      <c r="CF10" s="692"/>
      <c r="CG10" s="692"/>
      <c r="CH10" s="692"/>
      <c r="CI10" s="692"/>
      <c r="CJ10" s="692"/>
      <c r="CK10" s="692"/>
      <c r="CL10" s="692"/>
      <c r="CM10" s="692"/>
      <c r="CN10" s="692"/>
      <c r="CO10" s="692"/>
      <c r="CP10" s="692"/>
      <c r="CQ10" s="693"/>
      <c r="CR10" s="676">
        <v>5771</v>
      </c>
      <c r="CS10" s="677"/>
      <c r="CT10" s="677"/>
      <c r="CU10" s="677"/>
      <c r="CV10" s="677"/>
      <c r="CW10" s="677"/>
      <c r="CX10" s="677"/>
      <c r="CY10" s="678"/>
      <c r="CZ10" s="679">
        <v>0.1</v>
      </c>
      <c r="DA10" s="679"/>
      <c r="DB10" s="679"/>
      <c r="DC10" s="679"/>
      <c r="DD10" s="685" t="s">
        <v>236</v>
      </c>
      <c r="DE10" s="677"/>
      <c r="DF10" s="677"/>
      <c r="DG10" s="677"/>
      <c r="DH10" s="677"/>
      <c r="DI10" s="677"/>
      <c r="DJ10" s="677"/>
      <c r="DK10" s="677"/>
      <c r="DL10" s="677"/>
      <c r="DM10" s="677"/>
      <c r="DN10" s="677"/>
      <c r="DO10" s="677"/>
      <c r="DP10" s="678"/>
      <c r="DQ10" s="685">
        <v>4771</v>
      </c>
      <c r="DR10" s="677"/>
      <c r="DS10" s="677"/>
      <c r="DT10" s="677"/>
      <c r="DU10" s="677"/>
      <c r="DV10" s="677"/>
      <c r="DW10" s="677"/>
      <c r="DX10" s="677"/>
      <c r="DY10" s="677"/>
      <c r="DZ10" s="677"/>
      <c r="EA10" s="677"/>
      <c r="EB10" s="677"/>
      <c r="EC10" s="686"/>
    </row>
    <row r="11" spans="2:143" ht="11.25" customHeight="1" x14ac:dyDescent="0.2">
      <c r="B11" s="673" t="s">
        <v>249</v>
      </c>
      <c r="C11" s="674"/>
      <c r="D11" s="674"/>
      <c r="E11" s="674"/>
      <c r="F11" s="674"/>
      <c r="G11" s="674"/>
      <c r="H11" s="674"/>
      <c r="I11" s="674"/>
      <c r="J11" s="674"/>
      <c r="K11" s="674"/>
      <c r="L11" s="674"/>
      <c r="M11" s="674"/>
      <c r="N11" s="674"/>
      <c r="O11" s="674"/>
      <c r="P11" s="674"/>
      <c r="Q11" s="675"/>
      <c r="R11" s="676" t="s">
        <v>236</v>
      </c>
      <c r="S11" s="677"/>
      <c r="T11" s="677"/>
      <c r="U11" s="677"/>
      <c r="V11" s="677"/>
      <c r="W11" s="677"/>
      <c r="X11" s="677"/>
      <c r="Y11" s="678"/>
      <c r="Z11" s="679" t="s">
        <v>236</v>
      </c>
      <c r="AA11" s="679"/>
      <c r="AB11" s="679"/>
      <c r="AC11" s="679"/>
      <c r="AD11" s="680" t="s">
        <v>131</v>
      </c>
      <c r="AE11" s="680"/>
      <c r="AF11" s="680"/>
      <c r="AG11" s="680"/>
      <c r="AH11" s="680"/>
      <c r="AI11" s="680"/>
      <c r="AJ11" s="680"/>
      <c r="AK11" s="680"/>
      <c r="AL11" s="681" t="s">
        <v>236</v>
      </c>
      <c r="AM11" s="682"/>
      <c r="AN11" s="682"/>
      <c r="AO11" s="683"/>
      <c r="AP11" s="673" t="s">
        <v>250</v>
      </c>
      <c r="AQ11" s="674"/>
      <c r="AR11" s="674"/>
      <c r="AS11" s="674"/>
      <c r="AT11" s="674"/>
      <c r="AU11" s="674"/>
      <c r="AV11" s="674"/>
      <c r="AW11" s="674"/>
      <c r="AX11" s="674"/>
      <c r="AY11" s="674"/>
      <c r="AZ11" s="674"/>
      <c r="BA11" s="674"/>
      <c r="BB11" s="674"/>
      <c r="BC11" s="674"/>
      <c r="BD11" s="674"/>
      <c r="BE11" s="674"/>
      <c r="BF11" s="675"/>
      <c r="BG11" s="676">
        <v>230637</v>
      </c>
      <c r="BH11" s="677"/>
      <c r="BI11" s="677"/>
      <c r="BJ11" s="677"/>
      <c r="BK11" s="677"/>
      <c r="BL11" s="677"/>
      <c r="BM11" s="677"/>
      <c r="BN11" s="678"/>
      <c r="BO11" s="679">
        <v>8.3000000000000007</v>
      </c>
      <c r="BP11" s="679"/>
      <c r="BQ11" s="679"/>
      <c r="BR11" s="679"/>
      <c r="BS11" s="685">
        <v>40492</v>
      </c>
      <c r="BT11" s="677"/>
      <c r="BU11" s="677"/>
      <c r="BV11" s="677"/>
      <c r="BW11" s="677"/>
      <c r="BX11" s="677"/>
      <c r="BY11" s="677"/>
      <c r="BZ11" s="677"/>
      <c r="CA11" s="677"/>
      <c r="CB11" s="686"/>
      <c r="CD11" s="691" t="s">
        <v>251</v>
      </c>
      <c r="CE11" s="692"/>
      <c r="CF11" s="692"/>
      <c r="CG11" s="692"/>
      <c r="CH11" s="692"/>
      <c r="CI11" s="692"/>
      <c r="CJ11" s="692"/>
      <c r="CK11" s="692"/>
      <c r="CL11" s="692"/>
      <c r="CM11" s="692"/>
      <c r="CN11" s="692"/>
      <c r="CO11" s="692"/>
      <c r="CP11" s="692"/>
      <c r="CQ11" s="693"/>
      <c r="CR11" s="676">
        <v>39201</v>
      </c>
      <c r="CS11" s="677"/>
      <c r="CT11" s="677"/>
      <c r="CU11" s="677"/>
      <c r="CV11" s="677"/>
      <c r="CW11" s="677"/>
      <c r="CX11" s="677"/>
      <c r="CY11" s="678"/>
      <c r="CZ11" s="679">
        <v>0.6</v>
      </c>
      <c r="DA11" s="679"/>
      <c r="DB11" s="679"/>
      <c r="DC11" s="679"/>
      <c r="DD11" s="685">
        <v>4657</v>
      </c>
      <c r="DE11" s="677"/>
      <c r="DF11" s="677"/>
      <c r="DG11" s="677"/>
      <c r="DH11" s="677"/>
      <c r="DI11" s="677"/>
      <c r="DJ11" s="677"/>
      <c r="DK11" s="677"/>
      <c r="DL11" s="677"/>
      <c r="DM11" s="677"/>
      <c r="DN11" s="677"/>
      <c r="DO11" s="677"/>
      <c r="DP11" s="678"/>
      <c r="DQ11" s="685">
        <v>15626</v>
      </c>
      <c r="DR11" s="677"/>
      <c r="DS11" s="677"/>
      <c r="DT11" s="677"/>
      <c r="DU11" s="677"/>
      <c r="DV11" s="677"/>
      <c r="DW11" s="677"/>
      <c r="DX11" s="677"/>
      <c r="DY11" s="677"/>
      <c r="DZ11" s="677"/>
      <c r="EA11" s="677"/>
      <c r="EB11" s="677"/>
      <c r="EC11" s="686"/>
    </row>
    <row r="12" spans="2:143" ht="11.25" customHeight="1" x14ac:dyDescent="0.2">
      <c r="B12" s="673" t="s">
        <v>252</v>
      </c>
      <c r="C12" s="674"/>
      <c r="D12" s="674"/>
      <c r="E12" s="674"/>
      <c r="F12" s="674"/>
      <c r="G12" s="674"/>
      <c r="H12" s="674"/>
      <c r="I12" s="674"/>
      <c r="J12" s="674"/>
      <c r="K12" s="674"/>
      <c r="L12" s="674"/>
      <c r="M12" s="674"/>
      <c r="N12" s="674"/>
      <c r="O12" s="674"/>
      <c r="P12" s="674"/>
      <c r="Q12" s="675"/>
      <c r="R12" s="676">
        <v>257985</v>
      </c>
      <c r="S12" s="677"/>
      <c r="T12" s="677"/>
      <c r="U12" s="677"/>
      <c r="V12" s="677"/>
      <c r="W12" s="677"/>
      <c r="X12" s="677"/>
      <c r="Y12" s="678"/>
      <c r="Z12" s="679">
        <v>3.9</v>
      </c>
      <c r="AA12" s="679"/>
      <c r="AB12" s="679"/>
      <c r="AC12" s="679"/>
      <c r="AD12" s="680">
        <v>257985</v>
      </c>
      <c r="AE12" s="680"/>
      <c r="AF12" s="680"/>
      <c r="AG12" s="680"/>
      <c r="AH12" s="680"/>
      <c r="AI12" s="680"/>
      <c r="AJ12" s="680"/>
      <c r="AK12" s="680"/>
      <c r="AL12" s="681">
        <v>7.2</v>
      </c>
      <c r="AM12" s="682"/>
      <c r="AN12" s="682"/>
      <c r="AO12" s="683"/>
      <c r="AP12" s="673" t="s">
        <v>253</v>
      </c>
      <c r="AQ12" s="674"/>
      <c r="AR12" s="674"/>
      <c r="AS12" s="674"/>
      <c r="AT12" s="674"/>
      <c r="AU12" s="674"/>
      <c r="AV12" s="674"/>
      <c r="AW12" s="674"/>
      <c r="AX12" s="674"/>
      <c r="AY12" s="674"/>
      <c r="AZ12" s="674"/>
      <c r="BA12" s="674"/>
      <c r="BB12" s="674"/>
      <c r="BC12" s="674"/>
      <c r="BD12" s="674"/>
      <c r="BE12" s="674"/>
      <c r="BF12" s="675"/>
      <c r="BG12" s="676">
        <v>1447541</v>
      </c>
      <c r="BH12" s="677"/>
      <c r="BI12" s="677"/>
      <c r="BJ12" s="677"/>
      <c r="BK12" s="677"/>
      <c r="BL12" s="677"/>
      <c r="BM12" s="677"/>
      <c r="BN12" s="678"/>
      <c r="BO12" s="679">
        <v>52.1</v>
      </c>
      <c r="BP12" s="679"/>
      <c r="BQ12" s="679"/>
      <c r="BR12" s="679"/>
      <c r="BS12" s="685" t="s">
        <v>236</v>
      </c>
      <c r="BT12" s="677"/>
      <c r="BU12" s="677"/>
      <c r="BV12" s="677"/>
      <c r="BW12" s="677"/>
      <c r="BX12" s="677"/>
      <c r="BY12" s="677"/>
      <c r="BZ12" s="677"/>
      <c r="CA12" s="677"/>
      <c r="CB12" s="686"/>
      <c r="CD12" s="691" t="s">
        <v>254</v>
      </c>
      <c r="CE12" s="692"/>
      <c r="CF12" s="692"/>
      <c r="CG12" s="692"/>
      <c r="CH12" s="692"/>
      <c r="CI12" s="692"/>
      <c r="CJ12" s="692"/>
      <c r="CK12" s="692"/>
      <c r="CL12" s="692"/>
      <c r="CM12" s="692"/>
      <c r="CN12" s="692"/>
      <c r="CO12" s="692"/>
      <c r="CP12" s="692"/>
      <c r="CQ12" s="693"/>
      <c r="CR12" s="676">
        <v>27859</v>
      </c>
      <c r="CS12" s="677"/>
      <c r="CT12" s="677"/>
      <c r="CU12" s="677"/>
      <c r="CV12" s="677"/>
      <c r="CW12" s="677"/>
      <c r="CX12" s="677"/>
      <c r="CY12" s="678"/>
      <c r="CZ12" s="679">
        <v>0.4</v>
      </c>
      <c r="DA12" s="679"/>
      <c r="DB12" s="679"/>
      <c r="DC12" s="679"/>
      <c r="DD12" s="685" t="s">
        <v>236</v>
      </c>
      <c r="DE12" s="677"/>
      <c r="DF12" s="677"/>
      <c r="DG12" s="677"/>
      <c r="DH12" s="677"/>
      <c r="DI12" s="677"/>
      <c r="DJ12" s="677"/>
      <c r="DK12" s="677"/>
      <c r="DL12" s="677"/>
      <c r="DM12" s="677"/>
      <c r="DN12" s="677"/>
      <c r="DO12" s="677"/>
      <c r="DP12" s="678"/>
      <c r="DQ12" s="685">
        <v>23150</v>
      </c>
      <c r="DR12" s="677"/>
      <c r="DS12" s="677"/>
      <c r="DT12" s="677"/>
      <c r="DU12" s="677"/>
      <c r="DV12" s="677"/>
      <c r="DW12" s="677"/>
      <c r="DX12" s="677"/>
      <c r="DY12" s="677"/>
      <c r="DZ12" s="677"/>
      <c r="EA12" s="677"/>
      <c r="EB12" s="677"/>
      <c r="EC12" s="686"/>
    </row>
    <row r="13" spans="2:143" ht="11.25" customHeight="1" x14ac:dyDescent="0.2">
      <c r="B13" s="673" t="s">
        <v>255</v>
      </c>
      <c r="C13" s="674"/>
      <c r="D13" s="674"/>
      <c r="E13" s="674"/>
      <c r="F13" s="674"/>
      <c r="G13" s="674"/>
      <c r="H13" s="674"/>
      <c r="I13" s="674"/>
      <c r="J13" s="674"/>
      <c r="K13" s="674"/>
      <c r="L13" s="674"/>
      <c r="M13" s="674"/>
      <c r="N13" s="674"/>
      <c r="O13" s="674"/>
      <c r="P13" s="674"/>
      <c r="Q13" s="675"/>
      <c r="R13" s="676" t="s">
        <v>236</v>
      </c>
      <c r="S13" s="677"/>
      <c r="T13" s="677"/>
      <c r="U13" s="677"/>
      <c r="V13" s="677"/>
      <c r="W13" s="677"/>
      <c r="X13" s="677"/>
      <c r="Y13" s="678"/>
      <c r="Z13" s="679" t="s">
        <v>236</v>
      </c>
      <c r="AA13" s="679"/>
      <c r="AB13" s="679"/>
      <c r="AC13" s="679"/>
      <c r="AD13" s="680" t="s">
        <v>236</v>
      </c>
      <c r="AE13" s="680"/>
      <c r="AF13" s="680"/>
      <c r="AG13" s="680"/>
      <c r="AH13" s="680"/>
      <c r="AI13" s="680"/>
      <c r="AJ13" s="680"/>
      <c r="AK13" s="680"/>
      <c r="AL13" s="681" t="s">
        <v>236</v>
      </c>
      <c r="AM13" s="682"/>
      <c r="AN13" s="682"/>
      <c r="AO13" s="683"/>
      <c r="AP13" s="673" t="s">
        <v>256</v>
      </c>
      <c r="AQ13" s="674"/>
      <c r="AR13" s="674"/>
      <c r="AS13" s="674"/>
      <c r="AT13" s="674"/>
      <c r="AU13" s="674"/>
      <c r="AV13" s="674"/>
      <c r="AW13" s="674"/>
      <c r="AX13" s="674"/>
      <c r="AY13" s="674"/>
      <c r="AZ13" s="674"/>
      <c r="BA13" s="674"/>
      <c r="BB13" s="674"/>
      <c r="BC13" s="674"/>
      <c r="BD13" s="674"/>
      <c r="BE13" s="674"/>
      <c r="BF13" s="675"/>
      <c r="BG13" s="676">
        <v>1444931</v>
      </c>
      <c r="BH13" s="677"/>
      <c r="BI13" s="677"/>
      <c r="BJ13" s="677"/>
      <c r="BK13" s="677"/>
      <c r="BL13" s="677"/>
      <c r="BM13" s="677"/>
      <c r="BN13" s="678"/>
      <c r="BO13" s="679">
        <v>52</v>
      </c>
      <c r="BP13" s="679"/>
      <c r="BQ13" s="679"/>
      <c r="BR13" s="679"/>
      <c r="BS13" s="685" t="s">
        <v>131</v>
      </c>
      <c r="BT13" s="677"/>
      <c r="BU13" s="677"/>
      <c r="BV13" s="677"/>
      <c r="BW13" s="677"/>
      <c r="BX13" s="677"/>
      <c r="BY13" s="677"/>
      <c r="BZ13" s="677"/>
      <c r="CA13" s="677"/>
      <c r="CB13" s="686"/>
      <c r="CD13" s="691" t="s">
        <v>257</v>
      </c>
      <c r="CE13" s="692"/>
      <c r="CF13" s="692"/>
      <c r="CG13" s="692"/>
      <c r="CH13" s="692"/>
      <c r="CI13" s="692"/>
      <c r="CJ13" s="692"/>
      <c r="CK13" s="692"/>
      <c r="CL13" s="692"/>
      <c r="CM13" s="692"/>
      <c r="CN13" s="692"/>
      <c r="CO13" s="692"/>
      <c r="CP13" s="692"/>
      <c r="CQ13" s="693"/>
      <c r="CR13" s="676">
        <v>556757</v>
      </c>
      <c r="CS13" s="677"/>
      <c r="CT13" s="677"/>
      <c r="CU13" s="677"/>
      <c r="CV13" s="677"/>
      <c r="CW13" s="677"/>
      <c r="CX13" s="677"/>
      <c r="CY13" s="678"/>
      <c r="CZ13" s="679">
        <v>8.6999999999999993</v>
      </c>
      <c r="DA13" s="679"/>
      <c r="DB13" s="679"/>
      <c r="DC13" s="679"/>
      <c r="DD13" s="685">
        <v>286292</v>
      </c>
      <c r="DE13" s="677"/>
      <c r="DF13" s="677"/>
      <c r="DG13" s="677"/>
      <c r="DH13" s="677"/>
      <c r="DI13" s="677"/>
      <c r="DJ13" s="677"/>
      <c r="DK13" s="677"/>
      <c r="DL13" s="677"/>
      <c r="DM13" s="677"/>
      <c r="DN13" s="677"/>
      <c r="DO13" s="677"/>
      <c r="DP13" s="678"/>
      <c r="DQ13" s="685">
        <v>281161</v>
      </c>
      <c r="DR13" s="677"/>
      <c r="DS13" s="677"/>
      <c r="DT13" s="677"/>
      <c r="DU13" s="677"/>
      <c r="DV13" s="677"/>
      <c r="DW13" s="677"/>
      <c r="DX13" s="677"/>
      <c r="DY13" s="677"/>
      <c r="DZ13" s="677"/>
      <c r="EA13" s="677"/>
      <c r="EB13" s="677"/>
      <c r="EC13" s="686"/>
    </row>
    <row r="14" spans="2:143" ht="11.25" customHeight="1" x14ac:dyDescent="0.2">
      <c r="B14" s="673" t="s">
        <v>258</v>
      </c>
      <c r="C14" s="674"/>
      <c r="D14" s="674"/>
      <c r="E14" s="674"/>
      <c r="F14" s="674"/>
      <c r="G14" s="674"/>
      <c r="H14" s="674"/>
      <c r="I14" s="674"/>
      <c r="J14" s="674"/>
      <c r="K14" s="674"/>
      <c r="L14" s="674"/>
      <c r="M14" s="674"/>
      <c r="N14" s="674"/>
      <c r="O14" s="674"/>
      <c r="P14" s="674"/>
      <c r="Q14" s="675"/>
      <c r="R14" s="676" t="s">
        <v>236</v>
      </c>
      <c r="S14" s="677"/>
      <c r="T14" s="677"/>
      <c r="U14" s="677"/>
      <c r="V14" s="677"/>
      <c r="W14" s="677"/>
      <c r="X14" s="677"/>
      <c r="Y14" s="678"/>
      <c r="Z14" s="679" t="s">
        <v>236</v>
      </c>
      <c r="AA14" s="679"/>
      <c r="AB14" s="679"/>
      <c r="AC14" s="679"/>
      <c r="AD14" s="680" t="s">
        <v>236</v>
      </c>
      <c r="AE14" s="680"/>
      <c r="AF14" s="680"/>
      <c r="AG14" s="680"/>
      <c r="AH14" s="680"/>
      <c r="AI14" s="680"/>
      <c r="AJ14" s="680"/>
      <c r="AK14" s="680"/>
      <c r="AL14" s="681" t="s">
        <v>236</v>
      </c>
      <c r="AM14" s="682"/>
      <c r="AN14" s="682"/>
      <c r="AO14" s="683"/>
      <c r="AP14" s="673" t="s">
        <v>259</v>
      </c>
      <c r="AQ14" s="674"/>
      <c r="AR14" s="674"/>
      <c r="AS14" s="674"/>
      <c r="AT14" s="674"/>
      <c r="AU14" s="674"/>
      <c r="AV14" s="674"/>
      <c r="AW14" s="674"/>
      <c r="AX14" s="674"/>
      <c r="AY14" s="674"/>
      <c r="AZ14" s="674"/>
      <c r="BA14" s="674"/>
      <c r="BB14" s="674"/>
      <c r="BC14" s="674"/>
      <c r="BD14" s="674"/>
      <c r="BE14" s="674"/>
      <c r="BF14" s="675"/>
      <c r="BG14" s="676">
        <v>23635</v>
      </c>
      <c r="BH14" s="677"/>
      <c r="BI14" s="677"/>
      <c r="BJ14" s="677"/>
      <c r="BK14" s="677"/>
      <c r="BL14" s="677"/>
      <c r="BM14" s="677"/>
      <c r="BN14" s="678"/>
      <c r="BO14" s="679">
        <v>0.9</v>
      </c>
      <c r="BP14" s="679"/>
      <c r="BQ14" s="679"/>
      <c r="BR14" s="679"/>
      <c r="BS14" s="685" t="s">
        <v>236</v>
      </c>
      <c r="BT14" s="677"/>
      <c r="BU14" s="677"/>
      <c r="BV14" s="677"/>
      <c r="BW14" s="677"/>
      <c r="BX14" s="677"/>
      <c r="BY14" s="677"/>
      <c r="BZ14" s="677"/>
      <c r="CA14" s="677"/>
      <c r="CB14" s="686"/>
      <c r="CD14" s="691" t="s">
        <v>260</v>
      </c>
      <c r="CE14" s="692"/>
      <c r="CF14" s="692"/>
      <c r="CG14" s="692"/>
      <c r="CH14" s="692"/>
      <c r="CI14" s="692"/>
      <c r="CJ14" s="692"/>
      <c r="CK14" s="692"/>
      <c r="CL14" s="692"/>
      <c r="CM14" s="692"/>
      <c r="CN14" s="692"/>
      <c r="CO14" s="692"/>
      <c r="CP14" s="692"/>
      <c r="CQ14" s="693"/>
      <c r="CR14" s="676">
        <v>371669</v>
      </c>
      <c r="CS14" s="677"/>
      <c r="CT14" s="677"/>
      <c r="CU14" s="677"/>
      <c r="CV14" s="677"/>
      <c r="CW14" s="677"/>
      <c r="CX14" s="677"/>
      <c r="CY14" s="678"/>
      <c r="CZ14" s="679">
        <v>5.8</v>
      </c>
      <c r="DA14" s="679"/>
      <c r="DB14" s="679"/>
      <c r="DC14" s="679"/>
      <c r="DD14" s="685">
        <v>2770</v>
      </c>
      <c r="DE14" s="677"/>
      <c r="DF14" s="677"/>
      <c r="DG14" s="677"/>
      <c r="DH14" s="677"/>
      <c r="DI14" s="677"/>
      <c r="DJ14" s="677"/>
      <c r="DK14" s="677"/>
      <c r="DL14" s="677"/>
      <c r="DM14" s="677"/>
      <c r="DN14" s="677"/>
      <c r="DO14" s="677"/>
      <c r="DP14" s="678"/>
      <c r="DQ14" s="685">
        <v>363340</v>
      </c>
      <c r="DR14" s="677"/>
      <c r="DS14" s="677"/>
      <c r="DT14" s="677"/>
      <c r="DU14" s="677"/>
      <c r="DV14" s="677"/>
      <c r="DW14" s="677"/>
      <c r="DX14" s="677"/>
      <c r="DY14" s="677"/>
      <c r="DZ14" s="677"/>
      <c r="EA14" s="677"/>
      <c r="EB14" s="677"/>
      <c r="EC14" s="686"/>
    </row>
    <row r="15" spans="2:143" ht="11.25" customHeight="1" x14ac:dyDescent="0.2">
      <c r="B15" s="673" t="s">
        <v>261</v>
      </c>
      <c r="C15" s="674"/>
      <c r="D15" s="674"/>
      <c r="E15" s="674"/>
      <c r="F15" s="674"/>
      <c r="G15" s="674"/>
      <c r="H15" s="674"/>
      <c r="I15" s="674"/>
      <c r="J15" s="674"/>
      <c r="K15" s="674"/>
      <c r="L15" s="674"/>
      <c r="M15" s="674"/>
      <c r="N15" s="674"/>
      <c r="O15" s="674"/>
      <c r="P15" s="674"/>
      <c r="Q15" s="675"/>
      <c r="R15" s="676">
        <v>12591</v>
      </c>
      <c r="S15" s="677"/>
      <c r="T15" s="677"/>
      <c r="U15" s="677"/>
      <c r="V15" s="677"/>
      <c r="W15" s="677"/>
      <c r="X15" s="677"/>
      <c r="Y15" s="678"/>
      <c r="Z15" s="679">
        <v>0.2</v>
      </c>
      <c r="AA15" s="679"/>
      <c r="AB15" s="679"/>
      <c r="AC15" s="679"/>
      <c r="AD15" s="680">
        <v>12591</v>
      </c>
      <c r="AE15" s="680"/>
      <c r="AF15" s="680"/>
      <c r="AG15" s="680"/>
      <c r="AH15" s="680"/>
      <c r="AI15" s="680"/>
      <c r="AJ15" s="680"/>
      <c r="AK15" s="680"/>
      <c r="AL15" s="681">
        <v>0.4</v>
      </c>
      <c r="AM15" s="682"/>
      <c r="AN15" s="682"/>
      <c r="AO15" s="683"/>
      <c r="AP15" s="673" t="s">
        <v>262</v>
      </c>
      <c r="AQ15" s="674"/>
      <c r="AR15" s="674"/>
      <c r="AS15" s="674"/>
      <c r="AT15" s="674"/>
      <c r="AU15" s="674"/>
      <c r="AV15" s="674"/>
      <c r="AW15" s="674"/>
      <c r="AX15" s="674"/>
      <c r="AY15" s="674"/>
      <c r="AZ15" s="674"/>
      <c r="BA15" s="674"/>
      <c r="BB15" s="674"/>
      <c r="BC15" s="674"/>
      <c r="BD15" s="674"/>
      <c r="BE15" s="674"/>
      <c r="BF15" s="675"/>
      <c r="BG15" s="676">
        <v>71554</v>
      </c>
      <c r="BH15" s="677"/>
      <c r="BI15" s="677"/>
      <c r="BJ15" s="677"/>
      <c r="BK15" s="677"/>
      <c r="BL15" s="677"/>
      <c r="BM15" s="677"/>
      <c r="BN15" s="678"/>
      <c r="BO15" s="679">
        <v>2.6</v>
      </c>
      <c r="BP15" s="679"/>
      <c r="BQ15" s="679"/>
      <c r="BR15" s="679"/>
      <c r="BS15" s="685" t="s">
        <v>236</v>
      </c>
      <c r="BT15" s="677"/>
      <c r="BU15" s="677"/>
      <c r="BV15" s="677"/>
      <c r="BW15" s="677"/>
      <c r="BX15" s="677"/>
      <c r="BY15" s="677"/>
      <c r="BZ15" s="677"/>
      <c r="CA15" s="677"/>
      <c r="CB15" s="686"/>
      <c r="CD15" s="691" t="s">
        <v>263</v>
      </c>
      <c r="CE15" s="692"/>
      <c r="CF15" s="692"/>
      <c r="CG15" s="692"/>
      <c r="CH15" s="692"/>
      <c r="CI15" s="692"/>
      <c r="CJ15" s="692"/>
      <c r="CK15" s="692"/>
      <c r="CL15" s="692"/>
      <c r="CM15" s="692"/>
      <c r="CN15" s="692"/>
      <c r="CO15" s="692"/>
      <c r="CP15" s="692"/>
      <c r="CQ15" s="693"/>
      <c r="CR15" s="676">
        <v>801284</v>
      </c>
      <c r="CS15" s="677"/>
      <c r="CT15" s="677"/>
      <c r="CU15" s="677"/>
      <c r="CV15" s="677"/>
      <c r="CW15" s="677"/>
      <c r="CX15" s="677"/>
      <c r="CY15" s="678"/>
      <c r="CZ15" s="679">
        <v>12.5</v>
      </c>
      <c r="DA15" s="679"/>
      <c r="DB15" s="679"/>
      <c r="DC15" s="679"/>
      <c r="DD15" s="685">
        <v>241100</v>
      </c>
      <c r="DE15" s="677"/>
      <c r="DF15" s="677"/>
      <c r="DG15" s="677"/>
      <c r="DH15" s="677"/>
      <c r="DI15" s="677"/>
      <c r="DJ15" s="677"/>
      <c r="DK15" s="677"/>
      <c r="DL15" s="677"/>
      <c r="DM15" s="677"/>
      <c r="DN15" s="677"/>
      <c r="DO15" s="677"/>
      <c r="DP15" s="678"/>
      <c r="DQ15" s="685">
        <v>488975</v>
      </c>
      <c r="DR15" s="677"/>
      <c r="DS15" s="677"/>
      <c r="DT15" s="677"/>
      <c r="DU15" s="677"/>
      <c r="DV15" s="677"/>
      <c r="DW15" s="677"/>
      <c r="DX15" s="677"/>
      <c r="DY15" s="677"/>
      <c r="DZ15" s="677"/>
      <c r="EA15" s="677"/>
      <c r="EB15" s="677"/>
      <c r="EC15" s="686"/>
    </row>
    <row r="16" spans="2:143" ht="11.25" customHeight="1" x14ac:dyDescent="0.2">
      <c r="B16" s="673" t="s">
        <v>264</v>
      </c>
      <c r="C16" s="674"/>
      <c r="D16" s="674"/>
      <c r="E16" s="674"/>
      <c r="F16" s="674"/>
      <c r="G16" s="674"/>
      <c r="H16" s="674"/>
      <c r="I16" s="674"/>
      <c r="J16" s="674"/>
      <c r="K16" s="674"/>
      <c r="L16" s="674"/>
      <c r="M16" s="674"/>
      <c r="N16" s="674"/>
      <c r="O16" s="674"/>
      <c r="P16" s="674"/>
      <c r="Q16" s="675"/>
      <c r="R16" s="676" t="s">
        <v>236</v>
      </c>
      <c r="S16" s="677"/>
      <c r="T16" s="677"/>
      <c r="U16" s="677"/>
      <c r="V16" s="677"/>
      <c r="W16" s="677"/>
      <c r="X16" s="677"/>
      <c r="Y16" s="678"/>
      <c r="Z16" s="679" t="s">
        <v>236</v>
      </c>
      <c r="AA16" s="679"/>
      <c r="AB16" s="679"/>
      <c r="AC16" s="679"/>
      <c r="AD16" s="680" t="s">
        <v>236</v>
      </c>
      <c r="AE16" s="680"/>
      <c r="AF16" s="680"/>
      <c r="AG16" s="680"/>
      <c r="AH16" s="680"/>
      <c r="AI16" s="680"/>
      <c r="AJ16" s="680"/>
      <c r="AK16" s="680"/>
      <c r="AL16" s="681" t="s">
        <v>236</v>
      </c>
      <c r="AM16" s="682"/>
      <c r="AN16" s="682"/>
      <c r="AO16" s="683"/>
      <c r="AP16" s="673" t="s">
        <v>265</v>
      </c>
      <c r="AQ16" s="674"/>
      <c r="AR16" s="674"/>
      <c r="AS16" s="674"/>
      <c r="AT16" s="674"/>
      <c r="AU16" s="674"/>
      <c r="AV16" s="674"/>
      <c r="AW16" s="674"/>
      <c r="AX16" s="674"/>
      <c r="AY16" s="674"/>
      <c r="AZ16" s="674"/>
      <c r="BA16" s="674"/>
      <c r="BB16" s="674"/>
      <c r="BC16" s="674"/>
      <c r="BD16" s="674"/>
      <c r="BE16" s="674"/>
      <c r="BF16" s="675"/>
      <c r="BG16" s="676" t="s">
        <v>236</v>
      </c>
      <c r="BH16" s="677"/>
      <c r="BI16" s="677"/>
      <c r="BJ16" s="677"/>
      <c r="BK16" s="677"/>
      <c r="BL16" s="677"/>
      <c r="BM16" s="677"/>
      <c r="BN16" s="678"/>
      <c r="BO16" s="679" t="s">
        <v>236</v>
      </c>
      <c r="BP16" s="679"/>
      <c r="BQ16" s="679"/>
      <c r="BR16" s="679"/>
      <c r="BS16" s="685" t="s">
        <v>236</v>
      </c>
      <c r="BT16" s="677"/>
      <c r="BU16" s="677"/>
      <c r="BV16" s="677"/>
      <c r="BW16" s="677"/>
      <c r="BX16" s="677"/>
      <c r="BY16" s="677"/>
      <c r="BZ16" s="677"/>
      <c r="CA16" s="677"/>
      <c r="CB16" s="686"/>
      <c r="CD16" s="691" t="s">
        <v>266</v>
      </c>
      <c r="CE16" s="692"/>
      <c r="CF16" s="692"/>
      <c r="CG16" s="692"/>
      <c r="CH16" s="692"/>
      <c r="CI16" s="692"/>
      <c r="CJ16" s="692"/>
      <c r="CK16" s="692"/>
      <c r="CL16" s="692"/>
      <c r="CM16" s="692"/>
      <c r="CN16" s="692"/>
      <c r="CO16" s="692"/>
      <c r="CP16" s="692"/>
      <c r="CQ16" s="693"/>
      <c r="CR16" s="676">
        <v>25232</v>
      </c>
      <c r="CS16" s="677"/>
      <c r="CT16" s="677"/>
      <c r="CU16" s="677"/>
      <c r="CV16" s="677"/>
      <c r="CW16" s="677"/>
      <c r="CX16" s="677"/>
      <c r="CY16" s="678"/>
      <c r="CZ16" s="679">
        <v>0.4</v>
      </c>
      <c r="DA16" s="679"/>
      <c r="DB16" s="679"/>
      <c r="DC16" s="679"/>
      <c r="DD16" s="685" t="s">
        <v>236</v>
      </c>
      <c r="DE16" s="677"/>
      <c r="DF16" s="677"/>
      <c r="DG16" s="677"/>
      <c r="DH16" s="677"/>
      <c r="DI16" s="677"/>
      <c r="DJ16" s="677"/>
      <c r="DK16" s="677"/>
      <c r="DL16" s="677"/>
      <c r="DM16" s="677"/>
      <c r="DN16" s="677"/>
      <c r="DO16" s="677"/>
      <c r="DP16" s="678"/>
      <c r="DQ16" s="685">
        <v>409</v>
      </c>
      <c r="DR16" s="677"/>
      <c r="DS16" s="677"/>
      <c r="DT16" s="677"/>
      <c r="DU16" s="677"/>
      <c r="DV16" s="677"/>
      <c r="DW16" s="677"/>
      <c r="DX16" s="677"/>
      <c r="DY16" s="677"/>
      <c r="DZ16" s="677"/>
      <c r="EA16" s="677"/>
      <c r="EB16" s="677"/>
      <c r="EC16" s="686"/>
    </row>
    <row r="17" spans="2:133" ht="11.25" customHeight="1" x14ac:dyDescent="0.2">
      <c r="B17" s="673" t="s">
        <v>267</v>
      </c>
      <c r="C17" s="674"/>
      <c r="D17" s="674"/>
      <c r="E17" s="674"/>
      <c r="F17" s="674"/>
      <c r="G17" s="674"/>
      <c r="H17" s="674"/>
      <c r="I17" s="674"/>
      <c r="J17" s="674"/>
      <c r="K17" s="674"/>
      <c r="L17" s="674"/>
      <c r="M17" s="674"/>
      <c r="N17" s="674"/>
      <c r="O17" s="674"/>
      <c r="P17" s="674"/>
      <c r="Q17" s="675"/>
      <c r="R17" s="676">
        <v>16692</v>
      </c>
      <c r="S17" s="677"/>
      <c r="T17" s="677"/>
      <c r="U17" s="677"/>
      <c r="V17" s="677"/>
      <c r="W17" s="677"/>
      <c r="X17" s="677"/>
      <c r="Y17" s="678"/>
      <c r="Z17" s="679">
        <v>0.3</v>
      </c>
      <c r="AA17" s="679"/>
      <c r="AB17" s="679"/>
      <c r="AC17" s="679"/>
      <c r="AD17" s="680">
        <v>16692</v>
      </c>
      <c r="AE17" s="680"/>
      <c r="AF17" s="680"/>
      <c r="AG17" s="680"/>
      <c r="AH17" s="680"/>
      <c r="AI17" s="680"/>
      <c r="AJ17" s="680"/>
      <c r="AK17" s="680"/>
      <c r="AL17" s="681">
        <v>0.5</v>
      </c>
      <c r="AM17" s="682"/>
      <c r="AN17" s="682"/>
      <c r="AO17" s="683"/>
      <c r="AP17" s="673" t="s">
        <v>268</v>
      </c>
      <c r="AQ17" s="674"/>
      <c r="AR17" s="674"/>
      <c r="AS17" s="674"/>
      <c r="AT17" s="674"/>
      <c r="AU17" s="674"/>
      <c r="AV17" s="674"/>
      <c r="AW17" s="674"/>
      <c r="AX17" s="674"/>
      <c r="AY17" s="674"/>
      <c r="AZ17" s="674"/>
      <c r="BA17" s="674"/>
      <c r="BB17" s="674"/>
      <c r="BC17" s="674"/>
      <c r="BD17" s="674"/>
      <c r="BE17" s="674"/>
      <c r="BF17" s="675"/>
      <c r="BG17" s="676" t="s">
        <v>236</v>
      </c>
      <c r="BH17" s="677"/>
      <c r="BI17" s="677"/>
      <c r="BJ17" s="677"/>
      <c r="BK17" s="677"/>
      <c r="BL17" s="677"/>
      <c r="BM17" s="677"/>
      <c r="BN17" s="678"/>
      <c r="BO17" s="679" t="s">
        <v>236</v>
      </c>
      <c r="BP17" s="679"/>
      <c r="BQ17" s="679"/>
      <c r="BR17" s="679"/>
      <c r="BS17" s="685" t="s">
        <v>236</v>
      </c>
      <c r="BT17" s="677"/>
      <c r="BU17" s="677"/>
      <c r="BV17" s="677"/>
      <c r="BW17" s="677"/>
      <c r="BX17" s="677"/>
      <c r="BY17" s="677"/>
      <c r="BZ17" s="677"/>
      <c r="CA17" s="677"/>
      <c r="CB17" s="686"/>
      <c r="CD17" s="691" t="s">
        <v>269</v>
      </c>
      <c r="CE17" s="692"/>
      <c r="CF17" s="692"/>
      <c r="CG17" s="692"/>
      <c r="CH17" s="692"/>
      <c r="CI17" s="692"/>
      <c r="CJ17" s="692"/>
      <c r="CK17" s="692"/>
      <c r="CL17" s="692"/>
      <c r="CM17" s="692"/>
      <c r="CN17" s="692"/>
      <c r="CO17" s="692"/>
      <c r="CP17" s="692"/>
      <c r="CQ17" s="693"/>
      <c r="CR17" s="676">
        <v>514162</v>
      </c>
      <c r="CS17" s="677"/>
      <c r="CT17" s="677"/>
      <c r="CU17" s="677"/>
      <c r="CV17" s="677"/>
      <c r="CW17" s="677"/>
      <c r="CX17" s="677"/>
      <c r="CY17" s="678"/>
      <c r="CZ17" s="679">
        <v>8</v>
      </c>
      <c r="DA17" s="679"/>
      <c r="DB17" s="679"/>
      <c r="DC17" s="679"/>
      <c r="DD17" s="685" t="s">
        <v>236</v>
      </c>
      <c r="DE17" s="677"/>
      <c r="DF17" s="677"/>
      <c r="DG17" s="677"/>
      <c r="DH17" s="677"/>
      <c r="DI17" s="677"/>
      <c r="DJ17" s="677"/>
      <c r="DK17" s="677"/>
      <c r="DL17" s="677"/>
      <c r="DM17" s="677"/>
      <c r="DN17" s="677"/>
      <c r="DO17" s="677"/>
      <c r="DP17" s="678"/>
      <c r="DQ17" s="685">
        <v>514162</v>
      </c>
      <c r="DR17" s="677"/>
      <c r="DS17" s="677"/>
      <c r="DT17" s="677"/>
      <c r="DU17" s="677"/>
      <c r="DV17" s="677"/>
      <c r="DW17" s="677"/>
      <c r="DX17" s="677"/>
      <c r="DY17" s="677"/>
      <c r="DZ17" s="677"/>
      <c r="EA17" s="677"/>
      <c r="EB17" s="677"/>
      <c r="EC17" s="686"/>
    </row>
    <row r="18" spans="2:133" ht="11.25" customHeight="1" x14ac:dyDescent="0.2">
      <c r="B18" s="673" t="s">
        <v>270</v>
      </c>
      <c r="C18" s="674"/>
      <c r="D18" s="674"/>
      <c r="E18" s="674"/>
      <c r="F18" s="674"/>
      <c r="G18" s="674"/>
      <c r="H18" s="674"/>
      <c r="I18" s="674"/>
      <c r="J18" s="674"/>
      <c r="K18" s="674"/>
      <c r="L18" s="674"/>
      <c r="M18" s="674"/>
      <c r="N18" s="674"/>
      <c r="O18" s="674"/>
      <c r="P18" s="674"/>
      <c r="Q18" s="675"/>
      <c r="R18" s="676">
        <v>613883</v>
      </c>
      <c r="S18" s="677"/>
      <c r="T18" s="677"/>
      <c r="U18" s="677"/>
      <c r="V18" s="677"/>
      <c r="W18" s="677"/>
      <c r="X18" s="677"/>
      <c r="Y18" s="678"/>
      <c r="Z18" s="679">
        <v>9.3000000000000007</v>
      </c>
      <c r="AA18" s="679"/>
      <c r="AB18" s="679"/>
      <c r="AC18" s="679"/>
      <c r="AD18" s="680">
        <v>554295</v>
      </c>
      <c r="AE18" s="680"/>
      <c r="AF18" s="680"/>
      <c r="AG18" s="680"/>
      <c r="AH18" s="680"/>
      <c r="AI18" s="680"/>
      <c r="AJ18" s="680"/>
      <c r="AK18" s="680"/>
      <c r="AL18" s="681">
        <v>15.4</v>
      </c>
      <c r="AM18" s="682"/>
      <c r="AN18" s="682"/>
      <c r="AO18" s="683"/>
      <c r="AP18" s="673" t="s">
        <v>271</v>
      </c>
      <c r="AQ18" s="674"/>
      <c r="AR18" s="674"/>
      <c r="AS18" s="674"/>
      <c r="AT18" s="674"/>
      <c r="AU18" s="674"/>
      <c r="AV18" s="674"/>
      <c r="AW18" s="674"/>
      <c r="AX18" s="674"/>
      <c r="AY18" s="674"/>
      <c r="AZ18" s="674"/>
      <c r="BA18" s="674"/>
      <c r="BB18" s="674"/>
      <c r="BC18" s="674"/>
      <c r="BD18" s="674"/>
      <c r="BE18" s="674"/>
      <c r="BF18" s="675"/>
      <c r="BG18" s="676" t="s">
        <v>236</v>
      </c>
      <c r="BH18" s="677"/>
      <c r="BI18" s="677"/>
      <c r="BJ18" s="677"/>
      <c r="BK18" s="677"/>
      <c r="BL18" s="677"/>
      <c r="BM18" s="677"/>
      <c r="BN18" s="678"/>
      <c r="BO18" s="679" t="s">
        <v>236</v>
      </c>
      <c r="BP18" s="679"/>
      <c r="BQ18" s="679"/>
      <c r="BR18" s="679"/>
      <c r="BS18" s="685" t="s">
        <v>236</v>
      </c>
      <c r="BT18" s="677"/>
      <c r="BU18" s="677"/>
      <c r="BV18" s="677"/>
      <c r="BW18" s="677"/>
      <c r="BX18" s="677"/>
      <c r="BY18" s="677"/>
      <c r="BZ18" s="677"/>
      <c r="CA18" s="677"/>
      <c r="CB18" s="686"/>
      <c r="CD18" s="691" t="s">
        <v>272</v>
      </c>
      <c r="CE18" s="692"/>
      <c r="CF18" s="692"/>
      <c r="CG18" s="692"/>
      <c r="CH18" s="692"/>
      <c r="CI18" s="692"/>
      <c r="CJ18" s="692"/>
      <c r="CK18" s="692"/>
      <c r="CL18" s="692"/>
      <c r="CM18" s="692"/>
      <c r="CN18" s="692"/>
      <c r="CO18" s="692"/>
      <c r="CP18" s="692"/>
      <c r="CQ18" s="693"/>
      <c r="CR18" s="676" t="s">
        <v>236</v>
      </c>
      <c r="CS18" s="677"/>
      <c r="CT18" s="677"/>
      <c r="CU18" s="677"/>
      <c r="CV18" s="677"/>
      <c r="CW18" s="677"/>
      <c r="CX18" s="677"/>
      <c r="CY18" s="678"/>
      <c r="CZ18" s="679" t="s">
        <v>131</v>
      </c>
      <c r="DA18" s="679"/>
      <c r="DB18" s="679"/>
      <c r="DC18" s="679"/>
      <c r="DD18" s="685" t="s">
        <v>236</v>
      </c>
      <c r="DE18" s="677"/>
      <c r="DF18" s="677"/>
      <c r="DG18" s="677"/>
      <c r="DH18" s="677"/>
      <c r="DI18" s="677"/>
      <c r="DJ18" s="677"/>
      <c r="DK18" s="677"/>
      <c r="DL18" s="677"/>
      <c r="DM18" s="677"/>
      <c r="DN18" s="677"/>
      <c r="DO18" s="677"/>
      <c r="DP18" s="678"/>
      <c r="DQ18" s="685" t="s">
        <v>236</v>
      </c>
      <c r="DR18" s="677"/>
      <c r="DS18" s="677"/>
      <c r="DT18" s="677"/>
      <c r="DU18" s="677"/>
      <c r="DV18" s="677"/>
      <c r="DW18" s="677"/>
      <c r="DX18" s="677"/>
      <c r="DY18" s="677"/>
      <c r="DZ18" s="677"/>
      <c r="EA18" s="677"/>
      <c r="EB18" s="677"/>
      <c r="EC18" s="686"/>
    </row>
    <row r="19" spans="2:133" ht="11.25" customHeight="1" x14ac:dyDescent="0.2">
      <c r="B19" s="673" t="s">
        <v>273</v>
      </c>
      <c r="C19" s="674"/>
      <c r="D19" s="674"/>
      <c r="E19" s="674"/>
      <c r="F19" s="674"/>
      <c r="G19" s="674"/>
      <c r="H19" s="674"/>
      <c r="I19" s="674"/>
      <c r="J19" s="674"/>
      <c r="K19" s="674"/>
      <c r="L19" s="674"/>
      <c r="M19" s="674"/>
      <c r="N19" s="674"/>
      <c r="O19" s="674"/>
      <c r="P19" s="674"/>
      <c r="Q19" s="675"/>
      <c r="R19" s="676">
        <v>554295</v>
      </c>
      <c r="S19" s="677"/>
      <c r="T19" s="677"/>
      <c r="U19" s="677"/>
      <c r="V19" s="677"/>
      <c r="W19" s="677"/>
      <c r="X19" s="677"/>
      <c r="Y19" s="678"/>
      <c r="Z19" s="679">
        <v>8.4</v>
      </c>
      <c r="AA19" s="679"/>
      <c r="AB19" s="679"/>
      <c r="AC19" s="679"/>
      <c r="AD19" s="680">
        <v>554295</v>
      </c>
      <c r="AE19" s="680"/>
      <c r="AF19" s="680"/>
      <c r="AG19" s="680"/>
      <c r="AH19" s="680"/>
      <c r="AI19" s="680"/>
      <c r="AJ19" s="680"/>
      <c r="AK19" s="680"/>
      <c r="AL19" s="681">
        <v>15.4</v>
      </c>
      <c r="AM19" s="682"/>
      <c r="AN19" s="682"/>
      <c r="AO19" s="683"/>
      <c r="AP19" s="673" t="s">
        <v>274</v>
      </c>
      <c r="AQ19" s="674"/>
      <c r="AR19" s="674"/>
      <c r="AS19" s="674"/>
      <c r="AT19" s="674"/>
      <c r="AU19" s="674"/>
      <c r="AV19" s="674"/>
      <c r="AW19" s="674"/>
      <c r="AX19" s="674"/>
      <c r="AY19" s="674"/>
      <c r="AZ19" s="674"/>
      <c r="BA19" s="674"/>
      <c r="BB19" s="674"/>
      <c r="BC19" s="674"/>
      <c r="BD19" s="674"/>
      <c r="BE19" s="674"/>
      <c r="BF19" s="675"/>
      <c r="BG19" s="676">
        <v>91506</v>
      </c>
      <c r="BH19" s="677"/>
      <c r="BI19" s="677"/>
      <c r="BJ19" s="677"/>
      <c r="BK19" s="677"/>
      <c r="BL19" s="677"/>
      <c r="BM19" s="677"/>
      <c r="BN19" s="678"/>
      <c r="BO19" s="679">
        <v>3.3</v>
      </c>
      <c r="BP19" s="679"/>
      <c r="BQ19" s="679"/>
      <c r="BR19" s="679"/>
      <c r="BS19" s="685" t="s">
        <v>236</v>
      </c>
      <c r="BT19" s="677"/>
      <c r="BU19" s="677"/>
      <c r="BV19" s="677"/>
      <c r="BW19" s="677"/>
      <c r="BX19" s="677"/>
      <c r="BY19" s="677"/>
      <c r="BZ19" s="677"/>
      <c r="CA19" s="677"/>
      <c r="CB19" s="686"/>
      <c r="CD19" s="691" t="s">
        <v>275</v>
      </c>
      <c r="CE19" s="692"/>
      <c r="CF19" s="692"/>
      <c r="CG19" s="692"/>
      <c r="CH19" s="692"/>
      <c r="CI19" s="692"/>
      <c r="CJ19" s="692"/>
      <c r="CK19" s="692"/>
      <c r="CL19" s="692"/>
      <c r="CM19" s="692"/>
      <c r="CN19" s="692"/>
      <c r="CO19" s="692"/>
      <c r="CP19" s="692"/>
      <c r="CQ19" s="693"/>
      <c r="CR19" s="676" t="s">
        <v>236</v>
      </c>
      <c r="CS19" s="677"/>
      <c r="CT19" s="677"/>
      <c r="CU19" s="677"/>
      <c r="CV19" s="677"/>
      <c r="CW19" s="677"/>
      <c r="CX19" s="677"/>
      <c r="CY19" s="678"/>
      <c r="CZ19" s="679" t="s">
        <v>236</v>
      </c>
      <c r="DA19" s="679"/>
      <c r="DB19" s="679"/>
      <c r="DC19" s="679"/>
      <c r="DD19" s="685" t="s">
        <v>131</v>
      </c>
      <c r="DE19" s="677"/>
      <c r="DF19" s="677"/>
      <c r="DG19" s="677"/>
      <c r="DH19" s="677"/>
      <c r="DI19" s="677"/>
      <c r="DJ19" s="677"/>
      <c r="DK19" s="677"/>
      <c r="DL19" s="677"/>
      <c r="DM19" s="677"/>
      <c r="DN19" s="677"/>
      <c r="DO19" s="677"/>
      <c r="DP19" s="678"/>
      <c r="DQ19" s="685" t="s">
        <v>236</v>
      </c>
      <c r="DR19" s="677"/>
      <c r="DS19" s="677"/>
      <c r="DT19" s="677"/>
      <c r="DU19" s="677"/>
      <c r="DV19" s="677"/>
      <c r="DW19" s="677"/>
      <c r="DX19" s="677"/>
      <c r="DY19" s="677"/>
      <c r="DZ19" s="677"/>
      <c r="EA19" s="677"/>
      <c r="EB19" s="677"/>
      <c r="EC19" s="686"/>
    </row>
    <row r="20" spans="2:133" ht="11.25" customHeight="1" x14ac:dyDescent="0.2">
      <c r="B20" s="673" t="s">
        <v>276</v>
      </c>
      <c r="C20" s="674"/>
      <c r="D20" s="674"/>
      <c r="E20" s="674"/>
      <c r="F20" s="674"/>
      <c r="G20" s="674"/>
      <c r="H20" s="674"/>
      <c r="I20" s="674"/>
      <c r="J20" s="674"/>
      <c r="K20" s="674"/>
      <c r="L20" s="674"/>
      <c r="M20" s="674"/>
      <c r="N20" s="674"/>
      <c r="O20" s="674"/>
      <c r="P20" s="674"/>
      <c r="Q20" s="675"/>
      <c r="R20" s="676">
        <v>59588</v>
      </c>
      <c r="S20" s="677"/>
      <c r="T20" s="677"/>
      <c r="U20" s="677"/>
      <c r="V20" s="677"/>
      <c r="W20" s="677"/>
      <c r="X20" s="677"/>
      <c r="Y20" s="678"/>
      <c r="Z20" s="679">
        <v>0.9</v>
      </c>
      <c r="AA20" s="679"/>
      <c r="AB20" s="679"/>
      <c r="AC20" s="679"/>
      <c r="AD20" s="680" t="s">
        <v>236</v>
      </c>
      <c r="AE20" s="680"/>
      <c r="AF20" s="680"/>
      <c r="AG20" s="680"/>
      <c r="AH20" s="680"/>
      <c r="AI20" s="680"/>
      <c r="AJ20" s="680"/>
      <c r="AK20" s="680"/>
      <c r="AL20" s="681" t="s">
        <v>236</v>
      </c>
      <c r="AM20" s="682"/>
      <c r="AN20" s="682"/>
      <c r="AO20" s="683"/>
      <c r="AP20" s="673" t="s">
        <v>277</v>
      </c>
      <c r="AQ20" s="674"/>
      <c r="AR20" s="674"/>
      <c r="AS20" s="674"/>
      <c r="AT20" s="674"/>
      <c r="AU20" s="674"/>
      <c r="AV20" s="674"/>
      <c r="AW20" s="674"/>
      <c r="AX20" s="674"/>
      <c r="AY20" s="674"/>
      <c r="AZ20" s="674"/>
      <c r="BA20" s="674"/>
      <c r="BB20" s="674"/>
      <c r="BC20" s="674"/>
      <c r="BD20" s="674"/>
      <c r="BE20" s="674"/>
      <c r="BF20" s="675"/>
      <c r="BG20" s="676">
        <v>91506</v>
      </c>
      <c r="BH20" s="677"/>
      <c r="BI20" s="677"/>
      <c r="BJ20" s="677"/>
      <c r="BK20" s="677"/>
      <c r="BL20" s="677"/>
      <c r="BM20" s="677"/>
      <c r="BN20" s="678"/>
      <c r="BO20" s="679">
        <v>3.3</v>
      </c>
      <c r="BP20" s="679"/>
      <c r="BQ20" s="679"/>
      <c r="BR20" s="679"/>
      <c r="BS20" s="685" t="s">
        <v>236</v>
      </c>
      <c r="BT20" s="677"/>
      <c r="BU20" s="677"/>
      <c r="BV20" s="677"/>
      <c r="BW20" s="677"/>
      <c r="BX20" s="677"/>
      <c r="BY20" s="677"/>
      <c r="BZ20" s="677"/>
      <c r="CA20" s="677"/>
      <c r="CB20" s="686"/>
      <c r="CD20" s="691" t="s">
        <v>278</v>
      </c>
      <c r="CE20" s="692"/>
      <c r="CF20" s="692"/>
      <c r="CG20" s="692"/>
      <c r="CH20" s="692"/>
      <c r="CI20" s="692"/>
      <c r="CJ20" s="692"/>
      <c r="CK20" s="692"/>
      <c r="CL20" s="692"/>
      <c r="CM20" s="692"/>
      <c r="CN20" s="692"/>
      <c r="CO20" s="692"/>
      <c r="CP20" s="692"/>
      <c r="CQ20" s="693"/>
      <c r="CR20" s="676">
        <v>6428796</v>
      </c>
      <c r="CS20" s="677"/>
      <c r="CT20" s="677"/>
      <c r="CU20" s="677"/>
      <c r="CV20" s="677"/>
      <c r="CW20" s="677"/>
      <c r="CX20" s="677"/>
      <c r="CY20" s="678"/>
      <c r="CZ20" s="679">
        <v>100</v>
      </c>
      <c r="DA20" s="679"/>
      <c r="DB20" s="679"/>
      <c r="DC20" s="679"/>
      <c r="DD20" s="685">
        <v>919754</v>
      </c>
      <c r="DE20" s="677"/>
      <c r="DF20" s="677"/>
      <c r="DG20" s="677"/>
      <c r="DH20" s="677"/>
      <c r="DI20" s="677"/>
      <c r="DJ20" s="677"/>
      <c r="DK20" s="677"/>
      <c r="DL20" s="677"/>
      <c r="DM20" s="677"/>
      <c r="DN20" s="677"/>
      <c r="DO20" s="677"/>
      <c r="DP20" s="678"/>
      <c r="DQ20" s="685">
        <v>4387620</v>
      </c>
      <c r="DR20" s="677"/>
      <c r="DS20" s="677"/>
      <c r="DT20" s="677"/>
      <c r="DU20" s="677"/>
      <c r="DV20" s="677"/>
      <c r="DW20" s="677"/>
      <c r="DX20" s="677"/>
      <c r="DY20" s="677"/>
      <c r="DZ20" s="677"/>
      <c r="EA20" s="677"/>
      <c r="EB20" s="677"/>
      <c r="EC20" s="686"/>
    </row>
    <row r="21" spans="2:133" ht="11.25" customHeight="1" x14ac:dyDescent="0.2">
      <c r="B21" s="673" t="s">
        <v>279</v>
      </c>
      <c r="C21" s="674"/>
      <c r="D21" s="674"/>
      <c r="E21" s="674"/>
      <c r="F21" s="674"/>
      <c r="G21" s="674"/>
      <c r="H21" s="674"/>
      <c r="I21" s="674"/>
      <c r="J21" s="674"/>
      <c r="K21" s="674"/>
      <c r="L21" s="674"/>
      <c r="M21" s="674"/>
      <c r="N21" s="674"/>
      <c r="O21" s="674"/>
      <c r="P21" s="674"/>
      <c r="Q21" s="675"/>
      <c r="R21" s="676" t="s">
        <v>236</v>
      </c>
      <c r="S21" s="677"/>
      <c r="T21" s="677"/>
      <c r="U21" s="677"/>
      <c r="V21" s="677"/>
      <c r="W21" s="677"/>
      <c r="X21" s="677"/>
      <c r="Y21" s="678"/>
      <c r="Z21" s="679" t="s">
        <v>236</v>
      </c>
      <c r="AA21" s="679"/>
      <c r="AB21" s="679"/>
      <c r="AC21" s="679"/>
      <c r="AD21" s="680" t="s">
        <v>131</v>
      </c>
      <c r="AE21" s="680"/>
      <c r="AF21" s="680"/>
      <c r="AG21" s="680"/>
      <c r="AH21" s="680"/>
      <c r="AI21" s="680"/>
      <c r="AJ21" s="680"/>
      <c r="AK21" s="680"/>
      <c r="AL21" s="681" t="s">
        <v>236</v>
      </c>
      <c r="AM21" s="682"/>
      <c r="AN21" s="682"/>
      <c r="AO21" s="683"/>
      <c r="AP21" s="694" t="s">
        <v>280</v>
      </c>
      <c r="AQ21" s="695"/>
      <c r="AR21" s="695"/>
      <c r="AS21" s="695"/>
      <c r="AT21" s="695"/>
      <c r="AU21" s="695"/>
      <c r="AV21" s="695"/>
      <c r="AW21" s="695"/>
      <c r="AX21" s="695"/>
      <c r="AY21" s="695"/>
      <c r="AZ21" s="695"/>
      <c r="BA21" s="695"/>
      <c r="BB21" s="695"/>
      <c r="BC21" s="695"/>
      <c r="BD21" s="695"/>
      <c r="BE21" s="695"/>
      <c r="BF21" s="696"/>
      <c r="BG21" s="676" t="s">
        <v>236</v>
      </c>
      <c r="BH21" s="677"/>
      <c r="BI21" s="677"/>
      <c r="BJ21" s="677"/>
      <c r="BK21" s="677"/>
      <c r="BL21" s="677"/>
      <c r="BM21" s="677"/>
      <c r="BN21" s="678"/>
      <c r="BO21" s="679" t="s">
        <v>131</v>
      </c>
      <c r="BP21" s="679"/>
      <c r="BQ21" s="679"/>
      <c r="BR21" s="679"/>
      <c r="BS21" s="685" t="s">
        <v>236</v>
      </c>
      <c r="BT21" s="677"/>
      <c r="BU21" s="677"/>
      <c r="BV21" s="677"/>
      <c r="BW21" s="677"/>
      <c r="BX21" s="677"/>
      <c r="BY21" s="677"/>
      <c r="BZ21" s="677"/>
      <c r="CA21" s="677"/>
      <c r="CB21" s="686"/>
      <c r="CD21" s="700"/>
      <c r="CE21" s="701"/>
      <c r="CF21" s="701"/>
      <c r="CG21" s="701"/>
      <c r="CH21" s="701"/>
      <c r="CI21" s="701"/>
      <c r="CJ21" s="701"/>
      <c r="CK21" s="701"/>
      <c r="CL21" s="701"/>
      <c r="CM21" s="701"/>
      <c r="CN21" s="701"/>
      <c r="CO21" s="701"/>
      <c r="CP21" s="701"/>
      <c r="CQ21" s="702"/>
      <c r="CR21" s="703"/>
      <c r="CS21" s="698"/>
      <c r="CT21" s="698"/>
      <c r="CU21" s="698"/>
      <c r="CV21" s="698"/>
      <c r="CW21" s="698"/>
      <c r="CX21" s="698"/>
      <c r="CY21" s="704"/>
      <c r="CZ21" s="705"/>
      <c r="DA21" s="705"/>
      <c r="DB21" s="705"/>
      <c r="DC21" s="705"/>
      <c r="DD21" s="697"/>
      <c r="DE21" s="698"/>
      <c r="DF21" s="698"/>
      <c r="DG21" s="698"/>
      <c r="DH21" s="698"/>
      <c r="DI21" s="698"/>
      <c r="DJ21" s="698"/>
      <c r="DK21" s="698"/>
      <c r="DL21" s="698"/>
      <c r="DM21" s="698"/>
      <c r="DN21" s="698"/>
      <c r="DO21" s="698"/>
      <c r="DP21" s="704"/>
      <c r="DQ21" s="697"/>
      <c r="DR21" s="698"/>
      <c r="DS21" s="698"/>
      <c r="DT21" s="698"/>
      <c r="DU21" s="698"/>
      <c r="DV21" s="698"/>
      <c r="DW21" s="698"/>
      <c r="DX21" s="698"/>
      <c r="DY21" s="698"/>
      <c r="DZ21" s="698"/>
      <c r="EA21" s="698"/>
      <c r="EB21" s="698"/>
      <c r="EC21" s="699"/>
    </row>
    <row r="22" spans="2:133" ht="11.25" customHeight="1" x14ac:dyDescent="0.2">
      <c r="B22" s="673" t="s">
        <v>281</v>
      </c>
      <c r="C22" s="674"/>
      <c r="D22" s="674"/>
      <c r="E22" s="674"/>
      <c r="F22" s="674"/>
      <c r="G22" s="674"/>
      <c r="H22" s="674"/>
      <c r="I22" s="674"/>
      <c r="J22" s="674"/>
      <c r="K22" s="674"/>
      <c r="L22" s="674"/>
      <c r="M22" s="674"/>
      <c r="N22" s="674"/>
      <c r="O22" s="674"/>
      <c r="P22" s="674"/>
      <c r="Q22" s="675"/>
      <c r="R22" s="676">
        <v>3733024</v>
      </c>
      <c r="S22" s="677"/>
      <c r="T22" s="677"/>
      <c r="U22" s="677"/>
      <c r="V22" s="677"/>
      <c r="W22" s="677"/>
      <c r="X22" s="677"/>
      <c r="Y22" s="678"/>
      <c r="Z22" s="679">
        <v>56.4</v>
      </c>
      <c r="AA22" s="679"/>
      <c r="AB22" s="679"/>
      <c r="AC22" s="679"/>
      <c r="AD22" s="680">
        <v>3581930</v>
      </c>
      <c r="AE22" s="680"/>
      <c r="AF22" s="680"/>
      <c r="AG22" s="680"/>
      <c r="AH22" s="680"/>
      <c r="AI22" s="680"/>
      <c r="AJ22" s="680"/>
      <c r="AK22" s="680"/>
      <c r="AL22" s="681">
        <v>99.6</v>
      </c>
      <c r="AM22" s="682"/>
      <c r="AN22" s="682"/>
      <c r="AO22" s="683"/>
      <c r="AP22" s="694" t="s">
        <v>282</v>
      </c>
      <c r="AQ22" s="695"/>
      <c r="AR22" s="695"/>
      <c r="AS22" s="695"/>
      <c r="AT22" s="695"/>
      <c r="AU22" s="695"/>
      <c r="AV22" s="695"/>
      <c r="AW22" s="695"/>
      <c r="AX22" s="695"/>
      <c r="AY22" s="695"/>
      <c r="AZ22" s="695"/>
      <c r="BA22" s="695"/>
      <c r="BB22" s="695"/>
      <c r="BC22" s="695"/>
      <c r="BD22" s="695"/>
      <c r="BE22" s="695"/>
      <c r="BF22" s="696"/>
      <c r="BG22" s="676" t="s">
        <v>236</v>
      </c>
      <c r="BH22" s="677"/>
      <c r="BI22" s="677"/>
      <c r="BJ22" s="677"/>
      <c r="BK22" s="677"/>
      <c r="BL22" s="677"/>
      <c r="BM22" s="677"/>
      <c r="BN22" s="678"/>
      <c r="BO22" s="679" t="s">
        <v>236</v>
      </c>
      <c r="BP22" s="679"/>
      <c r="BQ22" s="679"/>
      <c r="BR22" s="679"/>
      <c r="BS22" s="685" t="s">
        <v>236</v>
      </c>
      <c r="BT22" s="677"/>
      <c r="BU22" s="677"/>
      <c r="BV22" s="677"/>
      <c r="BW22" s="677"/>
      <c r="BX22" s="677"/>
      <c r="BY22" s="677"/>
      <c r="BZ22" s="677"/>
      <c r="CA22" s="677"/>
      <c r="CB22" s="686"/>
      <c r="CD22" s="658" t="s">
        <v>283</v>
      </c>
      <c r="CE22" s="659"/>
      <c r="CF22" s="659"/>
      <c r="CG22" s="659"/>
      <c r="CH22" s="659"/>
      <c r="CI22" s="659"/>
      <c r="CJ22" s="659"/>
      <c r="CK22" s="659"/>
      <c r="CL22" s="659"/>
      <c r="CM22" s="659"/>
      <c r="CN22" s="659"/>
      <c r="CO22" s="659"/>
      <c r="CP22" s="659"/>
      <c r="CQ22" s="659"/>
      <c r="CR22" s="659"/>
      <c r="CS22" s="659"/>
      <c r="CT22" s="659"/>
      <c r="CU22" s="659"/>
      <c r="CV22" s="659"/>
      <c r="CW22" s="659"/>
      <c r="CX22" s="659"/>
      <c r="CY22" s="659"/>
      <c r="CZ22" s="659"/>
      <c r="DA22" s="659"/>
      <c r="DB22" s="659"/>
      <c r="DC22" s="659"/>
      <c r="DD22" s="659"/>
      <c r="DE22" s="659"/>
      <c r="DF22" s="659"/>
      <c r="DG22" s="659"/>
      <c r="DH22" s="659"/>
      <c r="DI22" s="659"/>
      <c r="DJ22" s="659"/>
      <c r="DK22" s="659"/>
      <c r="DL22" s="659"/>
      <c r="DM22" s="659"/>
      <c r="DN22" s="659"/>
      <c r="DO22" s="659"/>
      <c r="DP22" s="659"/>
      <c r="DQ22" s="659"/>
      <c r="DR22" s="659"/>
      <c r="DS22" s="659"/>
      <c r="DT22" s="659"/>
      <c r="DU22" s="659"/>
      <c r="DV22" s="659"/>
      <c r="DW22" s="659"/>
      <c r="DX22" s="659"/>
      <c r="DY22" s="659"/>
      <c r="DZ22" s="659"/>
      <c r="EA22" s="659"/>
      <c r="EB22" s="659"/>
      <c r="EC22" s="660"/>
    </row>
    <row r="23" spans="2:133" ht="11.25" customHeight="1" x14ac:dyDescent="0.2">
      <c r="B23" s="673" t="s">
        <v>284</v>
      </c>
      <c r="C23" s="674"/>
      <c r="D23" s="674"/>
      <c r="E23" s="674"/>
      <c r="F23" s="674"/>
      <c r="G23" s="674"/>
      <c r="H23" s="674"/>
      <c r="I23" s="674"/>
      <c r="J23" s="674"/>
      <c r="K23" s="674"/>
      <c r="L23" s="674"/>
      <c r="M23" s="674"/>
      <c r="N23" s="674"/>
      <c r="O23" s="674"/>
      <c r="P23" s="674"/>
      <c r="Q23" s="675"/>
      <c r="R23" s="676">
        <v>1895</v>
      </c>
      <c r="S23" s="677"/>
      <c r="T23" s="677"/>
      <c r="U23" s="677"/>
      <c r="V23" s="677"/>
      <c r="W23" s="677"/>
      <c r="X23" s="677"/>
      <c r="Y23" s="678"/>
      <c r="Z23" s="679">
        <v>0</v>
      </c>
      <c r="AA23" s="679"/>
      <c r="AB23" s="679"/>
      <c r="AC23" s="679"/>
      <c r="AD23" s="680">
        <v>1895</v>
      </c>
      <c r="AE23" s="680"/>
      <c r="AF23" s="680"/>
      <c r="AG23" s="680"/>
      <c r="AH23" s="680"/>
      <c r="AI23" s="680"/>
      <c r="AJ23" s="680"/>
      <c r="AK23" s="680"/>
      <c r="AL23" s="681">
        <v>0.1</v>
      </c>
      <c r="AM23" s="682"/>
      <c r="AN23" s="682"/>
      <c r="AO23" s="683"/>
      <c r="AP23" s="694" t="s">
        <v>285</v>
      </c>
      <c r="AQ23" s="695"/>
      <c r="AR23" s="695"/>
      <c r="AS23" s="695"/>
      <c r="AT23" s="695"/>
      <c r="AU23" s="695"/>
      <c r="AV23" s="695"/>
      <c r="AW23" s="695"/>
      <c r="AX23" s="695"/>
      <c r="AY23" s="695"/>
      <c r="AZ23" s="695"/>
      <c r="BA23" s="695"/>
      <c r="BB23" s="695"/>
      <c r="BC23" s="695"/>
      <c r="BD23" s="695"/>
      <c r="BE23" s="695"/>
      <c r="BF23" s="696"/>
      <c r="BG23" s="676">
        <v>91506</v>
      </c>
      <c r="BH23" s="677"/>
      <c r="BI23" s="677"/>
      <c r="BJ23" s="677"/>
      <c r="BK23" s="677"/>
      <c r="BL23" s="677"/>
      <c r="BM23" s="677"/>
      <c r="BN23" s="678"/>
      <c r="BO23" s="679">
        <v>3.3</v>
      </c>
      <c r="BP23" s="679"/>
      <c r="BQ23" s="679"/>
      <c r="BR23" s="679"/>
      <c r="BS23" s="685" t="s">
        <v>236</v>
      </c>
      <c r="BT23" s="677"/>
      <c r="BU23" s="677"/>
      <c r="BV23" s="677"/>
      <c r="BW23" s="677"/>
      <c r="BX23" s="677"/>
      <c r="BY23" s="677"/>
      <c r="BZ23" s="677"/>
      <c r="CA23" s="677"/>
      <c r="CB23" s="686"/>
      <c r="CD23" s="658" t="s">
        <v>224</v>
      </c>
      <c r="CE23" s="659"/>
      <c r="CF23" s="659"/>
      <c r="CG23" s="659"/>
      <c r="CH23" s="659"/>
      <c r="CI23" s="659"/>
      <c r="CJ23" s="659"/>
      <c r="CK23" s="659"/>
      <c r="CL23" s="659"/>
      <c r="CM23" s="659"/>
      <c r="CN23" s="659"/>
      <c r="CO23" s="659"/>
      <c r="CP23" s="659"/>
      <c r="CQ23" s="660"/>
      <c r="CR23" s="658" t="s">
        <v>286</v>
      </c>
      <c r="CS23" s="659"/>
      <c r="CT23" s="659"/>
      <c r="CU23" s="659"/>
      <c r="CV23" s="659"/>
      <c r="CW23" s="659"/>
      <c r="CX23" s="659"/>
      <c r="CY23" s="660"/>
      <c r="CZ23" s="658" t="s">
        <v>287</v>
      </c>
      <c r="DA23" s="659"/>
      <c r="DB23" s="659"/>
      <c r="DC23" s="660"/>
      <c r="DD23" s="658" t="s">
        <v>288</v>
      </c>
      <c r="DE23" s="659"/>
      <c r="DF23" s="659"/>
      <c r="DG23" s="659"/>
      <c r="DH23" s="659"/>
      <c r="DI23" s="659"/>
      <c r="DJ23" s="659"/>
      <c r="DK23" s="660"/>
      <c r="DL23" s="706" t="s">
        <v>289</v>
      </c>
      <c r="DM23" s="707"/>
      <c r="DN23" s="707"/>
      <c r="DO23" s="707"/>
      <c r="DP23" s="707"/>
      <c r="DQ23" s="707"/>
      <c r="DR23" s="707"/>
      <c r="DS23" s="707"/>
      <c r="DT23" s="707"/>
      <c r="DU23" s="707"/>
      <c r="DV23" s="708"/>
      <c r="DW23" s="658" t="s">
        <v>290</v>
      </c>
      <c r="DX23" s="659"/>
      <c r="DY23" s="659"/>
      <c r="DZ23" s="659"/>
      <c r="EA23" s="659"/>
      <c r="EB23" s="659"/>
      <c r="EC23" s="660"/>
    </row>
    <row r="24" spans="2:133" ht="11.25" customHeight="1" x14ac:dyDescent="0.2">
      <c r="B24" s="673" t="s">
        <v>291</v>
      </c>
      <c r="C24" s="674"/>
      <c r="D24" s="674"/>
      <c r="E24" s="674"/>
      <c r="F24" s="674"/>
      <c r="G24" s="674"/>
      <c r="H24" s="674"/>
      <c r="I24" s="674"/>
      <c r="J24" s="674"/>
      <c r="K24" s="674"/>
      <c r="L24" s="674"/>
      <c r="M24" s="674"/>
      <c r="N24" s="674"/>
      <c r="O24" s="674"/>
      <c r="P24" s="674"/>
      <c r="Q24" s="675"/>
      <c r="R24" s="676">
        <v>17119</v>
      </c>
      <c r="S24" s="677"/>
      <c r="T24" s="677"/>
      <c r="U24" s="677"/>
      <c r="V24" s="677"/>
      <c r="W24" s="677"/>
      <c r="X24" s="677"/>
      <c r="Y24" s="678"/>
      <c r="Z24" s="679">
        <v>0.3</v>
      </c>
      <c r="AA24" s="679"/>
      <c r="AB24" s="679"/>
      <c r="AC24" s="679"/>
      <c r="AD24" s="680" t="s">
        <v>236</v>
      </c>
      <c r="AE24" s="680"/>
      <c r="AF24" s="680"/>
      <c r="AG24" s="680"/>
      <c r="AH24" s="680"/>
      <c r="AI24" s="680"/>
      <c r="AJ24" s="680"/>
      <c r="AK24" s="680"/>
      <c r="AL24" s="681" t="s">
        <v>236</v>
      </c>
      <c r="AM24" s="682"/>
      <c r="AN24" s="682"/>
      <c r="AO24" s="683"/>
      <c r="AP24" s="694" t="s">
        <v>292</v>
      </c>
      <c r="AQ24" s="695"/>
      <c r="AR24" s="695"/>
      <c r="AS24" s="695"/>
      <c r="AT24" s="695"/>
      <c r="AU24" s="695"/>
      <c r="AV24" s="695"/>
      <c r="AW24" s="695"/>
      <c r="AX24" s="695"/>
      <c r="AY24" s="695"/>
      <c r="AZ24" s="695"/>
      <c r="BA24" s="695"/>
      <c r="BB24" s="695"/>
      <c r="BC24" s="695"/>
      <c r="BD24" s="695"/>
      <c r="BE24" s="695"/>
      <c r="BF24" s="696"/>
      <c r="BG24" s="676" t="s">
        <v>236</v>
      </c>
      <c r="BH24" s="677"/>
      <c r="BI24" s="677"/>
      <c r="BJ24" s="677"/>
      <c r="BK24" s="677"/>
      <c r="BL24" s="677"/>
      <c r="BM24" s="677"/>
      <c r="BN24" s="678"/>
      <c r="BO24" s="679" t="s">
        <v>236</v>
      </c>
      <c r="BP24" s="679"/>
      <c r="BQ24" s="679"/>
      <c r="BR24" s="679"/>
      <c r="BS24" s="685" t="s">
        <v>236</v>
      </c>
      <c r="BT24" s="677"/>
      <c r="BU24" s="677"/>
      <c r="BV24" s="677"/>
      <c r="BW24" s="677"/>
      <c r="BX24" s="677"/>
      <c r="BY24" s="677"/>
      <c r="BZ24" s="677"/>
      <c r="CA24" s="677"/>
      <c r="CB24" s="686"/>
      <c r="CD24" s="687" t="s">
        <v>293</v>
      </c>
      <c r="CE24" s="688"/>
      <c r="CF24" s="688"/>
      <c r="CG24" s="688"/>
      <c r="CH24" s="688"/>
      <c r="CI24" s="688"/>
      <c r="CJ24" s="688"/>
      <c r="CK24" s="688"/>
      <c r="CL24" s="688"/>
      <c r="CM24" s="688"/>
      <c r="CN24" s="688"/>
      <c r="CO24" s="688"/>
      <c r="CP24" s="688"/>
      <c r="CQ24" s="689"/>
      <c r="CR24" s="665">
        <v>2821503</v>
      </c>
      <c r="CS24" s="666"/>
      <c r="CT24" s="666"/>
      <c r="CU24" s="666"/>
      <c r="CV24" s="666"/>
      <c r="CW24" s="666"/>
      <c r="CX24" s="666"/>
      <c r="CY24" s="667"/>
      <c r="CZ24" s="670">
        <v>43.9</v>
      </c>
      <c r="DA24" s="671"/>
      <c r="DB24" s="671"/>
      <c r="DC24" s="690"/>
      <c r="DD24" s="709">
        <v>2055146</v>
      </c>
      <c r="DE24" s="666"/>
      <c r="DF24" s="666"/>
      <c r="DG24" s="666"/>
      <c r="DH24" s="666"/>
      <c r="DI24" s="666"/>
      <c r="DJ24" s="666"/>
      <c r="DK24" s="667"/>
      <c r="DL24" s="709">
        <v>2039272</v>
      </c>
      <c r="DM24" s="666"/>
      <c r="DN24" s="666"/>
      <c r="DO24" s="666"/>
      <c r="DP24" s="666"/>
      <c r="DQ24" s="666"/>
      <c r="DR24" s="666"/>
      <c r="DS24" s="666"/>
      <c r="DT24" s="666"/>
      <c r="DU24" s="666"/>
      <c r="DV24" s="667"/>
      <c r="DW24" s="670">
        <v>51.3</v>
      </c>
      <c r="DX24" s="671"/>
      <c r="DY24" s="671"/>
      <c r="DZ24" s="671"/>
      <c r="EA24" s="671"/>
      <c r="EB24" s="671"/>
      <c r="EC24" s="672"/>
    </row>
    <row r="25" spans="2:133" ht="11.25" customHeight="1" x14ac:dyDescent="0.2">
      <c r="B25" s="673" t="s">
        <v>294</v>
      </c>
      <c r="C25" s="674"/>
      <c r="D25" s="674"/>
      <c r="E25" s="674"/>
      <c r="F25" s="674"/>
      <c r="G25" s="674"/>
      <c r="H25" s="674"/>
      <c r="I25" s="674"/>
      <c r="J25" s="674"/>
      <c r="K25" s="674"/>
      <c r="L25" s="674"/>
      <c r="M25" s="674"/>
      <c r="N25" s="674"/>
      <c r="O25" s="674"/>
      <c r="P25" s="674"/>
      <c r="Q25" s="675"/>
      <c r="R25" s="676">
        <v>177777</v>
      </c>
      <c r="S25" s="677"/>
      <c r="T25" s="677"/>
      <c r="U25" s="677"/>
      <c r="V25" s="677"/>
      <c r="W25" s="677"/>
      <c r="X25" s="677"/>
      <c r="Y25" s="678"/>
      <c r="Z25" s="679">
        <v>2.7</v>
      </c>
      <c r="AA25" s="679"/>
      <c r="AB25" s="679"/>
      <c r="AC25" s="679"/>
      <c r="AD25" s="680">
        <v>12545</v>
      </c>
      <c r="AE25" s="680"/>
      <c r="AF25" s="680"/>
      <c r="AG25" s="680"/>
      <c r="AH25" s="680"/>
      <c r="AI25" s="680"/>
      <c r="AJ25" s="680"/>
      <c r="AK25" s="680"/>
      <c r="AL25" s="681">
        <v>0.3</v>
      </c>
      <c r="AM25" s="682"/>
      <c r="AN25" s="682"/>
      <c r="AO25" s="683"/>
      <c r="AP25" s="694" t="s">
        <v>295</v>
      </c>
      <c r="AQ25" s="695"/>
      <c r="AR25" s="695"/>
      <c r="AS25" s="695"/>
      <c r="AT25" s="695"/>
      <c r="AU25" s="695"/>
      <c r="AV25" s="695"/>
      <c r="AW25" s="695"/>
      <c r="AX25" s="695"/>
      <c r="AY25" s="695"/>
      <c r="AZ25" s="695"/>
      <c r="BA25" s="695"/>
      <c r="BB25" s="695"/>
      <c r="BC25" s="695"/>
      <c r="BD25" s="695"/>
      <c r="BE25" s="695"/>
      <c r="BF25" s="696"/>
      <c r="BG25" s="676" t="s">
        <v>236</v>
      </c>
      <c r="BH25" s="677"/>
      <c r="BI25" s="677"/>
      <c r="BJ25" s="677"/>
      <c r="BK25" s="677"/>
      <c r="BL25" s="677"/>
      <c r="BM25" s="677"/>
      <c r="BN25" s="678"/>
      <c r="BO25" s="679" t="s">
        <v>236</v>
      </c>
      <c r="BP25" s="679"/>
      <c r="BQ25" s="679"/>
      <c r="BR25" s="679"/>
      <c r="BS25" s="685" t="s">
        <v>236</v>
      </c>
      <c r="BT25" s="677"/>
      <c r="BU25" s="677"/>
      <c r="BV25" s="677"/>
      <c r="BW25" s="677"/>
      <c r="BX25" s="677"/>
      <c r="BY25" s="677"/>
      <c r="BZ25" s="677"/>
      <c r="CA25" s="677"/>
      <c r="CB25" s="686"/>
      <c r="CD25" s="691" t="s">
        <v>296</v>
      </c>
      <c r="CE25" s="692"/>
      <c r="CF25" s="692"/>
      <c r="CG25" s="692"/>
      <c r="CH25" s="692"/>
      <c r="CI25" s="692"/>
      <c r="CJ25" s="692"/>
      <c r="CK25" s="692"/>
      <c r="CL25" s="692"/>
      <c r="CM25" s="692"/>
      <c r="CN25" s="692"/>
      <c r="CO25" s="692"/>
      <c r="CP25" s="692"/>
      <c r="CQ25" s="693"/>
      <c r="CR25" s="676">
        <v>1241465</v>
      </c>
      <c r="CS25" s="712"/>
      <c r="CT25" s="712"/>
      <c r="CU25" s="712"/>
      <c r="CV25" s="712"/>
      <c r="CW25" s="712"/>
      <c r="CX25" s="712"/>
      <c r="CY25" s="713"/>
      <c r="CZ25" s="681">
        <v>19.3</v>
      </c>
      <c r="DA25" s="710"/>
      <c r="DB25" s="710"/>
      <c r="DC25" s="714"/>
      <c r="DD25" s="685">
        <v>1134503</v>
      </c>
      <c r="DE25" s="712"/>
      <c r="DF25" s="712"/>
      <c r="DG25" s="712"/>
      <c r="DH25" s="712"/>
      <c r="DI25" s="712"/>
      <c r="DJ25" s="712"/>
      <c r="DK25" s="713"/>
      <c r="DL25" s="685">
        <v>1118729</v>
      </c>
      <c r="DM25" s="712"/>
      <c r="DN25" s="712"/>
      <c r="DO25" s="712"/>
      <c r="DP25" s="712"/>
      <c r="DQ25" s="712"/>
      <c r="DR25" s="712"/>
      <c r="DS25" s="712"/>
      <c r="DT25" s="712"/>
      <c r="DU25" s="712"/>
      <c r="DV25" s="713"/>
      <c r="DW25" s="681">
        <v>28.1</v>
      </c>
      <c r="DX25" s="710"/>
      <c r="DY25" s="710"/>
      <c r="DZ25" s="710"/>
      <c r="EA25" s="710"/>
      <c r="EB25" s="710"/>
      <c r="EC25" s="711"/>
    </row>
    <row r="26" spans="2:133" ht="11.25" customHeight="1" x14ac:dyDescent="0.2">
      <c r="B26" s="673" t="s">
        <v>297</v>
      </c>
      <c r="C26" s="674"/>
      <c r="D26" s="674"/>
      <c r="E26" s="674"/>
      <c r="F26" s="674"/>
      <c r="G26" s="674"/>
      <c r="H26" s="674"/>
      <c r="I26" s="674"/>
      <c r="J26" s="674"/>
      <c r="K26" s="674"/>
      <c r="L26" s="674"/>
      <c r="M26" s="674"/>
      <c r="N26" s="674"/>
      <c r="O26" s="674"/>
      <c r="P26" s="674"/>
      <c r="Q26" s="675"/>
      <c r="R26" s="676">
        <v>11745</v>
      </c>
      <c r="S26" s="677"/>
      <c r="T26" s="677"/>
      <c r="U26" s="677"/>
      <c r="V26" s="677"/>
      <c r="W26" s="677"/>
      <c r="X26" s="677"/>
      <c r="Y26" s="678"/>
      <c r="Z26" s="679">
        <v>0.2</v>
      </c>
      <c r="AA26" s="679"/>
      <c r="AB26" s="679"/>
      <c r="AC26" s="679"/>
      <c r="AD26" s="680" t="s">
        <v>236</v>
      </c>
      <c r="AE26" s="680"/>
      <c r="AF26" s="680"/>
      <c r="AG26" s="680"/>
      <c r="AH26" s="680"/>
      <c r="AI26" s="680"/>
      <c r="AJ26" s="680"/>
      <c r="AK26" s="680"/>
      <c r="AL26" s="681" t="s">
        <v>236</v>
      </c>
      <c r="AM26" s="682"/>
      <c r="AN26" s="682"/>
      <c r="AO26" s="683"/>
      <c r="AP26" s="694" t="s">
        <v>298</v>
      </c>
      <c r="AQ26" s="715"/>
      <c r="AR26" s="715"/>
      <c r="AS26" s="715"/>
      <c r="AT26" s="715"/>
      <c r="AU26" s="715"/>
      <c r="AV26" s="715"/>
      <c r="AW26" s="715"/>
      <c r="AX26" s="715"/>
      <c r="AY26" s="715"/>
      <c r="AZ26" s="715"/>
      <c r="BA26" s="715"/>
      <c r="BB26" s="715"/>
      <c r="BC26" s="715"/>
      <c r="BD26" s="715"/>
      <c r="BE26" s="715"/>
      <c r="BF26" s="696"/>
      <c r="BG26" s="676" t="s">
        <v>236</v>
      </c>
      <c r="BH26" s="677"/>
      <c r="BI26" s="677"/>
      <c r="BJ26" s="677"/>
      <c r="BK26" s="677"/>
      <c r="BL26" s="677"/>
      <c r="BM26" s="677"/>
      <c r="BN26" s="678"/>
      <c r="BO26" s="679" t="s">
        <v>131</v>
      </c>
      <c r="BP26" s="679"/>
      <c r="BQ26" s="679"/>
      <c r="BR26" s="679"/>
      <c r="BS26" s="685" t="s">
        <v>236</v>
      </c>
      <c r="BT26" s="677"/>
      <c r="BU26" s="677"/>
      <c r="BV26" s="677"/>
      <c r="BW26" s="677"/>
      <c r="BX26" s="677"/>
      <c r="BY26" s="677"/>
      <c r="BZ26" s="677"/>
      <c r="CA26" s="677"/>
      <c r="CB26" s="686"/>
      <c r="CD26" s="691" t="s">
        <v>299</v>
      </c>
      <c r="CE26" s="692"/>
      <c r="CF26" s="692"/>
      <c r="CG26" s="692"/>
      <c r="CH26" s="692"/>
      <c r="CI26" s="692"/>
      <c r="CJ26" s="692"/>
      <c r="CK26" s="692"/>
      <c r="CL26" s="692"/>
      <c r="CM26" s="692"/>
      <c r="CN26" s="692"/>
      <c r="CO26" s="692"/>
      <c r="CP26" s="692"/>
      <c r="CQ26" s="693"/>
      <c r="CR26" s="676">
        <v>783650</v>
      </c>
      <c r="CS26" s="677"/>
      <c r="CT26" s="677"/>
      <c r="CU26" s="677"/>
      <c r="CV26" s="677"/>
      <c r="CW26" s="677"/>
      <c r="CX26" s="677"/>
      <c r="CY26" s="678"/>
      <c r="CZ26" s="681">
        <v>12.2</v>
      </c>
      <c r="DA26" s="710"/>
      <c r="DB26" s="710"/>
      <c r="DC26" s="714"/>
      <c r="DD26" s="685">
        <v>685407</v>
      </c>
      <c r="DE26" s="677"/>
      <c r="DF26" s="677"/>
      <c r="DG26" s="677"/>
      <c r="DH26" s="677"/>
      <c r="DI26" s="677"/>
      <c r="DJ26" s="677"/>
      <c r="DK26" s="678"/>
      <c r="DL26" s="685" t="s">
        <v>236</v>
      </c>
      <c r="DM26" s="677"/>
      <c r="DN26" s="677"/>
      <c r="DO26" s="677"/>
      <c r="DP26" s="677"/>
      <c r="DQ26" s="677"/>
      <c r="DR26" s="677"/>
      <c r="DS26" s="677"/>
      <c r="DT26" s="677"/>
      <c r="DU26" s="677"/>
      <c r="DV26" s="678"/>
      <c r="DW26" s="681" t="s">
        <v>236</v>
      </c>
      <c r="DX26" s="710"/>
      <c r="DY26" s="710"/>
      <c r="DZ26" s="710"/>
      <c r="EA26" s="710"/>
      <c r="EB26" s="710"/>
      <c r="EC26" s="711"/>
    </row>
    <row r="27" spans="2:133" ht="11.25" customHeight="1" x14ac:dyDescent="0.2">
      <c r="B27" s="673" t="s">
        <v>300</v>
      </c>
      <c r="C27" s="674"/>
      <c r="D27" s="674"/>
      <c r="E27" s="674"/>
      <c r="F27" s="674"/>
      <c r="G27" s="674"/>
      <c r="H27" s="674"/>
      <c r="I27" s="674"/>
      <c r="J27" s="674"/>
      <c r="K27" s="674"/>
      <c r="L27" s="674"/>
      <c r="M27" s="674"/>
      <c r="N27" s="674"/>
      <c r="O27" s="674"/>
      <c r="P27" s="674"/>
      <c r="Q27" s="675"/>
      <c r="R27" s="676">
        <v>929187</v>
      </c>
      <c r="S27" s="677"/>
      <c r="T27" s="677"/>
      <c r="U27" s="677"/>
      <c r="V27" s="677"/>
      <c r="W27" s="677"/>
      <c r="X27" s="677"/>
      <c r="Y27" s="678"/>
      <c r="Z27" s="679">
        <v>14</v>
      </c>
      <c r="AA27" s="679"/>
      <c r="AB27" s="679"/>
      <c r="AC27" s="679"/>
      <c r="AD27" s="680" t="s">
        <v>236</v>
      </c>
      <c r="AE27" s="680"/>
      <c r="AF27" s="680"/>
      <c r="AG27" s="680"/>
      <c r="AH27" s="680"/>
      <c r="AI27" s="680"/>
      <c r="AJ27" s="680"/>
      <c r="AK27" s="680"/>
      <c r="AL27" s="681" t="s">
        <v>236</v>
      </c>
      <c r="AM27" s="682"/>
      <c r="AN27" s="682"/>
      <c r="AO27" s="683"/>
      <c r="AP27" s="673" t="s">
        <v>301</v>
      </c>
      <c r="AQ27" s="674"/>
      <c r="AR27" s="674"/>
      <c r="AS27" s="674"/>
      <c r="AT27" s="674"/>
      <c r="AU27" s="674"/>
      <c r="AV27" s="674"/>
      <c r="AW27" s="674"/>
      <c r="AX27" s="674"/>
      <c r="AY27" s="674"/>
      <c r="AZ27" s="674"/>
      <c r="BA27" s="674"/>
      <c r="BB27" s="674"/>
      <c r="BC27" s="674"/>
      <c r="BD27" s="674"/>
      <c r="BE27" s="674"/>
      <c r="BF27" s="675"/>
      <c r="BG27" s="676">
        <v>2776776</v>
      </c>
      <c r="BH27" s="677"/>
      <c r="BI27" s="677"/>
      <c r="BJ27" s="677"/>
      <c r="BK27" s="677"/>
      <c r="BL27" s="677"/>
      <c r="BM27" s="677"/>
      <c r="BN27" s="678"/>
      <c r="BO27" s="679">
        <v>100</v>
      </c>
      <c r="BP27" s="679"/>
      <c r="BQ27" s="679"/>
      <c r="BR27" s="679"/>
      <c r="BS27" s="685">
        <v>49170</v>
      </c>
      <c r="BT27" s="677"/>
      <c r="BU27" s="677"/>
      <c r="BV27" s="677"/>
      <c r="BW27" s="677"/>
      <c r="BX27" s="677"/>
      <c r="BY27" s="677"/>
      <c r="BZ27" s="677"/>
      <c r="CA27" s="677"/>
      <c r="CB27" s="686"/>
      <c r="CD27" s="691" t="s">
        <v>302</v>
      </c>
      <c r="CE27" s="692"/>
      <c r="CF27" s="692"/>
      <c r="CG27" s="692"/>
      <c r="CH27" s="692"/>
      <c r="CI27" s="692"/>
      <c r="CJ27" s="692"/>
      <c r="CK27" s="692"/>
      <c r="CL27" s="692"/>
      <c r="CM27" s="692"/>
      <c r="CN27" s="692"/>
      <c r="CO27" s="692"/>
      <c r="CP27" s="692"/>
      <c r="CQ27" s="693"/>
      <c r="CR27" s="676">
        <v>1065876</v>
      </c>
      <c r="CS27" s="712"/>
      <c r="CT27" s="712"/>
      <c r="CU27" s="712"/>
      <c r="CV27" s="712"/>
      <c r="CW27" s="712"/>
      <c r="CX27" s="712"/>
      <c r="CY27" s="713"/>
      <c r="CZ27" s="681">
        <v>16.600000000000001</v>
      </c>
      <c r="DA27" s="710"/>
      <c r="DB27" s="710"/>
      <c r="DC27" s="714"/>
      <c r="DD27" s="685">
        <v>406481</v>
      </c>
      <c r="DE27" s="712"/>
      <c r="DF27" s="712"/>
      <c r="DG27" s="712"/>
      <c r="DH27" s="712"/>
      <c r="DI27" s="712"/>
      <c r="DJ27" s="712"/>
      <c r="DK27" s="713"/>
      <c r="DL27" s="685">
        <v>406381</v>
      </c>
      <c r="DM27" s="712"/>
      <c r="DN27" s="712"/>
      <c r="DO27" s="712"/>
      <c r="DP27" s="712"/>
      <c r="DQ27" s="712"/>
      <c r="DR27" s="712"/>
      <c r="DS27" s="712"/>
      <c r="DT27" s="712"/>
      <c r="DU27" s="712"/>
      <c r="DV27" s="713"/>
      <c r="DW27" s="681">
        <v>10.199999999999999</v>
      </c>
      <c r="DX27" s="710"/>
      <c r="DY27" s="710"/>
      <c r="DZ27" s="710"/>
      <c r="EA27" s="710"/>
      <c r="EB27" s="710"/>
      <c r="EC27" s="711"/>
    </row>
    <row r="28" spans="2:133" ht="11.25" customHeight="1" x14ac:dyDescent="0.2">
      <c r="B28" s="718" t="s">
        <v>303</v>
      </c>
      <c r="C28" s="719"/>
      <c r="D28" s="719"/>
      <c r="E28" s="719"/>
      <c r="F28" s="719"/>
      <c r="G28" s="719"/>
      <c r="H28" s="719"/>
      <c r="I28" s="719"/>
      <c r="J28" s="719"/>
      <c r="K28" s="719"/>
      <c r="L28" s="719"/>
      <c r="M28" s="719"/>
      <c r="N28" s="719"/>
      <c r="O28" s="719"/>
      <c r="P28" s="719"/>
      <c r="Q28" s="720"/>
      <c r="R28" s="676" t="s">
        <v>236</v>
      </c>
      <c r="S28" s="677"/>
      <c r="T28" s="677"/>
      <c r="U28" s="677"/>
      <c r="V28" s="677"/>
      <c r="W28" s="677"/>
      <c r="X28" s="677"/>
      <c r="Y28" s="678"/>
      <c r="Z28" s="679" t="s">
        <v>236</v>
      </c>
      <c r="AA28" s="679"/>
      <c r="AB28" s="679"/>
      <c r="AC28" s="679"/>
      <c r="AD28" s="680" t="s">
        <v>236</v>
      </c>
      <c r="AE28" s="680"/>
      <c r="AF28" s="680"/>
      <c r="AG28" s="680"/>
      <c r="AH28" s="680"/>
      <c r="AI28" s="680"/>
      <c r="AJ28" s="680"/>
      <c r="AK28" s="680"/>
      <c r="AL28" s="681" t="s">
        <v>236</v>
      </c>
      <c r="AM28" s="682"/>
      <c r="AN28" s="682"/>
      <c r="AO28" s="683"/>
      <c r="AP28" s="721"/>
      <c r="AQ28" s="722"/>
      <c r="AR28" s="722"/>
      <c r="AS28" s="722"/>
      <c r="AT28" s="722"/>
      <c r="AU28" s="722"/>
      <c r="AV28" s="722"/>
      <c r="AW28" s="722"/>
      <c r="AX28" s="722"/>
      <c r="AY28" s="722"/>
      <c r="AZ28" s="722"/>
      <c r="BA28" s="722"/>
      <c r="BB28" s="722"/>
      <c r="BC28" s="722"/>
      <c r="BD28" s="722"/>
      <c r="BE28" s="722"/>
      <c r="BF28" s="723"/>
      <c r="BG28" s="676"/>
      <c r="BH28" s="677"/>
      <c r="BI28" s="677"/>
      <c r="BJ28" s="677"/>
      <c r="BK28" s="677"/>
      <c r="BL28" s="677"/>
      <c r="BM28" s="677"/>
      <c r="BN28" s="678"/>
      <c r="BO28" s="679"/>
      <c r="BP28" s="679"/>
      <c r="BQ28" s="679"/>
      <c r="BR28" s="679"/>
      <c r="BS28" s="680"/>
      <c r="BT28" s="680"/>
      <c r="BU28" s="680"/>
      <c r="BV28" s="680"/>
      <c r="BW28" s="680"/>
      <c r="BX28" s="680"/>
      <c r="BY28" s="680"/>
      <c r="BZ28" s="680"/>
      <c r="CA28" s="680"/>
      <c r="CB28" s="684"/>
      <c r="CD28" s="691" t="s">
        <v>304</v>
      </c>
      <c r="CE28" s="692"/>
      <c r="CF28" s="692"/>
      <c r="CG28" s="692"/>
      <c r="CH28" s="692"/>
      <c r="CI28" s="692"/>
      <c r="CJ28" s="692"/>
      <c r="CK28" s="692"/>
      <c r="CL28" s="692"/>
      <c r="CM28" s="692"/>
      <c r="CN28" s="692"/>
      <c r="CO28" s="692"/>
      <c r="CP28" s="692"/>
      <c r="CQ28" s="693"/>
      <c r="CR28" s="676">
        <v>514162</v>
      </c>
      <c r="CS28" s="677"/>
      <c r="CT28" s="677"/>
      <c r="CU28" s="677"/>
      <c r="CV28" s="677"/>
      <c r="CW28" s="677"/>
      <c r="CX28" s="677"/>
      <c r="CY28" s="678"/>
      <c r="CZ28" s="681">
        <v>8</v>
      </c>
      <c r="DA28" s="710"/>
      <c r="DB28" s="710"/>
      <c r="DC28" s="714"/>
      <c r="DD28" s="685">
        <v>514162</v>
      </c>
      <c r="DE28" s="677"/>
      <c r="DF28" s="677"/>
      <c r="DG28" s="677"/>
      <c r="DH28" s="677"/>
      <c r="DI28" s="677"/>
      <c r="DJ28" s="677"/>
      <c r="DK28" s="678"/>
      <c r="DL28" s="685">
        <v>514162</v>
      </c>
      <c r="DM28" s="677"/>
      <c r="DN28" s="677"/>
      <c r="DO28" s="677"/>
      <c r="DP28" s="677"/>
      <c r="DQ28" s="677"/>
      <c r="DR28" s="677"/>
      <c r="DS28" s="677"/>
      <c r="DT28" s="677"/>
      <c r="DU28" s="677"/>
      <c r="DV28" s="678"/>
      <c r="DW28" s="681">
        <v>12.9</v>
      </c>
      <c r="DX28" s="710"/>
      <c r="DY28" s="710"/>
      <c r="DZ28" s="710"/>
      <c r="EA28" s="710"/>
      <c r="EB28" s="710"/>
      <c r="EC28" s="711"/>
    </row>
    <row r="29" spans="2:133" ht="11.25" customHeight="1" x14ac:dyDescent="0.2">
      <c r="B29" s="673" t="s">
        <v>305</v>
      </c>
      <c r="C29" s="674"/>
      <c r="D29" s="674"/>
      <c r="E29" s="674"/>
      <c r="F29" s="674"/>
      <c r="G29" s="674"/>
      <c r="H29" s="674"/>
      <c r="I29" s="674"/>
      <c r="J29" s="674"/>
      <c r="K29" s="674"/>
      <c r="L29" s="674"/>
      <c r="M29" s="674"/>
      <c r="N29" s="674"/>
      <c r="O29" s="674"/>
      <c r="P29" s="674"/>
      <c r="Q29" s="675"/>
      <c r="R29" s="676">
        <v>401925</v>
      </c>
      <c r="S29" s="677"/>
      <c r="T29" s="677"/>
      <c r="U29" s="677"/>
      <c r="V29" s="677"/>
      <c r="W29" s="677"/>
      <c r="X29" s="677"/>
      <c r="Y29" s="678"/>
      <c r="Z29" s="679">
        <v>6.1</v>
      </c>
      <c r="AA29" s="679"/>
      <c r="AB29" s="679"/>
      <c r="AC29" s="679"/>
      <c r="AD29" s="680" t="s">
        <v>236</v>
      </c>
      <c r="AE29" s="680"/>
      <c r="AF29" s="680"/>
      <c r="AG29" s="680"/>
      <c r="AH29" s="680"/>
      <c r="AI29" s="680"/>
      <c r="AJ29" s="680"/>
      <c r="AK29" s="680"/>
      <c r="AL29" s="681" t="s">
        <v>236</v>
      </c>
      <c r="AM29" s="682"/>
      <c r="AN29" s="682"/>
      <c r="AO29" s="683"/>
      <c r="AP29" s="655" t="s">
        <v>224</v>
      </c>
      <c r="AQ29" s="656"/>
      <c r="AR29" s="656"/>
      <c r="AS29" s="656"/>
      <c r="AT29" s="656"/>
      <c r="AU29" s="656"/>
      <c r="AV29" s="656"/>
      <c r="AW29" s="656"/>
      <c r="AX29" s="656"/>
      <c r="AY29" s="656"/>
      <c r="AZ29" s="656"/>
      <c r="BA29" s="656"/>
      <c r="BB29" s="656"/>
      <c r="BC29" s="656"/>
      <c r="BD29" s="656"/>
      <c r="BE29" s="656"/>
      <c r="BF29" s="657"/>
      <c r="BG29" s="655" t="s">
        <v>306</v>
      </c>
      <c r="BH29" s="716"/>
      <c r="BI29" s="716"/>
      <c r="BJ29" s="716"/>
      <c r="BK29" s="716"/>
      <c r="BL29" s="716"/>
      <c r="BM29" s="716"/>
      <c r="BN29" s="716"/>
      <c r="BO29" s="716"/>
      <c r="BP29" s="716"/>
      <c r="BQ29" s="717"/>
      <c r="BR29" s="655" t="s">
        <v>307</v>
      </c>
      <c r="BS29" s="716"/>
      <c r="BT29" s="716"/>
      <c r="BU29" s="716"/>
      <c r="BV29" s="716"/>
      <c r="BW29" s="716"/>
      <c r="BX29" s="716"/>
      <c r="BY29" s="716"/>
      <c r="BZ29" s="716"/>
      <c r="CA29" s="716"/>
      <c r="CB29" s="717"/>
      <c r="CD29" s="739" t="s">
        <v>308</v>
      </c>
      <c r="CE29" s="740"/>
      <c r="CF29" s="691" t="s">
        <v>309</v>
      </c>
      <c r="CG29" s="692"/>
      <c r="CH29" s="692"/>
      <c r="CI29" s="692"/>
      <c r="CJ29" s="692"/>
      <c r="CK29" s="692"/>
      <c r="CL29" s="692"/>
      <c r="CM29" s="692"/>
      <c r="CN29" s="692"/>
      <c r="CO29" s="692"/>
      <c r="CP29" s="692"/>
      <c r="CQ29" s="693"/>
      <c r="CR29" s="676">
        <v>514138</v>
      </c>
      <c r="CS29" s="712"/>
      <c r="CT29" s="712"/>
      <c r="CU29" s="712"/>
      <c r="CV29" s="712"/>
      <c r="CW29" s="712"/>
      <c r="CX29" s="712"/>
      <c r="CY29" s="713"/>
      <c r="CZ29" s="681">
        <v>8</v>
      </c>
      <c r="DA29" s="710"/>
      <c r="DB29" s="710"/>
      <c r="DC29" s="714"/>
      <c r="DD29" s="685">
        <v>514138</v>
      </c>
      <c r="DE29" s="712"/>
      <c r="DF29" s="712"/>
      <c r="DG29" s="712"/>
      <c r="DH29" s="712"/>
      <c r="DI29" s="712"/>
      <c r="DJ29" s="712"/>
      <c r="DK29" s="713"/>
      <c r="DL29" s="685">
        <v>514138</v>
      </c>
      <c r="DM29" s="712"/>
      <c r="DN29" s="712"/>
      <c r="DO29" s="712"/>
      <c r="DP29" s="712"/>
      <c r="DQ29" s="712"/>
      <c r="DR29" s="712"/>
      <c r="DS29" s="712"/>
      <c r="DT29" s="712"/>
      <c r="DU29" s="712"/>
      <c r="DV29" s="713"/>
      <c r="DW29" s="681">
        <v>12.9</v>
      </c>
      <c r="DX29" s="710"/>
      <c r="DY29" s="710"/>
      <c r="DZ29" s="710"/>
      <c r="EA29" s="710"/>
      <c r="EB29" s="710"/>
      <c r="EC29" s="711"/>
    </row>
    <row r="30" spans="2:133" ht="11.25" customHeight="1" x14ac:dyDescent="0.2">
      <c r="B30" s="673" t="s">
        <v>310</v>
      </c>
      <c r="C30" s="674"/>
      <c r="D30" s="674"/>
      <c r="E30" s="674"/>
      <c r="F30" s="674"/>
      <c r="G30" s="674"/>
      <c r="H30" s="674"/>
      <c r="I30" s="674"/>
      <c r="J30" s="674"/>
      <c r="K30" s="674"/>
      <c r="L30" s="674"/>
      <c r="M30" s="674"/>
      <c r="N30" s="674"/>
      <c r="O30" s="674"/>
      <c r="P30" s="674"/>
      <c r="Q30" s="675"/>
      <c r="R30" s="676">
        <v>21162</v>
      </c>
      <c r="S30" s="677"/>
      <c r="T30" s="677"/>
      <c r="U30" s="677"/>
      <c r="V30" s="677"/>
      <c r="W30" s="677"/>
      <c r="X30" s="677"/>
      <c r="Y30" s="678"/>
      <c r="Z30" s="679">
        <v>0.3</v>
      </c>
      <c r="AA30" s="679"/>
      <c r="AB30" s="679"/>
      <c r="AC30" s="679"/>
      <c r="AD30" s="680" t="s">
        <v>236</v>
      </c>
      <c r="AE30" s="680"/>
      <c r="AF30" s="680"/>
      <c r="AG30" s="680"/>
      <c r="AH30" s="680"/>
      <c r="AI30" s="680"/>
      <c r="AJ30" s="680"/>
      <c r="AK30" s="680"/>
      <c r="AL30" s="681" t="s">
        <v>236</v>
      </c>
      <c r="AM30" s="682"/>
      <c r="AN30" s="682"/>
      <c r="AO30" s="683"/>
      <c r="AP30" s="724" t="s">
        <v>311</v>
      </c>
      <c r="AQ30" s="725"/>
      <c r="AR30" s="725"/>
      <c r="AS30" s="725"/>
      <c r="AT30" s="730" t="s">
        <v>312</v>
      </c>
      <c r="AU30" s="224"/>
      <c r="AV30" s="224"/>
      <c r="AW30" s="224"/>
      <c r="AX30" s="662" t="s">
        <v>189</v>
      </c>
      <c r="AY30" s="663"/>
      <c r="AZ30" s="663"/>
      <c r="BA30" s="663"/>
      <c r="BB30" s="663"/>
      <c r="BC30" s="663"/>
      <c r="BD30" s="663"/>
      <c r="BE30" s="663"/>
      <c r="BF30" s="664"/>
      <c r="BG30" s="736">
        <v>99.7</v>
      </c>
      <c r="BH30" s="737"/>
      <c r="BI30" s="737"/>
      <c r="BJ30" s="737"/>
      <c r="BK30" s="737"/>
      <c r="BL30" s="737"/>
      <c r="BM30" s="671">
        <v>98.8</v>
      </c>
      <c r="BN30" s="737"/>
      <c r="BO30" s="737"/>
      <c r="BP30" s="737"/>
      <c r="BQ30" s="738"/>
      <c r="BR30" s="736">
        <v>99.6</v>
      </c>
      <c r="BS30" s="737"/>
      <c r="BT30" s="737"/>
      <c r="BU30" s="737"/>
      <c r="BV30" s="737"/>
      <c r="BW30" s="737"/>
      <c r="BX30" s="671">
        <v>98.6</v>
      </c>
      <c r="BY30" s="737"/>
      <c r="BZ30" s="737"/>
      <c r="CA30" s="737"/>
      <c r="CB30" s="738"/>
      <c r="CD30" s="741"/>
      <c r="CE30" s="742"/>
      <c r="CF30" s="691" t="s">
        <v>313</v>
      </c>
      <c r="CG30" s="692"/>
      <c r="CH30" s="692"/>
      <c r="CI30" s="692"/>
      <c r="CJ30" s="692"/>
      <c r="CK30" s="692"/>
      <c r="CL30" s="692"/>
      <c r="CM30" s="692"/>
      <c r="CN30" s="692"/>
      <c r="CO30" s="692"/>
      <c r="CP30" s="692"/>
      <c r="CQ30" s="693"/>
      <c r="CR30" s="676">
        <v>477058</v>
      </c>
      <c r="CS30" s="677"/>
      <c r="CT30" s="677"/>
      <c r="CU30" s="677"/>
      <c r="CV30" s="677"/>
      <c r="CW30" s="677"/>
      <c r="CX30" s="677"/>
      <c r="CY30" s="678"/>
      <c r="CZ30" s="681">
        <v>7.4</v>
      </c>
      <c r="DA30" s="710"/>
      <c r="DB30" s="710"/>
      <c r="DC30" s="714"/>
      <c r="DD30" s="685">
        <v>477058</v>
      </c>
      <c r="DE30" s="677"/>
      <c r="DF30" s="677"/>
      <c r="DG30" s="677"/>
      <c r="DH30" s="677"/>
      <c r="DI30" s="677"/>
      <c r="DJ30" s="677"/>
      <c r="DK30" s="678"/>
      <c r="DL30" s="685">
        <v>477058</v>
      </c>
      <c r="DM30" s="677"/>
      <c r="DN30" s="677"/>
      <c r="DO30" s="677"/>
      <c r="DP30" s="677"/>
      <c r="DQ30" s="677"/>
      <c r="DR30" s="677"/>
      <c r="DS30" s="677"/>
      <c r="DT30" s="677"/>
      <c r="DU30" s="677"/>
      <c r="DV30" s="678"/>
      <c r="DW30" s="681">
        <v>12</v>
      </c>
      <c r="DX30" s="710"/>
      <c r="DY30" s="710"/>
      <c r="DZ30" s="710"/>
      <c r="EA30" s="710"/>
      <c r="EB30" s="710"/>
      <c r="EC30" s="711"/>
    </row>
    <row r="31" spans="2:133" ht="11.25" customHeight="1" x14ac:dyDescent="0.2">
      <c r="B31" s="673" t="s">
        <v>314</v>
      </c>
      <c r="C31" s="674"/>
      <c r="D31" s="674"/>
      <c r="E31" s="674"/>
      <c r="F31" s="674"/>
      <c r="G31" s="674"/>
      <c r="H31" s="674"/>
      <c r="I31" s="674"/>
      <c r="J31" s="674"/>
      <c r="K31" s="674"/>
      <c r="L31" s="674"/>
      <c r="M31" s="674"/>
      <c r="N31" s="674"/>
      <c r="O31" s="674"/>
      <c r="P31" s="674"/>
      <c r="Q31" s="675"/>
      <c r="R31" s="676">
        <v>42611</v>
      </c>
      <c r="S31" s="677"/>
      <c r="T31" s="677"/>
      <c r="U31" s="677"/>
      <c r="V31" s="677"/>
      <c r="W31" s="677"/>
      <c r="X31" s="677"/>
      <c r="Y31" s="678"/>
      <c r="Z31" s="679">
        <v>0.6</v>
      </c>
      <c r="AA31" s="679"/>
      <c r="AB31" s="679"/>
      <c r="AC31" s="679"/>
      <c r="AD31" s="680" t="s">
        <v>236</v>
      </c>
      <c r="AE31" s="680"/>
      <c r="AF31" s="680"/>
      <c r="AG31" s="680"/>
      <c r="AH31" s="680"/>
      <c r="AI31" s="680"/>
      <c r="AJ31" s="680"/>
      <c r="AK31" s="680"/>
      <c r="AL31" s="681" t="s">
        <v>236</v>
      </c>
      <c r="AM31" s="682"/>
      <c r="AN31" s="682"/>
      <c r="AO31" s="683"/>
      <c r="AP31" s="726"/>
      <c r="AQ31" s="727"/>
      <c r="AR31" s="727"/>
      <c r="AS31" s="727"/>
      <c r="AT31" s="731"/>
      <c r="AU31" s="223" t="s">
        <v>315</v>
      </c>
      <c r="AV31" s="223"/>
      <c r="AW31" s="223"/>
      <c r="AX31" s="673" t="s">
        <v>316</v>
      </c>
      <c r="AY31" s="674"/>
      <c r="AZ31" s="674"/>
      <c r="BA31" s="674"/>
      <c r="BB31" s="674"/>
      <c r="BC31" s="674"/>
      <c r="BD31" s="674"/>
      <c r="BE31" s="674"/>
      <c r="BF31" s="675"/>
      <c r="BG31" s="733">
        <v>99.7</v>
      </c>
      <c r="BH31" s="712"/>
      <c r="BI31" s="712"/>
      <c r="BJ31" s="712"/>
      <c r="BK31" s="712"/>
      <c r="BL31" s="712"/>
      <c r="BM31" s="682">
        <v>98.6</v>
      </c>
      <c r="BN31" s="734"/>
      <c r="BO31" s="734"/>
      <c r="BP31" s="734"/>
      <c r="BQ31" s="735"/>
      <c r="BR31" s="733">
        <v>99.6</v>
      </c>
      <c r="BS31" s="712"/>
      <c r="BT31" s="712"/>
      <c r="BU31" s="712"/>
      <c r="BV31" s="712"/>
      <c r="BW31" s="712"/>
      <c r="BX31" s="682">
        <v>98.6</v>
      </c>
      <c r="BY31" s="734"/>
      <c r="BZ31" s="734"/>
      <c r="CA31" s="734"/>
      <c r="CB31" s="735"/>
      <c r="CD31" s="741"/>
      <c r="CE31" s="742"/>
      <c r="CF31" s="691" t="s">
        <v>317</v>
      </c>
      <c r="CG31" s="692"/>
      <c r="CH31" s="692"/>
      <c r="CI31" s="692"/>
      <c r="CJ31" s="692"/>
      <c r="CK31" s="692"/>
      <c r="CL31" s="692"/>
      <c r="CM31" s="692"/>
      <c r="CN31" s="692"/>
      <c r="CO31" s="692"/>
      <c r="CP31" s="692"/>
      <c r="CQ31" s="693"/>
      <c r="CR31" s="676">
        <v>37080</v>
      </c>
      <c r="CS31" s="712"/>
      <c r="CT31" s="712"/>
      <c r="CU31" s="712"/>
      <c r="CV31" s="712"/>
      <c r="CW31" s="712"/>
      <c r="CX31" s="712"/>
      <c r="CY31" s="713"/>
      <c r="CZ31" s="681">
        <v>0.6</v>
      </c>
      <c r="DA31" s="710"/>
      <c r="DB31" s="710"/>
      <c r="DC31" s="714"/>
      <c r="DD31" s="685">
        <v>37080</v>
      </c>
      <c r="DE31" s="712"/>
      <c r="DF31" s="712"/>
      <c r="DG31" s="712"/>
      <c r="DH31" s="712"/>
      <c r="DI31" s="712"/>
      <c r="DJ31" s="712"/>
      <c r="DK31" s="713"/>
      <c r="DL31" s="685">
        <v>37080</v>
      </c>
      <c r="DM31" s="712"/>
      <c r="DN31" s="712"/>
      <c r="DO31" s="712"/>
      <c r="DP31" s="712"/>
      <c r="DQ31" s="712"/>
      <c r="DR31" s="712"/>
      <c r="DS31" s="712"/>
      <c r="DT31" s="712"/>
      <c r="DU31" s="712"/>
      <c r="DV31" s="713"/>
      <c r="DW31" s="681">
        <v>0.9</v>
      </c>
      <c r="DX31" s="710"/>
      <c r="DY31" s="710"/>
      <c r="DZ31" s="710"/>
      <c r="EA31" s="710"/>
      <c r="EB31" s="710"/>
      <c r="EC31" s="711"/>
    </row>
    <row r="32" spans="2:133" ht="11.25" customHeight="1" x14ac:dyDescent="0.2">
      <c r="B32" s="673" t="s">
        <v>318</v>
      </c>
      <c r="C32" s="674"/>
      <c r="D32" s="674"/>
      <c r="E32" s="674"/>
      <c r="F32" s="674"/>
      <c r="G32" s="674"/>
      <c r="H32" s="674"/>
      <c r="I32" s="674"/>
      <c r="J32" s="674"/>
      <c r="K32" s="674"/>
      <c r="L32" s="674"/>
      <c r="M32" s="674"/>
      <c r="N32" s="674"/>
      <c r="O32" s="674"/>
      <c r="P32" s="674"/>
      <c r="Q32" s="675"/>
      <c r="R32" s="676">
        <v>204362</v>
      </c>
      <c r="S32" s="677"/>
      <c r="T32" s="677"/>
      <c r="U32" s="677"/>
      <c r="V32" s="677"/>
      <c r="W32" s="677"/>
      <c r="X32" s="677"/>
      <c r="Y32" s="678"/>
      <c r="Z32" s="679">
        <v>3.1</v>
      </c>
      <c r="AA32" s="679"/>
      <c r="AB32" s="679"/>
      <c r="AC32" s="679"/>
      <c r="AD32" s="680" t="s">
        <v>236</v>
      </c>
      <c r="AE32" s="680"/>
      <c r="AF32" s="680"/>
      <c r="AG32" s="680"/>
      <c r="AH32" s="680"/>
      <c r="AI32" s="680"/>
      <c r="AJ32" s="680"/>
      <c r="AK32" s="680"/>
      <c r="AL32" s="681" t="s">
        <v>236</v>
      </c>
      <c r="AM32" s="682"/>
      <c r="AN32" s="682"/>
      <c r="AO32" s="683"/>
      <c r="AP32" s="728"/>
      <c r="AQ32" s="729"/>
      <c r="AR32" s="729"/>
      <c r="AS32" s="729"/>
      <c r="AT32" s="732"/>
      <c r="AU32" s="225"/>
      <c r="AV32" s="225"/>
      <c r="AW32" s="225"/>
      <c r="AX32" s="721" t="s">
        <v>319</v>
      </c>
      <c r="AY32" s="722"/>
      <c r="AZ32" s="722"/>
      <c r="BA32" s="722"/>
      <c r="BB32" s="722"/>
      <c r="BC32" s="722"/>
      <c r="BD32" s="722"/>
      <c r="BE32" s="722"/>
      <c r="BF32" s="723"/>
      <c r="BG32" s="745">
        <v>99.7</v>
      </c>
      <c r="BH32" s="746"/>
      <c r="BI32" s="746"/>
      <c r="BJ32" s="746"/>
      <c r="BK32" s="746"/>
      <c r="BL32" s="746"/>
      <c r="BM32" s="747">
        <v>98.8</v>
      </c>
      <c r="BN32" s="746"/>
      <c r="BO32" s="746"/>
      <c r="BP32" s="746"/>
      <c r="BQ32" s="748"/>
      <c r="BR32" s="745">
        <v>99.6</v>
      </c>
      <c r="BS32" s="746"/>
      <c r="BT32" s="746"/>
      <c r="BU32" s="746"/>
      <c r="BV32" s="746"/>
      <c r="BW32" s="746"/>
      <c r="BX32" s="747">
        <v>98.6</v>
      </c>
      <c r="BY32" s="746"/>
      <c r="BZ32" s="746"/>
      <c r="CA32" s="746"/>
      <c r="CB32" s="748"/>
      <c r="CD32" s="743"/>
      <c r="CE32" s="744"/>
      <c r="CF32" s="691" t="s">
        <v>320</v>
      </c>
      <c r="CG32" s="692"/>
      <c r="CH32" s="692"/>
      <c r="CI32" s="692"/>
      <c r="CJ32" s="692"/>
      <c r="CK32" s="692"/>
      <c r="CL32" s="692"/>
      <c r="CM32" s="692"/>
      <c r="CN32" s="692"/>
      <c r="CO32" s="692"/>
      <c r="CP32" s="692"/>
      <c r="CQ32" s="693"/>
      <c r="CR32" s="676">
        <v>24</v>
      </c>
      <c r="CS32" s="677"/>
      <c r="CT32" s="677"/>
      <c r="CU32" s="677"/>
      <c r="CV32" s="677"/>
      <c r="CW32" s="677"/>
      <c r="CX32" s="677"/>
      <c r="CY32" s="678"/>
      <c r="CZ32" s="681">
        <v>0</v>
      </c>
      <c r="DA32" s="710"/>
      <c r="DB32" s="710"/>
      <c r="DC32" s="714"/>
      <c r="DD32" s="685">
        <v>24</v>
      </c>
      <c r="DE32" s="677"/>
      <c r="DF32" s="677"/>
      <c r="DG32" s="677"/>
      <c r="DH32" s="677"/>
      <c r="DI32" s="677"/>
      <c r="DJ32" s="677"/>
      <c r="DK32" s="678"/>
      <c r="DL32" s="685">
        <v>24</v>
      </c>
      <c r="DM32" s="677"/>
      <c r="DN32" s="677"/>
      <c r="DO32" s="677"/>
      <c r="DP32" s="677"/>
      <c r="DQ32" s="677"/>
      <c r="DR32" s="677"/>
      <c r="DS32" s="677"/>
      <c r="DT32" s="677"/>
      <c r="DU32" s="677"/>
      <c r="DV32" s="678"/>
      <c r="DW32" s="681">
        <v>0</v>
      </c>
      <c r="DX32" s="710"/>
      <c r="DY32" s="710"/>
      <c r="DZ32" s="710"/>
      <c r="EA32" s="710"/>
      <c r="EB32" s="710"/>
      <c r="EC32" s="711"/>
    </row>
    <row r="33" spans="2:133" ht="11.25" customHeight="1" x14ac:dyDescent="0.2">
      <c r="B33" s="673" t="s">
        <v>321</v>
      </c>
      <c r="C33" s="674"/>
      <c r="D33" s="674"/>
      <c r="E33" s="674"/>
      <c r="F33" s="674"/>
      <c r="G33" s="674"/>
      <c r="H33" s="674"/>
      <c r="I33" s="674"/>
      <c r="J33" s="674"/>
      <c r="K33" s="674"/>
      <c r="L33" s="674"/>
      <c r="M33" s="674"/>
      <c r="N33" s="674"/>
      <c r="O33" s="674"/>
      <c r="P33" s="674"/>
      <c r="Q33" s="675"/>
      <c r="R33" s="676">
        <v>236885</v>
      </c>
      <c r="S33" s="677"/>
      <c r="T33" s="677"/>
      <c r="U33" s="677"/>
      <c r="V33" s="677"/>
      <c r="W33" s="677"/>
      <c r="X33" s="677"/>
      <c r="Y33" s="678"/>
      <c r="Z33" s="679">
        <v>3.6</v>
      </c>
      <c r="AA33" s="679"/>
      <c r="AB33" s="679"/>
      <c r="AC33" s="679"/>
      <c r="AD33" s="680" t="s">
        <v>236</v>
      </c>
      <c r="AE33" s="680"/>
      <c r="AF33" s="680"/>
      <c r="AG33" s="680"/>
      <c r="AH33" s="680"/>
      <c r="AI33" s="680"/>
      <c r="AJ33" s="680"/>
      <c r="AK33" s="680"/>
      <c r="AL33" s="681" t="s">
        <v>236</v>
      </c>
      <c r="AM33" s="682"/>
      <c r="AN33" s="682"/>
      <c r="AO33" s="683"/>
      <c r="AP33" s="226"/>
      <c r="AQ33" s="227"/>
      <c r="AR33" s="223"/>
      <c r="AS33" s="224"/>
      <c r="AT33" s="224"/>
      <c r="AU33" s="224"/>
      <c r="AV33" s="224"/>
      <c r="AW33" s="224"/>
      <c r="AX33" s="224"/>
      <c r="AY33" s="224"/>
      <c r="AZ33" s="224"/>
      <c r="BA33" s="224"/>
      <c r="BB33" s="224"/>
      <c r="BC33" s="224"/>
      <c r="BD33" s="224"/>
      <c r="BE33" s="224"/>
      <c r="BF33" s="224"/>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D33" s="691" t="s">
        <v>322</v>
      </c>
      <c r="CE33" s="692"/>
      <c r="CF33" s="692"/>
      <c r="CG33" s="692"/>
      <c r="CH33" s="692"/>
      <c r="CI33" s="692"/>
      <c r="CJ33" s="692"/>
      <c r="CK33" s="692"/>
      <c r="CL33" s="692"/>
      <c r="CM33" s="692"/>
      <c r="CN33" s="692"/>
      <c r="CO33" s="692"/>
      <c r="CP33" s="692"/>
      <c r="CQ33" s="693"/>
      <c r="CR33" s="676">
        <v>2662307</v>
      </c>
      <c r="CS33" s="712"/>
      <c r="CT33" s="712"/>
      <c r="CU33" s="712"/>
      <c r="CV33" s="712"/>
      <c r="CW33" s="712"/>
      <c r="CX33" s="712"/>
      <c r="CY33" s="713"/>
      <c r="CZ33" s="681">
        <v>41.4</v>
      </c>
      <c r="DA33" s="710"/>
      <c r="DB33" s="710"/>
      <c r="DC33" s="714"/>
      <c r="DD33" s="685">
        <v>2274595</v>
      </c>
      <c r="DE33" s="712"/>
      <c r="DF33" s="712"/>
      <c r="DG33" s="712"/>
      <c r="DH33" s="712"/>
      <c r="DI33" s="712"/>
      <c r="DJ33" s="712"/>
      <c r="DK33" s="713"/>
      <c r="DL33" s="685">
        <v>1710351</v>
      </c>
      <c r="DM33" s="712"/>
      <c r="DN33" s="712"/>
      <c r="DO33" s="712"/>
      <c r="DP33" s="712"/>
      <c r="DQ33" s="712"/>
      <c r="DR33" s="712"/>
      <c r="DS33" s="712"/>
      <c r="DT33" s="712"/>
      <c r="DU33" s="712"/>
      <c r="DV33" s="713"/>
      <c r="DW33" s="681">
        <v>43</v>
      </c>
      <c r="DX33" s="710"/>
      <c r="DY33" s="710"/>
      <c r="DZ33" s="710"/>
      <c r="EA33" s="710"/>
      <c r="EB33" s="710"/>
      <c r="EC33" s="711"/>
    </row>
    <row r="34" spans="2:133" ht="11.25" customHeight="1" x14ac:dyDescent="0.2">
      <c r="B34" s="673" t="s">
        <v>323</v>
      </c>
      <c r="C34" s="674"/>
      <c r="D34" s="674"/>
      <c r="E34" s="674"/>
      <c r="F34" s="674"/>
      <c r="G34" s="674"/>
      <c r="H34" s="674"/>
      <c r="I34" s="674"/>
      <c r="J34" s="674"/>
      <c r="K34" s="674"/>
      <c r="L34" s="674"/>
      <c r="M34" s="674"/>
      <c r="N34" s="674"/>
      <c r="O34" s="674"/>
      <c r="P34" s="674"/>
      <c r="Q34" s="675"/>
      <c r="R34" s="676">
        <v>70399</v>
      </c>
      <c r="S34" s="677"/>
      <c r="T34" s="677"/>
      <c r="U34" s="677"/>
      <c r="V34" s="677"/>
      <c r="W34" s="677"/>
      <c r="X34" s="677"/>
      <c r="Y34" s="678"/>
      <c r="Z34" s="679">
        <v>1.1000000000000001</v>
      </c>
      <c r="AA34" s="679"/>
      <c r="AB34" s="679"/>
      <c r="AC34" s="679"/>
      <c r="AD34" s="680">
        <v>118</v>
      </c>
      <c r="AE34" s="680"/>
      <c r="AF34" s="680"/>
      <c r="AG34" s="680"/>
      <c r="AH34" s="680"/>
      <c r="AI34" s="680"/>
      <c r="AJ34" s="680"/>
      <c r="AK34" s="680"/>
      <c r="AL34" s="681">
        <v>0</v>
      </c>
      <c r="AM34" s="682"/>
      <c r="AN34" s="682"/>
      <c r="AO34" s="683"/>
      <c r="AP34" s="228"/>
      <c r="AQ34" s="655" t="s">
        <v>324</v>
      </c>
      <c r="AR34" s="656"/>
      <c r="AS34" s="656"/>
      <c r="AT34" s="656"/>
      <c r="AU34" s="656"/>
      <c r="AV34" s="656"/>
      <c r="AW34" s="656"/>
      <c r="AX34" s="656"/>
      <c r="AY34" s="656"/>
      <c r="AZ34" s="656"/>
      <c r="BA34" s="656"/>
      <c r="BB34" s="656"/>
      <c r="BC34" s="656"/>
      <c r="BD34" s="656"/>
      <c r="BE34" s="656"/>
      <c r="BF34" s="657"/>
      <c r="BG34" s="655" t="s">
        <v>325</v>
      </c>
      <c r="BH34" s="656"/>
      <c r="BI34" s="656"/>
      <c r="BJ34" s="656"/>
      <c r="BK34" s="656"/>
      <c r="BL34" s="656"/>
      <c r="BM34" s="656"/>
      <c r="BN34" s="656"/>
      <c r="BO34" s="656"/>
      <c r="BP34" s="656"/>
      <c r="BQ34" s="656"/>
      <c r="BR34" s="656"/>
      <c r="BS34" s="656"/>
      <c r="BT34" s="656"/>
      <c r="BU34" s="656"/>
      <c r="BV34" s="656"/>
      <c r="BW34" s="656"/>
      <c r="BX34" s="656"/>
      <c r="BY34" s="656"/>
      <c r="BZ34" s="656"/>
      <c r="CA34" s="656"/>
      <c r="CB34" s="657"/>
      <c r="CD34" s="691" t="s">
        <v>326</v>
      </c>
      <c r="CE34" s="692"/>
      <c r="CF34" s="692"/>
      <c r="CG34" s="692"/>
      <c r="CH34" s="692"/>
      <c r="CI34" s="692"/>
      <c r="CJ34" s="692"/>
      <c r="CK34" s="692"/>
      <c r="CL34" s="692"/>
      <c r="CM34" s="692"/>
      <c r="CN34" s="692"/>
      <c r="CO34" s="692"/>
      <c r="CP34" s="692"/>
      <c r="CQ34" s="693"/>
      <c r="CR34" s="676">
        <v>965624</v>
      </c>
      <c r="CS34" s="677"/>
      <c r="CT34" s="677"/>
      <c r="CU34" s="677"/>
      <c r="CV34" s="677"/>
      <c r="CW34" s="677"/>
      <c r="CX34" s="677"/>
      <c r="CY34" s="678"/>
      <c r="CZ34" s="681">
        <v>15</v>
      </c>
      <c r="DA34" s="710"/>
      <c r="DB34" s="710"/>
      <c r="DC34" s="714"/>
      <c r="DD34" s="685">
        <v>698557</v>
      </c>
      <c r="DE34" s="677"/>
      <c r="DF34" s="677"/>
      <c r="DG34" s="677"/>
      <c r="DH34" s="677"/>
      <c r="DI34" s="677"/>
      <c r="DJ34" s="677"/>
      <c r="DK34" s="678"/>
      <c r="DL34" s="685">
        <v>613906</v>
      </c>
      <c r="DM34" s="677"/>
      <c r="DN34" s="677"/>
      <c r="DO34" s="677"/>
      <c r="DP34" s="677"/>
      <c r="DQ34" s="677"/>
      <c r="DR34" s="677"/>
      <c r="DS34" s="677"/>
      <c r="DT34" s="677"/>
      <c r="DU34" s="677"/>
      <c r="DV34" s="678"/>
      <c r="DW34" s="681">
        <v>15.4</v>
      </c>
      <c r="DX34" s="710"/>
      <c r="DY34" s="710"/>
      <c r="DZ34" s="710"/>
      <c r="EA34" s="710"/>
      <c r="EB34" s="710"/>
      <c r="EC34" s="711"/>
    </row>
    <row r="35" spans="2:133" ht="11.25" customHeight="1" x14ac:dyDescent="0.2">
      <c r="B35" s="673" t="s">
        <v>327</v>
      </c>
      <c r="C35" s="674"/>
      <c r="D35" s="674"/>
      <c r="E35" s="674"/>
      <c r="F35" s="674"/>
      <c r="G35" s="674"/>
      <c r="H35" s="674"/>
      <c r="I35" s="674"/>
      <c r="J35" s="674"/>
      <c r="K35" s="674"/>
      <c r="L35" s="674"/>
      <c r="M35" s="674"/>
      <c r="N35" s="674"/>
      <c r="O35" s="674"/>
      <c r="P35" s="674"/>
      <c r="Q35" s="675"/>
      <c r="R35" s="676">
        <v>765600</v>
      </c>
      <c r="S35" s="677"/>
      <c r="T35" s="677"/>
      <c r="U35" s="677"/>
      <c r="V35" s="677"/>
      <c r="W35" s="677"/>
      <c r="X35" s="677"/>
      <c r="Y35" s="678"/>
      <c r="Z35" s="679">
        <v>11.6</v>
      </c>
      <c r="AA35" s="679"/>
      <c r="AB35" s="679"/>
      <c r="AC35" s="679"/>
      <c r="AD35" s="680" t="s">
        <v>236</v>
      </c>
      <c r="AE35" s="680"/>
      <c r="AF35" s="680"/>
      <c r="AG35" s="680"/>
      <c r="AH35" s="680"/>
      <c r="AI35" s="680"/>
      <c r="AJ35" s="680"/>
      <c r="AK35" s="680"/>
      <c r="AL35" s="681" t="s">
        <v>236</v>
      </c>
      <c r="AM35" s="682"/>
      <c r="AN35" s="682"/>
      <c r="AO35" s="683"/>
      <c r="AP35" s="228"/>
      <c r="AQ35" s="749" t="s">
        <v>328</v>
      </c>
      <c r="AR35" s="750"/>
      <c r="AS35" s="750"/>
      <c r="AT35" s="750"/>
      <c r="AU35" s="750"/>
      <c r="AV35" s="750"/>
      <c r="AW35" s="750"/>
      <c r="AX35" s="750"/>
      <c r="AY35" s="751"/>
      <c r="AZ35" s="665">
        <v>619641</v>
      </c>
      <c r="BA35" s="666"/>
      <c r="BB35" s="666"/>
      <c r="BC35" s="666"/>
      <c r="BD35" s="666"/>
      <c r="BE35" s="666"/>
      <c r="BF35" s="752"/>
      <c r="BG35" s="687" t="s">
        <v>329</v>
      </c>
      <c r="BH35" s="688"/>
      <c r="BI35" s="688"/>
      <c r="BJ35" s="688"/>
      <c r="BK35" s="688"/>
      <c r="BL35" s="688"/>
      <c r="BM35" s="688"/>
      <c r="BN35" s="688"/>
      <c r="BO35" s="688"/>
      <c r="BP35" s="688"/>
      <c r="BQ35" s="688"/>
      <c r="BR35" s="688"/>
      <c r="BS35" s="688"/>
      <c r="BT35" s="688"/>
      <c r="BU35" s="689"/>
      <c r="BV35" s="665">
        <v>81317</v>
      </c>
      <c r="BW35" s="666"/>
      <c r="BX35" s="666"/>
      <c r="BY35" s="666"/>
      <c r="BZ35" s="666"/>
      <c r="CA35" s="666"/>
      <c r="CB35" s="752"/>
      <c r="CD35" s="691" t="s">
        <v>330</v>
      </c>
      <c r="CE35" s="692"/>
      <c r="CF35" s="692"/>
      <c r="CG35" s="692"/>
      <c r="CH35" s="692"/>
      <c r="CI35" s="692"/>
      <c r="CJ35" s="692"/>
      <c r="CK35" s="692"/>
      <c r="CL35" s="692"/>
      <c r="CM35" s="692"/>
      <c r="CN35" s="692"/>
      <c r="CO35" s="692"/>
      <c r="CP35" s="692"/>
      <c r="CQ35" s="693"/>
      <c r="CR35" s="676">
        <v>45782</v>
      </c>
      <c r="CS35" s="712"/>
      <c r="CT35" s="712"/>
      <c r="CU35" s="712"/>
      <c r="CV35" s="712"/>
      <c r="CW35" s="712"/>
      <c r="CX35" s="712"/>
      <c r="CY35" s="713"/>
      <c r="CZ35" s="681">
        <v>0.7</v>
      </c>
      <c r="DA35" s="710"/>
      <c r="DB35" s="710"/>
      <c r="DC35" s="714"/>
      <c r="DD35" s="685">
        <v>43885</v>
      </c>
      <c r="DE35" s="712"/>
      <c r="DF35" s="712"/>
      <c r="DG35" s="712"/>
      <c r="DH35" s="712"/>
      <c r="DI35" s="712"/>
      <c r="DJ35" s="712"/>
      <c r="DK35" s="713"/>
      <c r="DL35" s="685">
        <v>43102</v>
      </c>
      <c r="DM35" s="712"/>
      <c r="DN35" s="712"/>
      <c r="DO35" s="712"/>
      <c r="DP35" s="712"/>
      <c r="DQ35" s="712"/>
      <c r="DR35" s="712"/>
      <c r="DS35" s="712"/>
      <c r="DT35" s="712"/>
      <c r="DU35" s="712"/>
      <c r="DV35" s="713"/>
      <c r="DW35" s="681">
        <v>1.1000000000000001</v>
      </c>
      <c r="DX35" s="710"/>
      <c r="DY35" s="710"/>
      <c r="DZ35" s="710"/>
      <c r="EA35" s="710"/>
      <c r="EB35" s="710"/>
      <c r="EC35" s="711"/>
    </row>
    <row r="36" spans="2:133" ht="11.25" customHeight="1" x14ac:dyDescent="0.2">
      <c r="B36" s="673" t="s">
        <v>331</v>
      </c>
      <c r="C36" s="674"/>
      <c r="D36" s="674"/>
      <c r="E36" s="674"/>
      <c r="F36" s="674"/>
      <c r="G36" s="674"/>
      <c r="H36" s="674"/>
      <c r="I36" s="674"/>
      <c r="J36" s="674"/>
      <c r="K36" s="674"/>
      <c r="L36" s="674"/>
      <c r="M36" s="674"/>
      <c r="N36" s="674"/>
      <c r="O36" s="674"/>
      <c r="P36" s="674"/>
      <c r="Q36" s="675"/>
      <c r="R36" s="676">
        <v>98100</v>
      </c>
      <c r="S36" s="677"/>
      <c r="T36" s="677"/>
      <c r="U36" s="677"/>
      <c r="V36" s="677"/>
      <c r="W36" s="677"/>
      <c r="X36" s="677"/>
      <c r="Y36" s="678"/>
      <c r="Z36" s="679">
        <v>1.5</v>
      </c>
      <c r="AA36" s="679"/>
      <c r="AB36" s="679"/>
      <c r="AC36" s="679"/>
      <c r="AD36" s="680" t="s">
        <v>236</v>
      </c>
      <c r="AE36" s="680"/>
      <c r="AF36" s="680"/>
      <c r="AG36" s="680"/>
      <c r="AH36" s="680"/>
      <c r="AI36" s="680"/>
      <c r="AJ36" s="680"/>
      <c r="AK36" s="680"/>
      <c r="AL36" s="681" t="s">
        <v>236</v>
      </c>
      <c r="AM36" s="682"/>
      <c r="AN36" s="682"/>
      <c r="AO36" s="683"/>
      <c r="AQ36" s="753" t="s">
        <v>332</v>
      </c>
      <c r="AR36" s="754"/>
      <c r="AS36" s="754"/>
      <c r="AT36" s="754"/>
      <c r="AU36" s="754"/>
      <c r="AV36" s="754"/>
      <c r="AW36" s="754"/>
      <c r="AX36" s="754"/>
      <c r="AY36" s="755"/>
      <c r="AZ36" s="676">
        <v>91200</v>
      </c>
      <c r="BA36" s="677"/>
      <c r="BB36" s="677"/>
      <c r="BC36" s="677"/>
      <c r="BD36" s="712"/>
      <c r="BE36" s="712"/>
      <c r="BF36" s="735"/>
      <c r="BG36" s="691" t="s">
        <v>333</v>
      </c>
      <c r="BH36" s="692"/>
      <c r="BI36" s="692"/>
      <c r="BJ36" s="692"/>
      <c r="BK36" s="692"/>
      <c r="BL36" s="692"/>
      <c r="BM36" s="692"/>
      <c r="BN36" s="692"/>
      <c r="BO36" s="692"/>
      <c r="BP36" s="692"/>
      <c r="BQ36" s="692"/>
      <c r="BR36" s="692"/>
      <c r="BS36" s="692"/>
      <c r="BT36" s="692"/>
      <c r="BU36" s="693"/>
      <c r="BV36" s="676">
        <v>81317</v>
      </c>
      <c r="BW36" s="677"/>
      <c r="BX36" s="677"/>
      <c r="BY36" s="677"/>
      <c r="BZ36" s="677"/>
      <c r="CA36" s="677"/>
      <c r="CB36" s="686"/>
      <c r="CD36" s="691" t="s">
        <v>334</v>
      </c>
      <c r="CE36" s="692"/>
      <c r="CF36" s="692"/>
      <c r="CG36" s="692"/>
      <c r="CH36" s="692"/>
      <c r="CI36" s="692"/>
      <c r="CJ36" s="692"/>
      <c r="CK36" s="692"/>
      <c r="CL36" s="692"/>
      <c r="CM36" s="692"/>
      <c r="CN36" s="692"/>
      <c r="CO36" s="692"/>
      <c r="CP36" s="692"/>
      <c r="CQ36" s="693"/>
      <c r="CR36" s="676">
        <v>686300</v>
      </c>
      <c r="CS36" s="677"/>
      <c r="CT36" s="677"/>
      <c r="CU36" s="677"/>
      <c r="CV36" s="677"/>
      <c r="CW36" s="677"/>
      <c r="CX36" s="677"/>
      <c r="CY36" s="678"/>
      <c r="CZ36" s="681">
        <v>10.7</v>
      </c>
      <c r="DA36" s="710"/>
      <c r="DB36" s="710"/>
      <c r="DC36" s="714"/>
      <c r="DD36" s="685">
        <v>656126</v>
      </c>
      <c r="DE36" s="677"/>
      <c r="DF36" s="677"/>
      <c r="DG36" s="677"/>
      <c r="DH36" s="677"/>
      <c r="DI36" s="677"/>
      <c r="DJ36" s="677"/>
      <c r="DK36" s="678"/>
      <c r="DL36" s="685">
        <v>547722</v>
      </c>
      <c r="DM36" s="677"/>
      <c r="DN36" s="677"/>
      <c r="DO36" s="677"/>
      <c r="DP36" s="677"/>
      <c r="DQ36" s="677"/>
      <c r="DR36" s="677"/>
      <c r="DS36" s="677"/>
      <c r="DT36" s="677"/>
      <c r="DU36" s="677"/>
      <c r="DV36" s="678"/>
      <c r="DW36" s="681">
        <v>13.8</v>
      </c>
      <c r="DX36" s="710"/>
      <c r="DY36" s="710"/>
      <c r="DZ36" s="710"/>
      <c r="EA36" s="710"/>
      <c r="EB36" s="710"/>
      <c r="EC36" s="711"/>
    </row>
    <row r="37" spans="2:133" ht="11.25" customHeight="1" x14ac:dyDescent="0.2">
      <c r="B37" s="673" t="s">
        <v>335</v>
      </c>
      <c r="C37" s="674"/>
      <c r="D37" s="674"/>
      <c r="E37" s="674"/>
      <c r="F37" s="674"/>
      <c r="G37" s="674"/>
      <c r="H37" s="674"/>
      <c r="I37" s="674"/>
      <c r="J37" s="674"/>
      <c r="K37" s="674"/>
      <c r="L37" s="674"/>
      <c r="M37" s="674"/>
      <c r="N37" s="674"/>
      <c r="O37" s="674"/>
      <c r="P37" s="674"/>
      <c r="Q37" s="675"/>
      <c r="R37" s="676">
        <v>281700</v>
      </c>
      <c r="S37" s="677"/>
      <c r="T37" s="677"/>
      <c r="U37" s="677"/>
      <c r="V37" s="677"/>
      <c r="W37" s="677"/>
      <c r="X37" s="677"/>
      <c r="Y37" s="678"/>
      <c r="Z37" s="679">
        <v>4.3</v>
      </c>
      <c r="AA37" s="679"/>
      <c r="AB37" s="679"/>
      <c r="AC37" s="679"/>
      <c r="AD37" s="680" t="s">
        <v>236</v>
      </c>
      <c r="AE37" s="680"/>
      <c r="AF37" s="680"/>
      <c r="AG37" s="680"/>
      <c r="AH37" s="680"/>
      <c r="AI37" s="680"/>
      <c r="AJ37" s="680"/>
      <c r="AK37" s="680"/>
      <c r="AL37" s="681" t="s">
        <v>236</v>
      </c>
      <c r="AM37" s="682"/>
      <c r="AN37" s="682"/>
      <c r="AO37" s="683"/>
      <c r="AQ37" s="753" t="s">
        <v>336</v>
      </c>
      <c r="AR37" s="754"/>
      <c r="AS37" s="754"/>
      <c r="AT37" s="754"/>
      <c r="AU37" s="754"/>
      <c r="AV37" s="754"/>
      <c r="AW37" s="754"/>
      <c r="AX37" s="754"/>
      <c r="AY37" s="755"/>
      <c r="AZ37" s="676">
        <v>5015</v>
      </c>
      <c r="BA37" s="677"/>
      <c r="BB37" s="677"/>
      <c r="BC37" s="677"/>
      <c r="BD37" s="712"/>
      <c r="BE37" s="712"/>
      <c r="BF37" s="735"/>
      <c r="BG37" s="691" t="s">
        <v>337</v>
      </c>
      <c r="BH37" s="692"/>
      <c r="BI37" s="692"/>
      <c r="BJ37" s="692"/>
      <c r="BK37" s="692"/>
      <c r="BL37" s="692"/>
      <c r="BM37" s="692"/>
      <c r="BN37" s="692"/>
      <c r="BO37" s="692"/>
      <c r="BP37" s="692"/>
      <c r="BQ37" s="692"/>
      <c r="BR37" s="692"/>
      <c r="BS37" s="692"/>
      <c r="BT37" s="692"/>
      <c r="BU37" s="693"/>
      <c r="BV37" s="676">
        <v>1873</v>
      </c>
      <c r="BW37" s="677"/>
      <c r="BX37" s="677"/>
      <c r="BY37" s="677"/>
      <c r="BZ37" s="677"/>
      <c r="CA37" s="677"/>
      <c r="CB37" s="686"/>
      <c r="CD37" s="691" t="s">
        <v>338</v>
      </c>
      <c r="CE37" s="692"/>
      <c r="CF37" s="692"/>
      <c r="CG37" s="692"/>
      <c r="CH37" s="692"/>
      <c r="CI37" s="692"/>
      <c r="CJ37" s="692"/>
      <c r="CK37" s="692"/>
      <c r="CL37" s="692"/>
      <c r="CM37" s="692"/>
      <c r="CN37" s="692"/>
      <c r="CO37" s="692"/>
      <c r="CP37" s="692"/>
      <c r="CQ37" s="693"/>
      <c r="CR37" s="676">
        <v>505230</v>
      </c>
      <c r="CS37" s="712"/>
      <c r="CT37" s="712"/>
      <c r="CU37" s="712"/>
      <c r="CV37" s="712"/>
      <c r="CW37" s="712"/>
      <c r="CX37" s="712"/>
      <c r="CY37" s="713"/>
      <c r="CZ37" s="681">
        <v>7.9</v>
      </c>
      <c r="DA37" s="710"/>
      <c r="DB37" s="710"/>
      <c r="DC37" s="714"/>
      <c r="DD37" s="685">
        <v>500315</v>
      </c>
      <c r="DE37" s="712"/>
      <c r="DF37" s="712"/>
      <c r="DG37" s="712"/>
      <c r="DH37" s="712"/>
      <c r="DI37" s="712"/>
      <c r="DJ37" s="712"/>
      <c r="DK37" s="713"/>
      <c r="DL37" s="685">
        <v>433361</v>
      </c>
      <c r="DM37" s="712"/>
      <c r="DN37" s="712"/>
      <c r="DO37" s="712"/>
      <c r="DP37" s="712"/>
      <c r="DQ37" s="712"/>
      <c r="DR37" s="712"/>
      <c r="DS37" s="712"/>
      <c r="DT37" s="712"/>
      <c r="DU37" s="712"/>
      <c r="DV37" s="713"/>
      <c r="DW37" s="681">
        <v>10.9</v>
      </c>
      <c r="DX37" s="710"/>
      <c r="DY37" s="710"/>
      <c r="DZ37" s="710"/>
      <c r="EA37" s="710"/>
      <c r="EB37" s="710"/>
      <c r="EC37" s="711"/>
    </row>
    <row r="38" spans="2:133" ht="11.25" customHeight="1" x14ac:dyDescent="0.2">
      <c r="B38" s="721" t="s">
        <v>339</v>
      </c>
      <c r="C38" s="722"/>
      <c r="D38" s="722"/>
      <c r="E38" s="722"/>
      <c r="F38" s="722"/>
      <c r="G38" s="722"/>
      <c r="H38" s="722"/>
      <c r="I38" s="722"/>
      <c r="J38" s="722"/>
      <c r="K38" s="722"/>
      <c r="L38" s="722"/>
      <c r="M38" s="722"/>
      <c r="N38" s="722"/>
      <c r="O38" s="722"/>
      <c r="P38" s="722"/>
      <c r="Q38" s="723"/>
      <c r="R38" s="756">
        <v>6613691</v>
      </c>
      <c r="S38" s="757"/>
      <c r="T38" s="757"/>
      <c r="U38" s="757"/>
      <c r="V38" s="757"/>
      <c r="W38" s="757"/>
      <c r="X38" s="757"/>
      <c r="Y38" s="758"/>
      <c r="Z38" s="759">
        <v>100</v>
      </c>
      <c r="AA38" s="759"/>
      <c r="AB38" s="759"/>
      <c r="AC38" s="759"/>
      <c r="AD38" s="760">
        <v>3596488</v>
      </c>
      <c r="AE38" s="760"/>
      <c r="AF38" s="760"/>
      <c r="AG38" s="760"/>
      <c r="AH38" s="760"/>
      <c r="AI38" s="760"/>
      <c r="AJ38" s="760"/>
      <c r="AK38" s="760"/>
      <c r="AL38" s="761">
        <v>100</v>
      </c>
      <c r="AM38" s="747"/>
      <c r="AN38" s="747"/>
      <c r="AO38" s="762"/>
      <c r="AQ38" s="753" t="s">
        <v>340</v>
      </c>
      <c r="AR38" s="754"/>
      <c r="AS38" s="754"/>
      <c r="AT38" s="754"/>
      <c r="AU38" s="754"/>
      <c r="AV38" s="754"/>
      <c r="AW38" s="754"/>
      <c r="AX38" s="754"/>
      <c r="AY38" s="755"/>
      <c r="AZ38" s="676" t="s">
        <v>236</v>
      </c>
      <c r="BA38" s="677"/>
      <c r="BB38" s="677"/>
      <c r="BC38" s="677"/>
      <c r="BD38" s="712"/>
      <c r="BE38" s="712"/>
      <c r="BF38" s="735"/>
      <c r="BG38" s="691" t="s">
        <v>341</v>
      </c>
      <c r="BH38" s="692"/>
      <c r="BI38" s="692"/>
      <c r="BJ38" s="692"/>
      <c r="BK38" s="692"/>
      <c r="BL38" s="692"/>
      <c r="BM38" s="692"/>
      <c r="BN38" s="692"/>
      <c r="BO38" s="692"/>
      <c r="BP38" s="692"/>
      <c r="BQ38" s="692"/>
      <c r="BR38" s="692"/>
      <c r="BS38" s="692"/>
      <c r="BT38" s="692"/>
      <c r="BU38" s="693"/>
      <c r="BV38" s="676">
        <v>2949</v>
      </c>
      <c r="BW38" s="677"/>
      <c r="BX38" s="677"/>
      <c r="BY38" s="677"/>
      <c r="BZ38" s="677"/>
      <c r="CA38" s="677"/>
      <c r="CB38" s="686"/>
      <c r="CD38" s="691" t="s">
        <v>342</v>
      </c>
      <c r="CE38" s="692"/>
      <c r="CF38" s="692"/>
      <c r="CG38" s="692"/>
      <c r="CH38" s="692"/>
      <c r="CI38" s="692"/>
      <c r="CJ38" s="692"/>
      <c r="CK38" s="692"/>
      <c r="CL38" s="692"/>
      <c r="CM38" s="692"/>
      <c r="CN38" s="692"/>
      <c r="CO38" s="692"/>
      <c r="CP38" s="692"/>
      <c r="CQ38" s="693"/>
      <c r="CR38" s="676">
        <v>614626</v>
      </c>
      <c r="CS38" s="677"/>
      <c r="CT38" s="677"/>
      <c r="CU38" s="677"/>
      <c r="CV38" s="677"/>
      <c r="CW38" s="677"/>
      <c r="CX38" s="677"/>
      <c r="CY38" s="678"/>
      <c r="CZ38" s="681">
        <v>9.6</v>
      </c>
      <c r="DA38" s="710"/>
      <c r="DB38" s="710"/>
      <c r="DC38" s="714"/>
      <c r="DD38" s="685">
        <v>542813</v>
      </c>
      <c r="DE38" s="677"/>
      <c r="DF38" s="677"/>
      <c r="DG38" s="677"/>
      <c r="DH38" s="677"/>
      <c r="DI38" s="677"/>
      <c r="DJ38" s="677"/>
      <c r="DK38" s="678"/>
      <c r="DL38" s="685">
        <v>505621</v>
      </c>
      <c r="DM38" s="677"/>
      <c r="DN38" s="677"/>
      <c r="DO38" s="677"/>
      <c r="DP38" s="677"/>
      <c r="DQ38" s="677"/>
      <c r="DR38" s="677"/>
      <c r="DS38" s="677"/>
      <c r="DT38" s="677"/>
      <c r="DU38" s="677"/>
      <c r="DV38" s="678"/>
      <c r="DW38" s="681">
        <v>12.7</v>
      </c>
      <c r="DX38" s="710"/>
      <c r="DY38" s="710"/>
      <c r="DZ38" s="710"/>
      <c r="EA38" s="710"/>
      <c r="EB38" s="710"/>
      <c r="EC38" s="711"/>
    </row>
    <row r="39" spans="2:133" ht="11.25" customHeight="1" x14ac:dyDescent="0.2">
      <c r="AQ39" s="753" t="s">
        <v>343</v>
      </c>
      <c r="AR39" s="754"/>
      <c r="AS39" s="754"/>
      <c r="AT39" s="754"/>
      <c r="AU39" s="754"/>
      <c r="AV39" s="754"/>
      <c r="AW39" s="754"/>
      <c r="AX39" s="754"/>
      <c r="AY39" s="755"/>
      <c r="AZ39" s="676" t="s">
        <v>131</v>
      </c>
      <c r="BA39" s="677"/>
      <c r="BB39" s="677"/>
      <c r="BC39" s="677"/>
      <c r="BD39" s="712"/>
      <c r="BE39" s="712"/>
      <c r="BF39" s="735"/>
      <c r="BG39" s="767" t="s">
        <v>344</v>
      </c>
      <c r="BH39" s="768"/>
      <c r="BI39" s="768"/>
      <c r="BJ39" s="768"/>
      <c r="BK39" s="768"/>
      <c r="BL39" s="229"/>
      <c r="BM39" s="692" t="s">
        <v>345</v>
      </c>
      <c r="BN39" s="692"/>
      <c r="BO39" s="692"/>
      <c r="BP39" s="692"/>
      <c r="BQ39" s="692"/>
      <c r="BR39" s="692"/>
      <c r="BS39" s="692"/>
      <c r="BT39" s="692"/>
      <c r="BU39" s="693"/>
      <c r="BV39" s="676">
        <v>94</v>
      </c>
      <c r="BW39" s="677"/>
      <c r="BX39" s="677"/>
      <c r="BY39" s="677"/>
      <c r="BZ39" s="677"/>
      <c r="CA39" s="677"/>
      <c r="CB39" s="686"/>
      <c r="CD39" s="691" t="s">
        <v>346</v>
      </c>
      <c r="CE39" s="692"/>
      <c r="CF39" s="692"/>
      <c r="CG39" s="692"/>
      <c r="CH39" s="692"/>
      <c r="CI39" s="692"/>
      <c r="CJ39" s="692"/>
      <c r="CK39" s="692"/>
      <c r="CL39" s="692"/>
      <c r="CM39" s="692"/>
      <c r="CN39" s="692"/>
      <c r="CO39" s="692"/>
      <c r="CP39" s="692"/>
      <c r="CQ39" s="693"/>
      <c r="CR39" s="676">
        <v>348975</v>
      </c>
      <c r="CS39" s="712"/>
      <c r="CT39" s="712"/>
      <c r="CU39" s="712"/>
      <c r="CV39" s="712"/>
      <c r="CW39" s="712"/>
      <c r="CX39" s="712"/>
      <c r="CY39" s="713"/>
      <c r="CZ39" s="681">
        <v>5.4</v>
      </c>
      <c r="DA39" s="710"/>
      <c r="DB39" s="710"/>
      <c r="DC39" s="714"/>
      <c r="DD39" s="685">
        <v>333214</v>
      </c>
      <c r="DE39" s="712"/>
      <c r="DF39" s="712"/>
      <c r="DG39" s="712"/>
      <c r="DH39" s="712"/>
      <c r="DI39" s="712"/>
      <c r="DJ39" s="712"/>
      <c r="DK39" s="713"/>
      <c r="DL39" s="685" t="s">
        <v>236</v>
      </c>
      <c r="DM39" s="712"/>
      <c r="DN39" s="712"/>
      <c r="DO39" s="712"/>
      <c r="DP39" s="712"/>
      <c r="DQ39" s="712"/>
      <c r="DR39" s="712"/>
      <c r="DS39" s="712"/>
      <c r="DT39" s="712"/>
      <c r="DU39" s="712"/>
      <c r="DV39" s="713"/>
      <c r="DW39" s="681" t="s">
        <v>131</v>
      </c>
      <c r="DX39" s="710"/>
      <c r="DY39" s="710"/>
      <c r="DZ39" s="710"/>
      <c r="EA39" s="710"/>
      <c r="EB39" s="710"/>
      <c r="EC39" s="711"/>
    </row>
    <row r="40" spans="2:133" ht="11.25" customHeight="1" x14ac:dyDescent="0.2">
      <c r="AQ40" s="753" t="s">
        <v>347</v>
      </c>
      <c r="AR40" s="754"/>
      <c r="AS40" s="754"/>
      <c r="AT40" s="754"/>
      <c r="AU40" s="754"/>
      <c r="AV40" s="754"/>
      <c r="AW40" s="754"/>
      <c r="AX40" s="754"/>
      <c r="AY40" s="755"/>
      <c r="AZ40" s="676">
        <v>93027</v>
      </c>
      <c r="BA40" s="677"/>
      <c r="BB40" s="677"/>
      <c r="BC40" s="677"/>
      <c r="BD40" s="712"/>
      <c r="BE40" s="712"/>
      <c r="BF40" s="735"/>
      <c r="BG40" s="767"/>
      <c r="BH40" s="768"/>
      <c r="BI40" s="768"/>
      <c r="BJ40" s="768"/>
      <c r="BK40" s="768"/>
      <c r="BL40" s="229"/>
      <c r="BM40" s="692" t="s">
        <v>348</v>
      </c>
      <c r="BN40" s="692"/>
      <c r="BO40" s="692"/>
      <c r="BP40" s="692"/>
      <c r="BQ40" s="692"/>
      <c r="BR40" s="692"/>
      <c r="BS40" s="692"/>
      <c r="BT40" s="692"/>
      <c r="BU40" s="693"/>
      <c r="BV40" s="676" t="s">
        <v>236</v>
      </c>
      <c r="BW40" s="677"/>
      <c r="BX40" s="677"/>
      <c r="BY40" s="677"/>
      <c r="BZ40" s="677"/>
      <c r="CA40" s="677"/>
      <c r="CB40" s="686"/>
      <c r="CD40" s="691" t="s">
        <v>349</v>
      </c>
      <c r="CE40" s="692"/>
      <c r="CF40" s="692"/>
      <c r="CG40" s="692"/>
      <c r="CH40" s="692"/>
      <c r="CI40" s="692"/>
      <c r="CJ40" s="692"/>
      <c r="CK40" s="692"/>
      <c r="CL40" s="692"/>
      <c r="CM40" s="692"/>
      <c r="CN40" s="692"/>
      <c r="CO40" s="692"/>
      <c r="CP40" s="692"/>
      <c r="CQ40" s="693"/>
      <c r="CR40" s="676">
        <v>1000</v>
      </c>
      <c r="CS40" s="677"/>
      <c r="CT40" s="677"/>
      <c r="CU40" s="677"/>
      <c r="CV40" s="677"/>
      <c r="CW40" s="677"/>
      <c r="CX40" s="677"/>
      <c r="CY40" s="678"/>
      <c r="CZ40" s="681">
        <v>0</v>
      </c>
      <c r="DA40" s="710"/>
      <c r="DB40" s="710"/>
      <c r="DC40" s="714"/>
      <c r="DD40" s="685" t="s">
        <v>131</v>
      </c>
      <c r="DE40" s="677"/>
      <c r="DF40" s="677"/>
      <c r="DG40" s="677"/>
      <c r="DH40" s="677"/>
      <c r="DI40" s="677"/>
      <c r="DJ40" s="677"/>
      <c r="DK40" s="678"/>
      <c r="DL40" s="685" t="s">
        <v>131</v>
      </c>
      <c r="DM40" s="677"/>
      <c r="DN40" s="677"/>
      <c r="DO40" s="677"/>
      <c r="DP40" s="677"/>
      <c r="DQ40" s="677"/>
      <c r="DR40" s="677"/>
      <c r="DS40" s="677"/>
      <c r="DT40" s="677"/>
      <c r="DU40" s="677"/>
      <c r="DV40" s="678"/>
      <c r="DW40" s="681" t="s">
        <v>131</v>
      </c>
      <c r="DX40" s="710"/>
      <c r="DY40" s="710"/>
      <c r="DZ40" s="710"/>
      <c r="EA40" s="710"/>
      <c r="EB40" s="710"/>
      <c r="EC40" s="711"/>
    </row>
    <row r="41" spans="2:133" ht="11.25" customHeight="1" x14ac:dyDescent="0.2">
      <c r="AQ41" s="763" t="s">
        <v>350</v>
      </c>
      <c r="AR41" s="764"/>
      <c r="AS41" s="764"/>
      <c r="AT41" s="764"/>
      <c r="AU41" s="764"/>
      <c r="AV41" s="764"/>
      <c r="AW41" s="764"/>
      <c r="AX41" s="764"/>
      <c r="AY41" s="765"/>
      <c r="AZ41" s="756">
        <v>430399</v>
      </c>
      <c r="BA41" s="757"/>
      <c r="BB41" s="757"/>
      <c r="BC41" s="757"/>
      <c r="BD41" s="746"/>
      <c r="BE41" s="746"/>
      <c r="BF41" s="748"/>
      <c r="BG41" s="769"/>
      <c r="BH41" s="770"/>
      <c r="BI41" s="770"/>
      <c r="BJ41" s="770"/>
      <c r="BK41" s="770"/>
      <c r="BL41" s="230"/>
      <c r="BM41" s="701" t="s">
        <v>351</v>
      </c>
      <c r="BN41" s="701"/>
      <c r="BO41" s="701"/>
      <c r="BP41" s="701"/>
      <c r="BQ41" s="701"/>
      <c r="BR41" s="701"/>
      <c r="BS41" s="701"/>
      <c r="BT41" s="701"/>
      <c r="BU41" s="702"/>
      <c r="BV41" s="756">
        <v>307</v>
      </c>
      <c r="BW41" s="757"/>
      <c r="BX41" s="757"/>
      <c r="BY41" s="757"/>
      <c r="BZ41" s="757"/>
      <c r="CA41" s="757"/>
      <c r="CB41" s="766"/>
      <c r="CD41" s="691" t="s">
        <v>352</v>
      </c>
      <c r="CE41" s="692"/>
      <c r="CF41" s="692"/>
      <c r="CG41" s="692"/>
      <c r="CH41" s="692"/>
      <c r="CI41" s="692"/>
      <c r="CJ41" s="692"/>
      <c r="CK41" s="692"/>
      <c r="CL41" s="692"/>
      <c r="CM41" s="692"/>
      <c r="CN41" s="692"/>
      <c r="CO41" s="692"/>
      <c r="CP41" s="692"/>
      <c r="CQ41" s="693"/>
      <c r="CR41" s="676" t="s">
        <v>236</v>
      </c>
      <c r="CS41" s="712"/>
      <c r="CT41" s="712"/>
      <c r="CU41" s="712"/>
      <c r="CV41" s="712"/>
      <c r="CW41" s="712"/>
      <c r="CX41" s="712"/>
      <c r="CY41" s="713"/>
      <c r="CZ41" s="681" t="s">
        <v>131</v>
      </c>
      <c r="DA41" s="710"/>
      <c r="DB41" s="710"/>
      <c r="DC41" s="714"/>
      <c r="DD41" s="685" t="s">
        <v>131</v>
      </c>
      <c r="DE41" s="712"/>
      <c r="DF41" s="712"/>
      <c r="DG41" s="712"/>
      <c r="DH41" s="712"/>
      <c r="DI41" s="712"/>
      <c r="DJ41" s="712"/>
      <c r="DK41" s="713"/>
      <c r="DL41" s="771"/>
      <c r="DM41" s="772"/>
      <c r="DN41" s="772"/>
      <c r="DO41" s="772"/>
      <c r="DP41" s="772"/>
      <c r="DQ41" s="772"/>
      <c r="DR41" s="772"/>
      <c r="DS41" s="772"/>
      <c r="DT41" s="772"/>
      <c r="DU41" s="772"/>
      <c r="DV41" s="773"/>
      <c r="DW41" s="774"/>
      <c r="DX41" s="775"/>
      <c r="DY41" s="775"/>
      <c r="DZ41" s="775"/>
      <c r="EA41" s="775"/>
      <c r="EB41" s="775"/>
      <c r="EC41" s="776"/>
    </row>
    <row r="42" spans="2:133" ht="11.25" customHeight="1" x14ac:dyDescent="0.2">
      <c r="B42" s="223" t="s">
        <v>353</v>
      </c>
      <c r="C42" s="223"/>
      <c r="D42" s="223"/>
      <c r="E42" s="223"/>
      <c r="F42" s="223"/>
      <c r="G42" s="223"/>
      <c r="H42" s="223"/>
      <c r="I42" s="223"/>
      <c r="J42" s="223"/>
      <c r="K42" s="223"/>
      <c r="L42" s="223"/>
      <c r="M42" s="223"/>
      <c r="N42" s="223"/>
      <c r="O42" s="223"/>
      <c r="P42" s="223"/>
      <c r="Q42" s="223"/>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BV42" s="232"/>
      <c r="BW42" s="232"/>
      <c r="BX42" s="232"/>
      <c r="BY42" s="232"/>
      <c r="BZ42" s="232"/>
      <c r="CA42" s="232"/>
      <c r="CB42" s="232"/>
      <c r="CD42" s="673" t="s">
        <v>354</v>
      </c>
      <c r="CE42" s="674"/>
      <c r="CF42" s="674"/>
      <c r="CG42" s="674"/>
      <c r="CH42" s="674"/>
      <c r="CI42" s="674"/>
      <c r="CJ42" s="674"/>
      <c r="CK42" s="674"/>
      <c r="CL42" s="674"/>
      <c r="CM42" s="674"/>
      <c r="CN42" s="674"/>
      <c r="CO42" s="674"/>
      <c r="CP42" s="674"/>
      <c r="CQ42" s="675"/>
      <c r="CR42" s="676">
        <v>944986</v>
      </c>
      <c r="CS42" s="677"/>
      <c r="CT42" s="677"/>
      <c r="CU42" s="677"/>
      <c r="CV42" s="677"/>
      <c r="CW42" s="677"/>
      <c r="CX42" s="677"/>
      <c r="CY42" s="678"/>
      <c r="CZ42" s="681">
        <v>14.7</v>
      </c>
      <c r="DA42" s="682"/>
      <c r="DB42" s="682"/>
      <c r="DC42" s="777"/>
      <c r="DD42" s="685">
        <v>57879</v>
      </c>
      <c r="DE42" s="677"/>
      <c r="DF42" s="677"/>
      <c r="DG42" s="677"/>
      <c r="DH42" s="677"/>
      <c r="DI42" s="677"/>
      <c r="DJ42" s="677"/>
      <c r="DK42" s="678"/>
      <c r="DL42" s="771"/>
      <c r="DM42" s="772"/>
      <c r="DN42" s="772"/>
      <c r="DO42" s="772"/>
      <c r="DP42" s="772"/>
      <c r="DQ42" s="772"/>
      <c r="DR42" s="772"/>
      <c r="DS42" s="772"/>
      <c r="DT42" s="772"/>
      <c r="DU42" s="772"/>
      <c r="DV42" s="773"/>
      <c r="DW42" s="774"/>
      <c r="DX42" s="775"/>
      <c r="DY42" s="775"/>
      <c r="DZ42" s="775"/>
      <c r="EA42" s="775"/>
      <c r="EB42" s="775"/>
      <c r="EC42" s="776"/>
    </row>
    <row r="43" spans="2:133" ht="11.25" customHeight="1" x14ac:dyDescent="0.2">
      <c r="B43" s="233" t="s">
        <v>355</v>
      </c>
      <c r="C43" s="223"/>
      <c r="D43" s="223"/>
      <c r="E43" s="223"/>
      <c r="F43" s="223"/>
      <c r="G43" s="223"/>
      <c r="H43" s="223"/>
      <c r="I43" s="223"/>
      <c r="J43" s="223"/>
      <c r="K43" s="223"/>
      <c r="L43" s="223"/>
      <c r="M43" s="223"/>
      <c r="N43" s="223"/>
      <c r="O43" s="223"/>
      <c r="P43" s="223"/>
      <c r="Q43" s="223"/>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CD43" s="673" t="s">
        <v>356</v>
      </c>
      <c r="CE43" s="674"/>
      <c r="CF43" s="674"/>
      <c r="CG43" s="674"/>
      <c r="CH43" s="674"/>
      <c r="CI43" s="674"/>
      <c r="CJ43" s="674"/>
      <c r="CK43" s="674"/>
      <c r="CL43" s="674"/>
      <c r="CM43" s="674"/>
      <c r="CN43" s="674"/>
      <c r="CO43" s="674"/>
      <c r="CP43" s="674"/>
      <c r="CQ43" s="675"/>
      <c r="CR43" s="676">
        <v>6991</v>
      </c>
      <c r="CS43" s="712"/>
      <c r="CT43" s="712"/>
      <c r="CU43" s="712"/>
      <c r="CV43" s="712"/>
      <c r="CW43" s="712"/>
      <c r="CX43" s="712"/>
      <c r="CY43" s="713"/>
      <c r="CZ43" s="681">
        <v>0.1</v>
      </c>
      <c r="DA43" s="710"/>
      <c r="DB43" s="710"/>
      <c r="DC43" s="714"/>
      <c r="DD43" s="685">
        <v>4103</v>
      </c>
      <c r="DE43" s="712"/>
      <c r="DF43" s="712"/>
      <c r="DG43" s="712"/>
      <c r="DH43" s="712"/>
      <c r="DI43" s="712"/>
      <c r="DJ43" s="712"/>
      <c r="DK43" s="713"/>
      <c r="DL43" s="771"/>
      <c r="DM43" s="772"/>
      <c r="DN43" s="772"/>
      <c r="DO43" s="772"/>
      <c r="DP43" s="772"/>
      <c r="DQ43" s="772"/>
      <c r="DR43" s="772"/>
      <c r="DS43" s="772"/>
      <c r="DT43" s="772"/>
      <c r="DU43" s="772"/>
      <c r="DV43" s="773"/>
      <c r="DW43" s="774"/>
      <c r="DX43" s="775"/>
      <c r="DY43" s="775"/>
      <c r="DZ43" s="775"/>
      <c r="EA43" s="775"/>
      <c r="EB43" s="775"/>
      <c r="EC43" s="776"/>
    </row>
    <row r="44" spans="2:133" ht="11.25" customHeight="1" x14ac:dyDescent="0.2">
      <c r="B44" s="234" t="s">
        <v>357</v>
      </c>
      <c r="CD44" s="788" t="s">
        <v>308</v>
      </c>
      <c r="CE44" s="789"/>
      <c r="CF44" s="673" t="s">
        <v>358</v>
      </c>
      <c r="CG44" s="674"/>
      <c r="CH44" s="674"/>
      <c r="CI44" s="674"/>
      <c r="CJ44" s="674"/>
      <c r="CK44" s="674"/>
      <c r="CL44" s="674"/>
      <c r="CM44" s="674"/>
      <c r="CN44" s="674"/>
      <c r="CO44" s="674"/>
      <c r="CP44" s="674"/>
      <c r="CQ44" s="675"/>
      <c r="CR44" s="676">
        <v>919754</v>
      </c>
      <c r="CS44" s="677"/>
      <c r="CT44" s="677"/>
      <c r="CU44" s="677"/>
      <c r="CV44" s="677"/>
      <c r="CW44" s="677"/>
      <c r="CX44" s="677"/>
      <c r="CY44" s="678"/>
      <c r="CZ44" s="681">
        <v>14.3</v>
      </c>
      <c r="DA44" s="682"/>
      <c r="DB44" s="682"/>
      <c r="DC44" s="777"/>
      <c r="DD44" s="685">
        <v>57470</v>
      </c>
      <c r="DE44" s="677"/>
      <c r="DF44" s="677"/>
      <c r="DG44" s="677"/>
      <c r="DH44" s="677"/>
      <c r="DI44" s="677"/>
      <c r="DJ44" s="677"/>
      <c r="DK44" s="678"/>
      <c r="DL44" s="771"/>
      <c r="DM44" s="772"/>
      <c r="DN44" s="772"/>
      <c r="DO44" s="772"/>
      <c r="DP44" s="772"/>
      <c r="DQ44" s="772"/>
      <c r="DR44" s="772"/>
      <c r="DS44" s="772"/>
      <c r="DT44" s="772"/>
      <c r="DU44" s="772"/>
      <c r="DV44" s="773"/>
      <c r="DW44" s="774"/>
      <c r="DX44" s="775"/>
      <c r="DY44" s="775"/>
      <c r="DZ44" s="775"/>
      <c r="EA44" s="775"/>
      <c r="EB44" s="775"/>
      <c r="EC44" s="776"/>
    </row>
    <row r="45" spans="2:133" ht="11.25" customHeight="1" x14ac:dyDescent="0.2">
      <c r="CD45" s="790"/>
      <c r="CE45" s="791"/>
      <c r="CF45" s="673" t="s">
        <v>359</v>
      </c>
      <c r="CG45" s="674"/>
      <c r="CH45" s="674"/>
      <c r="CI45" s="674"/>
      <c r="CJ45" s="674"/>
      <c r="CK45" s="674"/>
      <c r="CL45" s="674"/>
      <c r="CM45" s="674"/>
      <c r="CN45" s="674"/>
      <c r="CO45" s="674"/>
      <c r="CP45" s="674"/>
      <c r="CQ45" s="675"/>
      <c r="CR45" s="676">
        <v>603415</v>
      </c>
      <c r="CS45" s="712"/>
      <c r="CT45" s="712"/>
      <c r="CU45" s="712"/>
      <c r="CV45" s="712"/>
      <c r="CW45" s="712"/>
      <c r="CX45" s="712"/>
      <c r="CY45" s="713"/>
      <c r="CZ45" s="681">
        <v>9.4</v>
      </c>
      <c r="DA45" s="710"/>
      <c r="DB45" s="710"/>
      <c r="DC45" s="714"/>
      <c r="DD45" s="685">
        <v>24456</v>
      </c>
      <c r="DE45" s="712"/>
      <c r="DF45" s="712"/>
      <c r="DG45" s="712"/>
      <c r="DH45" s="712"/>
      <c r="DI45" s="712"/>
      <c r="DJ45" s="712"/>
      <c r="DK45" s="713"/>
      <c r="DL45" s="771"/>
      <c r="DM45" s="772"/>
      <c r="DN45" s="772"/>
      <c r="DO45" s="772"/>
      <c r="DP45" s="772"/>
      <c r="DQ45" s="772"/>
      <c r="DR45" s="772"/>
      <c r="DS45" s="772"/>
      <c r="DT45" s="772"/>
      <c r="DU45" s="772"/>
      <c r="DV45" s="773"/>
      <c r="DW45" s="774"/>
      <c r="DX45" s="775"/>
      <c r="DY45" s="775"/>
      <c r="DZ45" s="775"/>
      <c r="EA45" s="775"/>
      <c r="EB45" s="775"/>
      <c r="EC45" s="776"/>
    </row>
    <row r="46" spans="2:133" ht="11.25" customHeight="1" x14ac:dyDescent="0.2">
      <c r="CD46" s="790"/>
      <c r="CE46" s="791"/>
      <c r="CF46" s="673" t="s">
        <v>360</v>
      </c>
      <c r="CG46" s="674"/>
      <c r="CH46" s="674"/>
      <c r="CI46" s="674"/>
      <c r="CJ46" s="674"/>
      <c r="CK46" s="674"/>
      <c r="CL46" s="674"/>
      <c r="CM46" s="674"/>
      <c r="CN46" s="674"/>
      <c r="CO46" s="674"/>
      <c r="CP46" s="674"/>
      <c r="CQ46" s="675"/>
      <c r="CR46" s="676">
        <v>313939</v>
      </c>
      <c r="CS46" s="677"/>
      <c r="CT46" s="677"/>
      <c r="CU46" s="677"/>
      <c r="CV46" s="677"/>
      <c r="CW46" s="677"/>
      <c r="CX46" s="677"/>
      <c r="CY46" s="678"/>
      <c r="CZ46" s="681">
        <v>4.9000000000000004</v>
      </c>
      <c r="DA46" s="682"/>
      <c r="DB46" s="682"/>
      <c r="DC46" s="777"/>
      <c r="DD46" s="685">
        <v>32714</v>
      </c>
      <c r="DE46" s="677"/>
      <c r="DF46" s="677"/>
      <c r="DG46" s="677"/>
      <c r="DH46" s="677"/>
      <c r="DI46" s="677"/>
      <c r="DJ46" s="677"/>
      <c r="DK46" s="678"/>
      <c r="DL46" s="771"/>
      <c r="DM46" s="772"/>
      <c r="DN46" s="772"/>
      <c r="DO46" s="772"/>
      <c r="DP46" s="772"/>
      <c r="DQ46" s="772"/>
      <c r="DR46" s="772"/>
      <c r="DS46" s="772"/>
      <c r="DT46" s="772"/>
      <c r="DU46" s="772"/>
      <c r="DV46" s="773"/>
      <c r="DW46" s="774"/>
      <c r="DX46" s="775"/>
      <c r="DY46" s="775"/>
      <c r="DZ46" s="775"/>
      <c r="EA46" s="775"/>
      <c r="EB46" s="775"/>
      <c r="EC46" s="776"/>
    </row>
    <row r="47" spans="2:133" ht="11.25" customHeight="1" x14ac:dyDescent="0.2">
      <c r="CD47" s="790"/>
      <c r="CE47" s="791"/>
      <c r="CF47" s="673" t="s">
        <v>361</v>
      </c>
      <c r="CG47" s="674"/>
      <c r="CH47" s="674"/>
      <c r="CI47" s="674"/>
      <c r="CJ47" s="674"/>
      <c r="CK47" s="674"/>
      <c r="CL47" s="674"/>
      <c r="CM47" s="674"/>
      <c r="CN47" s="674"/>
      <c r="CO47" s="674"/>
      <c r="CP47" s="674"/>
      <c r="CQ47" s="675"/>
      <c r="CR47" s="676">
        <v>25232</v>
      </c>
      <c r="CS47" s="712"/>
      <c r="CT47" s="712"/>
      <c r="CU47" s="712"/>
      <c r="CV47" s="712"/>
      <c r="CW47" s="712"/>
      <c r="CX47" s="712"/>
      <c r="CY47" s="713"/>
      <c r="CZ47" s="681">
        <v>0.4</v>
      </c>
      <c r="DA47" s="710"/>
      <c r="DB47" s="710"/>
      <c r="DC47" s="714"/>
      <c r="DD47" s="685">
        <v>409</v>
      </c>
      <c r="DE47" s="712"/>
      <c r="DF47" s="712"/>
      <c r="DG47" s="712"/>
      <c r="DH47" s="712"/>
      <c r="DI47" s="712"/>
      <c r="DJ47" s="712"/>
      <c r="DK47" s="713"/>
      <c r="DL47" s="771"/>
      <c r="DM47" s="772"/>
      <c r="DN47" s="772"/>
      <c r="DO47" s="772"/>
      <c r="DP47" s="772"/>
      <c r="DQ47" s="772"/>
      <c r="DR47" s="772"/>
      <c r="DS47" s="772"/>
      <c r="DT47" s="772"/>
      <c r="DU47" s="772"/>
      <c r="DV47" s="773"/>
      <c r="DW47" s="774"/>
      <c r="DX47" s="775"/>
      <c r="DY47" s="775"/>
      <c r="DZ47" s="775"/>
      <c r="EA47" s="775"/>
      <c r="EB47" s="775"/>
      <c r="EC47" s="776"/>
    </row>
    <row r="48" spans="2:133" ht="11" x14ac:dyDescent="0.2">
      <c r="CD48" s="792"/>
      <c r="CE48" s="793"/>
      <c r="CF48" s="673" t="s">
        <v>362</v>
      </c>
      <c r="CG48" s="674"/>
      <c r="CH48" s="674"/>
      <c r="CI48" s="674"/>
      <c r="CJ48" s="674"/>
      <c r="CK48" s="674"/>
      <c r="CL48" s="674"/>
      <c r="CM48" s="674"/>
      <c r="CN48" s="674"/>
      <c r="CO48" s="674"/>
      <c r="CP48" s="674"/>
      <c r="CQ48" s="675"/>
      <c r="CR48" s="676" t="s">
        <v>131</v>
      </c>
      <c r="CS48" s="677"/>
      <c r="CT48" s="677"/>
      <c r="CU48" s="677"/>
      <c r="CV48" s="677"/>
      <c r="CW48" s="677"/>
      <c r="CX48" s="677"/>
      <c r="CY48" s="678"/>
      <c r="CZ48" s="681" t="s">
        <v>131</v>
      </c>
      <c r="DA48" s="682"/>
      <c r="DB48" s="682"/>
      <c r="DC48" s="777"/>
      <c r="DD48" s="685" t="s">
        <v>236</v>
      </c>
      <c r="DE48" s="677"/>
      <c r="DF48" s="677"/>
      <c r="DG48" s="677"/>
      <c r="DH48" s="677"/>
      <c r="DI48" s="677"/>
      <c r="DJ48" s="677"/>
      <c r="DK48" s="678"/>
      <c r="DL48" s="771"/>
      <c r="DM48" s="772"/>
      <c r="DN48" s="772"/>
      <c r="DO48" s="772"/>
      <c r="DP48" s="772"/>
      <c r="DQ48" s="772"/>
      <c r="DR48" s="772"/>
      <c r="DS48" s="772"/>
      <c r="DT48" s="772"/>
      <c r="DU48" s="772"/>
      <c r="DV48" s="773"/>
      <c r="DW48" s="774"/>
      <c r="DX48" s="775"/>
      <c r="DY48" s="775"/>
      <c r="DZ48" s="775"/>
      <c r="EA48" s="775"/>
      <c r="EB48" s="775"/>
      <c r="EC48" s="776"/>
    </row>
    <row r="49" spans="82:133" ht="11.25" customHeight="1" x14ac:dyDescent="0.2">
      <c r="CD49" s="721" t="s">
        <v>363</v>
      </c>
      <c r="CE49" s="722"/>
      <c r="CF49" s="722"/>
      <c r="CG49" s="722"/>
      <c r="CH49" s="722"/>
      <c r="CI49" s="722"/>
      <c r="CJ49" s="722"/>
      <c r="CK49" s="722"/>
      <c r="CL49" s="722"/>
      <c r="CM49" s="722"/>
      <c r="CN49" s="722"/>
      <c r="CO49" s="722"/>
      <c r="CP49" s="722"/>
      <c r="CQ49" s="723"/>
      <c r="CR49" s="756">
        <v>6428796</v>
      </c>
      <c r="CS49" s="746"/>
      <c r="CT49" s="746"/>
      <c r="CU49" s="746"/>
      <c r="CV49" s="746"/>
      <c r="CW49" s="746"/>
      <c r="CX49" s="746"/>
      <c r="CY49" s="778"/>
      <c r="CZ49" s="761">
        <v>100</v>
      </c>
      <c r="DA49" s="779"/>
      <c r="DB49" s="779"/>
      <c r="DC49" s="780"/>
      <c r="DD49" s="781">
        <v>4387620</v>
      </c>
      <c r="DE49" s="746"/>
      <c r="DF49" s="746"/>
      <c r="DG49" s="746"/>
      <c r="DH49" s="746"/>
      <c r="DI49" s="746"/>
      <c r="DJ49" s="746"/>
      <c r="DK49" s="778"/>
      <c r="DL49" s="782"/>
      <c r="DM49" s="783"/>
      <c r="DN49" s="783"/>
      <c r="DO49" s="783"/>
      <c r="DP49" s="783"/>
      <c r="DQ49" s="783"/>
      <c r="DR49" s="783"/>
      <c r="DS49" s="783"/>
      <c r="DT49" s="783"/>
      <c r="DU49" s="783"/>
      <c r="DV49" s="784"/>
      <c r="DW49" s="785"/>
      <c r="DX49" s="786"/>
      <c r="DY49" s="786"/>
      <c r="DZ49" s="786"/>
      <c r="EA49" s="786"/>
      <c r="EB49" s="786"/>
      <c r="EC49" s="787"/>
    </row>
    <row r="50" spans="82:133" ht="11" hidden="1" x14ac:dyDescent="0.2"/>
    <row r="51" spans="82:133" ht="11" hidden="1" x14ac:dyDescent="0.2"/>
    <row r="52" spans="82:133" ht="11" hidden="1" x14ac:dyDescent="0.2"/>
    <row r="53" spans="82:133" ht="11" hidden="1" x14ac:dyDescent="0.2"/>
  </sheetData>
  <sheetProtection algorithmName="SHA-512" hashValue="l9Ssthlv3d/nOqm7cI9nnZTDS8xrK/XaHtpMq0HDbcUcv3zCTpj2fJuP5eGmaFq+8HknxdgUys0aGQvQNYhzvQ==" saltValue="jgZCSNpabcglq3PJ+QlkQ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83" customWidth="1"/>
    <col min="131" max="131" width="1.6328125" style="283" customWidth="1"/>
    <col min="132" max="16384" width="9" style="283" hidden="1"/>
  </cols>
  <sheetData>
    <row r="1" spans="1:131" s="241" customFormat="1" ht="11.25" customHeight="1" thickBot="1" x14ac:dyDescent="0.25">
      <c r="A1" s="236"/>
      <c r="B1" s="236"/>
      <c r="C1" s="236"/>
      <c r="D1" s="236"/>
      <c r="E1" s="236"/>
      <c r="F1" s="236"/>
      <c r="G1" s="236"/>
      <c r="H1" s="236"/>
      <c r="I1" s="236"/>
      <c r="J1" s="236"/>
      <c r="K1" s="236"/>
      <c r="L1" s="236"/>
      <c r="M1" s="236"/>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c r="DD1" s="237"/>
      <c r="DE1" s="237"/>
      <c r="DF1" s="237"/>
      <c r="DG1" s="237"/>
      <c r="DH1" s="237"/>
      <c r="DI1" s="237"/>
      <c r="DJ1" s="237"/>
      <c r="DK1" s="237"/>
      <c r="DL1" s="237"/>
      <c r="DM1" s="237"/>
      <c r="DN1" s="237"/>
      <c r="DO1" s="237"/>
      <c r="DP1" s="238"/>
      <c r="DQ1" s="239"/>
      <c r="DR1" s="239"/>
      <c r="DS1" s="239"/>
      <c r="DT1" s="239"/>
      <c r="DU1" s="239"/>
      <c r="DV1" s="239"/>
      <c r="DW1" s="239"/>
      <c r="DX1" s="239"/>
      <c r="DY1" s="239"/>
      <c r="DZ1" s="239"/>
      <c r="EA1" s="240"/>
    </row>
    <row r="2" spans="1:131" s="245" customFormat="1" ht="26.25" customHeight="1" thickBot="1" x14ac:dyDescent="0.25">
      <c r="A2" s="242" t="s">
        <v>364</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823" t="s">
        <v>365</v>
      </c>
      <c r="DK2" s="824"/>
      <c r="DL2" s="824"/>
      <c r="DM2" s="824"/>
      <c r="DN2" s="824"/>
      <c r="DO2" s="825"/>
      <c r="DP2" s="243"/>
      <c r="DQ2" s="823" t="s">
        <v>366</v>
      </c>
      <c r="DR2" s="824"/>
      <c r="DS2" s="824"/>
      <c r="DT2" s="824"/>
      <c r="DU2" s="824"/>
      <c r="DV2" s="824"/>
      <c r="DW2" s="824"/>
      <c r="DX2" s="824"/>
      <c r="DY2" s="824"/>
      <c r="DZ2" s="825"/>
      <c r="EA2" s="244"/>
    </row>
    <row r="3" spans="1:131" s="241" customFormat="1" ht="11.25" customHeight="1" x14ac:dyDescent="0.2">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7"/>
      <c r="CK3" s="237"/>
      <c r="CL3" s="237"/>
      <c r="CM3" s="237"/>
      <c r="CN3" s="237"/>
      <c r="CO3" s="237"/>
      <c r="CP3" s="237"/>
      <c r="CQ3" s="237"/>
      <c r="CR3" s="237"/>
      <c r="CS3" s="237"/>
      <c r="CT3" s="237"/>
      <c r="CU3" s="237"/>
      <c r="CV3" s="237"/>
      <c r="CW3" s="237"/>
      <c r="CX3" s="237"/>
      <c r="CY3" s="237"/>
      <c r="CZ3" s="237"/>
      <c r="DA3" s="237"/>
      <c r="DB3" s="237"/>
      <c r="DC3" s="237"/>
      <c r="DD3" s="237"/>
      <c r="DE3" s="237"/>
      <c r="DF3" s="237"/>
      <c r="DG3" s="237"/>
      <c r="DH3" s="237"/>
      <c r="DI3" s="237"/>
      <c r="DJ3" s="237"/>
      <c r="DK3" s="237"/>
      <c r="DL3" s="237"/>
      <c r="DM3" s="237"/>
      <c r="DN3" s="237"/>
      <c r="DO3" s="237"/>
      <c r="DP3" s="237"/>
      <c r="DQ3" s="237"/>
      <c r="DR3" s="237"/>
      <c r="DS3" s="237"/>
      <c r="DT3" s="237"/>
      <c r="DU3" s="237"/>
      <c r="DV3" s="237"/>
      <c r="DW3" s="237"/>
      <c r="DX3" s="237"/>
      <c r="DY3" s="237"/>
      <c r="DZ3" s="237"/>
      <c r="EA3" s="240"/>
    </row>
    <row r="4" spans="1:131" s="249" customFormat="1" ht="26.25" customHeight="1" thickBot="1" x14ac:dyDescent="0.25">
      <c r="A4" s="826" t="s">
        <v>367</v>
      </c>
      <c r="B4" s="826"/>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c r="AI4" s="826"/>
      <c r="AJ4" s="826"/>
      <c r="AK4" s="826"/>
      <c r="AL4" s="826"/>
      <c r="AM4" s="826"/>
      <c r="AN4" s="826"/>
      <c r="AO4" s="826"/>
      <c r="AP4" s="826"/>
      <c r="AQ4" s="826"/>
      <c r="AR4" s="826"/>
      <c r="AS4" s="826"/>
      <c r="AT4" s="826"/>
      <c r="AU4" s="826"/>
      <c r="AV4" s="826"/>
      <c r="AW4" s="826"/>
      <c r="AX4" s="826"/>
      <c r="AY4" s="826"/>
      <c r="AZ4" s="246"/>
      <c r="BA4" s="246"/>
      <c r="BB4" s="246"/>
      <c r="BC4" s="246"/>
      <c r="BD4" s="246"/>
      <c r="BE4" s="247"/>
      <c r="BF4" s="247"/>
      <c r="BG4" s="247"/>
      <c r="BH4" s="247"/>
      <c r="BI4" s="247"/>
      <c r="BJ4" s="247"/>
      <c r="BK4" s="247"/>
      <c r="BL4" s="247"/>
      <c r="BM4" s="247"/>
      <c r="BN4" s="247"/>
      <c r="BO4" s="247"/>
      <c r="BP4" s="247"/>
      <c r="BQ4" s="246" t="s">
        <v>368</v>
      </c>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8"/>
    </row>
    <row r="5" spans="1:131" s="249" customFormat="1" ht="26.25" customHeight="1" x14ac:dyDescent="0.2">
      <c r="A5" s="817" t="s">
        <v>369</v>
      </c>
      <c r="B5" s="818"/>
      <c r="C5" s="818"/>
      <c r="D5" s="818"/>
      <c r="E5" s="818"/>
      <c r="F5" s="818"/>
      <c r="G5" s="818"/>
      <c r="H5" s="818"/>
      <c r="I5" s="818"/>
      <c r="J5" s="818"/>
      <c r="K5" s="818"/>
      <c r="L5" s="818"/>
      <c r="M5" s="818"/>
      <c r="N5" s="818"/>
      <c r="O5" s="818"/>
      <c r="P5" s="819"/>
      <c r="Q5" s="794" t="s">
        <v>370</v>
      </c>
      <c r="R5" s="795"/>
      <c r="S5" s="795"/>
      <c r="T5" s="795"/>
      <c r="U5" s="796"/>
      <c r="V5" s="794" t="s">
        <v>371</v>
      </c>
      <c r="W5" s="795"/>
      <c r="X5" s="795"/>
      <c r="Y5" s="795"/>
      <c r="Z5" s="796"/>
      <c r="AA5" s="794" t="s">
        <v>372</v>
      </c>
      <c r="AB5" s="795"/>
      <c r="AC5" s="795"/>
      <c r="AD5" s="795"/>
      <c r="AE5" s="795"/>
      <c r="AF5" s="827" t="s">
        <v>373</v>
      </c>
      <c r="AG5" s="795"/>
      <c r="AH5" s="795"/>
      <c r="AI5" s="795"/>
      <c r="AJ5" s="806"/>
      <c r="AK5" s="795" t="s">
        <v>374</v>
      </c>
      <c r="AL5" s="795"/>
      <c r="AM5" s="795"/>
      <c r="AN5" s="795"/>
      <c r="AO5" s="796"/>
      <c r="AP5" s="794" t="s">
        <v>375</v>
      </c>
      <c r="AQ5" s="795"/>
      <c r="AR5" s="795"/>
      <c r="AS5" s="795"/>
      <c r="AT5" s="796"/>
      <c r="AU5" s="794" t="s">
        <v>376</v>
      </c>
      <c r="AV5" s="795"/>
      <c r="AW5" s="795"/>
      <c r="AX5" s="795"/>
      <c r="AY5" s="806"/>
      <c r="AZ5" s="250"/>
      <c r="BA5" s="250"/>
      <c r="BB5" s="250"/>
      <c r="BC5" s="250"/>
      <c r="BD5" s="250"/>
      <c r="BE5" s="251"/>
      <c r="BF5" s="251"/>
      <c r="BG5" s="251"/>
      <c r="BH5" s="251"/>
      <c r="BI5" s="251"/>
      <c r="BJ5" s="251"/>
      <c r="BK5" s="251"/>
      <c r="BL5" s="251"/>
      <c r="BM5" s="251"/>
      <c r="BN5" s="251"/>
      <c r="BO5" s="251"/>
      <c r="BP5" s="251"/>
      <c r="BQ5" s="817" t="s">
        <v>377</v>
      </c>
      <c r="BR5" s="818"/>
      <c r="BS5" s="818"/>
      <c r="BT5" s="818"/>
      <c r="BU5" s="818"/>
      <c r="BV5" s="818"/>
      <c r="BW5" s="818"/>
      <c r="BX5" s="818"/>
      <c r="BY5" s="818"/>
      <c r="BZ5" s="818"/>
      <c r="CA5" s="818"/>
      <c r="CB5" s="818"/>
      <c r="CC5" s="818"/>
      <c r="CD5" s="818"/>
      <c r="CE5" s="818"/>
      <c r="CF5" s="818"/>
      <c r="CG5" s="819"/>
      <c r="CH5" s="794" t="s">
        <v>378</v>
      </c>
      <c r="CI5" s="795"/>
      <c r="CJ5" s="795"/>
      <c r="CK5" s="795"/>
      <c r="CL5" s="796"/>
      <c r="CM5" s="794" t="s">
        <v>379</v>
      </c>
      <c r="CN5" s="795"/>
      <c r="CO5" s="795"/>
      <c r="CP5" s="795"/>
      <c r="CQ5" s="796"/>
      <c r="CR5" s="794" t="s">
        <v>380</v>
      </c>
      <c r="CS5" s="795"/>
      <c r="CT5" s="795"/>
      <c r="CU5" s="795"/>
      <c r="CV5" s="796"/>
      <c r="CW5" s="794" t="s">
        <v>381</v>
      </c>
      <c r="CX5" s="795"/>
      <c r="CY5" s="795"/>
      <c r="CZ5" s="795"/>
      <c r="DA5" s="796"/>
      <c r="DB5" s="794" t="s">
        <v>382</v>
      </c>
      <c r="DC5" s="795"/>
      <c r="DD5" s="795"/>
      <c r="DE5" s="795"/>
      <c r="DF5" s="796"/>
      <c r="DG5" s="800" t="s">
        <v>383</v>
      </c>
      <c r="DH5" s="801"/>
      <c r="DI5" s="801"/>
      <c r="DJ5" s="801"/>
      <c r="DK5" s="802"/>
      <c r="DL5" s="800" t="s">
        <v>384</v>
      </c>
      <c r="DM5" s="801"/>
      <c r="DN5" s="801"/>
      <c r="DO5" s="801"/>
      <c r="DP5" s="802"/>
      <c r="DQ5" s="794" t="s">
        <v>385</v>
      </c>
      <c r="DR5" s="795"/>
      <c r="DS5" s="795"/>
      <c r="DT5" s="795"/>
      <c r="DU5" s="796"/>
      <c r="DV5" s="794" t="s">
        <v>376</v>
      </c>
      <c r="DW5" s="795"/>
      <c r="DX5" s="795"/>
      <c r="DY5" s="795"/>
      <c r="DZ5" s="806"/>
      <c r="EA5" s="248"/>
    </row>
    <row r="6" spans="1:131" s="249" customFormat="1" ht="26.25" customHeight="1" thickBot="1" x14ac:dyDescent="0.25">
      <c r="A6" s="820"/>
      <c r="B6" s="821"/>
      <c r="C6" s="821"/>
      <c r="D6" s="821"/>
      <c r="E6" s="821"/>
      <c r="F6" s="821"/>
      <c r="G6" s="821"/>
      <c r="H6" s="821"/>
      <c r="I6" s="821"/>
      <c r="J6" s="821"/>
      <c r="K6" s="821"/>
      <c r="L6" s="821"/>
      <c r="M6" s="821"/>
      <c r="N6" s="821"/>
      <c r="O6" s="821"/>
      <c r="P6" s="822"/>
      <c r="Q6" s="797"/>
      <c r="R6" s="798"/>
      <c r="S6" s="798"/>
      <c r="T6" s="798"/>
      <c r="U6" s="799"/>
      <c r="V6" s="797"/>
      <c r="W6" s="798"/>
      <c r="X6" s="798"/>
      <c r="Y6" s="798"/>
      <c r="Z6" s="799"/>
      <c r="AA6" s="797"/>
      <c r="AB6" s="798"/>
      <c r="AC6" s="798"/>
      <c r="AD6" s="798"/>
      <c r="AE6" s="798"/>
      <c r="AF6" s="828"/>
      <c r="AG6" s="798"/>
      <c r="AH6" s="798"/>
      <c r="AI6" s="798"/>
      <c r="AJ6" s="807"/>
      <c r="AK6" s="798"/>
      <c r="AL6" s="798"/>
      <c r="AM6" s="798"/>
      <c r="AN6" s="798"/>
      <c r="AO6" s="799"/>
      <c r="AP6" s="797"/>
      <c r="AQ6" s="798"/>
      <c r="AR6" s="798"/>
      <c r="AS6" s="798"/>
      <c r="AT6" s="799"/>
      <c r="AU6" s="797"/>
      <c r="AV6" s="798"/>
      <c r="AW6" s="798"/>
      <c r="AX6" s="798"/>
      <c r="AY6" s="807"/>
      <c r="AZ6" s="246"/>
      <c r="BA6" s="246"/>
      <c r="BB6" s="246"/>
      <c r="BC6" s="246"/>
      <c r="BD6" s="246"/>
      <c r="BE6" s="247"/>
      <c r="BF6" s="247"/>
      <c r="BG6" s="247"/>
      <c r="BH6" s="247"/>
      <c r="BI6" s="247"/>
      <c r="BJ6" s="247"/>
      <c r="BK6" s="247"/>
      <c r="BL6" s="247"/>
      <c r="BM6" s="247"/>
      <c r="BN6" s="247"/>
      <c r="BO6" s="247"/>
      <c r="BP6" s="247"/>
      <c r="BQ6" s="820"/>
      <c r="BR6" s="821"/>
      <c r="BS6" s="821"/>
      <c r="BT6" s="821"/>
      <c r="BU6" s="821"/>
      <c r="BV6" s="821"/>
      <c r="BW6" s="821"/>
      <c r="BX6" s="821"/>
      <c r="BY6" s="821"/>
      <c r="BZ6" s="821"/>
      <c r="CA6" s="821"/>
      <c r="CB6" s="821"/>
      <c r="CC6" s="821"/>
      <c r="CD6" s="821"/>
      <c r="CE6" s="821"/>
      <c r="CF6" s="821"/>
      <c r="CG6" s="822"/>
      <c r="CH6" s="797"/>
      <c r="CI6" s="798"/>
      <c r="CJ6" s="798"/>
      <c r="CK6" s="798"/>
      <c r="CL6" s="799"/>
      <c r="CM6" s="797"/>
      <c r="CN6" s="798"/>
      <c r="CO6" s="798"/>
      <c r="CP6" s="798"/>
      <c r="CQ6" s="799"/>
      <c r="CR6" s="797"/>
      <c r="CS6" s="798"/>
      <c r="CT6" s="798"/>
      <c r="CU6" s="798"/>
      <c r="CV6" s="799"/>
      <c r="CW6" s="797"/>
      <c r="CX6" s="798"/>
      <c r="CY6" s="798"/>
      <c r="CZ6" s="798"/>
      <c r="DA6" s="799"/>
      <c r="DB6" s="797"/>
      <c r="DC6" s="798"/>
      <c r="DD6" s="798"/>
      <c r="DE6" s="798"/>
      <c r="DF6" s="799"/>
      <c r="DG6" s="803"/>
      <c r="DH6" s="804"/>
      <c r="DI6" s="804"/>
      <c r="DJ6" s="804"/>
      <c r="DK6" s="805"/>
      <c r="DL6" s="803"/>
      <c r="DM6" s="804"/>
      <c r="DN6" s="804"/>
      <c r="DO6" s="804"/>
      <c r="DP6" s="805"/>
      <c r="DQ6" s="797"/>
      <c r="DR6" s="798"/>
      <c r="DS6" s="798"/>
      <c r="DT6" s="798"/>
      <c r="DU6" s="799"/>
      <c r="DV6" s="797"/>
      <c r="DW6" s="798"/>
      <c r="DX6" s="798"/>
      <c r="DY6" s="798"/>
      <c r="DZ6" s="807"/>
      <c r="EA6" s="248"/>
    </row>
    <row r="7" spans="1:131" s="249" customFormat="1" ht="26.25" customHeight="1" thickTop="1" x14ac:dyDescent="0.2">
      <c r="A7" s="252">
        <v>1</v>
      </c>
      <c r="B7" s="808" t="s">
        <v>386</v>
      </c>
      <c r="C7" s="809"/>
      <c r="D7" s="809"/>
      <c r="E7" s="809"/>
      <c r="F7" s="809"/>
      <c r="G7" s="809"/>
      <c r="H7" s="809"/>
      <c r="I7" s="809"/>
      <c r="J7" s="809"/>
      <c r="K7" s="809"/>
      <c r="L7" s="809"/>
      <c r="M7" s="809"/>
      <c r="N7" s="809"/>
      <c r="O7" s="809"/>
      <c r="P7" s="810"/>
      <c r="Q7" s="811">
        <v>6707</v>
      </c>
      <c r="R7" s="812"/>
      <c r="S7" s="812"/>
      <c r="T7" s="812"/>
      <c r="U7" s="812"/>
      <c r="V7" s="812">
        <v>6522</v>
      </c>
      <c r="W7" s="812"/>
      <c r="X7" s="812"/>
      <c r="Y7" s="812"/>
      <c r="Z7" s="812"/>
      <c r="AA7" s="812">
        <v>185</v>
      </c>
      <c r="AB7" s="812"/>
      <c r="AC7" s="812"/>
      <c r="AD7" s="812"/>
      <c r="AE7" s="813"/>
      <c r="AF7" s="814">
        <v>175</v>
      </c>
      <c r="AG7" s="815"/>
      <c r="AH7" s="815"/>
      <c r="AI7" s="815"/>
      <c r="AJ7" s="816"/>
      <c r="AK7" s="851">
        <v>204</v>
      </c>
      <c r="AL7" s="852"/>
      <c r="AM7" s="852"/>
      <c r="AN7" s="852"/>
      <c r="AO7" s="852"/>
      <c r="AP7" s="852">
        <v>6373</v>
      </c>
      <c r="AQ7" s="852"/>
      <c r="AR7" s="852"/>
      <c r="AS7" s="852"/>
      <c r="AT7" s="852"/>
      <c r="AU7" s="853"/>
      <c r="AV7" s="853"/>
      <c r="AW7" s="853"/>
      <c r="AX7" s="853"/>
      <c r="AY7" s="854"/>
      <c r="AZ7" s="246"/>
      <c r="BA7" s="246"/>
      <c r="BB7" s="246"/>
      <c r="BC7" s="246"/>
      <c r="BD7" s="246"/>
      <c r="BE7" s="247"/>
      <c r="BF7" s="247"/>
      <c r="BG7" s="247"/>
      <c r="BH7" s="247"/>
      <c r="BI7" s="247"/>
      <c r="BJ7" s="247"/>
      <c r="BK7" s="247"/>
      <c r="BL7" s="247"/>
      <c r="BM7" s="247"/>
      <c r="BN7" s="247"/>
      <c r="BO7" s="247"/>
      <c r="BP7" s="247"/>
      <c r="BQ7" s="253">
        <v>1</v>
      </c>
      <c r="BR7" s="254" t="s">
        <v>580</v>
      </c>
      <c r="BS7" s="855" t="s">
        <v>566</v>
      </c>
      <c r="BT7" s="856"/>
      <c r="BU7" s="856"/>
      <c r="BV7" s="856"/>
      <c r="BW7" s="856"/>
      <c r="BX7" s="856"/>
      <c r="BY7" s="856"/>
      <c r="BZ7" s="856"/>
      <c r="CA7" s="856"/>
      <c r="CB7" s="856"/>
      <c r="CC7" s="856"/>
      <c r="CD7" s="856"/>
      <c r="CE7" s="856"/>
      <c r="CF7" s="856"/>
      <c r="CG7" s="857"/>
      <c r="CH7" s="848">
        <v>0</v>
      </c>
      <c r="CI7" s="849"/>
      <c r="CJ7" s="849"/>
      <c r="CK7" s="849"/>
      <c r="CL7" s="850"/>
      <c r="CM7" s="848">
        <v>21</v>
      </c>
      <c r="CN7" s="849"/>
      <c r="CO7" s="849"/>
      <c r="CP7" s="849"/>
      <c r="CQ7" s="850"/>
      <c r="CR7" s="848">
        <v>2</v>
      </c>
      <c r="CS7" s="849"/>
      <c r="CT7" s="849"/>
      <c r="CU7" s="849"/>
      <c r="CV7" s="850"/>
      <c r="CW7" s="848">
        <v>3</v>
      </c>
      <c r="CX7" s="849"/>
      <c r="CY7" s="849"/>
      <c r="CZ7" s="849"/>
      <c r="DA7" s="850"/>
      <c r="DB7" s="848" t="s">
        <v>581</v>
      </c>
      <c r="DC7" s="849"/>
      <c r="DD7" s="849"/>
      <c r="DE7" s="849"/>
      <c r="DF7" s="850"/>
      <c r="DG7" s="848" t="s">
        <v>579</v>
      </c>
      <c r="DH7" s="849"/>
      <c r="DI7" s="849"/>
      <c r="DJ7" s="849"/>
      <c r="DK7" s="850"/>
      <c r="DL7" s="848" t="s">
        <v>579</v>
      </c>
      <c r="DM7" s="849"/>
      <c r="DN7" s="849"/>
      <c r="DO7" s="849"/>
      <c r="DP7" s="850"/>
      <c r="DQ7" s="848" t="s">
        <v>579</v>
      </c>
      <c r="DR7" s="849"/>
      <c r="DS7" s="849"/>
      <c r="DT7" s="849"/>
      <c r="DU7" s="850"/>
      <c r="DV7" s="829"/>
      <c r="DW7" s="830"/>
      <c r="DX7" s="830"/>
      <c r="DY7" s="830"/>
      <c r="DZ7" s="831"/>
      <c r="EA7" s="248"/>
    </row>
    <row r="8" spans="1:131" s="249" customFormat="1" ht="26.25" customHeight="1" x14ac:dyDescent="0.2">
      <c r="A8" s="255">
        <v>2</v>
      </c>
      <c r="B8" s="832"/>
      <c r="C8" s="833"/>
      <c r="D8" s="833"/>
      <c r="E8" s="833"/>
      <c r="F8" s="833"/>
      <c r="G8" s="833"/>
      <c r="H8" s="833"/>
      <c r="I8" s="833"/>
      <c r="J8" s="833"/>
      <c r="K8" s="833"/>
      <c r="L8" s="833"/>
      <c r="M8" s="833"/>
      <c r="N8" s="833"/>
      <c r="O8" s="833"/>
      <c r="P8" s="834"/>
      <c r="Q8" s="835"/>
      <c r="R8" s="836"/>
      <c r="S8" s="836"/>
      <c r="T8" s="836"/>
      <c r="U8" s="836"/>
      <c r="V8" s="836"/>
      <c r="W8" s="836"/>
      <c r="X8" s="836"/>
      <c r="Y8" s="836"/>
      <c r="Z8" s="836"/>
      <c r="AA8" s="836"/>
      <c r="AB8" s="836"/>
      <c r="AC8" s="836"/>
      <c r="AD8" s="836"/>
      <c r="AE8" s="837"/>
      <c r="AF8" s="838"/>
      <c r="AG8" s="839"/>
      <c r="AH8" s="839"/>
      <c r="AI8" s="839"/>
      <c r="AJ8" s="840"/>
      <c r="AK8" s="841"/>
      <c r="AL8" s="842"/>
      <c r="AM8" s="842"/>
      <c r="AN8" s="842"/>
      <c r="AO8" s="842"/>
      <c r="AP8" s="842"/>
      <c r="AQ8" s="842"/>
      <c r="AR8" s="842"/>
      <c r="AS8" s="842"/>
      <c r="AT8" s="842"/>
      <c r="AU8" s="843"/>
      <c r="AV8" s="843"/>
      <c r="AW8" s="843"/>
      <c r="AX8" s="843"/>
      <c r="AY8" s="844"/>
      <c r="AZ8" s="246"/>
      <c r="BA8" s="246"/>
      <c r="BB8" s="246"/>
      <c r="BC8" s="246"/>
      <c r="BD8" s="246"/>
      <c r="BE8" s="247"/>
      <c r="BF8" s="247"/>
      <c r="BG8" s="247"/>
      <c r="BH8" s="247"/>
      <c r="BI8" s="247"/>
      <c r="BJ8" s="247"/>
      <c r="BK8" s="247"/>
      <c r="BL8" s="247"/>
      <c r="BM8" s="247"/>
      <c r="BN8" s="247"/>
      <c r="BO8" s="247"/>
      <c r="BP8" s="247"/>
      <c r="BQ8" s="256">
        <v>2</v>
      </c>
      <c r="BR8" s="257"/>
      <c r="BS8" s="845" t="s">
        <v>567</v>
      </c>
      <c r="BT8" s="846"/>
      <c r="BU8" s="846"/>
      <c r="BV8" s="846"/>
      <c r="BW8" s="846"/>
      <c r="BX8" s="846"/>
      <c r="BY8" s="846"/>
      <c r="BZ8" s="846"/>
      <c r="CA8" s="846"/>
      <c r="CB8" s="846"/>
      <c r="CC8" s="846"/>
      <c r="CD8" s="846"/>
      <c r="CE8" s="846"/>
      <c r="CF8" s="846"/>
      <c r="CG8" s="847"/>
      <c r="CH8" s="858">
        <v>3</v>
      </c>
      <c r="CI8" s="859"/>
      <c r="CJ8" s="859"/>
      <c r="CK8" s="859"/>
      <c r="CL8" s="860"/>
      <c r="CM8" s="858">
        <v>72</v>
      </c>
      <c r="CN8" s="859"/>
      <c r="CO8" s="859"/>
      <c r="CP8" s="859"/>
      <c r="CQ8" s="860"/>
      <c r="CR8" s="858">
        <v>5</v>
      </c>
      <c r="CS8" s="859"/>
      <c r="CT8" s="859"/>
      <c r="CU8" s="859"/>
      <c r="CV8" s="860"/>
      <c r="CW8" s="858">
        <v>2</v>
      </c>
      <c r="CX8" s="859"/>
      <c r="CY8" s="859"/>
      <c r="CZ8" s="859"/>
      <c r="DA8" s="860"/>
      <c r="DB8" s="858" t="s">
        <v>582</v>
      </c>
      <c r="DC8" s="859"/>
      <c r="DD8" s="859"/>
      <c r="DE8" s="859"/>
      <c r="DF8" s="860"/>
      <c r="DG8" s="858" t="s">
        <v>583</v>
      </c>
      <c r="DH8" s="859"/>
      <c r="DI8" s="859"/>
      <c r="DJ8" s="859"/>
      <c r="DK8" s="860"/>
      <c r="DL8" s="858" t="s">
        <v>579</v>
      </c>
      <c r="DM8" s="859"/>
      <c r="DN8" s="859"/>
      <c r="DO8" s="859"/>
      <c r="DP8" s="860"/>
      <c r="DQ8" s="858" t="s">
        <v>579</v>
      </c>
      <c r="DR8" s="859"/>
      <c r="DS8" s="859"/>
      <c r="DT8" s="859"/>
      <c r="DU8" s="860"/>
      <c r="DV8" s="861"/>
      <c r="DW8" s="862"/>
      <c r="DX8" s="862"/>
      <c r="DY8" s="862"/>
      <c r="DZ8" s="863"/>
      <c r="EA8" s="248"/>
    </row>
    <row r="9" spans="1:131" s="249" customFormat="1" ht="26.25" customHeight="1" x14ac:dyDescent="0.2">
      <c r="A9" s="255">
        <v>3</v>
      </c>
      <c r="B9" s="832"/>
      <c r="C9" s="833"/>
      <c r="D9" s="833"/>
      <c r="E9" s="833"/>
      <c r="F9" s="833"/>
      <c r="G9" s="833"/>
      <c r="H9" s="833"/>
      <c r="I9" s="833"/>
      <c r="J9" s="833"/>
      <c r="K9" s="833"/>
      <c r="L9" s="833"/>
      <c r="M9" s="833"/>
      <c r="N9" s="833"/>
      <c r="O9" s="833"/>
      <c r="P9" s="834"/>
      <c r="Q9" s="835"/>
      <c r="R9" s="836"/>
      <c r="S9" s="836"/>
      <c r="T9" s="836"/>
      <c r="U9" s="836"/>
      <c r="V9" s="836"/>
      <c r="W9" s="836"/>
      <c r="X9" s="836"/>
      <c r="Y9" s="836"/>
      <c r="Z9" s="836"/>
      <c r="AA9" s="836"/>
      <c r="AB9" s="836"/>
      <c r="AC9" s="836"/>
      <c r="AD9" s="836"/>
      <c r="AE9" s="837"/>
      <c r="AF9" s="838"/>
      <c r="AG9" s="839"/>
      <c r="AH9" s="839"/>
      <c r="AI9" s="839"/>
      <c r="AJ9" s="840"/>
      <c r="AK9" s="841"/>
      <c r="AL9" s="842"/>
      <c r="AM9" s="842"/>
      <c r="AN9" s="842"/>
      <c r="AO9" s="842"/>
      <c r="AP9" s="842"/>
      <c r="AQ9" s="842"/>
      <c r="AR9" s="842"/>
      <c r="AS9" s="842"/>
      <c r="AT9" s="842"/>
      <c r="AU9" s="843"/>
      <c r="AV9" s="843"/>
      <c r="AW9" s="843"/>
      <c r="AX9" s="843"/>
      <c r="AY9" s="844"/>
      <c r="AZ9" s="246"/>
      <c r="BA9" s="246"/>
      <c r="BB9" s="246"/>
      <c r="BC9" s="246"/>
      <c r="BD9" s="246"/>
      <c r="BE9" s="247"/>
      <c r="BF9" s="247"/>
      <c r="BG9" s="247"/>
      <c r="BH9" s="247"/>
      <c r="BI9" s="247"/>
      <c r="BJ9" s="247"/>
      <c r="BK9" s="247"/>
      <c r="BL9" s="247"/>
      <c r="BM9" s="247"/>
      <c r="BN9" s="247"/>
      <c r="BO9" s="247"/>
      <c r="BP9" s="247"/>
      <c r="BQ9" s="256">
        <v>3</v>
      </c>
      <c r="BR9" s="257"/>
      <c r="BS9" s="845"/>
      <c r="BT9" s="846"/>
      <c r="BU9" s="846"/>
      <c r="BV9" s="846"/>
      <c r="BW9" s="846"/>
      <c r="BX9" s="846"/>
      <c r="BY9" s="846"/>
      <c r="BZ9" s="846"/>
      <c r="CA9" s="846"/>
      <c r="CB9" s="846"/>
      <c r="CC9" s="846"/>
      <c r="CD9" s="846"/>
      <c r="CE9" s="846"/>
      <c r="CF9" s="846"/>
      <c r="CG9" s="847"/>
      <c r="CH9" s="858"/>
      <c r="CI9" s="859"/>
      <c r="CJ9" s="859"/>
      <c r="CK9" s="859"/>
      <c r="CL9" s="860"/>
      <c r="CM9" s="858"/>
      <c r="CN9" s="859"/>
      <c r="CO9" s="859"/>
      <c r="CP9" s="859"/>
      <c r="CQ9" s="860"/>
      <c r="CR9" s="858"/>
      <c r="CS9" s="859"/>
      <c r="CT9" s="859"/>
      <c r="CU9" s="859"/>
      <c r="CV9" s="860"/>
      <c r="CW9" s="858"/>
      <c r="CX9" s="859"/>
      <c r="CY9" s="859"/>
      <c r="CZ9" s="859"/>
      <c r="DA9" s="860"/>
      <c r="DB9" s="858"/>
      <c r="DC9" s="859"/>
      <c r="DD9" s="859"/>
      <c r="DE9" s="859"/>
      <c r="DF9" s="860"/>
      <c r="DG9" s="858"/>
      <c r="DH9" s="859"/>
      <c r="DI9" s="859"/>
      <c r="DJ9" s="859"/>
      <c r="DK9" s="860"/>
      <c r="DL9" s="858"/>
      <c r="DM9" s="859"/>
      <c r="DN9" s="859"/>
      <c r="DO9" s="859"/>
      <c r="DP9" s="860"/>
      <c r="DQ9" s="858"/>
      <c r="DR9" s="859"/>
      <c r="DS9" s="859"/>
      <c r="DT9" s="859"/>
      <c r="DU9" s="860"/>
      <c r="DV9" s="861"/>
      <c r="DW9" s="862"/>
      <c r="DX9" s="862"/>
      <c r="DY9" s="862"/>
      <c r="DZ9" s="863"/>
      <c r="EA9" s="248"/>
    </row>
    <row r="10" spans="1:131" s="249" customFormat="1" ht="26.25" customHeight="1" x14ac:dyDescent="0.2">
      <c r="A10" s="255">
        <v>4</v>
      </c>
      <c r="B10" s="832"/>
      <c r="C10" s="833"/>
      <c r="D10" s="833"/>
      <c r="E10" s="833"/>
      <c r="F10" s="833"/>
      <c r="G10" s="833"/>
      <c r="H10" s="833"/>
      <c r="I10" s="833"/>
      <c r="J10" s="833"/>
      <c r="K10" s="833"/>
      <c r="L10" s="833"/>
      <c r="M10" s="833"/>
      <c r="N10" s="833"/>
      <c r="O10" s="833"/>
      <c r="P10" s="834"/>
      <c r="Q10" s="835"/>
      <c r="R10" s="836"/>
      <c r="S10" s="836"/>
      <c r="T10" s="836"/>
      <c r="U10" s="836"/>
      <c r="V10" s="836"/>
      <c r="W10" s="836"/>
      <c r="X10" s="836"/>
      <c r="Y10" s="836"/>
      <c r="Z10" s="836"/>
      <c r="AA10" s="836"/>
      <c r="AB10" s="836"/>
      <c r="AC10" s="836"/>
      <c r="AD10" s="836"/>
      <c r="AE10" s="837"/>
      <c r="AF10" s="838"/>
      <c r="AG10" s="839"/>
      <c r="AH10" s="839"/>
      <c r="AI10" s="839"/>
      <c r="AJ10" s="840"/>
      <c r="AK10" s="841"/>
      <c r="AL10" s="842"/>
      <c r="AM10" s="842"/>
      <c r="AN10" s="842"/>
      <c r="AO10" s="842"/>
      <c r="AP10" s="842"/>
      <c r="AQ10" s="842"/>
      <c r="AR10" s="842"/>
      <c r="AS10" s="842"/>
      <c r="AT10" s="842"/>
      <c r="AU10" s="843"/>
      <c r="AV10" s="843"/>
      <c r="AW10" s="843"/>
      <c r="AX10" s="843"/>
      <c r="AY10" s="844"/>
      <c r="AZ10" s="246"/>
      <c r="BA10" s="246"/>
      <c r="BB10" s="246"/>
      <c r="BC10" s="246"/>
      <c r="BD10" s="246"/>
      <c r="BE10" s="247"/>
      <c r="BF10" s="247"/>
      <c r="BG10" s="247"/>
      <c r="BH10" s="247"/>
      <c r="BI10" s="247"/>
      <c r="BJ10" s="247"/>
      <c r="BK10" s="247"/>
      <c r="BL10" s="247"/>
      <c r="BM10" s="247"/>
      <c r="BN10" s="247"/>
      <c r="BO10" s="247"/>
      <c r="BP10" s="247"/>
      <c r="BQ10" s="256">
        <v>4</v>
      </c>
      <c r="BR10" s="257"/>
      <c r="BS10" s="845"/>
      <c r="BT10" s="846"/>
      <c r="BU10" s="846"/>
      <c r="BV10" s="846"/>
      <c r="BW10" s="846"/>
      <c r="BX10" s="846"/>
      <c r="BY10" s="846"/>
      <c r="BZ10" s="846"/>
      <c r="CA10" s="846"/>
      <c r="CB10" s="846"/>
      <c r="CC10" s="846"/>
      <c r="CD10" s="846"/>
      <c r="CE10" s="846"/>
      <c r="CF10" s="846"/>
      <c r="CG10" s="847"/>
      <c r="CH10" s="858"/>
      <c r="CI10" s="859"/>
      <c r="CJ10" s="859"/>
      <c r="CK10" s="859"/>
      <c r="CL10" s="860"/>
      <c r="CM10" s="858"/>
      <c r="CN10" s="859"/>
      <c r="CO10" s="859"/>
      <c r="CP10" s="859"/>
      <c r="CQ10" s="860"/>
      <c r="CR10" s="858"/>
      <c r="CS10" s="859"/>
      <c r="CT10" s="859"/>
      <c r="CU10" s="859"/>
      <c r="CV10" s="860"/>
      <c r="CW10" s="858"/>
      <c r="CX10" s="859"/>
      <c r="CY10" s="859"/>
      <c r="CZ10" s="859"/>
      <c r="DA10" s="860"/>
      <c r="DB10" s="858"/>
      <c r="DC10" s="859"/>
      <c r="DD10" s="859"/>
      <c r="DE10" s="859"/>
      <c r="DF10" s="860"/>
      <c r="DG10" s="858"/>
      <c r="DH10" s="859"/>
      <c r="DI10" s="859"/>
      <c r="DJ10" s="859"/>
      <c r="DK10" s="860"/>
      <c r="DL10" s="858"/>
      <c r="DM10" s="859"/>
      <c r="DN10" s="859"/>
      <c r="DO10" s="859"/>
      <c r="DP10" s="860"/>
      <c r="DQ10" s="858"/>
      <c r="DR10" s="859"/>
      <c r="DS10" s="859"/>
      <c r="DT10" s="859"/>
      <c r="DU10" s="860"/>
      <c r="DV10" s="861"/>
      <c r="DW10" s="862"/>
      <c r="DX10" s="862"/>
      <c r="DY10" s="862"/>
      <c r="DZ10" s="863"/>
      <c r="EA10" s="248"/>
    </row>
    <row r="11" spans="1:131" s="249" customFormat="1" ht="26.25" customHeight="1" x14ac:dyDescent="0.2">
      <c r="A11" s="255">
        <v>5</v>
      </c>
      <c r="B11" s="832"/>
      <c r="C11" s="833"/>
      <c r="D11" s="833"/>
      <c r="E11" s="833"/>
      <c r="F11" s="833"/>
      <c r="G11" s="833"/>
      <c r="H11" s="833"/>
      <c r="I11" s="833"/>
      <c r="J11" s="833"/>
      <c r="K11" s="833"/>
      <c r="L11" s="833"/>
      <c r="M11" s="833"/>
      <c r="N11" s="833"/>
      <c r="O11" s="833"/>
      <c r="P11" s="834"/>
      <c r="Q11" s="835"/>
      <c r="R11" s="836"/>
      <c r="S11" s="836"/>
      <c r="T11" s="836"/>
      <c r="U11" s="836"/>
      <c r="V11" s="836"/>
      <c r="W11" s="836"/>
      <c r="X11" s="836"/>
      <c r="Y11" s="836"/>
      <c r="Z11" s="836"/>
      <c r="AA11" s="836"/>
      <c r="AB11" s="836"/>
      <c r="AC11" s="836"/>
      <c r="AD11" s="836"/>
      <c r="AE11" s="837"/>
      <c r="AF11" s="838"/>
      <c r="AG11" s="839"/>
      <c r="AH11" s="839"/>
      <c r="AI11" s="839"/>
      <c r="AJ11" s="840"/>
      <c r="AK11" s="841"/>
      <c r="AL11" s="842"/>
      <c r="AM11" s="842"/>
      <c r="AN11" s="842"/>
      <c r="AO11" s="842"/>
      <c r="AP11" s="842"/>
      <c r="AQ11" s="842"/>
      <c r="AR11" s="842"/>
      <c r="AS11" s="842"/>
      <c r="AT11" s="842"/>
      <c r="AU11" s="843"/>
      <c r="AV11" s="843"/>
      <c r="AW11" s="843"/>
      <c r="AX11" s="843"/>
      <c r="AY11" s="844"/>
      <c r="AZ11" s="246"/>
      <c r="BA11" s="246"/>
      <c r="BB11" s="246"/>
      <c r="BC11" s="246"/>
      <c r="BD11" s="246"/>
      <c r="BE11" s="247"/>
      <c r="BF11" s="247"/>
      <c r="BG11" s="247"/>
      <c r="BH11" s="247"/>
      <c r="BI11" s="247"/>
      <c r="BJ11" s="247"/>
      <c r="BK11" s="247"/>
      <c r="BL11" s="247"/>
      <c r="BM11" s="247"/>
      <c r="BN11" s="247"/>
      <c r="BO11" s="247"/>
      <c r="BP11" s="247"/>
      <c r="BQ11" s="256">
        <v>5</v>
      </c>
      <c r="BR11" s="257"/>
      <c r="BS11" s="845"/>
      <c r="BT11" s="846"/>
      <c r="BU11" s="846"/>
      <c r="BV11" s="846"/>
      <c r="BW11" s="846"/>
      <c r="BX11" s="846"/>
      <c r="BY11" s="846"/>
      <c r="BZ11" s="846"/>
      <c r="CA11" s="846"/>
      <c r="CB11" s="846"/>
      <c r="CC11" s="846"/>
      <c r="CD11" s="846"/>
      <c r="CE11" s="846"/>
      <c r="CF11" s="846"/>
      <c r="CG11" s="847"/>
      <c r="CH11" s="858"/>
      <c r="CI11" s="859"/>
      <c r="CJ11" s="859"/>
      <c r="CK11" s="859"/>
      <c r="CL11" s="860"/>
      <c r="CM11" s="858"/>
      <c r="CN11" s="859"/>
      <c r="CO11" s="859"/>
      <c r="CP11" s="859"/>
      <c r="CQ11" s="860"/>
      <c r="CR11" s="858"/>
      <c r="CS11" s="859"/>
      <c r="CT11" s="859"/>
      <c r="CU11" s="859"/>
      <c r="CV11" s="860"/>
      <c r="CW11" s="858"/>
      <c r="CX11" s="859"/>
      <c r="CY11" s="859"/>
      <c r="CZ11" s="859"/>
      <c r="DA11" s="860"/>
      <c r="DB11" s="858"/>
      <c r="DC11" s="859"/>
      <c r="DD11" s="859"/>
      <c r="DE11" s="859"/>
      <c r="DF11" s="860"/>
      <c r="DG11" s="858"/>
      <c r="DH11" s="859"/>
      <c r="DI11" s="859"/>
      <c r="DJ11" s="859"/>
      <c r="DK11" s="860"/>
      <c r="DL11" s="858"/>
      <c r="DM11" s="859"/>
      <c r="DN11" s="859"/>
      <c r="DO11" s="859"/>
      <c r="DP11" s="860"/>
      <c r="DQ11" s="858"/>
      <c r="DR11" s="859"/>
      <c r="DS11" s="859"/>
      <c r="DT11" s="859"/>
      <c r="DU11" s="860"/>
      <c r="DV11" s="861"/>
      <c r="DW11" s="862"/>
      <c r="DX11" s="862"/>
      <c r="DY11" s="862"/>
      <c r="DZ11" s="863"/>
      <c r="EA11" s="248"/>
    </row>
    <row r="12" spans="1:131" s="249" customFormat="1" ht="26.25" customHeight="1" x14ac:dyDescent="0.2">
      <c r="A12" s="255">
        <v>6</v>
      </c>
      <c r="B12" s="832"/>
      <c r="C12" s="833"/>
      <c r="D12" s="833"/>
      <c r="E12" s="833"/>
      <c r="F12" s="833"/>
      <c r="G12" s="833"/>
      <c r="H12" s="833"/>
      <c r="I12" s="833"/>
      <c r="J12" s="833"/>
      <c r="K12" s="833"/>
      <c r="L12" s="833"/>
      <c r="M12" s="833"/>
      <c r="N12" s="833"/>
      <c r="O12" s="833"/>
      <c r="P12" s="834"/>
      <c r="Q12" s="835"/>
      <c r="R12" s="836"/>
      <c r="S12" s="836"/>
      <c r="T12" s="836"/>
      <c r="U12" s="836"/>
      <c r="V12" s="836"/>
      <c r="W12" s="836"/>
      <c r="X12" s="836"/>
      <c r="Y12" s="836"/>
      <c r="Z12" s="836"/>
      <c r="AA12" s="836"/>
      <c r="AB12" s="836"/>
      <c r="AC12" s="836"/>
      <c r="AD12" s="836"/>
      <c r="AE12" s="837"/>
      <c r="AF12" s="838"/>
      <c r="AG12" s="839"/>
      <c r="AH12" s="839"/>
      <c r="AI12" s="839"/>
      <c r="AJ12" s="840"/>
      <c r="AK12" s="841"/>
      <c r="AL12" s="842"/>
      <c r="AM12" s="842"/>
      <c r="AN12" s="842"/>
      <c r="AO12" s="842"/>
      <c r="AP12" s="842"/>
      <c r="AQ12" s="842"/>
      <c r="AR12" s="842"/>
      <c r="AS12" s="842"/>
      <c r="AT12" s="842"/>
      <c r="AU12" s="843"/>
      <c r="AV12" s="843"/>
      <c r="AW12" s="843"/>
      <c r="AX12" s="843"/>
      <c r="AY12" s="844"/>
      <c r="AZ12" s="246"/>
      <c r="BA12" s="246"/>
      <c r="BB12" s="246"/>
      <c r="BC12" s="246"/>
      <c r="BD12" s="246"/>
      <c r="BE12" s="247"/>
      <c r="BF12" s="247"/>
      <c r="BG12" s="247"/>
      <c r="BH12" s="247"/>
      <c r="BI12" s="247"/>
      <c r="BJ12" s="247"/>
      <c r="BK12" s="247"/>
      <c r="BL12" s="247"/>
      <c r="BM12" s="247"/>
      <c r="BN12" s="247"/>
      <c r="BO12" s="247"/>
      <c r="BP12" s="247"/>
      <c r="BQ12" s="256">
        <v>6</v>
      </c>
      <c r="BR12" s="257"/>
      <c r="BS12" s="845"/>
      <c r="BT12" s="846"/>
      <c r="BU12" s="846"/>
      <c r="BV12" s="846"/>
      <c r="BW12" s="846"/>
      <c r="BX12" s="846"/>
      <c r="BY12" s="846"/>
      <c r="BZ12" s="846"/>
      <c r="CA12" s="846"/>
      <c r="CB12" s="846"/>
      <c r="CC12" s="846"/>
      <c r="CD12" s="846"/>
      <c r="CE12" s="846"/>
      <c r="CF12" s="846"/>
      <c r="CG12" s="847"/>
      <c r="CH12" s="858"/>
      <c r="CI12" s="859"/>
      <c r="CJ12" s="859"/>
      <c r="CK12" s="859"/>
      <c r="CL12" s="860"/>
      <c r="CM12" s="858"/>
      <c r="CN12" s="859"/>
      <c r="CO12" s="859"/>
      <c r="CP12" s="859"/>
      <c r="CQ12" s="860"/>
      <c r="CR12" s="858"/>
      <c r="CS12" s="859"/>
      <c r="CT12" s="859"/>
      <c r="CU12" s="859"/>
      <c r="CV12" s="860"/>
      <c r="CW12" s="858"/>
      <c r="CX12" s="859"/>
      <c r="CY12" s="859"/>
      <c r="CZ12" s="859"/>
      <c r="DA12" s="860"/>
      <c r="DB12" s="858"/>
      <c r="DC12" s="859"/>
      <c r="DD12" s="859"/>
      <c r="DE12" s="859"/>
      <c r="DF12" s="860"/>
      <c r="DG12" s="858"/>
      <c r="DH12" s="859"/>
      <c r="DI12" s="859"/>
      <c r="DJ12" s="859"/>
      <c r="DK12" s="860"/>
      <c r="DL12" s="858"/>
      <c r="DM12" s="859"/>
      <c r="DN12" s="859"/>
      <c r="DO12" s="859"/>
      <c r="DP12" s="860"/>
      <c r="DQ12" s="858"/>
      <c r="DR12" s="859"/>
      <c r="DS12" s="859"/>
      <c r="DT12" s="859"/>
      <c r="DU12" s="860"/>
      <c r="DV12" s="861"/>
      <c r="DW12" s="862"/>
      <c r="DX12" s="862"/>
      <c r="DY12" s="862"/>
      <c r="DZ12" s="863"/>
      <c r="EA12" s="248"/>
    </row>
    <row r="13" spans="1:131" s="249" customFormat="1" ht="26.25" customHeight="1" x14ac:dyDescent="0.2">
      <c r="A13" s="255">
        <v>7</v>
      </c>
      <c r="B13" s="832"/>
      <c r="C13" s="833"/>
      <c r="D13" s="833"/>
      <c r="E13" s="833"/>
      <c r="F13" s="833"/>
      <c r="G13" s="833"/>
      <c r="H13" s="833"/>
      <c r="I13" s="833"/>
      <c r="J13" s="833"/>
      <c r="K13" s="833"/>
      <c r="L13" s="833"/>
      <c r="M13" s="833"/>
      <c r="N13" s="833"/>
      <c r="O13" s="833"/>
      <c r="P13" s="834"/>
      <c r="Q13" s="835"/>
      <c r="R13" s="836"/>
      <c r="S13" s="836"/>
      <c r="T13" s="836"/>
      <c r="U13" s="836"/>
      <c r="V13" s="836"/>
      <c r="W13" s="836"/>
      <c r="X13" s="836"/>
      <c r="Y13" s="836"/>
      <c r="Z13" s="836"/>
      <c r="AA13" s="836"/>
      <c r="AB13" s="836"/>
      <c r="AC13" s="836"/>
      <c r="AD13" s="836"/>
      <c r="AE13" s="837"/>
      <c r="AF13" s="838"/>
      <c r="AG13" s="839"/>
      <c r="AH13" s="839"/>
      <c r="AI13" s="839"/>
      <c r="AJ13" s="840"/>
      <c r="AK13" s="841"/>
      <c r="AL13" s="842"/>
      <c r="AM13" s="842"/>
      <c r="AN13" s="842"/>
      <c r="AO13" s="842"/>
      <c r="AP13" s="842"/>
      <c r="AQ13" s="842"/>
      <c r="AR13" s="842"/>
      <c r="AS13" s="842"/>
      <c r="AT13" s="842"/>
      <c r="AU13" s="843"/>
      <c r="AV13" s="843"/>
      <c r="AW13" s="843"/>
      <c r="AX13" s="843"/>
      <c r="AY13" s="844"/>
      <c r="AZ13" s="246"/>
      <c r="BA13" s="246"/>
      <c r="BB13" s="246"/>
      <c r="BC13" s="246"/>
      <c r="BD13" s="246"/>
      <c r="BE13" s="247"/>
      <c r="BF13" s="247"/>
      <c r="BG13" s="247"/>
      <c r="BH13" s="247"/>
      <c r="BI13" s="247"/>
      <c r="BJ13" s="247"/>
      <c r="BK13" s="247"/>
      <c r="BL13" s="247"/>
      <c r="BM13" s="247"/>
      <c r="BN13" s="247"/>
      <c r="BO13" s="247"/>
      <c r="BP13" s="247"/>
      <c r="BQ13" s="256">
        <v>7</v>
      </c>
      <c r="BR13" s="257"/>
      <c r="BS13" s="845"/>
      <c r="BT13" s="846"/>
      <c r="BU13" s="846"/>
      <c r="BV13" s="846"/>
      <c r="BW13" s="846"/>
      <c r="BX13" s="846"/>
      <c r="BY13" s="846"/>
      <c r="BZ13" s="846"/>
      <c r="CA13" s="846"/>
      <c r="CB13" s="846"/>
      <c r="CC13" s="846"/>
      <c r="CD13" s="846"/>
      <c r="CE13" s="846"/>
      <c r="CF13" s="846"/>
      <c r="CG13" s="847"/>
      <c r="CH13" s="858"/>
      <c r="CI13" s="859"/>
      <c r="CJ13" s="859"/>
      <c r="CK13" s="859"/>
      <c r="CL13" s="860"/>
      <c r="CM13" s="858"/>
      <c r="CN13" s="859"/>
      <c r="CO13" s="859"/>
      <c r="CP13" s="859"/>
      <c r="CQ13" s="860"/>
      <c r="CR13" s="858"/>
      <c r="CS13" s="859"/>
      <c r="CT13" s="859"/>
      <c r="CU13" s="859"/>
      <c r="CV13" s="860"/>
      <c r="CW13" s="858"/>
      <c r="CX13" s="859"/>
      <c r="CY13" s="859"/>
      <c r="CZ13" s="859"/>
      <c r="DA13" s="860"/>
      <c r="DB13" s="858"/>
      <c r="DC13" s="859"/>
      <c r="DD13" s="859"/>
      <c r="DE13" s="859"/>
      <c r="DF13" s="860"/>
      <c r="DG13" s="858"/>
      <c r="DH13" s="859"/>
      <c r="DI13" s="859"/>
      <c r="DJ13" s="859"/>
      <c r="DK13" s="860"/>
      <c r="DL13" s="858"/>
      <c r="DM13" s="859"/>
      <c r="DN13" s="859"/>
      <c r="DO13" s="859"/>
      <c r="DP13" s="860"/>
      <c r="DQ13" s="858"/>
      <c r="DR13" s="859"/>
      <c r="DS13" s="859"/>
      <c r="DT13" s="859"/>
      <c r="DU13" s="860"/>
      <c r="DV13" s="861"/>
      <c r="DW13" s="862"/>
      <c r="DX13" s="862"/>
      <c r="DY13" s="862"/>
      <c r="DZ13" s="863"/>
      <c r="EA13" s="248"/>
    </row>
    <row r="14" spans="1:131" s="249" customFormat="1" ht="26.25" customHeight="1" x14ac:dyDescent="0.2">
      <c r="A14" s="255">
        <v>8</v>
      </c>
      <c r="B14" s="832"/>
      <c r="C14" s="833"/>
      <c r="D14" s="833"/>
      <c r="E14" s="833"/>
      <c r="F14" s="833"/>
      <c r="G14" s="833"/>
      <c r="H14" s="833"/>
      <c r="I14" s="833"/>
      <c r="J14" s="833"/>
      <c r="K14" s="833"/>
      <c r="L14" s="833"/>
      <c r="M14" s="833"/>
      <c r="N14" s="833"/>
      <c r="O14" s="833"/>
      <c r="P14" s="834"/>
      <c r="Q14" s="835"/>
      <c r="R14" s="836"/>
      <c r="S14" s="836"/>
      <c r="T14" s="836"/>
      <c r="U14" s="836"/>
      <c r="V14" s="836"/>
      <c r="W14" s="836"/>
      <c r="X14" s="836"/>
      <c r="Y14" s="836"/>
      <c r="Z14" s="836"/>
      <c r="AA14" s="836"/>
      <c r="AB14" s="836"/>
      <c r="AC14" s="836"/>
      <c r="AD14" s="836"/>
      <c r="AE14" s="837"/>
      <c r="AF14" s="838"/>
      <c r="AG14" s="839"/>
      <c r="AH14" s="839"/>
      <c r="AI14" s="839"/>
      <c r="AJ14" s="840"/>
      <c r="AK14" s="841"/>
      <c r="AL14" s="842"/>
      <c r="AM14" s="842"/>
      <c r="AN14" s="842"/>
      <c r="AO14" s="842"/>
      <c r="AP14" s="842"/>
      <c r="AQ14" s="842"/>
      <c r="AR14" s="842"/>
      <c r="AS14" s="842"/>
      <c r="AT14" s="842"/>
      <c r="AU14" s="843"/>
      <c r="AV14" s="843"/>
      <c r="AW14" s="843"/>
      <c r="AX14" s="843"/>
      <c r="AY14" s="844"/>
      <c r="AZ14" s="246"/>
      <c r="BA14" s="246"/>
      <c r="BB14" s="246"/>
      <c r="BC14" s="246"/>
      <c r="BD14" s="246"/>
      <c r="BE14" s="247"/>
      <c r="BF14" s="247"/>
      <c r="BG14" s="247"/>
      <c r="BH14" s="247"/>
      <c r="BI14" s="247"/>
      <c r="BJ14" s="247"/>
      <c r="BK14" s="247"/>
      <c r="BL14" s="247"/>
      <c r="BM14" s="247"/>
      <c r="BN14" s="247"/>
      <c r="BO14" s="247"/>
      <c r="BP14" s="247"/>
      <c r="BQ14" s="256">
        <v>8</v>
      </c>
      <c r="BR14" s="257"/>
      <c r="BS14" s="845"/>
      <c r="BT14" s="846"/>
      <c r="BU14" s="846"/>
      <c r="BV14" s="846"/>
      <c r="BW14" s="846"/>
      <c r="BX14" s="846"/>
      <c r="BY14" s="846"/>
      <c r="BZ14" s="846"/>
      <c r="CA14" s="846"/>
      <c r="CB14" s="846"/>
      <c r="CC14" s="846"/>
      <c r="CD14" s="846"/>
      <c r="CE14" s="846"/>
      <c r="CF14" s="846"/>
      <c r="CG14" s="847"/>
      <c r="CH14" s="858"/>
      <c r="CI14" s="859"/>
      <c r="CJ14" s="859"/>
      <c r="CK14" s="859"/>
      <c r="CL14" s="860"/>
      <c r="CM14" s="858"/>
      <c r="CN14" s="859"/>
      <c r="CO14" s="859"/>
      <c r="CP14" s="859"/>
      <c r="CQ14" s="860"/>
      <c r="CR14" s="858"/>
      <c r="CS14" s="859"/>
      <c r="CT14" s="859"/>
      <c r="CU14" s="859"/>
      <c r="CV14" s="860"/>
      <c r="CW14" s="858"/>
      <c r="CX14" s="859"/>
      <c r="CY14" s="859"/>
      <c r="CZ14" s="859"/>
      <c r="DA14" s="860"/>
      <c r="DB14" s="858"/>
      <c r="DC14" s="859"/>
      <c r="DD14" s="859"/>
      <c r="DE14" s="859"/>
      <c r="DF14" s="860"/>
      <c r="DG14" s="858"/>
      <c r="DH14" s="859"/>
      <c r="DI14" s="859"/>
      <c r="DJ14" s="859"/>
      <c r="DK14" s="860"/>
      <c r="DL14" s="858"/>
      <c r="DM14" s="859"/>
      <c r="DN14" s="859"/>
      <c r="DO14" s="859"/>
      <c r="DP14" s="860"/>
      <c r="DQ14" s="858"/>
      <c r="DR14" s="859"/>
      <c r="DS14" s="859"/>
      <c r="DT14" s="859"/>
      <c r="DU14" s="860"/>
      <c r="DV14" s="861"/>
      <c r="DW14" s="862"/>
      <c r="DX14" s="862"/>
      <c r="DY14" s="862"/>
      <c r="DZ14" s="863"/>
      <c r="EA14" s="248"/>
    </row>
    <row r="15" spans="1:131" s="249" customFormat="1" ht="26.25" customHeight="1" x14ac:dyDescent="0.2">
      <c r="A15" s="255">
        <v>9</v>
      </c>
      <c r="B15" s="832"/>
      <c r="C15" s="833"/>
      <c r="D15" s="833"/>
      <c r="E15" s="833"/>
      <c r="F15" s="833"/>
      <c r="G15" s="833"/>
      <c r="H15" s="833"/>
      <c r="I15" s="833"/>
      <c r="J15" s="833"/>
      <c r="K15" s="833"/>
      <c r="L15" s="833"/>
      <c r="M15" s="833"/>
      <c r="N15" s="833"/>
      <c r="O15" s="833"/>
      <c r="P15" s="834"/>
      <c r="Q15" s="835"/>
      <c r="R15" s="836"/>
      <c r="S15" s="836"/>
      <c r="T15" s="836"/>
      <c r="U15" s="836"/>
      <c r="V15" s="836"/>
      <c r="W15" s="836"/>
      <c r="X15" s="836"/>
      <c r="Y15" s="836"/>
      <c r="Z15" s="836"/>
      <c r="AA15" s="836"/>
      <c r="AB15" s="836"/>
      <c r="AC15" s="836"/>
      <c r="AD15" s="836"/>
      <c r="AE15" s="837"/>
      <c r="AF15" s="838"/>
      <c r="AG15" s="839"/>
      <c r="AH15" s="839"/>
      <c r="AI15" s="839"/>
      <c r="AJ15" s="840"/>
      <c r="AK15" s="841"/>
      <c r="AL15" s="842"/>
      <c r="AM15" s="842"/>
      <c r="AN15" s="842"/>
      <c r="AO15" s="842"/>
      <c r="AP15" s="842"/>
      <c r="AQ15" s="842"/>
      <c r="AR15" s="842"/>
      <c r="AS15" s="842"/>
      <c r="AT15" s="842"/>
      <c r="AU15" s="843"/>
      <c r="AV15" s="843"/>
      <c r="AW15" s="843"/>
      <c r="AX15" s="843"/>
      <c r="AY15" s="844"/>
      <c r="AZ15" s="246"/>
      <c r="BA15" s="246"/>
      <c r="BB15" s="246"/>
      <c r="BC15" s="246"/>
      <c r="BD15" s="246"/>
      <c r="BE15" s="247"/>
      <c r="BF15" s="247"/>
      <c r="BG15" s="247"/>
      <c r="BH15" s="247"/>
      <c r="BI15" s="247"/>
      <c r="BJ15" s="247"/>
      <c r="BK15" s="247"/>
      <c r="BL15" s="247"/>
      <c r="BM15" s="247"/>
      <c r="BN15" s="247"/>
      <c r="BO15" s="247"/>
      <c r="BP15" s="247"/>
      <c r="BQ15" s="256">
        <v>9</v>
      </c>
      <c r="BR15" s="257"/>
      <c r="BS15" s="845"/>
      <c r="BT15" s="846"/>
      <c r="BU15" s="846"/>
      <c r="BV15" s="846"/>
      <c r="BW15" s="846"/>
      <c r="BX15" s="846"/>
      <c r="BY15" s="846"/>
      <c r="BZ15" s="846"/>
      <c r="CA15" s="846"/>
      <c r="CB15" s="846"/>
      <c r="CC15" s="846"/>
      <c r="CD15" s="846"/>
      <c r="CE15" s="846"/>
      <c r="CF15" s="846"/>
      <c r="CG15" s="847"/>
      <c r="CH15" s="858"/>
      <c r="CI15" s="859"/>
      <c r="CJ15" s="859"/>
      <c r="CK15" s="859"/>
      <c r="CL15" s="860"/>
      <c r="CM15" s="858"/>
      <c r="CN15" s="859"/>
      <c r="CO15" s="859"/>
      <c r="CP15" s="859"/>
      <c r="CQ15" s="860"/>
      <c r="CR15" s="858"/>
      <c r="CS15" s="859"/>
      <c r="CT15" s="859"/>
      <c r="CU15" s="859"/>
      <c r="CV15" s="860"/>
      <c r="CW15" s="858"/>
      <c r="CX15" s="859"/>
      <c r="CY15" s="859"/>
      <c r="CZ15" s="859"/>
      <c r="DA15" s="860"/>
      <c r="DB15" s="858"/>
      <c r="DC15" s="859"/>
      <c r="DD15" s="859"/>
      <c r="DE15" s="859"/>
      <c r="DF15" s="860"/>
      <c r="DG15" s="858"/>
      <c r="DH15" s="859"/>
      <c r="DI15" s="859"/>
      <c r="DJ15" s="859"/>
      <c r="DK15" s="860"/>
      <c r="DL15" s="858"/>
      <c r="DM15" s="859"/>
      <c r="DN15" s="859"/>
      <c r="DO15" s="859"/>
      <c r="DP15" s="860"/>
      <c r="DQ15" s="858"/>
      <c r="DR15" s="859"/>
      <c r="DS15" s="859"/>
      <c r="DT15" s="859"/>
      <c r="DU15" s="860"/>
      <c r="DV15" s="861"/>
      <c r="DW15" s="862"/>
      <c r="DX15" s="862"/>
      <c r="DY15" s="862"/>
      <c r="DZ15" s="863"/>
      <c r="EA15" s="248"/>
    </row>
    <row r="16" spans="1:131" s="249" customFormat="1" ht="26.25" customHeight="1" x14ac:dyDescent="0.2">
      <c r="A16" s="255">
        <v>10</v>
      </c>
      <c r="B16" s="832"/>
      <c r="C16" s="833"/>
      <c r="D16" s="833"/>
      <c r="E16" s="833"/>
      <c r="F16" s="833"/>
      <c r="G16" s="833"/>
      <c r="H16" s="833"/>
      <c r="I16" s="833"/>
      <c r="J16" s="833"/>
      <c r="K16" s="833"/>
      <c r="L16" s="833"/>
      <c r="M16" s="833"/>
      <c r="N16" s="833"/>
      <c r="O16" s="833"/>
      <c r="P16" s="834"/>
      <c r="Q16" s="835"/>
      <c r="R16" s="836"/>
      <c r="S16" s="836"/>
      <c r="T16" s="836"/>
      <c r="U16" s="836"/>
      <c r="V16" s="836"/>
      <c r="W16" s="836"/>
      <c r="X16" s="836"/>
      <c r="Y16" s="836"/>
      <c r="Z16" s="836"/>
      <c r="AA16" s="836"/>
      <c r="AB16" s="836"/>
      <c r="AC16" s="836"/>
      <c r="AD16" s="836"/>
      <c r="AE16" s="837"/>
      <c r="AF16" s="838"/>
      <c r="AG16" s="839"/>
      <c r="AH16" s="839"/>
      <c r="AI16" s="839"/>
      <c r="AJ16" s="840"/>
      <c r="AK16" s="841"/>
      <c r="AL16" s="842"/>
      <c r="AM16" s="842"/>
      <c r="AN16" s="842"/>
      <c r="AO16" s="842"/>
      <c r="AP16" s="842"/>
      <c r="AQ16" s="842"/>
      <c r="AR16" s="842"/>
      <c r="AS16" s="842"/>
      <c r="AT16" s="842"/>
      <c r="AU16" s="843"/>
      <c r="AV16" s="843"/>
      <c r="AW16" s="843"/>
      <c r="AX16" s="843"/>
      <c r="AY16" s="844"/>
      <c r="AZ16" s="246"/>
      <c r="BA16" s="246"/>
      <c r="BB16" s="246"/>
      <c r="BC16" s="246"/>
      <c r="BD16" s="246"/>
      <c r="BE16" s="247"/>
      <c r="BF16" s="247"/>
      <c r="BG16" s="247"/>
      <c r="BH16" s="247"/>
      <c r="BI16" s="247"/>
      <c r="BJ16" s="247"/>
      <c r="BK16" s="247"/>
      <c r="BL16" s="247"/>
      <c r="BM16" s="247"/>
      <c r="BN16" s="247"/>
      <c r="BO16" s="247"/>
      <c r="BP16" s="247"/>
      <c r="BQ16" s="256">
        <v>10</v>
      </c>
      <c r="BR16" s="257"/>
      <c r="BS16" s="845"/>
      <c r="BT16" s="846"/>
      <c r="BU16" s="846"/>
      <c r="BV16" s="846"/>
      <c r="BW16" s="846"/>
      <c r="BX16" s="846"/>
      <c r="BY16" s="846"/>
      <c r="BZ16" s="846"/>
      <c r="CA16" s="846"/>
      <c r="CB16" s="846"/>
      <c r="CC16" s="846"/>
      <c r="CD16" s="846"/>
      <c r="CE16" s="846"/>
      <c r="CF16" s="846"/>
      <c r="CG16" s="847"/>
      <c r="CH16" s="858"/>
      <c r="CI16" s="859"/>
      <c r="CJ16" s="859"/>
      <c r="CK16" s="859"/>
      <c r="CL16" s="860"/>
      <c r="CM16" s="858"/>
      <c r="CN16" s="859"/>
      <c r="CO16" s="859"/>
      <c r="CP16" s="859"/>
      <c r="CQ16" s="860"/>
      <c r="CR16" s="858"/>
      <c r="CS16" s="859"/>
      <c r="CT16" s="859"/>
      <c r="CU16" s="859"/>
      <c r="CV16" s="860"/>
      <c r="CW16" s="858"/>
      <c r="CX16" s="859"/>
      <c r="CY16" s="859"/>
      <c r="CZ16" s="859"/>
      <c r="DA16" s="860"/>
      <c r="DB16" s="858"/>
      <c r="DC16" s="859"/>
      <c r="DD16" s="859"/>
      <c r="DE16" s="859"/>
      <c r="DF16" s="860"/>
      <c r="DG16" s="858"/>
      <c r="DH16" s="859"/>
      <c r="DI16" s="859"/>
      <c r="DJ16" s="859"/>
      <c r="DK16" s="860"/>
      <c r="DL16" s="858"/>
      <c r="DM16" s="859"/>
      <c r="DN16" s="859"/>
      <c r="DO16" s="859"/>
      <c r="DP16" s="860"/>
      <c r="DQ16" s="858"/>
      <c r="DR16" s="859"/>
      <c r="DS16" s="859"/>
      <c r="DT16" s="859"/>
      <c r="DU16" s="860"/>
      <c r="DV16" s="861"/>
      <c r="DW16" s="862"/>
      <c r="DX16" s="862"/>
      <c r="DY16" s="862"/>
      <c r="DZ16" s="863"/>
      <c r="EA16" s="248"/>
    </row>
    <row r="17" spans="1:131" s="249" customFormat="1" ht="26.25" customHeight="1" x14ac:dyDescent="0.2">
      <c r="A17" s="255">
        <v>11</v>
      </c>
      <c r="B17" s="832"/>
      <c r="C17" s="833"/>
      <c r="D17" s="833"/>
      <c r="E17" s="833"/>
      <c r="F17" s="833"/>
      <c r="G17" s="833"/>
      <c r="H17" s="833"/>
      <c r="I17" s="833"/>
      <c r="J17" s="833"/>
      <c r="K17" s="833"/>
      <c r="L17" s="833"/>
      <c r="M17" s="833"/>
      <c r="N17" s="833"/>
      <c r="O17" s="833"/>
      <c r="P17" s="834"/>
      <c r="Q17" s="835"/>
      <c r="R17" s="836"/>
      <c r="S17" s="836"/>
      <c r="T17" s="836"/>
      <c r="U17" s="836"/>
      <c r="V17" s="836"/>
      <c r="W17" s="836"/>
      <c r="X17" s="836"/>
      <c r="Y17" s="836"/>
      <c r="Z17" s="836"/>
      <c r="AA17" s="836"/>
      <c r="AB17" s="836"/>
      <c r="AC17" s="836"/>
      <c r="AD17" s="836"/>
      <c r="AE17" s="837"/>
      <c r="AF17" s="838"/>
      <c r="AG17" s="839"/>
      <c r="AH17" s="839"/>
      <c r="AI17" s="839"/>
      <c r="AJ17" s="840"/>
      <c r="AK17" s="841"/>
      <c r="AL17" s="842"/>
      <c r="AM17" s="842"/>
      <c r="AN17" s="842"/>
      <c r="AO17" s="842"/>
      <c r="AP17" s="842"/>
      <c r="AQ17" s="842"/>
      <c r="AR17" s="842"/>
      <c r="AS17" s="842"/>
      <c r="AT17" s="842"/>
      <c r="AU17" s="843"/>
      <c r="AV17" s="843"/>
      <c r="AW17" s="843"/>
      <c r="AX17" s="843"/>
      <c r="AY17" s="844"/>
      <c r="AZ17" s="246"/>
      <c r="BA17" s="246"/>
      <c r="BB17" s="246"/>
      <c r="BC17" s="246"/>
      <c r="BD17" s="246"/>
      <c r="BE17" s="247"/>
      <c r="BF17" s="247"/>
      <c r="BG17" s="247"/>
      <c r="BH17" s="247"/>
      <c r="BI17" s="247"/>
      <c r="BJ17" s="247"/>
      <c r="BK17" s="247"/>
      <c r="BL17" s="247"/>
      <c r="BM17" s="247"/>
      <c r="BN17" s="247"/>
      <c r="BO17" s="247"/>
      <c r="BP17" s="247"/>
      <c r="BQ17" s="256">
        <v>11</v>
      </c>
      <c r="BR17" s="257"/>
      <c r="BS17" s="845"/>
      <c r="BT17" s="846"/>
      <c r="BU17" s="846"/>
      <c r="BV17" s="846"/>
      <c r="BW17" s="846"/>
      <c r="BX17" s="846"/>
      <c r="BY17" s="846"/>
      <c r="BZ17" s="846"/>
      <c r="CA17" s="846"/>
      <c r="CB17" s="846"/>
      <c r="CC17" s="846"/>
      <c r="CD17" s="846"/>
      <c r="CE17" s="846"/>
      <c r="CF17" s="846"/>
      <c r="CG17" s="847"/>
      <c r="CH17" s="858"/>
      <c r="CI17" s="859"/>
      <c r="CJ17" s="859"/>
      <c r="CK17" s="859"/>
      <c r="CL17" s="860"/>
      <c r="CM17" s="858"/>
      <c r="CN17" s="859"/>
      <c r="CO17" s="859"/>
      <c r="CP17" s="859"/>
      <c r="CQ17" s="860"/>
      <c r="CR17" s="858"/>
      <c r="CS17" s="859"/>
      <c r="CT17" s="859"/>
      <c r="CU17" s="859"/>
      <c r="CV17" s="860"/>
      <c r="CW17" s="858"/>
      <c r="CX17" s="859"/>
      <c r="CY17" s="859"/>
      <c r="CZ17" s="859"/>
      <c r="DA17" s="860"/>
      <c r="DB17" s="858"/>
      <c r="DC17" s="859"/>
      <c r="DD17" s="859"/>
      <c r="DE17" s="859"/>
      <c r="DF17" s="860"/>
      <c r="DG17" s="858"/>
      <c r="DH17" s="859"/>
      <c r="DI17" s="859"/>
      <c r="DJ17" s="859"/>
      <c r="DK17" s="860"/>
      <c r="DL17" s="858"/>
      <c r="DM17" s="859"/>
      <c r="DN17" s="859"/>
      <c r="DO17" s="859"/>
      <c r="DP17" s="860"/>
      <c r="DQ17" s="858"/>
      <c r="DR17" s="859"/>
      <c r="DS17" s="859"/>
      <c r="DT17" s="859"/>
      <c r="DU17" s="860"/>
      <c r="DV17" s="861"/>
      <c r="DW17" s="862"/>
      <c r="DX17" s="862"/>
      <c r="DY17" s="862"/>
      <c r="DZ17" s="863"/>
      <c r="EA17" s="248"/>
    </row>
    <row r="18" spans="1:131" s="249" customFormat="1" ht="26.25" customHeight="1" x14ac:dyDescent="0.2">
      <c r="A18" s="255">
        <v>12</v>
      </c>
      <c r="B18" s="832"/>
      <c r="C18" s="833"/>
      <c r="D18" s="833"/>
      <c r="E18" s="833"/>
      <c r="F18" s="833"/>
      <c r="G18" s="833"/>
      <c r="H18" s="833"/>
      <c r="I18" s="833"/>
      <c r="J18" s="833"/>
      <c r="K18" s="833"/>
      <c r="L18" s="833"/>
      <c r="M18" s="833"/>
      <c r="N18" s="833"/>
      <c r="O18" s="833"/>
      <c r="P18" s="834"/>
      <c r="Q18" s="835"/>
      <c r="R18" s="836"/>
      <c r="S18" s="836"/>
      <c r="T18" s="836"/>
      <c r="U18" s="836"/>
      <c r="V18" s="836"/>
      <c r="W18" s="836"/>
      <c r="X18" s="836"/>
      <c r="Y18" s="836"/>
      <c r="Z18" s="836"/>
      <c r="AA18" s="836"/>
      <c r="AB18" s="836"/>
      <c r="AC18" s="836"/>
      <c r="AD18" s="836"/>
      <c r="AE18" s="837"/>
      <c r="AF18" s="838"/>
      <c r="AG18" s="839"/>
      <c r="AH18" s="839"/>
      <c r="AI18" s="839"/>
      <c r="AJ18" s="840"/>
      <c r="AK18" s="841"/>
      <c r="AL18" s="842"/>
      <c r="AM18" s="842"/>
      <c r="AN18" s="842"/>
      <c r="AO18" s="842"/>
      <c r="AP18" s="842"/>
      <c r="AQ18" s="842"/>
      <c r="AR18" s="842"/>
      <c r="AS18" s="842"/>
      <c r="AT18" s="842"/>
      <c r="AU18" s="843"/>
      <c r="AV18" s="843"/>
      <c r="AW18" s="843"/>
      <c r="AX18" s="843"/>
      <c r="AY18" s="844"/>
      <c r="AZ18" s="246"/>
      <c r="BA18" s="246"/>
      <c r="BB18" s="246"/>
      <c r="BC18" s="246"/>
      <c r="BD18" s="246"/>
      <c r="BE18" s="247"/>
      <c r="BF18" s="247"/>
      <c r="BG18" s="247"/>
      <c r="BH18" s="247"/>
      <c r="BI18" s="247"/>
      <c r="BJ18" s="247"/>
      <c r="BK18" s="247"/>
      <c r="BL18" s="247"/>
      <c r="BM18" s="247"/>
      <c r="BN18" s="247"/>
      <c r="BO18" s="247"/>
      <c r="BP18" s="247"/>
      <c r="BQ18" s="256">
        <v>12</v>
      </c>
      <c r="BR18" s="257"/>
      <c r="BS18" s="845"/>
      <c r="BT18" s="846"/>
      <c r="BU18" s="846"/>
      <c r="BV18" s="846"/>
      <c r="BW18" s="846"/>
      <c r="BX18" s="846"/>
      <c r="BY18" s="846"/>
      <c r="BZ18" s="846"/>
      <c r="CA18" s="846"/>
      <c r="CB18" s="846"/>
      <c r="CC18" s="846"/>
      <c r="CD18" s="846"/>
      <c r="CE18" s="846"/>
      <c r="CF18" s="846"/>
      <c r="CG18" s="847"/>
      <c r="CH18" s="858"/>
      <c r="CI18" s="859"/>
      <c r="CJ18" s="859"/>
      <c r="CK18" s="859"/>
      <c r="CL18" s="860"/>
      <c r="CM18" s="858"/>
      <c r="CN18" s="859"/>
      <c r="CO18" s="859"/>
      <c r="CP18" s="859"/>
      <c r="CQ18" s="860"/>
      <c r="CR18" s="858"/>
      <c r="CS18" s="859"/>
      <c r="CT18" s="859"/>
      <c r="CU18" s="859"/>
      <c r="CV18" s="860"/>
      <c r="CW18" s="858"/>
      <c r="CX18" s="859"/>
      <c r="CY18" s="859"/>
      <c r="CZ18" s="859"/>
      <c r="DA18" s="860"/>
      <c r="DB18" s="858"/>
      <c r="DC18" s="859"/>
      <c r="DD18" s="859"/>
      <c r="DE18" s="859"/>
      <c r="DF18" s="860"/>
      <c r="DG18" s="858"/>
      <c r="DH18" s="859"/>
      <c r="DI18" s="859"/>
      <c r="DJ18" s="859"/>
      <c r="DK18" s="860"/>
      <c r="DL18" s="858"/>
      <c r="DM18" s="859"/>
      <c r="DN18" s="859"/>
      <c r="DO18" s="859"/>
      <c r="DP18" s="860"/>
      <c r="DQ18" s="858"/>
      <c r="DR18" s="859"/>
      <c r="DS18" s="859"/>
      <c r="DT18" s="859"/>
      <c r="DU18" s="860"/>
      <c r="DV18" s="861"/>
      <c r="DW18" s="862"/>
      <c r="DX18" s="862"/>
      <c r="DY18" s="862"/>
      <c r="DZ18" s="863"/>
      <c r="EA18" s="248"/>
    </row>
    <row r="19" spans="1:131" s="249" customFormat="1" ht="26.25" customHeight="1" x14ac:dyDescent="0.2">
      <c r="A19" s="255">
        <v>13</v>
      </c>
      <c r="B19" s="832"/>
      <c r="C19" s="833"/>
      <c r="D19" s="833"/>
      <c r="E19" s="833"/>
      <c r="F19" s="833"/>
      <c r="G19" s="833"/>
      <c r="H19" s="833"/>
      <c r="I19" s="833"/>
      <c r="J19" s="833"/>
      <c r="K19" s="833"/>
      <c r="L19" s="833"/>
      <c r="M19" s="833"/>
      <c r="N19" s="833"/>
      <c r="O19" s="833"/>
      <c r="P19" s="834"/>
      <c r="Q19" s="835"/>
      <c r="R19" s="836"/>
      <c r="S19" s="836"/>
      <c r="T19" s="836"/>
      <c r="U19" s="836"/>
      <c r="V19" s="836"/>
      <c r="W19" s="836"/>
      <c r="X19" s="836"/>
      <c r="Y19" s="836"/>
      <c r="Z19" s="836"/>
      <c r="AA19" s="836"/>
      <c r="AB19" s="836"/>
      <c r="AC19" s="836"/>
      <c r="AD19" s="836"/>
      <c r="AE19" s="837"/>
      <c r="AF19" s="838"/>
      <c r="AG19" s="839"/>
      <c r="AH19" s="839"/>
      <c r="AI19" s="839"/>
      <c r="AJ19" s="840"/>
      <c r="AK19" s="841"/>
      <c r="AL19" s="842"/>
      <c r="AM19" s="842"/>
      <c r="AN19" s="842"/>
      <c r="AO19" s="842"/>
      <c r="AP19" s="842"/>
      <c r="AQ19" s="842"/>
      <c r="AR19" s="842"/>
      <c r="AS19" s="842"/>
      <c r="AT19" s="842"/>
      <c r="AU19" s="843"/>
      <c r="AV19" s="843"/>
      <c r="AW19" s="843"/>
      <c r="AX19" s="843"/>
      <c r="AY19" s="844"/>
      <c r="AZ19" s="246"/>
      <c r="BA19" s="246"/>
      <c r="BB19" s="246"/>
      <c r="BC19" s="246"/>
      <c r="BD19" s="246"/>
      <c r="BE19" s="247"/>
      <c r="BF19" s="247"/>
      <c r="BG19" s="247"/>
      <c r="BH19" s="247"/>
      <c r="BI19" s="247"/>
      <c r="BJ19" s="247"/>
      <c r="BK19" s="247"/>
      <c r="BL19" s="247"/>
      <c r="BM19" s="247"/>
      <c r="BN19" s="247"/>
      <c r="BO19" s="247"/>
      <c r="BP19" s="247"/>
      <c r="BQ19" s="256">
        <v>13</v>
      </c>
      <c r="BR19" s="257"/>
      <c r="BS19" s="845"/>
      <c r="BT19" s="846"/>
      <c r="BU19" s="846"/>
      <c r="BV19" s="846"/>
      <c r="BW19" s="846"/>
      <c r="BX19" s="846"/>
      <c r="BY19" s="846"/>
      <c r="BZ19" s="846"/>
      <c r="CA19" s="846"/>
      <c r="CB19" s="846"/>
      <c r="CC19" s="846"/>
      <c r="CD19" s="846"/>
      <c r="CE19" s="846"/>
      <c r="CF19" s="846"/>
      <c r="CG19" s="847"/>
      <c r="CH19" s="858"/>
      <c r="CI19" s="859"/>
      <c r="CJ19" s="859"/>
      <c r="CK19" s="859"/>
      <c r="CL19" s="860"/>
      <c r="CM19" s="858"/>
      <c r="CN19" s="859"/>
      <c r="CO19" s="859"/>
      <c r="CP19" s="859"/>
      <c r="CQ19" s="860"/>
      <c r="CR19" s="858"/>
      <c r="CS19" s="859"/>
      <c r="CT19" s="859"/>
      <c r="CU19" s="859"/>
      <c r="CV19" s="860"/>
      <c r="CW19" s="858"/>
      <c r="CX19" s="859"/>
      <c r="CY19" s="859"/>
      <c r="CZ19" s="859"/>
      <c r="DA19" s="860"/>
      <c r="DB19" s="858"/>
      <c r="DC19" s="859"/>
      <c r="DD19" s="859"/>
      <c r="DE19" s="859"/>
      <c r="DF19" s="860"/>
      <c r="DG19" s="858"/>
      <c r="DH19" s="859"/>
      <c r="DI19" s="859"/>
      <c r="DJ19" s="859"/>
      <c r="DK19" s="860"/>
      <c r="DL19" s="858"/>
      <c r="DM19" s="859"/>
      <c r="DN19" s="859"/>
      <c r="DO19" s="859"/>
      <c r="DP19" s="860"/>
      <c r="DQ19" s="858"/>
      <c r="DR19" s="859"/>
      <c r="DS19" s="859"/>
      <c r="DT19" s="859"/>
      <c r="DU19" s="860"/>
      <c r="DV19" s="861"/>
      <c r="DW19" s="862"/>
      <c r="DX19" s="862"/>
      <c r="DY19" s="862"/>
      <c r="DZ19" s="863"/>
      <c r="EA19" s="248"/>
    </row>
    <row r="20" spans="1:131" s="249" customFormat="1" ht="26.25" customHeight="1" x14ac:dyDescent="0.2">
      <c r="A20" s="255">
        <v>14</v>
      </c>
      <c r="B20" s="832"/>
      <c r="C20" s="833"/>
      <c r="D20" s="833"/>
      <c r="E20" s="833"/>
      <c r="F20" s="833"/>
      <c r="G20" s="833"/>
      <c r="H20" s="833"/>
      <c r="I20" s="833"/>
      <c r="J20" s="833"/>
      <c r="K20" s="833"/>
      <c r="L20" s="833"/>
      <c r="M20" s="833"/>
      <c r="N20" s="833"/>
      <c r="O20" s="833"/>
      <c r="P20" s="834"/>
      <c r="Q20" s="835"/>
      <c r="R20" s="836"/>
      <c r="S20" s="836"/>
      <c r="T20" s="836"/>
      <c r="U20" s="836"/>
      <c r="V20" s="836"/>
      <c r="W20" s="836"/>
      <c r="X20" s="836"/>
      <c r="Y20" s="836"/>
      <c r="Z20" s="836"/>
      <c r="AA20" s="836"/>
      <c r="AB20" s="836"/>
      <c r="AC20" s="836"/>
      <c r="AD20" s="836"/>
      <c r="AE20" s="837"/>
      <c r="AF20" s="838"/>
      <c r="AG20" s="839"/>
      <c r="AH20" s="839"/>
      <c r="AI20" s="839"/>
      <c r="AJ20" s="840"/>
      <c r="AK20" s="841"/>
      <c r="AL20" s="842"/>
      <c r="AM20" s="842"/>
      <c r="AN20" s="842"/>
      <c r="AO20" s="842"/>
      <c r="AP20" s="842"/>
      <c r="AQ20" s="842"/>
      <c r="AR20" s="842"/>
      <c r="AS20" s="842"/>
      <c r="AT20" s="842"/>
      <c r="AU20" s="843"/>
      <c r="AV20" s="843"/>
      <c r="AW20" s="843"/>
      <c r="AX20" s="843"/>
      <c r="AY20" s="844"/>
      <c r="AZ20" s="246"/>
      <c r="BA20" s="246"/>
      <c r="BB20" s="246"/>
      <c r="BC20" s="246"/>
      <c r="BD20" s="246"/>
      <c r="BE20" s="247"/>
      <c r="BF20" s="247"/>
      <c r="BG20" s="247"/>
      <c r="BH20" s="247"/>
      <c r="BI20" s="247"/>
      <c r="BJ20" s="247"/>
      <c r="BK20" s="247"/>
      <c r="BL20" s="247"/>
      <c r="BM20" s="247"/>
      <c r="BN20" s="247"/>
      <c r="BO20" s="247"/>
      <c r="BP20" s="247"/>
      <c r="BQ20" s="256">
        <v>14</v>
      </c>
      <c r="BR20" s="257"/>
      <c r="BS20" s="845"/>
      <c r="BT20" s="846"/>
      <c r="BU20" s="846"/>
      <c r="BV20" s="846"/>
      <c r="BW20" s="846"/>
      <c r="BX20" s="846"/>
      <c r="BY20" s="846"/>
      <c r="BZ20" s="846"/>
      <c r="CA20" s="846"/>
      <c r="CB20" s="846"/>
      <c r="CC20" s="846"/>
      <c r="CD20" s="846"/>
      <c r="CE20" s="846"/>
      <c r="CF20" s="846"/>
      <c r="CG20" s="847"/>
      <c r="CH20" s="858"/>
      <c r="CI20" s="859"/>
      <c r="CJ20" s="859"/>
      <c r="CK20" s="859"/>
      <c r="CL20" s="860"/>
      <c r="CM20" s="858"/>
      <c r="CN20" s="859"/>
      <c r="CO20" s="859"/>
      <c r="CP20" s="859"/>
      <c r="CQ20" s="860"/>
      <c r="CR20" s="858"/>
      <c r="CS20" s="859"/>
      <c r="CT20" s="859"/>
      <c r="CU20" s="859"/>
      <c r="CV20" s="860"/>
      <c r="CW20" s="858"/>
      <c r="CX20" s="859"/>
      <c r="CY20" s="859"/>
      <c r="CZ20" s="859"/>
      <c r="DA20" s="860"/>
      <c r="DB20" s="858"/>
      <c r="DC20" s="859"/>
      <c r="DD20" s="859"/>
      <c r="DE20" s="859"/>
      <c r="DF20" s="860"/>
      <c r="DG20" s="858"/>
      <c r="DH20" s="859"/>
      <c r="DI20" s="859"/>
      <c r="DJ20" s="859"/>
      <c r="DK20" s="860"/>
      <c r="DL20" s="858"/>
      <c r="DM20" s="859"/>
      <c r="DN20" s="859"/>
      <c r="DO20" s="859"/>
      <c r="DP20" s="860"/>
      <c r="DQ20" s="858"/>
      <c r="DR20" s="859"/>
      <c r="DS20" s="859"/>
      <c r="DT20" s="859"/>
      <c r="DU20" s="860"/>
      <c r="DV20" s="861"/>
      <c r="DW20" s="862"/>
      <c r="DX20" s="862"/>
      <c r="DY20" s="862"/>
      <c r="DZ20" s="863"/>
      <c r="EA20" s="248"/>
    </row>
    <row r="21" spans="1:131" s="249" customFormat="1" ht="26.25" customHeight="1" thickBot="1" x14ac:dyDescent="0.25">
      <c r="A21" s="255">
        <v>15</v>
      </c>
      <c r="B21" s="832"/>
      <c r="C21" s="833"/>
      <c r="D21" s="833"/>
      <c r="E21" s="833"/>
      <c r="F21" s="833"/>
      <c r="G21" s="833"/>
      <c r="H21" s="833"/>
      <c r="I21" s="833"/>
      <c r="J21" s="833"/>
      <c r="K21" s="833"/>
      <c r="L21" s="833"/>
      <c r="M21" s="833"/>
      <c r="N21" s="833"/>
      <c r="O21" s="833"/>
      <c r="P21" s="834"/>
      <c r="Q21" s="835"/>
      <c r="R21" s="836"/>
      <c r="S21" s="836"/>
      <c r="T21" s="836"/>
      <c r="U21" s="836"/>
      <c r="V21" s="836"/>
      <c r="W21" s="836"/>
      <c r="X21" s="836"/>
      <c r="Y21" s="836"/>
      <c r="Z21" s="836"/>
      <c r="AA21" s="836"/>
      <c r="AB21" s="836"/>
      <c r="AC21" s="836"/>
      <c r="AD21" s="836"/>
      <c r="AE21" s="837"/>
      <c r="AF21" s="838"/>
      <c r="AG21" s="839"/>
      <c r="AH21" s="839"/>
      <c r="AI21" s="839"/>
      <c r="AJ21" s="840"/>
      <c r="AK21" s="841"/>
      <c r="AL21" s="842"/>
      <c r="AM21" s="842"/>
      <c r="AN21" s="842"/>
      <c r="AO21" s="842"/>
      <c r="AP21" s="842"/>
      <c r="AQ21" s="842"/>
      <c r="AR21" s="842"/>
      <c r="AS21" s="842"/>
      <c r="AT21" s="842"/>
      <c r="AU21" s="843"/>
      <c r="AV21" s="843"/>
      <c r="AW21" s="843"/>
      <c r="AX21" s="843"/>
      <c r="AY21" s="844"/>
      <c r="AZ21" s="246"/>
      <c r="BA21" s="246"/>
      <c r="BB21" s="246"/>
      <c r="BC21" s="246"/>
      <c r="BD21" s="246"/>
      <c r="BE21" s="247"/>
      <c r="BF21" s="247"/>
      <c r="BG21" s="247"/>
      <c r="BH21" s="247"/>
      <c r="BI21" s="247"/>
      <c r="BJ21" s="247"/>
      <c r="BK21" s="247"/>
      <c r="BL21" s="247"/>
      <c r="BM21" s="247"/>
      <c r="BN21" s="247"/>
      <c r="BO21" s="247"/>
      <c r="BP21" s="247"/>
      <c r="BQ21" s="256">
        <v>15</v>
      </c>
      <c r="BR21" s="257"/>
      <c r="BS21" s="845"/>
      <c r="BT21" s="846"/>
      <c r="BU21" s="846"/>
      <c r="BV21" s="846"/>
      <c r="BW21" s="846"/>
      <c r="BX21" s="846"/>
      <c r="BY21" s="846"/>
      <c r="BZ21" s="846"/>
      <c r="CA21" s="846"/>
      <c r="CB21" s="846"/>
      <c r="CC21" s="846"/>
      <c r="CD21" s="846"/>
      <c r="CE21" s="846"/>
      <c r="CF21" s="846"/>
      <c r="CG21" s="847"/>
      <c r="CH21" s="858"/>
      <c r="CI21" s="859"/>
      <c r="CJ21" s="859"/>
      <c r="CK21" s="859"/>
      <c r="CL21" s="860"/>
      <c r="CM21" s="858"/>
      <c r="CN21" s="859"/>
      <c r="CO21" s="859"/>
      <c r="CP21" s="859"/>
      <c r="CQ21" s="860"/>
      <c r="CR21" s="858"/>
      <c r="CS21" s="859"/>
      <c r="CT21" s="859"/>
      <c r="CU21" s="859"/>
      <c r="CV21" s="860"/>
      <c r="CW21" s="858"/>
      <c r="CX21" s="859"/>
      <c r="CY21" s="859"/>
      <c r="CZ21" s="859"/>
      <c r="DA21" s="860"/>
      <c r="DB21" s="858"/>
      <c r="DC21" s="859"/>
      <c r="DD21" s="859"/>
      <c r="DE21" s="859"/>
      <c r="DF21" s="860"/>
      <c r="DG21" s="858"/>
      <c r="DH21" s="859"/>
      <c r="DI21" s="859"/>
      <c r="DJ21" s="859"/>
      <c r="DK21" s="860"/>
      <c r="DL21" s="858"/>
      <c r="DM21" s="859"/>
      <c r="DN21" s="859"/>
      <c r="DO21" s="859"/>
      <c r="DP21" s="860"/>
      <c r="DQ21" s="858"/>
      <c r="DR21" s="859"/>
      <c r="DS21" s="859"/>
      <c r="DT21" s="859"/>
      <c r="DU21" s="860"/>
      <c r="DV21" s="861"/>
      <c r="DW21" s="862"/>
      <c r="DX21" s="862"/>
      <c r="DY21" s="862"/>
      <c r="DZ21" s="863"/>
      <c r="EA21" s="248"/>
    </row>
    <row r="22" spans="1:131" s="249" customFormat="1" ht="26.25" customHeight="1" x14ac:dyDescent="0.2">
      <c r="A22" s="255">
        <v>16</v>
      </c>
      <c r="B22" s="832"/>
      <c r="C22" s="833"/>
      <c r="D22" s="833"/>
      <c r="E22" s="833"/>
      <c r="F22" s="833"/>
      <c r="G22" s="833"/>
      <c r="H22" s="833"/>
      <c r="I22" s="833"/>
      <c r="J22" s="833"/>
      <c r="K22" s="833"/>
      <c r="L22" s="833"/>
      <c r="M22" s="833"/>
      <c r="N22" s="833"/>
      <c r="O22" s="833"/>
      <c r="P22" s="834"/>
      <c r="Q22" s="864"/>
      <c r="R22" s="865"/>
      <c r="S22" s="865"/>
      <c r="T22" s="865"/>
      <c r="U22" s="865"/>
      <c r="V22" s="865"/>
      <c r="W22" s="865"/>
      <c r="X22" s="865"/>
      <c r="Y22" s="865"/>
      <c r="Z22" s="865"/>
      <c r="AA22" s="865"/>
      <c r="AB22" s="865"/>
      <c r="AC22" s="865"/>
      <c r="AD22" s="865"/>
      <c r="AE22" s="866"/>
      <c r="AF22" s="838"/>
      <c r="AG22" s="839"/>
      <c r="AH22" s="839"/>
      <c r="AI22" s="839"/>
      <c r="AJ22" s="840"/>
      <c r="AK22" s="879"/>
      <c r="AL22" s="880"/>
      <c r="AM22" s="880"/>
      <c r="AN22" s="880"/>
      <c r="AO22" s="880"/>
      <c r="AP22" s="880"/>
      <c r="AQ22" s="880"/>
      <c r="AR22" s="880"/>
      <c r="AS22" s="880"/>
      <c r="AT22" s="880"/>
      <c r="AU22" s="881"/>
      <c r="AV22" s="881"/>
      <c r="AW22" s="881"/>
      <c r="AX22" s="881"/>
      <c r="AY22" s="882"/>
      <c r="AZ22" s="883" t="s">
        <v>387</v>
      </c>
      <c r="BA22" s="883"/>
      <c r="BB22" s="883"/>
      <c r="BC22" s="883"/>
      <c r="BD22" s="884"/>
      <c r="BE22" s="247"/>
      <c r="BF22" s="247"/>
      <c r="BG22" s="247"/>
      <c r="BH22" s="247"/>
      <c r="BI22" s="247"/>
      <c r="BJ22" s="247"/>
      <c r="BK22" s="247"/>
      <c r="BL22" s="247"/>
      <c r="BM22" s="247"/>
      <c r="BN22" s="247"/>
      <c r="BO22" s="247"/>
      <c r="BP22" s="247"/>
      <c r="BQ22" s="256">
        <v>16</v>
      </c>
      <c r="BR22" s="257"/>
      <c r="BS22" s="845"/>
      <c r="BT22" s="846"/>
      <c r="BU22" s="846"/>
      <c r="BV22" s="846"/>
      <c r="BW22" s="846"/>
      <c r="BX22" s="846"/>
      <c r="BY22" s="846"/>
      <c r="BZ22" s="846"/>
      <c r="CA22" s="846"/>
      <c r="CB22" s="846"/>
      <c r="CC22" s="846"/>
      <c r="CD22" s="846"/>
      <c r="CE22" s="846"/>
      <c r="CF22" s="846"/>
      <c r="CG22" s="847"/>
      <c r="CH22" s="858"/>
      <c r="CI22" s="859"/>
      <c r="CJ22" s="859"/>
      <c r="CK22" s="859"/>
      <c r="CL22" s="860"/>
      <c r="CM22" s="858"/>
      <c r="CN22" s="859"/>
      <c r="CO22" s="859"/>
      <c r="CP22" s="859"/>
      <c r="CQ22" s="860"/>
      <c r="CR22" s="858"/>
      <c r="CS22" s="859"/>
      <c r="CT22" s="859"/>
      <c r="CU22" s="859"/>
      <c r="CV22" s="860"/>
      <c r="CW22" s="858"/>
      <c r="CX22" s="859"/>
      <c r="CY22" s="859"/>
      <c r="CZ22" s="859"/>
      <c r="DA22" s="860"/>
      <c r="DB22" s="858"/>
      <c r="DC22" s="859"/>
      <c r="DD22" s="859"/>
      <c r="DE22" s="859"/>
      <c r="DF22" s="860"/>
      <c r="DG22" s="858"/>
      <c r="DH22" s="859"/>
      <c r="DI22" s="859"/>
      <c r="DJ22" s="859"/>
      <c r="DK22" s="860"/>
      <c r="DL22" s="858"/>
      <c r="DM22" s="859"/>
      <c r="DN22" s="859"/>
      <c r="DO22" s="859"/>
      <c r="DP22" s="860"/>
      <c r="DQ22" s="858"/>
      <c r="DR22" s="859"/>
      <c r="DS22" s="859"/>
      <c r="DT22" s="859"/>
      <c r="DU22" s="860"/>
      <c r="DV22" s="861"/>
      <c r="DW22" s="862"/>
      <c r="DX22" s="862"/>
      <c r="DY22" s="862"/>
      <c r="DZ22" s="863"/>
      <c r="EA22" s="248"/>
    </row>
    <row r="23" spans="1:131" s="249" customFormat="1" ht="26.25" customHeight="1" thickBot="1" x14ac:dyDescent="0.25">
      <c r="A23" s="258" t="s">
        <v>388</v>
      </c>
      <c r="B23" s="867" t="s">
        <v>389</v>
      </c>
      <c r="C23" s="868"/>
      <c r="D23" s="868"/>
      <c r="E23" s="868"/>
      <c r="F23" s="868"/>
      <c r="G23" s="868"/>
      <c r="H23" s="868"/>
      <c r="I23" s="868"/>
      <c r="J23" s="868"/>
      <c r="K23" s="868"/>
      <c r="L23" s="868"/>
      <c r="M23" s="868"/>
      <c r="N23" s="868"/>
      <c r="O23" s="868"/>
      <c r="P23" s="869"/>
      <c r="Q23" s="870">
        <v>6614</v>
      </c>
      <c r="R23" s="871"/>
      <c r="S23" s="871"/>
      <c r="T23" s="871"/>
      <c r="U23" s="871"/>
      <c r="V23" s="871">
        <v>6429</v>
      </c>
      <c r="W23" s="871"/>
      <c r="X23" s="871"/>
      <c r="Y23" s="871"/>
      <c r="Z23" s="871"/>
      <c r="AA23" s="871">
        <v>185</v>
      </c>
      <c r="AB23" s="871"/>
      <c r="AC23" s="871"/>
      <c r="AD23" s="871"/>
      <c r="AE23" s="872"/>
      <c r="AF23" s="873">
        <v>175</v>
      </c>
      <c r="AG23" s="871"/>
      <c r="AH23" s="871"/>
      <c r="AI23" s="871"/>
      <c r="AJ23" s="874"/>
      <c r="AK23" s="875"/>
      <c r="AL23" s="876"/>
      <c r="AM23" s="876"/>
      <c r="AN23" s="876"/>
      <c r="AO23" s="876"/>
      <c r="AP23" s="871">
        <v>6373</v>
      </c>
      <c r="AQ23" s="871"/>
      <c r="AR23" s="871"/>
      <c r="AS23" s="871"/>
      <c r="AT23" s="871"/>
      <c r="AU23" s="877"/>
      <c r="AV23" s="877"/>
      <c r="AW23" s="877"/>
      <c r="AX23" s="877"/>
      <c r="AY23" s="878"/>
      <c r="AZ23" s="886" t="s">
        <v>390</v>
      </c>
      <c r="BA23" s="887"/>
      <c r="BB23" s="887"/>
      <c r="BC23" s="887"/>
      <c r="BD23" s="888"/>
      <c r="BE23" s="247"/>
      <c r="BF23" s="247"/>
      <c r="BG23" s="247"/>
      <c r="BH23" s="247"/>
      <c r="BI23" s="247"/>
      <c r="BJ23" s="247"/>
      <c r="BK23" s="247"/>
      <c r="BL23" s="247"/>
      <c r="BM23" s="247"/>
      <c r="BN23" s="247"/>
      <c r="BO23" s="247"/>
      <c r="BP23" s="247"/>
      <c r="BQ23" s="256">
        <v>17</v>
      </c>
      <c r="BR23" s="257"/>
      <c r="BS23" s="845"/>
      <c r="BT23" s="846"/>
      <c r="BU23" s="846"/>
      <c r="BV23" s="846"/>
      <c r="BW23" s="846"/>
      <c r="BX23" s="846"/>
      <c r="BY23" s="846"/>
      <c r="BZ23" s="846"/>
      <c r="CA23" s="846"/>
      <c r="CB23" s="846"/>
      <c r="CC23" s="846"/>
      <c r="CD23" s="846"/>
      <c r="CE23" s="846"/>
      <c r="CF23" s="846"/>
      <c r="CG23" s="847"/>
      <c r="CH23" s="858"/>
      <c r="CI23" s="859"/>
      <c r="CJ23" s="859"/>
      <c r="CK23" s="859"/>
      <c r="CL23" s="860"/>
      <c r="CM23" s="858"/>
      <c r="CN23" s="859"/>
      <c r="CO23" s="859"/>
      <c r="CP23" s="859"/>
      <c r="CQ23" s="860"/>
      <c r="CR23" s="858"/>
      <c r="CS23" s="859"/>
      <c r="CT23" s="859"/>
      <c r="CU23" s="859"/>
      <c r="CV23" s="860"/>
      <c r="CW23" s="858"/>
      <c r="CX23" s="859"/>
      <c r="CY23" s="859"/>
      <c r="CZ23" s="859"/>
      <c r="DA23" s="860"/>
      <c r="DB23" s="858"/>
      <c r="DC23" s="859"/>
      <c r="DD23" s="859"/>
      <c r="DE23" s="859"/>
      <c r="DF23" s="860"/>
      <c r="DG23" s="858"/>
      <c r="DH23" s="859"/>
      <c r="DI23" s="859"/>
      <c r="DJ23" s="859"/>
      <c r="DK23" s="860"/>
      <c r="DL23" s="858"/>
      <c r="DM23" s="859"/>
      <c r="DN23" s="859"/>
      <c r="DO23" s="859"/>
      <c r="DP23" s="860"/>
      <c r="DQ23" s="858"/>
      <c r="DR23" s="859"/>
      <c r="DS23" s="859"/>
      <c r="DT23" s="859"/>
      <c r="DU23" s="860"/>
      <c r="DV23" s="861"/>
      <c r="DW23" s="862"/>
      <c r="DX23" s="862"/>
      <c r="DY23" s="862"/>
      <c r="DZ23" s="863"/>
      <c r="EA23" s="248"/>
    </row>
    <row r="24" spans="1:131" s="249" customFormat="1" ht="26.25" customHeight="1" x14ac:dyDescent="0.2">
      <c r="A24" s="885" t="s">
        <v>391</v>
      </c>
      <c r="B24" s="885"/>
      <c r="C24" s="885"/>
      <c r="D24" s="885"/>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885"/>
      <c r="AJ24" s="885"/>
      <c r="AK24" s="885"/>
      <c r="AL24" s="885"/>
      <c r="AM24" s="885"/>
      <c r="AN24" s="885"/>
      <c r="AO24" s="885"/>
      <c r="AP24" s="885"/>
      <c r="AQ24" s="885"/>
      <c r="AR24" s="885"/>
      <c r="AS24" s="885"/>
      <c r="AT24" s="885"/>
      <c r="AU24" s="885"/>
      <c r="AV24" s="885"/>
      <c r="AW24" s="885"/>
      <c r="AX24" s="885"/>
      <c r="AY24" s="885"/>
      <c r="AZ24" s="246"/>
      <c r="BA24" s="246"/>
      <c r="BB24" s="246"/>
      <c r="BC24" s="246"/>
      <c r="BD24" s="246"/>
      <c r="BE24" s="247"/>
      <c r="BF24" s="247"/>
      <c r="BG24" s="247"/>
      <c r="BH24" s="247"/>
      <c r="BI24" s="247"/>
      <c r="BJ24" s="247"/>
      <c r="BK24" s="247"/>
      <c r="BL24" s="247"/>
      <c r="BM24" s="247"/>
      <c r="BN24" s="247"/>
      <c r="BO24" s="247"/>
      <c r="BP24" s="247"/>
      <c r="BQ24" s="256">
        <v>18</v>
      </c>
      <c r="BR24" s="257"/>
      <c r="BS24" s="845"/>
      <c r="BT24" s="846"/>
      <c r="BU24" s="846"/>
      <c r="BV24" s="846"/>
      <c r="BW24" s="846"/>
      <c r="BX24" s="846"/>
      <c r="BY24" s="846"/>
      <c r="BZ24" s="846"/>
      <c r="CA24" s="846"/>
      <c r="CB24" s="846"/>
      <c r="CC24" s="846"/>
      <c r="CD24" s="846"/>
      <c r="CE24" s="846"/>
      <c r="CF24" s="846"/>
      <c r="CG24" s="847"/>
      <c r="CH24" s="858"/>
      <c r="CI24" s="859"/>
      <c r="CJ24" s="859"/>
      <c r="CK24" s="859"/>
      <c r="CL24" s="860"/>
      <c r="CM24" s="858"/>
      <c r="CN24" s="859"/>
      <c r="CO24" s="859"/>
      <c r="CP24" s="859"/>
      <c r="CQ24" s="860"/>
      <c r="CR24" s="858"/>
      <c r="CS24" s="859"/>
      <c r="CT24" s="859"/>
      <c r="CU24" s="859"/>
      <c r="CV24" s="860"/>
      <c r="CW24" s="858"/>
      <c r="CX24" s="859"/>
      <c r="CY24" s="859"/>
      <c r="CZ24" s="859"/>
      <c r="DA24" s="860"/>
      <c r="DB24" s="858"/>
      <c r="DC24" s="859"/>
      <c r="DD24" s="859"/>
      <c r="DE24" s="859"/>
      <c r="DF24" s="860"/>
      <c r="DG24" s="858"/>
      <c r="DH24" s="859"/>
      <c r="DI24" s="859"/>
      <c r="DJ24" s="859"/>
      <c r="DK24" s="860"/>
      <c r="DL24" s="858"/>
      <c r="DM24" s="859"/>
      <c r="DN24" s="859"/>
      <c r="DO24" s="859"/>
      <c r="DP24" s="860"/>
      <c r="DQ24" s="858"/>
      <c r="DR24" s="859"/>
      <c r="DS24" s="859"/>
      <c r="DT24" s="859"/>
      <c r="DU24" s="860"/>
      <c r="DV24" s="861"/>
      <c r="DW24" s="862"/>
      <c r="DX24" s="862"/>
      <c r="DY24" s="862"/>
      <c r="DZ24" s="863"/>
      <c r="EA24" s="248"/>
    </row>
    <row r="25" spans="1:131" s="241" customFormat="1" ht="26.25" customHeight="1" thickBot="1" x14ac:dyDescent="0.25">
      <c r="A25" s="826" t="s">
        <v>392</v>
      </c>
      <c r="B25" s="826"/>
      <c r="C25" s="826"/>
      <c r="D25" s="826"/>
      <c r="E25" s="826"/>
      <c r="F25" s="826"/>
      <c r="G25" s="826"/>
      <c r="H25" s="826"/>
      <c r="I25" s="826"/>
      <c r="J25" s="826"/>
      <c r="K25" s="826"/>
      <c r="L25" s="826"/>
      <c r="M25" s="826"/>
      <c r="N25" s="826"/>
      <c r="O25" s="826"/>
      <c r="P25" s="826"/>
      <c r="Q25" s="826"/>
      <c r="R25" s="826"/>
      <c r="S25" s="826"/>
      <c r="T25" s="826"/>
      <c r="U25" s="826"/>
      <c r="V25" s="826"/>
      <c r="W25" s="826"/>
      <c r="X25" s="826"/>
      <c r="Y25" s="826"/>
      <c r="Z25" s="826"/>
      <c r="AA25" s="826"/>
      <c r="AB25" s="826"/>
      <c r="AC25" s="826"/>
      <c r="AD25" s="826"/>
      <c r="AE25" s="826"/>
      <c r="AF25" s="826"/>
      <c r="AG25" s="826"/>
      <c r="AH25" s="826"/>
      <c r="AI25" s="826"/>
      <c r="AJ25" s="826"/>
      <c r="AK25" s="826"/>
      <c r="AL25" s="826"/>
      <c r="AM25" s="826"/>
      <c r="AN25" s="826"/>
      <c r="AO25" s="826"/>
      <c r="AP25" s="826"/>
      <c r="AQ25" s="826"/>
      <c r="AR25" s="826"/>
      <c r="AS25" s="826"/>
      <c r="AT25" s="826"/>
      <c r="AU25" s="826"/>
      <c r="AV25" s="826"/>
      <c r="AW25" s="826"/>
      <c r="AX25" s="826"/>
      <c r="AY25" s="826"/>
      <c r="AZ25" s="826"/>
      <c r="BA25" s="826"/>
      <c r="BB25" s="826"/>
      <c r="BC25" s="826"/>
      <c r="BD25" s="826"/>
      <c r="BE25" s="826"/>
      <c r="BF25" s="826"/>
      <c r="BG25" s="826"/>
      <c r="BH25" s="826"/>
      <c r="BI25" s="826"/>
      <c r="BJ25" s="246"/>
      <c r="BK25" s="246"/>
      <c r="BL25" s="246"/>
      <c r="BM25" s="246"/>
      <c r="BN25" s="246"/>
      <c r="BO25" s="259"/>
      <c r="BP25" s="259"/>
      <c r="BQ25" s="256">
        <v>19</v>
      </c>
      <c r="BR25" s="257"/>
      <c r="BS25" s="845"/>
      <c r="BT25" s="846"/>
      <c r="BU25" s="846"/>
      <c r="BV25" s="846"/>
      <c r="BW25" s="846"/>
      <c r="BX25" s="846"/>
      <c r="BY25" s="846"/>
      <c r="BZ25" s="846"/>
      <c r="CA25" s="846"/>
      <c r="CB25" s="846"/>
      <c r="CC25" s="846"/>
      <c r="CD25" s="846"/>
      <c r="CE25" s="846"/>
      <c r="CF25" s="846"/>
      <c r="CG25" s="847"/>
      <c r="CH25" s="858"/>
      <c r="CI25" s="859"/>
      <c r="CJ25" s="859"/>
      <c r="CK25" s="859"/>
      <c r="CL25" s="860"/>
      <c r="CM25" s="858"/>
      <c r="CN25" s="859"/>
      <c r="CO25" s="859"/>
      <c r="CP25" s="859"/>
      <c r="CQ25" s="860"/>
      <c r="CR25" s="858"/>
      <c r="CS25" s="859"/>
      <c r="CT25" s="859"/>
      <c r="CU25" s="859"/>
      <c r="CV25" s="860"/>
      <c r="CW25" s="858"/>
      <c r="CX25" s="859"/>
      <c r="CY25" s="859"/>
      <c r="CZ25" s="859"/>
      <c r="DA25" s="860"/>
      <c r="DB25" s="858"/>
      <c r="DC25" s="859"/>
      <c r="DD25" s="859"/>
      <c r="DE25" s="859"/>
      <c r="DF25" s="860"/>
      <c r="DG25" s="858"/>
      <c r="DH25" s="859"/>
      <c r="DI25" s="859"/>
      <c r="DJ25" s="859"/>
      <c r="DK25" s="860"/>
      <c r="DL25" s="858"/>
      <c r="DM25" s="859"/>
      <c r="DN25" s="859"/>
      <c r="DO25" s="859"/>
      <c r="DP25" s="860"/>
      <c r="DQ25" s="858"/>
      <c r="DR25" s="859"/>
      <c r="DS25" s="859"/>
      <c r="DT25" s="859"/>
      <c r="DU25" s="860"/>
      <c r="DV25" s="861"/>
      <c r="DW25" s="862"/>
      <c r="DX25" s="862"/>
      <c r="DY25" s="862"/>
      <c r="DZ25" s="863"/>
      <c r="EA25" s="240"/>
    </row>
    <row r="26" spans="1:131" s="241" customFormat="1" ht="26.25" customHeight="1" x14ac:dyDescent="0.2">
      <c r="A26" s="817" t="s">
        <v>369</v>
      </c>
      <c r="B26" s="818"/>
      <c r="C26" s="818"/>
      <c r="D26" s="818"/>
      <c r="E26" s="818"/>
      <c r="F26" s="818"/>
      <c r="G26" s="818"/>
      <c r="H26" s="818"/>
      <c r="I26" s="818"/>
      <c r="J26" s="818"/>
      <c r="K26" s="818"/>
      <c r="L26" s="818"/>
      <c r="M26" s="818"/>
      <c r="N26" s="818"/>
      <c r="O26" s="818"/>
      <c r="P26" s="819"/>
      <c r="Q26" s="794" t="s">
        <v>393</v>
      </c>
      <c r="R26" s="795"/>
      <c r="S26" s="795"/>
      <c r="T26" s="795"/>
      <c r="U26" s="796"/>
      <c r="V26" s="794" t="s">
        <v>394</v>
      </c>
      <c r="W26" s="795"/>
      <c r="X26" s="795"/>
      <c r="Y26" s="795"/>
      <c r="Z26" s="796"/>
      <c r="AA26" s="794" t="s">
        <v>395</v>
      </c>
      <c r="AB26" s="795"/>
      <c r="AC26" s="795"/>
      <c r="AD26" s="795"/>
      <c r="AE26" s="795"/>
      <c r="AF26" s="889" t="s">
        <v>396</v>
      </c>
      <c r="AG26" s="890"/>
      <c r="AH26" s="890"/>
      <c r="AI26" s="890"/>
      <c r="AJ26" s="891"/>
      <c r="AK26" s="795" t="s">
        <v>397</v>
      </c>
      <c r="AL26" s="795"/>
      <c r="AM26" s="795"/>
      <c r="AN26" s="795"/>
      <c r="AO26" s="796"/>
      <c r="AP26" s="794" t="s">
        <v>398</v>
      </c>
      <c r="AQ26" s="795"/>
      <c r="AR26" s="795"/>
      <c r="AS26" s="795"/>
      <c r="AT26" s="796"/>
      <c r="AU26" s="794" t="s">
        <v>399</v>
      </c>
      <c r="AV26" s="795"/>
      <c r="AW26" s="795"/>
      <c r="AX26" s="795"/>
      <c r="AY26" s="796"/>
      <c r="AZ26" s="794" t="s">
        <v>400</v>
      </c>
      <c r="BA26" s="795"/>
      <c r="BB26" s="795"/>
      <c r="BC26" s="795"/>
      <c r="BD26" s="796"/>
      <c r="BE26" s="794" t="s">
        <v>376</v>
      </c>
      <c r="BF26" s="795"/>
      <c r="BG26" s="795"/>
      <c r="BH26" s="795"/>
      <c r="BI26" s="806"/>
      <c r="BJ26" s="246"/>
      <c r="BK26" s="246"/>
      <c r="BL26" s="246"/>
      <c r="BM26" s="246"/>
      <c r="BN26" s="246"/>
      <c r="BO26" s="259"/>
      <c r="BP26" s="259"/>
      <c r="BQ26" s="256">
        <v>20</v>
      </c>
      <c r="BR26" s="257"/>
      <c r="BS26" s="845"/>
      <c r="BT26" s="846"/>
      <c r="BU26" s="846"/>
      <c r="BV26" s="846"/>
      <c r="BW26" s="846"/>
      <c r="BX26" s="846"/>
      <c r="BY26" s="846"/>
      <c r="BZ26" s="846"/>
      <c r="CA26" s="846"/>
      <c r="CB26" s="846"/>
      <c r="CC26" s="846"/>
      <c r="CD26" s="846"/>
      <c r="CE26" s="846"/>
      <c r="CF26" s="846"/>
      <c r="CG26" s="847"/>
      <c r="CH26" s="858"/>
      <c r="CI26" s="859"/>
      <c r="CJ26" s="859"/>
      <c r="CK26" s="859"/>
      <c r="CL26" s="860"/>
      <c r="CM26" s="858"/>
      <c r="CN26" s="859"/>
      <c r="CO26" s="859"/>
      <c r="CP26" s="859"/>
      <c r="CQ26" s="860"/>
      <c r="CR26" s="858"/>
      <c r="CS26" s="859"/>
      <c r="CT26" s="859"/>
      <c r="CU26" s="859"/>
      <c r="CV26" s="860"/>
      <c r="CW26" s="858"/>
      <c r="CX26" s="859"/>
      <c r="CY26" s="859"/>
      <c r="CZ26" s="859"/>
      <c r="DA26" s="860"/>
      <c r="DB26" s="858"/>
      <c r="DC26" s="859"/>
      <c r="DD26" s="859"/>
      <c r="DE26" s="859"/>
      <c r="DF26" s="860"/>
      <c r="DG26" s="858"/>
      <c r="DH26" s="859"/>
      <c r="DI26" s="859"/>
      <c r="DJ26" s="859"/>
      <c r="DK26" s="860"/>
      <c r="DL26" s="858"/>
      <c r="DM26" s="859"/>
      <c r="DN26" s="859"/>
      <c r="DO26" s="859"/>
      <c r="DP26" s="860"/>
      <c r="DQ26" s="858"/>
      <c r="DR26" s="859"/>
      <c r="DS26" s="859"/>
      <c r="DT26" s="859"/>
      <c r="DU26" s="860"/>
      <c r="DV26" s="861"/>
      <c r="DW26" s="862"/>
      <c r="DX26" s="862"/>
      <c r="DY26" s="862"/>
      <c r="DZ26" s="863"/>
      <c r="EA26" s="240"/>
    </row>
    <row r="27" spans="1:131" s="241" customFormat="1" ht="26.25" customHeight="1" thickBot="1" x14ac:dyDescent="0.25">
      <c r="A27" s="820"/>
      <c r="B27" s="821"/>
      <c r="C27" s="821"/>
      <c r="D27" s="821"/>
      <c r="E27" s="821"/>
      <c r="F27" s="821"/>
      <c r="G27" s="821"/>
      <c r="H27" s="821"/>
      <c r="I27" s="821"/>
      <c r="J27" s="821"/>
      <c r="K27" s="821"/>
      <c r="L27" s="821"/>
      <c r="M27" s="821"/>
      <c r="N27" s="821"/>
      <c r="O27" s="821"/>
      <c r="P27" s="822"/>
      <c r="Q27" s="797"/>
      <c r="R27" s="798"/>
      <c r="S27" s="798"/>
      <c r="T27" s="798"/>
      <c r="U27" s="799"/>
      <c r="V27" s="797"/>
      <c r="W27" s="798"/>
      <c r="X27" s="798"/>
      <c r="Y27" s="798"/>
      <c r="Z27" s="799"/>
      <c r="AA27" s="797"/>
      <c r="AB27" s="798"/>
      <c r="AC27" s="798"/>
      <c r="AD27" s="798"/>
      <c r="AE27" s="798"/>
      <c r="AF27" s="892"/>
      <c r="AG27" s="893"/>
      <c r="AH27" s="893"/>
      <c r="AI27" s="893"/>
      <c r="AJ27" s="894"/>
      <c r="AK27" s="798"/>
      <c r="AL27" s="798"/>
      <c r="AM27" s="798"/>
      <c r="AN27" s="798"/>
      <c r="AO27" s="799"/>
      <c r="AP27" s="797"/>
      <c r="AQ27" s="798"/>
      <c r="AR27" s="798"/>
      <c r="AS27" s="798"/>
      <c r="AT27" s="799"/>
      <c r="AU27" s="797"/>
      <c r="AV27" s="798"/>
      <c r="AW27" s="798"/>
      <c r="AX27" s="798"/>
      <c r="AY27" s="799"/>
      <c r="AZ27" s="797"/>
      <c r="BA27" s="798"/>
      <c r="BB27" s="798"/>
      <c r="BC27" s="798"/>
      <c r="BD27" s="799"/>
      <c r="BE27" s="797"/>
      <c r="BF27" s="798"/>
      <c r="BG27" s="798"/>
      <c r="BH27" s="798"/>
      <c r="BI27" s="807"/>
      <c r="BJ27" s="246"/>
      <c r="BK27" s="246"/>
      <c r="BL27" s="246"/>
      <c r="BM27" s="246"/>
      <c r="BN27" s="246"/>
      <c r="BO27" s="259"/>
      <c r="BP27" s="259"/>
      <c r="BQ27" s="256">
        <v>21</v>
      </c>
      <c r="BR27" s="257"/>
      <c r="BS27" s="845"/>
      <c r="BT27" s="846"/>
      <c r="BU27" s="846"/>
      <c r="BV27" s="846"/>
      <c r="BW27" s="846"/>
      <c r="BX27" s="846"/>
      <c r="BY27" s="846"/>
      <c r="BZ27" s="846"/>
      <c r="CA27" s="846"/>
      <c r="CB27" s="846"/>
      <c r="CC27" s="846"/>
      <c r="CD27" s="846"/>
      <c r="CE27" s="846"/>
      <c r="CF27" s="846"/>
      <c r="CG27" s="847"/>
      <c r="CH27" s="858"/>
      <c r="CI27" s="859"/>
      <c r="CJ27" s="859"/>
      <c r="CK27" s="859"/>
      <c r="CL27" s="860"/>
      <c r="CM27" s="858"/>
      <c r="CN27" s="859"/>
      <c r="CO27" s="859"/>
      <c r="CP27" s="859"/>
      <c r="CQ27" s="860"/>
      <c r="CR27" s="858"/>
      <c r="CS27" s="859"/>
      <c r="CT27" s="859"/>
      <c r="CU27" s="859"/>
      <c r="CV27" s="860"/>
      <c r="CW27" s="858"/>
      <c r="CX27" s="859"/>
      <c r="CY27" s="859"/>
      <c r="CZ27" s="859"/>
      <c r="DA27" s="860"/>
      <c r="DB27" s="858"/>
      <c r="DC27" s="859"/>
      <c r="DD27" s="859"/>
      <c r="DE27" s="859"/>
      <c r="DF27" s="860"/>
      <c r="DG27" s="858"/>
      <c r="DH27" s="859"/>
      <c r="DI27" s="859"/>
      <c r="DJ27" s="859"/>
      <c r="DK27" s="860"/>
      <c r="DL27" s="858"/>
      <c r="DM27" s="859"/>
      <c r="DN27" s="859"/>
      <c r="DO27" s="859"/>
      <c r="DP27" s="860"/>
      <c r="DQ27" s="858"/>
      <c r="DR27" s="859"/>
      <c r="DS27" s="859"/>
      <c r="DT27" s="859"/>
      <c r="DU27" s="860"/>
      <c r="DV27" s="861"/>
      <c r="DW27" s="862"/>
      <c r="DX27" s="862"/>
      <c r="DY27" s="862"/>
      <c r="DZ27" s="863"/>
      <c r="EA27" s="240"/>
    </row>
    <row r="28" spans="1:131" s="241" customFormat="1" ht="26.25" customHeight="1" thickTop="1" x14ac:dyDescent="0.2">
      <c r="A28" s="260">
        <v>1</v>
      </c>
      <c r="B28" s="808" t="s">
        <v>401</v>
      </c>
      <c r="C28" s="809"/>
      <c r="D28" s="809"/>
      <c r="E28" s="809"/>
      <c r="F28" s="809"/>
      <c r="G28" s="809"/>
      <c r="H28" s="809"/>
      <c r="I28" s="809"/>
      <c r="J28" s="809"/>
      <c r="K28" s="809"/>
      <c r="L28" s="809"/>
      <c r="M28" s="809"/>
      <c r="N28" s="809"/>
      <c r="O28" s="809"/>
      <c r="P28" s="810"/>
      <c r="Q28" s="899">
        <v>1454</v>
      </c>
      <c r="R28" s="900"/>
      <c r="S28" s="900"/>
      <c r="T28" s="900"/>
      <c r="U28" s="900"/>
      <c r="V28" s="900">
        <v>1373</v>
      </c>
      <c r="W28" s="900"/>
      <c r="X28" s="900"/>
      <c r="Y28" s="900"/>
      <c r="Z28" s="900"/>
      <c r="AA28" s="900">
        <v>81</v>
      </c>
      <c r="AB28" s="900"/>
      <c r="AC28" s="900"/>
      <c r="AD28" s="900"/>
      <c r="AE28" s="901"/>
      <c r="AF28" s="902">
        <v>81</v>
      </c>
      <c r="AG28" s="900"/>
      <c r="AH28" s="900"/>
      <c r="AI28" s="900"/>
      <c r="AJ28" s="903"/>
      <c r="AK28" s="904">
        <v>93</v>
      </c>
      <c r="AL28" s="895"/>
      <c r="AM28" s="895"/>
      <c r="AN28" s="895"/>
      <c r="AO28" s="895"/>
      <c r="AP28" s="895" t="s">
        <v>579</v>
      </c>
      <c r="AQ28" s="895"/>
      <c r="AR28" s="895"/>
      <c r="AS28" s="895"/>
      <c r="AT28" s="895"/>
      <c r="AU28" s="895" t="s">
        <v>579</v>
      </c>
      <c r="AV28" s="895"/>
      <c r="AW28" s="895"/>
      <c r="AX28" s="895"/>
      <c r="AY28" s="895"/>
      <c r="AZ28" s="896" t="s">
        <v>564</v>
      </c>
      <c r="BA28" s="896"/>
      <c r="BB28" s="896"/>
      <c r="BC28" s="896"/>
      <c r="BD28" s="896"/>
      <c r="BE28" s="897"/>
      <c r="BF28" s="897"/>
      <c r="BG28" s="897"/>
      <c r="BH28" s="897"/>
      <c r="BI28" s="898"/>
      <c r="BJ28" s="246"/>
      <c r="BK28" s="246"/>
      <c r="BL28" s="246"/>
      <c r="BM28" s="246"/>
      <c r="BN28" s="246"/>
      <c r="BO28" s="259"/>
      <c r="BP28" s="259"/>
      <c r="BQ28" s="256">
        <v>22</v>
      </c>
      <c r="BR28" s="257"/>
      <c r="BS28" s="845"/>
      <c r="BT28" s="846"/>
      <c r="BU28" s="846"/>
      <c r="BV28" s="846"/>
      <c r="BW28" s="846"/>
      <c r="BX28" s="846"/>
      <c r="BY28" s="846"/>
      <c r="BZ28" s="846"/>
      <c r="CA28" s="846"/>
      <c r="CB28" s="846"/>
      <c r="CC28" s="846"/>
      <c r="CD28" s="846"/>
      <c r="CE28" s="846"/>
      <c r="CF28" s="846"/>
      <c r="CG28" s="847"/>
      <c r="CH28" s="858"/>
      <c r="CI28" s="859"/>
      <c r="CJ28" s="859"/>
      <c r="CK28" s="859"/>
      <c r="CL28" s="860"/>
      <c r="CM28" s="858"/>
      <c r="CN28" s="859"/>
      <c r="CO28" s="859"/>
      <c r="CP28" s="859"/>
      <c r="CQ28" s="860"/>
      <c r="CR28" s="858"/>
      <c r="CS28" s="859"/>
      <c r="CT28" s="859"/>
      <c r="CU28" s="859"/>
      <c r="CV28" s="860"/>
      <c r="CW28" s="858"/>
      <c r="CX28" s="859"/>
      <c r="CY28" s="859"/>
      <c r="CZ28" s="859"/>
      <c r="DA28" s="860"/>
      <c r="DB28" s="858"/>
      <c r="DC28" s="859"/>
      <c r="DD28" s="859"/>
      <c r="DE28" s="859"/>
      <c r="DF28" s="860"/>
      <c r="DG28" s="858"/>
      <c r="DH28" s="859"/>
      <c r="DI28" s="859"/>
      <c r="DJ28" s="859"/>
      <c r="DK28" s="860"/>
      <c r="DL28" s="858"/>
      <c r="DM28" s="859"/>
      <c r="DN28" s="859"/>
      <c r="DO28" s="859"/>
      <c r="DP28" s="860"/>
      <c r="DQ28" s="858"/>
      <c r="DR28" s="859"/>
      <c r="DS28" s="859"/>
      <c r="DT28" s="859"/>
      <c r="DU28" s="860"/>
      <c r="DV28" s="861"/>
      <c r="DW28" s="862"/>
      <c r="DX28" s="862"/>
      <c r="DY28" s="862"/>
      <c r="DZ28" s="863"/>
      <c r="EA28" s="240"/>
    </row>
    <row r="29" spans="1:131" s="241" customFormat="1" ht="26.25" customHeight="1" x14ac:dyDescent="0.2">
      <c r="A29" s="260">
        <v>2</v>
      </c>
      <c r="B29" s="832" t="s">
        <v>402</v>
      </c>
      <c r="C29" s="833"/>
      <c r="D29" s="833"/>
      <c r="E29" s="833"/>
      <c r="F29" s="833"/>
      <c r="G29" s="833"/>
      <c r="H29" s="833"/>
      <c r="I29" s="833"/>
      <c r="J29" s="833"/>
      <c r="K29" s="833"/>
      <c r="L29" s="833"/>
      <c r="M29" s="833"/>
      <c r="N29" s="833"/>
      <c r="O29" s="833"/>
      <c r="P29" s="834"/>
      <c r="Q29" s="835">
        <v>1508</v>
      </c>
      <c r="R29" s="836"/>
      <c r="S29" s="836"/>
      <c r="T29" s="836"/>
      <c r="U29" s="836"/>
      <c r="V29" s="836">
        <v>1446</v>
      </c>
      <c r="W29" s="836"/>
      <c r="X29" s="836"/>
      <c r="Y29" s="836"/>
      <c r="Z29" s="836"/>
      <c r="AA29" s="836">
        <v>62</v>
      </c>
      <c r="AB29" s="836"/>
      <c r="AC29" s="836"/>
      <c r="AD29" s="836"/>
      <c r="AE29" s="837"/>
      <c r="AF29" s="838">
        <v>62</v>
      </c>
      <c r="AG29" s="839"/>
      <c r="AH29" s="839"/>
      <c r="AI29" s="839"/>
      <c r="AJ29" s="840"/>
      <c r="AK29" s="907">
        <v>260</v>
      </c>
      <c r="AL29" s="908"/>
      <c r="AM29" s="908"/>
      <c r="AN29" s="908"/>
      <c r="AO29" s="908"/>
      <c r="AP29" s="908" t="s">
        <v>579</v>
      </c>
      <c r="AQ29" s="908"/>
      <c r="AR29" s="908"/>
      <c r="AS29" s="908"/>
      <c r="AT29" s="908"/>
      <c r="AU29" s="908" t="s">
        <v>579</v>
      </c>
      <c r="AV29" s="908"/>
      <c r="AW29" s="908"/>
      <c r="AX29" s="908"/>
      <c r="AY29" s="908"/>
      <c r="AZ29" s="909" t="s">
        <v>564</v>
      </c>
      <c r="BA29" s="909"/>
      <c r="BB29" s="909"/>
      <c r="BC29" s="909"/>
      <c r="BD29" s="909"/>
      <c r="BE29" s="905"/>
      <c r="BF29" s="905"/>
      <c r="BG29" s="905"/>
      <c r="BH29" s="905"/>
      <c r="BI29" s="906"/>
      <c r="BJ29" s="246"/>
      <c r="BK29" s="246"/>
      <c r="BL29" s="246"/>
      <c r="BM29" s="246"/>
      <c r="BN29" s="246"/>
      <c r="BO29" s="259"/>
      <c r="BP29" s="259"/>
      <c r="BQ29" s="256">
        <v>23</v>
      </c>
      <c r="BR29" s="257"/>
      <c r="BS29" s="845"/>
      <c r="BT29" s="846"/>
      <c r="BU29" s="846"/>
      <c r="BV29" s="846"/>
      <c r="BW29" s="846"/>
      <c r="BX29" s="846"/>
      <c r="BY29" s="846"/>
      <c r="BZ29" s="846"/>
      <c r="CA29" s="846"/>
      <c r="CB29" s="846"/>
      <c r="CC29" s="846"/>
      <c r="CD29" s="846"/>
      <c r="CE29" s="846"/>
      <c r="CF29" s="846"/>
      <c r="CG29" s="847"/>
      <c r="CH29" s="858"/>
      <c r="CI29" s="859"/>
      <c r="CJ29" s="859"/>
      <c r="CK29" s="859"/>
      <c r="CL29" s="860"/>
      <c r="CM29" s="858"/>
      <c r="CN29" s="859"/>
      <c r="CO29" s="859"/>
      <c r="CP29" s="859"/>
      <c r="CQ29" s="860"/>
      <c r="CR29" s="858"/>
      <c r="CS29" s="859"/>
      <c r="CT29" s="859"/>
      <c r="CU29" s="859"/>
      <c r="CV29" s="860"/>
      <c r="CW29" s="858"/>
      <c r="CX29" s="859"/>
      <c r="CY29" s="859"/>
      <c r="CZ29" s="859"/>
      <c r="DA29" s="860"/>
      <c r="DB29" s="858"/>
      <c r="DC29" s="859"/>
      <c r="DD29" s="859"/>
      <c r="DE29" s="859"/>
      <c r="DF29" s="860"/>
      <c r="DG29" s="858"/>
      <c r="DH29" s="859"/>
      <c r="DI29" s="859"/>
      <c r="DJ29" s="859"/>
      <c r="DK29" s="860"/>
      <c r="DL29" s="858"/>
      <c r="DM29" s="859"/>
      <c r="DN29" s="859"/>
      <c r="DO29" s="859"/>
      <c r="DP29" s="860"/>
      <c r="DQ29" s="858"/>
      <c r="DR29" s="859"/>
      <c r="DS29" s="859"/>
      <c r="DT29" s="859"/>
      <c r="DU29" s="860"/>
      <c r="DV29" s="861"/>
      <c r="DW29" s="862"/>
      <c r="DX29" s="862"/>
      <c r="DY29" s="862"/>
      <c r="DZ29" s="863"/>
      <c r="EA29" s="240"/>
    </row>
    <row r="30" spans="1:131" s="241" customFormat="1" ht="26.25" customHeight="1" x14ac:dyDescent="0.2">
      <c r="A30" s="260">
        <v>3</v>
      </c>
      <c r="B30" s="832" t="s">
        <v>403</v>
      </c>
      <c r="C30" s="833"/>
      <c r="D30" s="833"/>
      <c r="E30" s="833"/>
      <c r="F30" s="833"/>
      <c r="G30" s="833"/>
      <c r="H30" s="833"/>
      <c r="I30" s="833"/>
      <c r="J30" s="833"/>
      <c r="K30" s="833"/>
      <c r="L30" s="833"/>
      <c r="M30" s="833"/>
      <c r="N30" s="833"/>
      <c r="O30" s="833"/>
      <c r="P30" s="834"/>
      <c r="Q30" s="835">
        <v>279</v>
      </c>
      <c r="R30" s="836"/>
      <c r="S30" s="836"/>
      <c r="T30" s="836"/>
      <c r="U30" s="836"/>
      <c r="V30" s="836">
        <v>270</v>
      </c>
      <c r="W30" s="836"/>
      <c r="X30" s="836"/>
      <c r="Y30" s="836"/>
      <c r="Z30" s="836"/>
      <c r="AA30" s="836">
        <v>9</v>
      </c>
      <c r="AB30" s="836"/>
      <c r="AC30" s="836"/>
      <c r="AD30" s="836"/>
      <c r="AE30" s="837"/>
      <c r="AF30" s="838">
        <v>9</v>
      </c>
      <c r="AG30" s="839"/>
      <c r="AH30" s="839"/>
      <c r="AI30" s="839"/>
      <c r="AJ30" s="840"/>
      <c r="AK30" s="907">
        <v>57</v>
      </c>
      <c r="AL30" s="908"/>
      <c r="AM30" s="908"/>
      <c r="AN30" s="908"/>
      <c r="AO30" s="908"/>
      <c r="AP30" s="908" t="s">
        <v>579</v>
      </c>
      <c r="AQ30" s="908"/>
      <c r="AR30" s="908"/>
      <c r="AS30" s="908"/>
      <c r="AT30" s="908"/>
      <c r="AU30" s="908" t="s">
        <v>579</v>
      </c>
      <c r="AV30" s="908"/>
      <c r="AW30" s="908"/>
      <c r="AX30" s="908"/>
      <c r="AY30" s="908"/>
      <c r="AZ30" s="909" t="s">
        <v>564</v>
      </c>
      <c r="BA30" s="909"/>
      <c r="BB30" s="909"/>
      <c r="BC30" s="909"/>
      <c r="BD30" s="909"/>
      <c r="BE30" s="905"/>
      <c r="BF30" s="905"/>
      <c r="BG30" s="905"/>
      <c r="BH30" s="905"/>
      <c r="BI30" s="906"/>
      <c r="BJ30" s="246"/>
      <c r="BK30" s="246"/>
      <c r="BL30" s="246"/>
      <c r="BM30" s="246"/>
      <c r="BN30" s="246"/>
      <c r="BO30" s="259"/>
      <c r="BP30" s="259"/>
      <c r="BQ30" s="256">
        <v>24</v>
      </c>
      <c r="BR30" s="257"/>
      <c r="BS30" s="845"/>
      <c r="BT30" s="846"/>
      <c r="BU30" s="846"/>
      <c r="BV30" s="846"/>
      <c r="BW30" s="846"/>
      <c r="BX30" s="846"/>
      <c r="BY30" s="846"/>
      <c r="BZ30" s="846"/>
      <c r="CA30" s="846"/>
      <c r="CB30" s="846"/>
      <c r="CC30" s="846"/>
      <c r="CD30" s="846"/>
      <c r="CE30" s="846"/>
      <c r="CF30" s="846"/>
      <c r="CG30" s="847"/>
      <c r="CH30" s="858"/>
      <c r="CI30" s="859"/>
      <c r="CJ30" s="859"/>
      <c r="CK30" s="859"/>
      <c r="CL30" s="860"/>
      <c r="CM30" s="858"/>
      <c r="CN30" s="859"/>
      <c r="CO30" s="859"/>
      <c r="CP30" s="859"/>
      <c r="CQ30" s="860"/>
      <c r="CR30" s="858"/>
      <c r="CS30" s="859"/>
      <c r="CT30" s="859"/>
      <c r="CU30" s="859"/>
      <c r="CV30" s="860"/>
      <c r="CW30" s="858"/>
      <c r="CX30" s="859"/>
      <c r="CY30" s="859"/>
      <c r="CZ30" s="859"/>
      <c r="DA30" s="860"/>
      <c r="DB30" s="858"/>
      <c r="DC30" s="859"/>
      <c r="DD30" s="859"/>
      <c r="DE30" s="859"/>
      <c r="DF30" s="860"/>
      <c r="DG30" s="858"/>
      <c r="DH30" s="859"/>
      <c r="DI30" s="859"/>
      <c r="DJ30" s="859"/>
      <c r="DK30" s="860"/>
      <c r="DL30" s="858"/>
      <c r="DM30" s="859"/>
      <c r="DN30" s="859"/>
      <c r="DO30" s="859"/>
      <c r="DP30" s="860"/>
      <c r="DQ30" s="858"/>
      <c r="DR30" s="859"/>
      <c r="DS30" s="859"/>
      <c r="DT30" s="859"/>
      <c r="DU30" s="860"/>
      <c r="DV30" s="861"/>
      <c r="DW30" s="862"/>
      <c r="DX30" s="862"/>
      <c r="DY30" s="862"/>
      <c r="DZ30" s="863"/>
      <c r="EA30" s="240"/>
    </row>
    <row r="31" spans="1:131" s="241" customFormat="1" ht="26.25" customHeight="1" x14ac:dyDescent="0.2">
      <c r="A31" s="260">
        <v>4</v>
      </c>
      <c r="B31" s="832" t="s">
        <v>404</v>
      </c>
      <c r="C31" s="833"/>
      <c r="D31" s="833"/>
      <c r="E31" s="833"/>
      <c r="F31" s="833"/>
      <c r="G31" s="833"/>
      <c r="H31" s="833"/>
      <c r="I31" s="833"/>
      <c r="J31" s="833"/>
      <c r="K31" s="833"/>
      <c r="L31" s="833"/>
      <c r="M31" s="833"/>
      <c r="N31" s="833"/>
      <c r="O31" s="833"/>
      <c r="P31" s="834"/>
      <c r="Q31" s="835">
        <v>407</v>
      </c>
      <c r="R31" s="836"/>
      <c r="S31" s="836"/>
      <c r="T31" s="836"/>
      <c r="U31" s="836"/>
      <c r="V31" s="836">
        <v>422</v>
      </c>
      <c r="W31" s="836"/>
      <c r="X31" s="836"/>
      <c r="Y31" s="836"/>
      <c r="Z31" s="836"/>
      <c r="AA31" s="836">
        <v>-15</v>
      </c>
      <c r="AB31" s="836"/>
      <c r="AC31" s="836"/>
      <c r="AD31" s="836"/>
      <c r="AE31" s="837"/>
      <c r="AF31" s="838">
        <v>462</v>
      </c>
      <c r="AG31" s="839"/>
      <c r="AH31" s="839"/>
      <c r="AI31" s="839"/>
      <c r="AJ31" s="840"/>
      <c r="AK31" s="907">
        <v>5</v>
      </c>
      <c r="AL31" s="908"/>
      <c r="AM31" s="908"/>
      <c r="AN31" s="908"/>
      <c r="AO31" s="908"/>
      <c r="AP31" s="908">
        <v>955</v>
      </c>
      <c r="AQ31" s="908"/>
      <c r="AR31" s="908"/>
      <c r="AS31" s="908"/>
      <c r="AT31" s="908"/>
      <c r="AU31" s="908">
        <v>20</v>
      </c>
      <c r="AV31" s="908"/>
      <c r="AW31" s="908"/>
      <c r="AX31" s="908"/>
      <c r="AY31" s="908"/>
      <c r="AZ31" s="909" t="s">
        <v>564</v>
      </c>
      <c r="BA31" s="909"/>
      <c r="BB31" s="909"/>
      <c r="BC31" s="909"/>
      <c r="BD31" s="909"/>
      <c r="BE31" s="905" t="s">
        <v>405</v>
      </c>
      <c r="BF31" s="905"/>
      <c r="BG31" s="905"/>
      <c r="BH31" s="905"/>
      <c r="BI31" s="906"/>
      <c r="BJ31" s="246"/>
      <c r="BK31" s="246"/>
      <c r="BL31" s="246"/>
      <c r="BM31" s="246"/>
      <c r="BN31" s="246"/>
      <c r="BO31" s="259"/>
      <c r="BP31" s="259"/>
      <c r="BQ31" s="256">
        <v>25</v>
      </c>
      <c r="BR31" s="257"/>
      <c r="BS31" s="845"/>
      <c r="BT31" s="846"/>
      <c r="BU31" s="846"/>
      <c r="BV31" s="846"/>
      <c r="BW31" s="846"/>
      <c r="BX31" s="846"/>
      <c r="BY31" s="846"/>
      <c r="BZ31" s="846"/>
      <c r="CA31" s="846"/>
      <c r="CB31" s="846"/>
      <c r="CC31" s="846"/>
      <c r="CD31" s="846"/>
      <c r="CE31" s="846"/>
      <c r="CF31" s="846"/>
      <c r="CG31" s="847"/>
      <c r="CH31" s="858"/>
      <c r="CI31" s="859"/>
      <c r="CJ31" s="859"/>
      <c r="CK31" s="859"/>
      <c r="CL31" s="860"/>
      <c r="CM31" s="858"/>
      <c r="CN31" s="859"/>
      <c r="CO31" s="859"/>
      <c r="CP31" s="859"/>
      <c r="CQ31" s="860"/>
      <c r="CR31" s="858"/>
      <c r="CS31" s="859"/>
      <c r="CT31" s="859"/>
      <c r="CU31" s="859"/>
      <c r="CV31" s="860"/>
      <c r="CW31" s="858"/>
      <c r="CX31" s="859"/>
      <c r="CY31" s="859"/>
      <c r="CZ31" s="859"/>
      <c r="DA31" s="860"/>
      <c r="DB31" s="858"/>
      <c r="DC31" s="859"/>
      <c r="DD31" s="859"/>
      <c r="DE31" s="859"/>
      <c r="DF31" s="860"/>
      <c r="DG31" s="858"/>
      <c r="DH31" s="859"/>
      <c r="DI31" s="859"/>
      <c r="DJ31" s="859"/>
      <c r="DK31" s="860"/>
      <c r="DL31" s="858"/>
      <c r="DM31" s="859"/>
      <c r="DN31" s="859"/>
      <c r="DO31" s="859"/>
      <c r="DP31" s="860"/>
      <c r="DQ31" s="858"/>
      <c r="DR31" s="859"/>
      <c r="DS31" s="859"/>
      <c r="DT31" s="859"/>
      <c r="DU31" s="860"/>
      <c r="DV31" s="861"/>
      <c r="DW31" s="862"/>
      <c r="DX31" s="862"/>
      <c r="DY31" s="862"/>
      <c r="DZ31" s="863"/>
      <c r="EA31" s="240"/>
    </row>
    <row r="32" spans="1:131" s="241" customFormat="1" ht="26.25" customHeight="1" x14ac:dyDescent="0.2">
      <c r="A32" s="260">
        <v>5</v>
      </c>
      <c r="B32" s="832" t="s">
        <v>406</v>
      </c>
      <c r="C32" s="833"/>
      <c r="D32" s="833"/>
      <c r="E32" s="833"/>
      <c r="F32" s="833"/>
      <c r="G32" s="833"/>
      <c r="H32" s="833"/>
      <c r="I32" s="833"/>
      <c r="J32" s="833"/>
      <c r="K32" s="833"/>
      <c r="L32" s="833"/>
      <c r="M32" s="833"/>
      <c r="N32" s="833"/>
      <c r="O32" s="833"/>
      <c r="P32" s="834"/>
      <c r="Q32" s="835">
        <v>1448</v>
      </c>
      <c r="R32" s="836"/>
      <c r="S32" s="836"/>
      <c r="T32" s="836"/>
      <c r="U32" s="836"/>
      <c r="V32" s="836">
        <v>1433</v>
      </c>
      <c r="W32" s="836"/>
      <c r="X32" s="836"/>
      <c r="Y32" s="836"/>
      <c r="Z32" s="836"/>
      <c r="AA32" s="836">
        <v>16</v>
      </c>
      <c r="AB32" s="836"/>
      <c r="AC32" s="836"/>
      <c r="AD32" s="836"/>
      <c r="AE32" s="837"/>
      <c r="AF32" s="838">
        <v>16</v>
      </c>
      <c r="AG32" s="839"/>
      <c r="AH32" s="839"/>
      <c r="AI32" s="839"/>
      <c r="AJ32" s="840"/>
      <c r="AK32" s="907">
        <v>91</v>
      </c>
      <c r="AL32" s="908"/>
      <c r="AM32" s="908"/>
      <c r="AN32" s="908"/>
      <c r="AO32" s="908"/>
      <c r="AP32" s="908">
        <v>2255</v>
      </c>
      <c r="AQ32" s="908"/>
      <c r="AR32" s="908"/>
      <c r="AS32" s="908"/>
      <c r="AT32" s="908"/>
      <c r="AU32" s="908">
        <v>1092</v>
      </c>
      <c r="AV32" s="908"/>
      <c r="AW32" s="908"/>
      <c r="AX32" s="908"/>
      <c r="AY32" s="908"/>
      <c r="AZ32" s="909" t="s">
        <v>565</v>
      </c>
      <c r="BA32" s="909"/>
      <c r="BB32" s="909"/>
      <c r="BC32" s="909"/>
      <c r="BD32" s="909"/>
      <c r="BE32" s="905" t="s">
        <v>407</v>
      </c>
      <c r="BF32" s="905"/>
      <c r="BG32" s="905"/>
      <c r="BH32" s="905"/>
      <c r="BI32" s="906"/>
      <c r="BJ32" s="246"/>
      <c r="BK32" s="246"/>
      <c r="BL32" s="246"/>
      <c r="BM32" s="246"/>
      <c r="BN32" s="246"/>
      <c r="BO32" s="259"/>
      <c r="BP32" s="259"/>
      <c r="BQ32" s="256">
        <v>26</v>
      </c>
      <c r="BR32" s="257"/>
      <c r="BS32" s="845"/>
      <c r="BT32" s="846"/>
      <c r="BU32" s="846"/>
      <c r="BV32" s="846"/>
      <c r="BW32" s="846"/>
      <c r="BX32" s="846"/>
      <c r="BY32" s="846"/>
      <c r="BZ32" s="846"/>
      <c r="CA32" s="846"/>
      <c r="CB32" s="846"/>
      <c r="CC32" s="846"/>
      <c r="CD32" s="846"/>
      <c r="CE32" s="846"/>
      <c r="CF32" s="846"/>
      <c r="CG32" s="847"/>
      <c r="CH32" s="858"/>
      <c r="CI32" s="859"/>
      <c r="CJ32" s="859"/>
      <c r="CK32" s="859"/>
      <c r="CL32" s="860"/>
      <c r="CM32" s="858"/>
      <c r="CN32" s="859"/>
      <c r="CO32" s="859"/>
      <c r="CP32" s="859"/>
      <c r="CQ32" s="860"/>
      <c r="CR32" s="858"/>
      <c r="CS32" s="859"/>
      <c r="CT32" s="859"/>
      <c r="CU32" s="859"/>
      <c r="CV32" s="860"/>
      <c r="CW32" s="858"/>
      <c r="CX32" s="859"/>
      <c r="CY32" s="859"/>
      <c r="CZ32" s="859"/>
      <c r="DA32" s="860"/>
      <c r="DB32" s="858"/>
      <c r="DC32" s="859"/>
      <c r="DD32" s="859"/>
      <c r="DE32" s="859"/>
      <c r="DF32" s="860"/>
      <c r="DG32" s="858"/>
      <c r="DH32" s="859"/>
      <c r="DI32" s="859"/>
      <c r="DJ32" s="859"/>
      <c r="DK32" s="860"/>
      <c r="DL32" s="858"/>
      <c r="DM32" s="859"/>
      <c r="DN32" s="859"/>
      <c r="DO32" s="859"/>
      <c r="DP32" s="860"/>
      <c r="DQ32" s="858"/>
      <c r="DR32" s="859"/>
      <c r="DS32" s="859"/>
      <c r="DT32" s="859"/>
      <c r="DU32" s="860"/>
      <c r="DV32" s="861"/>
      <c r="DW32" s="862"/>
      <c r="DX32" s="862"/>
      <c r="DY32" s="862"/>
      <c r="DZ32" s="863"/>
      <c r="EA32" s="240"/>
    </row>
    <row r="33" spans="1:131" s="241" customFormat="1" ht="26.25" customHeight="1" x14ac:dyDescent="0.2">
      <c r="A33" s="260">
        <v>6</v>
      </c>
      <c r="B33" s="832"/>
      <c r="C33" s="833"/>
      <c r="D33" s="833"/>
      <c r="E33" s="833"/>
      <c r="F33" s="833"/>
      <c r="G33" s="833"/>
      <c r="H33" s="833"/>
      <c r="I33" s="833"/>
      <c r="J33" s="833"/>
      <c r="K33" s="833"/>
      <c r="L33" s="833"/>
      <c r="M33" s="833"/>
      <c r="N33" s="833"/>
      <c r="O33" s="833"/>
      <c r="P33" s="834"/>
      <c r="Q33" s="835"/>
      <c r="R33" s="836"/>
      <c r="S33" s="836"/>
      <c r="T33" s="836"/>
      <c r="U33" s="836"/>
      <c r="V33" s="836"/>
      <c r="W33" s="836"/>
      <c r="X33" s="836"/>
      <c r="Y33" s="836"/>
      <c r="Z33" s="836"/>
      <c r="AA33" s="836"/>
      <c r="AB33" s="836"/>
      <c r="AC33" s="836"/>
      <c r="AD33" s="836"/>
      <c r="AE33" s="837"/>
      <c r="AF33" s="838"/>
      <c r="AG33" s="839"/>
      <c r="AH33" s="839"/>
      <c r="AI33" s="839"/>
      <c r="AJ33" s="840"/>
      <c r="AK33" s="907"/>
      <c r="AL33" s="908"/>
      <c r="AM33" s="908"/>
      <c r="AN33" s="908"/>
      <c r="AO33" s="908"/>
      <c r="AP33" s="908"/>
      <c r="AQ33" s="908"/>
      <c r="AR33" s="908"/>
      <c r="AS33" s="908"/>
      <c r="AT33" s="908"/>
      <c r="AU33" s="908"/>
      <c r="AV33" s="908"/>
      <c r="AW33" s="908"/>
      <c r="AX33" s="908"/>
      <c r="AY33" s="908"/>
      <c r="AZ33" s="909"/>
      <c r="BA33" s="909"/>
      <c r="BB33" s="909"/>
      <c r="BC33" s="909"/>
      <c r="BD33" s="909"/>
      <c r="BE33" s="905"/>
      <c r="BF33" s="905"/>
      <c r="BG33" s="905"/>
      <c r="BH33" s="905"/>
      <c r="BI33" s="906"/>
      <c r="BJ33" s="246"/>
      <c r="BK33" s="246"/>
      <c r="BL33" s="246"/>
      <c r="BM33" s="246"/>
      <c r="BN33" s="246"/>
      <c r="BO33" s="259"/>
      <c r="BP33" s="259"/>
      <c r="BQ33" s="256">
        <v>27</v>
      </c>
      <c r="BR33" s="257"/>
      <c r="BS33" s="845"/>
      <c r="BT33" s="846"/>
      <c r="BU33" s="846"/>
      <c r="BV33" s="846"/>
      <c r="BW33" s="846"/>
      <c r="BX33" s="846"/>
      <c r="BY33" s="846"/>
      <c r="BZ33" s="846"/>
      <c r="CA33" s="846"/>
      <c r="CB33" s="846"/>
      <c r="CC33" s="846"/>
      <c r="CD33" s="846"/>
      <c r="CE33" s="846"/>
      <c r="CF33" s="846"/>
      <c r="CG33" s="847"/>
      <c r="CH33" s="858"/>
      <c r="CI33" s="859"/>
      <c r="CJ33" s="859"/>
      <c r="CK33" s="859"/>
      <c r="CL33" s="860"/>
      <c r="CM33" s="858"/>
      <c r="CN33" s="859"/>
      <c r="CO33" s="859"/>
      <c r="CP33" s="859"/>
      <c r="CQ33" s="860"/>
      <c r="CR33" s="858"/>
      <c r="CS33" s="859"/>
      <c r="CT33" s="859"/>
      <c r="CU33" s="859"/>
      <c r="CV33" s="860"/>
      <c r="CW33" s="858"/>
      <c r="CX33" s="859"/>
      <c r="CY33" s="859"/>
      <c r="CZ33" s="859"/>
      <c r="DA33" s="860"/>
      <c r="DB33" s="858"/>
      <c r="DC33" s="859"/>
      <c r="DD33" s="859"/>
      <c r="DE33" s="859"/>
      <c r="DF33" s="860"/>
      <c r="DG33" s="858"/>
      <c r="DH33" s="859"/>
      <c r="DI33" s="859"/>
      <c r="DJ33" s="859"/>
      <c r="DK33" s="860"/>
      <c r="DL33" s="858"/>
      <c r="DM33" s="859"/>
      <c r="DN33" s="859"/>
      <c r="DO33" s="859"/>
      <c r="DP33" s="860"/>
      <c r="DQ33" s="858"/>
      <c r="DR33" s="859"/>
      <c r="DS33" s="859"/>
      <c r="DT33" s="859"/>
      <c r="DU33" s="860"/>
      <c r="DV33" s="861"/>
      <c r="DW33" s="862"/>
      <c r="DX33" s="862"/>
      <c r="DY33" s="862"/>
      <c r="DZ33" s="863"/>
      <c r="EA33" s="240"/>
    </row>
    <row r="34" spans="1:131" s="241" customFormat="1" ht="26.25" customHeight="1" x14ac:dyDescent="0.2">
      <c r="A34" s="260">
        <v>7</v>
      </c>
      <c r="B34" s="832"/>
      <c r="C34" s="833"/>
      <c r="D34" s="833"/>
      <c r="E34" s="833"/>
      <c r="F34" s="833"/>
      <c r="G34" s="833"/>
      <c r="H34" s="833"/>
      <c r="I34" s="833"/>
      <c r="J34" s="833"/>
      <c r="K34" s="833"/>
      <c r="L34" s="833"/>
      <c r="M34" s="833"/>
      <c r="N34" s="833"/>
      <c r="O34" s="833"/>
      <c r="P34" s="834"/>
      <c r="Q34" s="835"/>
      <c r="R34" s="836"/>
      <c r="S34" s="836"/>
      <c r="T34" s="836"/>
      <c r="U34" s="836"/>
      <c r="V34" s="836"/>
      <c r="W34" s="836"/>
      <c r="X34" s="836"/>
      <c r="Y34" s="836"/>
      <c r="Z34" s="836"/>
      <c r="AA34" s="836"/>
      <c r="AB34" s="836"/>
      <c r="AC34" s="836"/>
      <c r="AD34" s="836"/>
      <c r="AE34" s="837"/>
      <c r="AF34" s="838"/>
      <c r="AG34" s="839"/>
      <c r="AH34" s="839"/>
      <c r="AI34" s="839"/>
      <c r="AJ34" s="840"/>
      <c r="AK34" s="907"/>
      <c r="AL34" s="908"/>
      <c r="AM34" s="908"/>
      <c r="AN34" s="908"/>
      <c r="AO34" s="908"/>
      <c r="AP34" s="908"/>
      <c r="AQ34" s="908"/>
      <c r="AR34" s="908"/>
      <c r="AS34" s="908"/>
      <c r="AT34" s="908"/>
      <c r="AU34" s="908"/>
      <c r="AV34" s="908"/>
      <c r="AW34" s="908"/>
      <c r="AX34" s="908"/>
      <c r="AY34" s="908"/>
      <c r="AZ34" s="909"/>
      <c r="BA34" s="909"/>
      <c r="BB34" s="909"/>
      <c r="BC34" s="909"/>
      <c r="BD34" s="909"/>
      <c r="BE34" s="905"/>
      <c r="BF34" s="905"/>
      <c r="BG34" s="905"/>
      <c r="BH34" s="905"/>
      <c r="BI34" s="906"/>
      <c r="BJ34" s="246"/>
      <c r="BK34" s="246"/>
      <c r="BL34" s="246"/>
      <c r="BM34" s="246"/>
      <c r="BN34" s="246"/>
      <c r="BO34" s="259"/>
      <c r="BP34" s="259"/>
      <c r="BQ34" s="256">
        <v>28</v>
      </c>
      <c r="BR34" s="257"/>
      <c r="BS34" s="845"/>
      <c r="BT34" s="846"/>
      <c r="BU34" s="846"/>
      <c r="BV34" s="846"/>
      <c r="BW34" s="846"/>
      <c r="BX34" s="846"/>
      <c r="BY34" s="846"/>
      <c r="BZ34" s="846"/>
      <c r="CA34" s="846"/>
      <c r="CB34" s="846"/>
      <c r="CC34" s="846"/>
      <c r="CD34" s="846"/>
      <c r="CE34" s="846"/>
      <c r="CF34" s="846"/>
      <c r="CG34" s="847"/>
      <c r="CH34" s="858"/>
      <c r="CI34" s="859"/>
      <c r="CJ34" s="859"/>
      <c r="CK34" s="859"/>
      <c r="CL34" s="860"/>
      <c r="CM34" s="858"/>
      <c r="CN34" s="859"/>
      <c r="CO34" s="859"/>
      <c r="CP34" s="859"/>
      <c r="CQ34" s="860"/>
      <c r="CR34" s="858"/>
      <c r="CS34" s="859"/>
      <c r="CT34" s="859"/>
      <c r="CU34" s="859"/>
      <c r="CV34" s="860"/>
      <c r="CW34" s="858"/>
      <c r="CX34" s="859"/>
      <c r="CY34" s="859"/>
      <c r="CZ34" s="859"/>
      <c r="DA34" s="860"/>
      <c r="DB34" s="858"/>
      <c r="DC34" s="859"/>
      <c r="DD34" s="859"/>
      <c r="DE34" s="859"/>
      <c r="DF34" s="860"/>
      <c r="DG34" s="858"/>
      <c r="DH34" s="859"/>
      <c r="DI34" s="859"/>
      <c r="DJ34" s="859"/>
      <c r="DK34" s="860"/>
      <c r="DL34" s="858"/>
      <c r="DM34" s="859"/>
      <c r="DN34" s="859"/>
      <c r="DO34" s="859"/>
      <c r="DP34" s="860"/>
      <c r="DQ34" s="858"/>
      <c r="DR34" s="859"/>
      <c r="DS34" s="859"/>
      <c r="DT34" s="859"/>
      <c r="DU34" s="860"/>
      <c r="DV34" s="861"/>
      <c r="DW34" s="862"/>
      <c r="DX34" s="862"/>
      <c r="DY34" s="862"/>
      <c r="DZ34" s="863"/>
      <c r="EA34" s="240"/>
    </row>
    <row r="35" spans="1:131" s="241" customFormat="1" ht="26.25" customHeight="1" x14ac:dyDescent="0.2">
      <c r="A35" s="260">
        <v>8</v>
      </c>
      <c r="B35" s="832"/>
      <c r="C35" s="833"/>
      <c r="D35" s="833"/>
      <c r="E35" s="833"/>
      <c r="F35" s="833"/>
      <c r="G35" s="833"/>
      <c r="H35" s="833"/>
      <c r="I35" s="833"/>
      <c r="J35" s="833"/>
      <c r="K35" s="833"/>
      <c r="L35" s="833"/>
      <c r="M35" s="833"/>
      <c r="N35" s="833"/>
      <c r="O35" s="833"/>
      <c r="P35" s="834"/>
      <c r="Q35" s="835"/>
      <c r="R35" s="836"/>
      <c r="S35" s="836"/>
      <c r="T35" s="836"/>
      <c r="U35" s="836"/>
      <c r="V35" s="836"/>
      <c r="W35" s="836"/>
      <c r="X35" s="836"/>
      <c r="Y35" s="836"/>
      <c r="Z35" s="836"/>
      <c r="AA35" s="836"/>
      <c r="AB35" s="836"/>
      <c r="AC35" s="836"/>
      <c r="AD35" s="836"/>
      <c r="AE35" s="837"/>
      <c r="AF35" s="838"/>
      <c r="AG35" s="839"/>
      <c r="AH35" s="839"/>
      <c r="AI35" s="839"/>
      <c r="AJ35" s="840"/>
      <c r="AK35" s="907"/>
      <c r="AL35" s="908"/>
      <c r="AM35" s="908"/>
      <c r="AN35" s="908"/>
      <c r="AO35" s="908"/>
      <c r="AP35" s="908"/>
      <c r="AQ35" s="908"/>
      <c r="AR35" s="908"/>
      <c r="AS35" s="908"/>
      <c r="AT35" s="908"/>
      <c r="AU35" s="908"/>
      <c r="AV35" s="908"/>
      <c r="AW35" s="908"/>
      <c r="AX35" s="908"/>
      <c r="AY35" s="908"/>
      <c r="AZ35" s="909"/>
      <c r="BA35" s="909"/>
      <c r="BB35" s="909"/>
      <c r="BC35" s="909"/>
      <c r="BD35" s="909"/>
      <c r="BE35" s="905"/>
      <c r="BF35" s="905"/>
      <c r="BG35" s="905"/>
      <c r="BH35" s="905"/>
      <c r="BI35" s="906"/>
      <c r="BJ35" s="246"/>
      <c r="BK35" s="246"/>
      <c r="BL35" s="246"/>
      <c r="BM35" s="246"/>
      <c r="BN35" s="246"/>
      <c r="BO35" s="259"/>
      <c r="BP35" s="259"/>
      <c r="BQ35" s="256">
        <v>29</v>
      </c>
      <c r="BR35" s="257"/>
      <c r="BS35" s="845"/>
      <c r="BT35" s="846"/>
      <c r="BU35" s="846"/>
      <c r="BV35" s="846"/>
      <c r="BW35" s="846"/>
      <c r="BX35" s="846"/>
      <c r="BY35" s="846"/>
      <c r="BZ35" s="846"/>
      <c r="CA35" s="846"/>
      <c r="CB35" s="846"/>
      <c r="CC35" s="846"/>
      <c r="CD35" s="846"/>
      <c r="CE35" s="846"/>
      <c r="CF35" s="846"/>
      <c r="CG35" s="847"/>
      <c r="CH35" s="858"/>
      <c r="CI35" s="859"/>
      <c r="CJ35" s="859"/>
      <c r="CK35" s="859"/>
      <c r="CL35" s="860"/>
      <c r="CM35" s="858"/>
      <c r="CN35" s="859"/>
      <c r="CO35" s="859"/>
      <c r="CP35" s="859"/>
      <c r="CQ35" s="860"/>
      <c r="CR35" s="858"/>
      <c r="CS35" s="859"/>
      <c r="CT35" s="859"/>
      <c r="CU35" s="859"/>
      <c r="CV35" s="860"/>
      <c r="CW35" s="858"/>
      <c r="CX35" s="859"/>
      <c r="CY35" s="859"/>
      <c r="CZ35" s="859"/>
      <c r="DA35" s="860"/>
      <c r="DB35" s="858"/>
      <c r="DC35" s="859"/>
      <c r="DD35" s="859"/>
      <c r="DE35" s="859"/>
      <c r="DF35" s="860"/>
      <c r="DG35" s="858"/>
      <c r="DH35" s="859"/>
      <c r="DI35" s="859"/>
      <c r="DJ35" s="859"/>
      <c r="DK35" s="860"/>
      <c r="DL35" s="858"/>
      <c r="DM35" s="859"/>
      <c r="DN35" s="859"/>
      <c r="DO35" s="859"/>
      <c r="DP35" s="860"/>
      <c r="DQ35" s="858"/>
      <c r="DR35" s="859"/>
      <c r="DS35" s="859"/>
      <c r="DT35" s="859"/>
      <c r="DU35" s="860"/>
      <c r="DV35" s="861"/>
      <c r="DW35" s="862"/>
      <c r="DX35" s="862"/>
      <c r="DY35" s="862"/>
      <c r="DZ35" s="863"/>
      <c r="EA35" s="240"/>
    </row>
    <row r="36" spans="1:131" s="241" customFormat="1" ht="26.25" customHeight="1" x14ac:dyDescent="0.2">
      <c r="A36" s="260">
        <v>9</v>
      </c>
      <c r="B36" s="832"/>
      <c r="C36" s="833"/>
      <c r="D36" s="833"/>
      <c r="E36" s="833"/>
      <c r="F36" s="833"/>
      <c r="G36" s="833"/>
      <c r="H36" s="833"/>
      <c r="I36" s="833"/>
      <c r="J36" s="833"/>
      <c r="K36" s="833"/>
      <c r="L36" s="833"/>
      <c r="M36" s="833"/>
      <c r="N36" s="833"/>
      <c r="O36" s="833"/>
      <c r="P36" s="834"/>
      <c r="Q36" s="835"/>
      <c r="R36" s="836"/>
      <c r="S36" s="836"/>
      <c r="T36" s="836"/>
      <c r="U36" s="836"/>
      <c r="V36" s="836"/>
      <c r="W36" s="836"/>
      <c r="X36" s="836"/>
      <c r="Y36" s="836"/>
      <c r="Z36" s="836"/>
      <c r="AA36" s="836"/>
      <c r="AB36" s="836"/>
      <c r="AC36" s="836"/>
      <c r="AD36" s="836"/>
      <c r="AE36" s="837"/>
      <c r="AF36" s="838"/>
      <c r="AG36" s="839"/>
      <c r="AH36" s="839"/>
      <c r="AI36" s="839"/>
      <c r="AJ36" s="840"/>
      <c r="AK36" s="907"/>
      <c r="AL36" s="908"/>
      <c r="AM36" s="908"/>
      <c r="AN36" s="908"/>
      <c r="AO36" s="908"/>
      <c r="AP36" s="908"/>
      <c r="AQ36" s="908"/>
      <c r="AR36" s="908"/>
      <c r="AS36" s="908"/>
      <c r="AT36" s="908"/>
      <c r="AU36" s="908"/>
      <c r="AV36" s="908"/>
      <c r="AW36" s="908"/>
      <c r="AX36" s="908"/>
      <c r="AY36" s="908"/>
      <c r="AZ36" s="909"/>
      <c r="BA36" s="909"/>
      <c r="BB36" s="909"/>
      <c r="BC36" s="909"/>
      <c r="BD36" s="909"/>
      <c r="BE36" s="905"/>
      <c r="BF36" s="905"/>
      <c r="BG36" s="905"/>
      <c r="BH36" s="905"/>
      <c r="BI36" s="906"/>
      <c r="BJ36" s="246"/>
      <c r="BK36" s="246"/>
      <c r="BL36" s="246"/>
      <c r="BM36" s="246"/>
      <c r="BN36" s="246"/>
      <c r="BO36" s="259"/>
      <c r="BP36" s="259"/>
      <c r="BQ36" s="256">
        <v>30</v>
      </c>
      <c r="BR36" s="257"/>
      <c r="BS36" s="845"/>
      <c r="BT36" s="846"/>
      <c r="BU36" s="846"/>
      <c r="BV36" s="846"/>
      <c r="BW36" s="846"/>
      <c r="BX36" s="846"/>
      <c r="BY36" s="846"/>
      <c r="BZ36" s="846"/>
      <c r="CA36" s="846"/>
      <c r="CB36" s="846"/>
      <c r="CC36" s="846"/>
      <c r="CD36" s="846"/>
      <c r="CE36" s="846"/>
      <c r="CF36" s="846"/>
      <c r="CG36" s="847"/>
      <c r="CH36" s="858"/>
      <c r="CI36" s="859"/>
      <c r="CJ36" s="859"/>
      <c r="CK36" s="859"/>
      <c r="CL36" s="860"/>
      <c r="CM36" s="858"/>
      <c r="CN36" s="859"/>
      <c r="CO36" s="859"/>
      <c r="CP36" s="859"/>
      <c r="CQ36" s="860"/>
      <c r="CR36" s="858"/>
      <c r="CS36" s="859"/>
      <c r="CT36" s="859"/>
      <c r="CU36" s="859"/>
      <c r="CV36" s="860"/>
      <c r="CW36" s="858"/>
      <c r="CX36" s="859"/>
      <c r="CY36" s="859"/>
      <c r="CZ36" s="859"/>
      <c r="DA36" s="860"/>
      <c r="DB36" s="858"/>
      <c r="DC36" s="859"/>
      <c r="DD36" s="859"/>
      <c r="DE36" s="859"/>
      <c r="DF36" s="860"/>
      <c r="DG36" s="858"/>
      <c r="DH36" s="859"/>
      <c r="DI36" s="859"/>
      <c r="DJ36" s="859"/>
      <c r="DK36" s="860"/>
      <c r="DL36" s="858"/>
      <c r="DM36" s="859"/>
      <c r="DN36" s="859"/>
      <c r="DO36" s="859"/>
      <c r="DP36" s="860"/>
      <c r="DQ36" s="858"/>
      <c r="DR36" s="859"/>
      <c r="DS36" s="859"/>
      <c r="DT36" s="859"/>
      <c r="DU36" s="860"/>
      <c r="DV36" s="861"/>
      <c r="DW36" s="862"/>
      <c r="DX36" s="862"/>
      <c r="DY36" s="862"/>
      <c r="DZ36" s="863"/>
      <c r="EA36" s="240"/>
    </row>
    <row r="37" spans="1:131" s="241" customFormat="1" ht="26.25" customHeight="1" x14ac:dyDescent="0.2">
      <c r="A37" s="260">
        <v>10</v>
      </c>
      <c r="B37" s="832"/>
      <c r="C37" s="833"/>
      <c r="D37" s="833"/>
      <c r="E37" s="833"/>
      <c r="F37" s="833"/>
      <c r="G37" s="833"/>
      <c r="H37" s="833"/>
      <c r="I37" s="833"/>
      <c r="J37" s="833"/>
      <c r="K37" s="833"/>
      <c r="L37" s="833"/>
      <c r="M37" s="833"/>
      <c r="N37" s="833"/>
      <c r="O37" s="833"/>
      <c r="P37" s="834"/>
      <c r="Q37" s="835"/>
      <c r="R37" s="836"/>
      <c r="S37" s="836"/>
      <c r="T37" s="836"/>
      <c r="U37" s="836"/>
      <c r="V37" s="836"/>
      <c r="W37" s="836"/>
      <c r="X37" s="836"/>
      <c r="Y37" s="836"/>
      <c r="Z37" s="836"/>
      <c r="AA37" s="836"/>
      <c r="AB37" s="836"/>
      <c r="AC37" s="836"/>
      <c r="AD37" s="836"/>
      <c r="AE37" s="837"/>
      <c r="AF37" s="838"/>
      <c r="AG37" s="839"/>
      <c r="AH37" s="839"/>
      <c r="AI37" s="839"/>
      <c r="AJ37" s="840"/>
      <c r="AK37" s="907"/>
      <c r="AL37" s="908"/>
      <c r="AM37" s="908"/>
      <c r="AN37" s="908"/>
      <c r="AO37" s="908"/>
      <c r="AP37" s="908"/>
      <c r="AQ37" s="908"/>
      <c r="AR37" s="908"/>
      <c r="AS37" s="908"/>
      <c r="AT37" s="908"/>
      <c r="AU37" s="908"/>
      <c r="AV37" s="908"/>
      <c r="AW37" s="908"/>
      <c r="AX37" s="908"/>
      <c r="AY37" s="908"/>
      <c r="AZ37" s="909"/>
      <c r="BA37" s="909"/>
      <c r="BB37" s="909"/>
      <c r="BC37" s="909"/>
      <c r="BD37" s="909"/>
      <c r="BE37" s="905"/>
      <c r="BF37" s="905"/>
      <c r="BG37" s="905"/>
      <c r="BH37" s="905"/>
      <c r="BI37" s="906"/>
      <c r="BJ37" s="246"/>
      <c r="BK37" s="246"/>
      <c r="BL37" s="246"/>
      <c r="BM37" s="246"/>
      <c r="BN37" s="246"/>
      <c r="BO37" s="259"/>
      <c r="BP37" s="259"/>
      <c r="BQ37" s="256">
        <v>31</v>
      </c>
      <c r="BR37" s="257"/>
      <c r="BS37" s="845"/>
      <c r="BT37" s="846"/>
      <c r="BU37" s="846"/>
      <c r="BV37" s="846"/>
      <c r="BW37" s="846"/>
      <c r="BX37" s="846"/>
      <c r="BY37" s="846"/>
      <c r="BZ37" s="846"/>
      <c r="CA37" s="846"/>
      <c r="CB37" s="846"/>
      <c r="CC37" s="846"/>
      <c r="CD37" s="846"/>
      <c r="CE37" s="846"/>
      <c r="CF37" s="846"/>
      <c r="CG37" s="847"/>
      <c r="CH37" s="858"/>
      <c r="CI37" s="859"/>
      <c r="CJ37" s="859"/>
      <c r="CK37" s="859"/>
      <c r="CL37" s="860"/>
      <c r="CM37" s="858"/>
      <c r="CN37" s="859"/>
      <c r="CO37" s="859"/>
      <c r="CP37" s="859"/>
      <c r="CQ37" s="860"/>
      <c r="CR37" s="858"/>
      <c r="CS37" s="859"/>
      <c r="CT37" s="859"/>
      <c r="CU37" s="859"/>
      <c r="CV37" s="860"/>
      <c r="CW37" s="858"/>
      <c r="CX37" s="859"/>
      <c r="CY37" s="859"/>
      <c r="CZ37" s="859"/>
      <c r="DA37" s="860"/>
      <c r="DB37" s="858"/>
      <c r="DC37" s="859"/>
      <c r="DD37" s="859"/>
      <c r="DE37" s="859"/>
      <c r="DF37" s="860"/>
      <c r="DG37" s="858"/>
      <c r="DH37" s="859"/>
      <c r="DI37" s="859"/>
      <c r="DJ37" s="859"/>
      <c r="DK37" s="860"/>
      <c r="DL37" s="858"/>
      <c r="DM37" s="859"/>
      <c r="DN37" s="859"/>
      <c r="DO37" s="859"/>
      <c r="DP37" s="860"/>
      <c r="DQ37" s="858"/>
      <c r="DR37" s="859"/>
      <c r="DS37" s="859"/>
      <c r="DT37" s="859"/>
      <c r="DU37" s="860"/>
      <c r="DV37" s="861"/>
      <c r="DW37" s="862"/>
      <c r="DX37" s="862"/>
      <c r="DY37" s="862"/>
      <c r="DZ37" s="863"/>
      <c r="EA37" s="240"/>
    </row>
    <row r="38" spans="1:131" s="241" customFormat="1" ht="26.25" customHeight="1" x14ac:dyDescent="0.2">
      <c r="A38" s="260">
        <v>11</v>
      </c>
      <c r="B38" s="832"/>
      <c r="C38" s="833"/>
      <c r="D38" s="833"/>
      <c r="E38" s="833"/>
      <c r="F38" s="833"/>
      <c r="G38" s="833"/>
      <c r="H38" s="833"/>
      <c r="I38" s="833"/>
      <c r="J38" s="833"/>
      <c r="K38" s="833"/>
      <c r="L38" s="833"/>
      <c r="M38" s="833"/>
      <c r="N38" s="833"/>
      <c r="O38" s="833"/>
      <c r="P38" s="834"/>
      <c r="Q38" s="835"/>
      <c r="R38" s="836"/>
      <c r="S38" s="836"/>
      <c r="T38" s="836"/>
      <c r="U38" s="836"/>
      <c r="V38" s="836"/>
      <c r="W38" s="836"/>
      <c r="X38" s="836"/>
      <c r="Y38" s="836"/>
      <c r="Z38" s="836"/>
      <c r="AA38" s="836"/>
      <c r="AB38" s="836"/>
      <c r="AC38" s="836"/>
      <c r="AD38" s="836"/>
      <c r="AE38" s="837"/>
      <c r="AF38" s="838"/>
      <c r="AG38" s="839"/>
      <c r="AH38" s="839"/>
      <c r="AI38" s="839"/>
      <c r="AJ38" s="840"/>
      <c r="AK38" s="907"/>
      <c r="AL38" s="908"/>
      <c r="AM38" s="908"/>
      <c r="AN38" s="908"/>
      <c r="AO38" s="908"/>
      <c r="AP38" s="908"/>
      <c r="AQ38" s="908"/>
      <c r="AR38" s="908"/>
      <c r="AS38" s="908"/>
      <c r="AT38" s="908"/>
      <c r="AU38" s="908"/>
      <c r="AV38" s="908"/>
      <c r="AW38" s="908"/>
      <c r="AX38" s="908"/>
      <c r="AY38" s="908"/>
      <c r="AZ38" s="909"/>
      <c r="BA38" s="909"/>
      <c r="BB38" s="909"/>
      <c r="BC38" s="909"/>
      <c r="BD38" s="909"/>
      <c r="BE38" s="905"/>
      <c r="BF38" s="905"/>
      <c r="BG38" s="905"/>
      <c r="BH38" s="905"/>
      <c r="BI38" s="906"/>
      <c r="BJ38" s="246"/>
      <c r="BK38" s="246"/>
      <c r="BL38" s="246"/>
      <c r="BM38" s="246"/>
      <c r="BN38" s="246"/>
      <c r="BO38" s="259"/>
      <c r="BP38" s="259"/>
      <c r="BQ38" s="256">
        <v>32</v>
      </c>
      <c r="BR38" s="257"/>
      <c r="BS38" s="845"/>
      <c r="BT38" s="846"/>
      <c r="BU38" s="846"/>
      <c r="BV38" s="846"/>
      <c r="BW38" s="846"/>
      <c r="BX38" s="846"/>
      <c r="BY38" s="846"/>
      <c r="BZ38" s="846"/>
      <c r="CA38" s="846"/>
      <c r="CB38" s="846"/>
      <c r="CC38" s="846"/>
      <c r="CD38" s="846"/>
      <c r="CE38" s="846"/>
      <c r="CF38" s="846"/>
      <c r="CG38" s="847"/>
      <c r="CH38" s="858"/>
      <c r="CI38" s="859"/>
      <c r="CJ38" s="859"/>
      <c r="CK38" s="859"/>
      <c r="CL38" s="860"/>
      <c r="CM38" s="858"/>
      <c r="CN38" s="859"/>
      <c r="CO38" s="859"/>
      <c r="CP38" s="859"/>
      <c r="CQ38" s="860"/>
      <c r="CR38" s="858"/>
      <c r="CS38" s="859"/>
      <c r="CT38" s="859"/>
      <c r="CU38" s="859"/>
      <c r="CV38" s="860"/>
      <c r="CW38" s="858"/>
      <c r="CX38" s="859"/>
      <c r="CY38" s="859"/>
      <c r="CZ38" s="859"/>
      <c r="DA38" s="860"/>
      <c r="DB38" s="858"/>
      <c r="DC38" s="859"/>
      <c r="DD38" s="859"/>
      <c r="DE38" s="859"/>
      <c r="DF38" s="860"/>
      <c r="DG38" s="858"/>
      <c r="DH38" s="859"/>
      <c r="DI38" s="859"/>
      <c r="DJ38" s="859"/>
      <c r="DK38" s="860"/>
      <c r="DL38" s="858"/>
      <c r="DM38" s="859"/>
      <c r="DN38" s="859"/>
      <c r="DO38" s="859"/>
      <c r="DP38" s="860"/>
      <c r="DQ38" s="858"/>
      <c r="DR38" s="859"/>
      <c r="DS38" s="859"/>
      <c r="DT38" s="859"/>
      <c r="DU38" s="860"/>
      <c r="DV38" s="861"/>
      <c r="DW38" s="862"/>
      <c r="DX38" s="862"/>
      <c r="DY38" s="862"/>
      <c r="DZ38" s="863"/>
      <c r="EA38" s="240"/>
    </row>
    <row r="39" spans="1:131" s="241" customFormat="1" ht="26.25" customHeight="1" x14ac:dyDescent="0.2">
      <c r="A39" s="260">
        <v>12</v>
      </c>
      <c r="B39" s="832"/>
      <c r="C39" s="833"/>
      <c r="D39" s="833"/>
      <c r="E39" s="833"/>
      <c r="F39" s="833"/>
      <c r="G39" s="833"/>
      <c r="H39" s="833"/>
      <c r="I39" s="833"/>
      <c r="J39" s="833"/>
      <c r="K39" s="833"/>
      <c r="L39" s="833"/>
      <c r="M39" s="833"/>
      <c r="N39" s="833"/>
      <c r="O39" s="833"/>
      <c r="P39" s="834"/>
      <c r="Q39" s="835"/>
      <c r="R39" s="836"/>
      <c r="S39" s="836"/>
      <c r="T39" s="836"/>
      <c r="U39" s="836"/>
      <c r="V39" s="836"/>
      <c r="W39" s="836"/>
      <c r="X39" s="836"/>
      <c r="Y39" s="836"/>
      <c r="Z39" s="836"/>
      <c r="AA39" s="836"/>
      <c r="AB39" s="836"/>
      <c r="AC39" s="836"/>
      <c r="AD39" s="836"/>
      <c r="AE39" s="837"/>
      <c r="AF39" s="838"/>
      <c r="AG39" s="839"/>
      <c r="AH39" s="839"/>
      <c r="AI39" s="839"/>
      <c r="AJ39" s="840"/>
      <c r="AK39" s="907"/>
      <c r="AL39" s="908"/>
      <c r="AM39" s="908"/>
      <c r="AN39" s="908"/>
      <c r="AO39" s="908"/>
      <c r="AP39" s="908"/>
      <c r="AQ39" s="908"/>
      <c r="AR39" s="908"/>
      <c r="AS39" s="908"/>
      <c r="AT39" s="908"/>
      <c r="AU39" s="908"/>
      <c r="AV39" s="908"/>
      <c r="AW39" s="908"/>
      <c r="AX39" s="908"/>
      <c r="AY39" s="908"/>
      <c r="AZ39" s="909"/>
      <c r="BA39" s="909"/>
      <c r="BB39" s="909"/>
      <c r="BC39" s="909"/>
      <c r="BD39" s="909"/>
      <c r="BE39" s="905"/>
      <c r="BF39" s="905"/>
      <c r="BG39" s="905"/>
      <c r="BH39" s="905"/>
      <c r="BI39" s="906"/>
      <c r="BJ39" s="246"/>
      <c r="BK39" s="246"/>
      <c r="BL39" s="246"/>
      <c r="BM39" s="246"/>
      <c r="BN39" s="246"/>
      <c r="BO39" s="259"/>
      <c r="BP39" s="259"/>
      <c r="BQ39" s="256">
        <v>33</v>
      </c>
      <c r="BR39" s="257"/>
      <c r="BS39" s="845"/>
      <c r="BT39" s="846"/>
      <c r="BU39" s="846"/>
      <c r="BV39" s="846"/>
      <c r="BW39" s="846"/>
      <c r="BX39" s="846"/>
      <c r="BY39" s="846"/>
      <c r="BZ39" s="846"/>
      <c r="CA39" s="846"/>
      <c r="CB39" s="846"/>
      <c r="CC39" s="846"/>
      <c r="CD39" s="846"/>
      <c r="CE39" s="846"/>
      <c r="CF39" s="846"/>
      <c r="CG39" s="847"/>
      <c r="CH39" s="858"/>
      <c r="CI39" s="859"/>
      <c r="CJ39" s="859"/>
      <c r="CK39" s="859"/>
      <c r="CL39" s="860"/>
      <c r="CM39" s="858"/>
      <c r="CN39" s="859"/>
      <c r="CO39" s="859"/>
      <c r="CP39" s="859"/>
      <c r="CQ39" s="860"/>
      <c r="CR39" s="858"/>
      <c r="CS39" s="859"/>
      <c r="CT39" s="859"/>
      <c r="CU39" s="859"/>
      <c r="CV39" s="860"/>
      <c r="CW39" s="858"/>
      <c r="CX39" s="859"/>
      <c r="CY39" s="859"/>
      <c r="CZ39" s="859"/>
      <c r="DA39" s="860"/>
      <c r="DB39" s="858"/>
      <c r="DC39" s="859"/>
      <c r="DD39" s="859"/>
      <c r="DE39" s="859"/>
      <c r="DF39" s="860"/>
      <c r="DG39" s="858"/>
      <c r="DH39" s="859"/>
      <c r="DI39" s="859"/>
      <c r="DJ39" s="859"/>
      <c r="DK39" s="860"/>
      <c r="DL39" s="858"/>
      <c r="DM39" s="859"/>
      <c r="DN39" s="859"/>
      <c r="DO39" s="859"/>
      <c r="DP39" s="860"/>
      <c r="DQ39" s="858"/>
      <c r="DR39" s="859"/>
      <c r="DS39" s="859"/>
      <c r="DT39" s="859"/>
      <c r="DU39" s="860"/>
      <c r="DV39" s="861"/>
      <c r="DW39" s="862"/>
      <c r="DX39" s="862"/>
      <c r="DY39" s="862"/>
      <c r="DZ39" s="863"/>
      <c r="EA39" s="240"/>
    </row>
    <row r="40" spans="1:131" s="241" customFormat="1" ht="26.25" customHeight="1" x14ac:dyDescent="0.2">
      <c r="A40" s="255">
        <v>13</v>
      </c>
      <c r="B40" s="832"/>
      <c r="C40" s="833"/>
      <c r="D40" s="833"/>
      <c r="E40" s="833"/>
      <c r="F40" s="833"/>
      <c r="G40" s="833"/>
      <c r="H40" s="833"/>
      <c r="I40" s="833"/>
      <c r="J40" s="833"/>
      <c r="K40" s="833"/>
      <c r="L40" s="833"/>
      <c r="M40" s="833"/>
      <c r="N40" s="833"/>
      <c r="O40" s="833"/>
      <c r="P40" s="834"/>
      <c r="Q40" s="835"/>
      <c r="R40" s="836"/>
      <c r="S40" s="836"/>
      <c r="T40" s="836"/>
      <c r="U40" s="836"/>
      <c r="V40" s="836"/>
      <c r="W40" s="836"/>
      <c r="X40" s="836"/>
      <c r="Y40" s="836"/>
      <c r="Z40" s="836"/>
      <c r="AA40" s="836"/>
      <c r="AB40" s="836"/>
      <c r="AC40" s="836"/>
      <c r="AD40" s="836"/>
      <c r="AE40" s="837"/>
      <c r="AF40" s="838"/>
      <c r="AG40" s="839"/>
      <c r="AH40" s="839"/>
      <c r="AI40" s="839"/>
      <c r="AJ40" s="840"/>
      <c r="AK40" s="907"/>
      <c r="AL40" s="908"/>
      <c r="AM40" s="908"/>
      <c r="AN40" s="908"/>
      <c r="AO40" s="908"/>
      <c r="AP40" s="908"/>
      <c r="AQ40" s="908"/>
      <c r="AR40" s="908"/>
      <c r="AS40" s="908"/>
      <c r="AT40" s="908"/>
      <c r="AU40" s="908"/>
      <c r="AV40" s="908"/>
      <c r="AW40" s="908"/>
      <c r="AX40" s="908"/>
      <c r="AY40" s="908"/>
      <c r="AZ40" s="909"/>
      <c r="BA40" s="909"/>
      <c r="BB40" s="909"/>
      <c r="BC40" s="909"/>
      <c r="BD40" s="909"/>
      <c r="BE40" s="905"/>
      <c r="BF40" s="905"/>
      <c r="BG40" s="905"/>
      <c r="BH40" s="905"/>
      <c r="BI40" s="906"/>
      <c r="BJ40" s="246"/>
      <c r="BK40" s="246"/>
      <c r="BL40" s="246"/>
      <c r="BM40" s="246"/>
      <c r="BN40" s="246"/>
      <c r="BO40" s="259"/>
      <c r="BP40" s="259"/>
      <c r="BQ40" s="256">
        <v>34</v>
      </c>
      <c r="BR40" s="257"/>
      <c r="BS40" s="845"/>
      <c r="BT40" s="846"/>
      <c r="BU40" s="846"/>
      <c r="BV40" s="846"/>
      <c r="BW40" s="846"/>
      <c r="BX40" s="846"/>
      <c r="BY40" s="846"/>
      <c r="BZ40" s="846"/>
      <c r="CA40" s="846"/>
      <c r="CB40" s="846"/>
      <c r="CC40" s="846"/>
      <c r="CD40" s="846"/>
      <c r="CE40" s="846"/>
      <c r="CF40" s="846"/>
      <c r="CG40" s="847"/>
      <c r="CH40" s="858"/>
      <c r="CI40" s="859"/>
      <c r="CJ40" s="859"/>
      <c r="CK40" s="859"/>
      <c r="CL40" s="860"/>
      <c r="CM40" s="858"/>
      <c r="CN40" s="859"/>
      <c r="CO40" s="859"/>
      <c r="CP40" s="859"/>
      <c r="CQ40" s="860"/>
      <c r="CR40" s="858"/>
      <c r="CS40" s="859"/>
      <c r="CT40" s="859"/>
      <c r="CU40" s="859"/>
      <c r="CV40" s="860"/>
      <c r="CW40" s="858"/>
      <c r="CX40" s="859"/>
      <c r="CY40" s="859"/>
      <c r="CZ40" s="859"/>
      <c r="DA40" s="860"/>
      <c r="DB40" s="858"/>
      <c r="DC40" s="859"/>
      <c r="DD40" s="859"/>
      <c r="DE40" s="859"/>
      <c r="DF40" s="860"/>
      <c r="DG40" s="858"/>
      <c r="DH40" s="859"/>
      <c r="DI40" s="859"/>
      <c r="DJ40" s="859"/>
      <c r="DK40" s="860"/>
      <c r="DL40" s="858"/>
      <c r="DM40" s="859"/>
      <c r="DN40" s="859"/>
      <c r="DO40" s="859"/>
      <c r="DP40" s="860"/>
      <c r="DQ40" s="858"/>
      <c r="DR40" s="859"/>
      <c r="DS40" s="859"/>
      <c r="DT40" s="859"/>
      <c r="DU40" s="860"/>
      <c r="DV40" s="861"/>
      <c r="DW40" s="862"/>
      <c r="DX40" s="862"/>
      <c r="DY40" s="862"/>
      <c r="DZ40" s="863"/>
      <c r="EA40" s="240"/>
    </row>
    <row r="41" spans="1:131" s="241" customFormat="1" ht="26.25" customHeight="1" x14ac:dyDescent="0.2">
      <c r="A41" s="255">
        <v>14</v>
      </c>
      <c r="B41" s="832"/>
      <c r="C41" s="833"/>
      <c r="D41" s="833"/>
      <c r="E41" s="833"/>
      <c r="F41" s="833"/>
      <c r="G41" s="833"/>
      <c r="H41" s="833"/>
      <c r="I41" s="833"/>
      <c r="J41" s="833"/>
      <c r="K41" s="833"/>
      <c r="L41" s="833"/>
      <c r="M41" s="833"/>
      <c r="N41" s="833"/>
      <c r="O41" s="833"/>
      <c r="P41" s="834"/>
      <c r="Q41" s="835"/>
      <c r="R41" s="836"/>
      <c r="S41" s="836"/>
      <c r="T41" s="836"/>
      <c r="U41" s="836"/>
      <c r="V41" s="836"/>
      <c r="W41" s="836"/>
      <c r="X41" s="836"/>
      <c r="Y41" s="836"/>
      <c r="Z41" s="836"/>
      <c r="AA41" s="836"/>
      <c r="AB41" s="836"/>
      <c r="AC41" s="836"/>
      <c r="AD41" s="836"/>
      <c r="AE41" s="837"/>
      <c r="AF41" s="838"/>
      <c r="AG41" s="839"/>
      <c r="AH41" s="839"/>
      <c r="AI41" s="839"/>
      <c r="AJ41" s="840"/>
      <c r="AK41" s="907"/>
      <c r="AL41" s="908"/>
      <c r="AM41" s="908"/>
      <c r="AN41" s="908"/>
      <c r="AO41" s="908"/>
      <c r="AP41" s="908"/>
      <c r="AQ41" s="908"/>
      <c r="AR41" s="908"/>
      <c r="AS41" s="908"/>
      <c r="AT41" s="908"/>
      <c r="AU41" s="908"/>
      <c r="AV41" s="908"/>
      <c r="AW41" s="908"/>
      <c r="AX41" s="908"/>
      <c r="AY41" s="908"/>
      <c r="AZ41" s="909"/>
      <c r="BA41" s="909"/>
      <c r="BB41" s="909"/>
      <c r="BC41" s="909"/>
      <c r="BD41" s="909"/>
      <c r="BE41" s="905"/>
      <c r="BF41" s="905"/>
      <c r="BG41" s="905"/>
      <c r="BH41" s="905"/>
      <c r="BI41" s="906"/>
      <c r="BJ41" s="246"/>
      <c r="BK41" s="246"/>
      <c r="BL41" s="246"/>
      <c r="BM41" s="246"/>
      <c r="BN41" s="246"/>
      <c r="BO41" s="259"/>
      <c r="BP41" s="259"/>
      <c r="BQ41" s="256">
        <v>35</v>
      </c>
      <c r="BR41" s="257"/>
      <c r="BS41" s="845"/>
      <c r="BT41" s="846"/>
      <c r="BU41" s="846"/>
      <c r="BV41" s="846"/>
      <c r="BW41" s="846"/>
      <c r="BX41" s="846"/>
      <c r="BY41" s="846"/>
      <c r="BZ41" s="846"/>
      <c r="CA41" s="846"/>
      <c r="CB41" s="846"/>
      <c r="CC41" s="846"/>
      <c r="CD41" s="846"/>
      <c r="CE41" s="846"/>
      <c r="CF41" s="846"/>
      <c r="CG41" s="847"/>
      <c r="CH41" s="858"/>
      <c r="CI41" s="859"/>
      <c r="CJ41" s="859"/>
      <c r="CK41" s="859"/>
      <c r="CL41" s="860"/>
      <c r="CM41" s="858"/>
      <c r="CN41" s="859"/>
      <c r="CO41" s="859"/>
      <c r="CP41" s="859"/>
      <c r="CQ41" s="860"/>
      <c r="CR41" s="858"/>
      <c r="CS41" s="859"/>
      <c r="CT41" s="859"/>
      <c r="CU41" s="859"/>
      <c r="CV41" s="860"/>
      <c r="CW41" s="858"/>
      <c r="CX41" s="859"/>
      <c r="CY41" s="859"/>
      <c r="CZ41" s="859"/>
      <c r="DA41" s="860"/>
      <c r="DB41" s="858"/>
      <c r="DC41" s="859"/>
      <c r="DD41" s="859"/>
      <c r="DE41" s="859"/>
      <c r="DF41" s="860"/>
      <c r="DG41" s="858"/>
      <c r="DH41" s="859"/>
      <c r="DI41" s="859"/>
      <c r="DJ41" s="859"/>
      <c r="DK41" s="860"/>
      <c r="DL41" s="858"/>
      <c r="DM41" s="859"/>
      <c r="DN41" s="859"/>
      <c r="DO41" s="859"/>
      <c r="DP41" s="860"/>
      <c r="DQ41" s="858"/>
      <c r="DR41" s="859"/>
      <c r="DS41" s="859"/>
      <c r="DT41" s="859"/>
      <c r="DU41" s="860"/>
      <c r="DV41" s="861"/>
      <c r="DW41" s="862"/>
      <c r="DX41" s="862"/>
      <c r="DY41" s="862"/>
      <c r="DZ41" s="863"/>
      <c r="EA41" s="240"/>
    </row>
    <row r="42" spans="1:131" s="241" customFormat="1" ht="26.25" customHeight="1" x14ac:dyDescent="0.2">
      <c r="A42" s="255">
        <v>15</v>
      </c>
      <c r="B42" s="832"/>
      <c r="C42" s="833"/>
      <c r="D42" s="833"/>
      <c r="E42" s="833"/>
      <c r="F42" s="833"/>
      <c r="G42" s="833"/>
      <c r="H42" s="833"/>
      <c r="I42" s="833"/>
      <c r="J42" s="833"/>
      <c r="K42" s="833"/>
      <c r="L42" s="833"/>
      <c r="M42" s="833"/>
      <c r="N42" s="833"/>
      <c r="O42" s="833"/>
      <c r="P42" s="834"/>
      <c r="Q42" s="835"/>
      <c r="R42" s="836"/>
      <c r="S42" s="836"/>
      <c r="T42" s="836"/>
      <c r="U42" s="836"/>
      <c r="V42" s="836"/>
      <c r="W42" s="836"/>
      <c r="X42" s="836"/>
      <c r="Y42" s="836"/>
      <c r="Z42" s="836"/>
      <c r="AA42" s="836"/>
      <c r="AB42" s="836"/>
      <c r="AC42" s="836"/>
      <c r="AD42" s="836"/>
      <c r="AE42" s="837"/>
      <c r="AF42" s="838"/>
      <c r="AG42" s="839"/>
      <c r="AH42" s="839"/>
      <c r="AI42" s="839"/>
      <c r="AJ42" s="840"/>
      <c r="AK42" s="907"/>
      <c r="AL42" s="908"/>
      <c r="AM42" s="908"/>
      <c r="AN42" s="908"/>
      <c r="AO42" s="908"/>
      <c r="AP42" s="908"/>
      <c r="AQ42" s="908"/>
      <c r="AR42" s="908"/>
      <c r="AS42" s="908"/>
      <c r="AT42" s="908"/>
      <c r="AU42" s="908"/>
      <c r="AV42" s="908"/>
      <c r="AW42" s="908"/>
      <c r="AX42" s="908"/>
      <c r="AY42" s="908"/>
      <c r="AZ42" s="909"/>
      <c r="BA42" s="909"/>
      <c r="BB42" s="909"/>
      <c r="BC42" s="909"/>
      <c r="BD42" s="909"/>
      <c r="BE42" s="905"/>
      <c r="BF42" s="905"/>
      <c r="BG42" s="905"/>
      <c r="BH42" s="905"/>
      <c r="BI42" s="906"/>
      <c r="BJ42" s="246"/>
      <c r="BK42" s="246"/>
      <c r="BL42" s="246"/>
      <c r="BM42" s="246"/>
      <c r="BN42" s="246"/>
      <c r="BO42" s="259"/>
      <c r="BP42" s="259"/>
      <c r="BQ42" s="256">
        <v>36</v>
      </c>
      <c r="BR42" s="257"/>
      <c r="BS42" s="845"/>
      <c r="BT42" s="846"/>
      <c r="BU42" s="846"/>
      <c r="BV42" s="846"/>
      <c r="BW42" s="846"/>
      <c r="BX42" s="846"/>
      <c r="BY42" s="846"/>
      <c r="BZ42" s="846"/>
      <c r="CA42" s="846"/>
      <c r="CB42" s="846"/>
      <c r="CC42" s="846"/>
      <c r="CD42" s="846"/>
      <c r="CE42" s="846"/>
      <c r="CF42" s="846"/>
      <c r="CG42" s="847"/>
      <c r="CH42" s="858"/>
      <c r="CI42" s="859"/>
      <c r="CJ42" s="859"/>
      <c r="CK42" s="859"/>
      <c r="CL42" s="860"/>
      <c r="CM42" s="858"/>
      <c r="CN42" s="859"/>
      <c r="CO42" s="859"/>
      <c r="CP42" s="859"/>
      <c r="CQ42" s="860"/>
      <c r="CR42" s="858"/>
      <c r="CS42" s="859"/>
      <c r="CT42" s="859"/>
      <c r="CU42" s="859"/>
      <c r="CV42" s="860"/>
      <c r="CW42" s="858"/>
      <c r="CX42" s="859"/>
      <c r="CY42" s="859"/>
      <c r="CZ42" s="859"/>
      <c r="DA42" s="860"/>
      <c r="DB42" s="858"/>
      <c r="DC42" s="859"/>
      <c r="DD42" s="859"/>
      <c r="DE42" s="859"/>
      <c r="DF42" s="860"/>
      <c r="DG42" s="858"/>
      <c r="DH42" s="859"/>
      <c r="DI42" s="859"/>
      <c r="DJ42" s="859"/>
      <c r="DK42" s="860"/>
      <c r="DL42" s="858"/>
      <c r="DM42" s="859"/>
      <c r="DN42" s="859"/>
      <c r="DO42" s="859"/>
      <c r="DP42" s="860"/>
      <c r="DQ42" s="858"/>
      <c r="DR42" s="859"/>
      <c r="DS42" s="859"/>
      <c r="DT42" s="859"/>
      <c r="DU42" s="860"/>
      <c r="DV42" s="861"/>
      <c r="DW42" s="862"/>
      <c r="DX42" s="862"/>
      <c r="DY42" s="862"/>
      <c r="DZ42" s="863"/>
      <c r="EA42" s="240"/>
    </row>
    <row r="43" spans="1:131" s="241" customFormat="1" ht="26.25" customHeight="1" x14ac:dyDescent="0.2">
      <c r="A43" s="255">
        <v>16</v>
      </c>
      <c r="B43" s="832"/>
      <c r="C43" s="833"/>
      <c r="D43" s="833"/>
      <c r="E43" s="833"/>
      <c r="F43" s="833"/>
      <c r="G43" s="833"/>
      <c r="H43" s="833"/>
      <c r="I43" s="833"/>
      <c r="J43" s="833"/>
      <c r="K43" s="833"/>
      <c r="L43" s="833"/>
      <c r="M43" s="833"/>
      <c r="N43" s="833"/>
      <c r="O43" s="833"/>
      <c r="P43" s="834"/>
      <c r="Q43" s="835"/>
      <c r="R43" s="836"/>
      <c r="S43" s="836"/>
      <c r="T43" s="836"/>
      <c r="U43" s="836"/>
      <c r="V43" s="836"/>
      <c r="W43" s="836"/>
      <c r="X43" s="836"/>
      <c r="Y43" s="836"/>
      <c r="Z43" s="836"/>
      <c r="AA43" s="836"/>
      <c r="AB43" s="836"/>
      <c r="AC43" s="836"/>
      <c r="AD43" s="836"/>
      <c r="AE43" s="837"/>
      <c r="AF43" s="838"/>
      <c r="AG43" s="839"/>
      <c r="AH43" s="839"/>
      <c r="AI43" s="839"/>
      <c r="AJ43" s="840"/>
      <c r="AK43" s="907"/>
      <c r="AL43" s="908"/>
      <c r="AM43" s="908"/>
      <c r="AN43" s="908"/>
      <c r="AO43" s="908"/>
      <c r="AP43" s="908"/>
      <c r="AQ43" s="908"/>
      <c r="AR43" s="908"/>
      <c r="AS43" s="908"/>
      <c r="AT43" s="908"/>
      <c r="AU43" s="908"/>
      <c r="AV43" s="908"/>
      <c r="AW43" s="908"/>
      <c r="AX43" s="908"/>
      <c r="AY43" s="908"/>
      <c r="AZ43" s="909"/>
      <c r="BA43" s="909"/>
      <c r="BB43" s="909"/>
      <c r="BC43" s="909"/>
      <c r="BD43" s="909"/>
      <c r="BE43" s="905"/>
      <c r="BF43" s="905"/>
      <c r="BG43" s="905"/>
      <c r="BH43" s="905"/>
      <c r="BI43" s="906"/>
      <c r="BJ43" s="246"/>
      <c r="BK43" s="246"/>
      <c r="BL43" s="246"/>
      <c r="BM43" s="246"/>
      <c r="BN43" s="246"/>
      <c r="BO43" s="259"/>
      <c r="BP43" s="259"/>
      <c r="BQ43" s="256">
        <v>37</v>
      </c>
      <c r="BR43" s="257"/>
      <c r="BS43" s="845"/>
      <c r="BT43" s="846"/>
      <c r="BU43" s="846"/>
      <c r="BV43" s="846"/>
      <c r="BW43" s="846"/>
      <c r="BX43" s="846"/>
      <c r="BY43" s="846"/>
      <c r="BZ43" s="846"/>
      <c r="CA43" s="846"/>
      <c r="CB43" s="846"/>
      <c r="CC43" s="846"/>
      <c r="CD43" s="846"/>
      <c r="CE43" s="846"/>
      <c r="CF43" s="846"/>
      <c r="CG43" s="847"/>
      <c r="CH43" s="858"/>
      <c r="CI43" s="859"/>
      <c r="CJ43" s="859"/>
      <c r="CK43" s="859"/>
      <c r="CL43" s="860"/>
      <c r="CM43" s="858"/>
      <c r="CN43" s="859"/>
      <c r="CO43" s="859"/>
      <c r="CP43" s="859"/>
      <c r="CQ43" s="860"/>
      <c r="CR43" s="858"/>
      <c r="CS43" s="859"/>
      <c r="CT43" s="859"/>
      <c r="CU43" s="859"/>
      <c r="CV43" s="860"/>
      <c r="CW43" s="858"/>
      <c r="CX43" s="859"/>
      <c r="CY43" s="859"/>
      <c r="CZ43" s="859"/>
      <c r="DA43" s="860"/>
      <c r="DB43" s="858"/>
      <c r="DC43" s="859"/>
      <c r="DD43" s="859"/>
      <c r="DE43" s="859"/>
      <c r="DF43" s="860"/>
      <c r="DG43" s="858"/>
      <c r="DH43" s="859"/>
      <c r="DI43" s="859"/>
      <c r="DJ43" s="859"/>
      <c r="DK43" s="860"/>
      <c r="DL43" s="858"/>
      <c r="DM43" s="859"/>
      <c r="DN43" s="859"/>
      <c r="DO43" s="859"/>
      <c r="DP43" s="860"/>
      <c r="DQ43" s="858"/>
      <c r="DR43" s="859"/>
      <c r="DS43" s="859"/>
      <c r="DT43" s="859"/>
      <c r="DU43" s="860"/>
      <c r="DV43" s="861"/>
      <c r="DW43" s="862"/>
      <c r="DX43" s="862"/>
      <c r="DY43" s="862"/>
      <c r="DZ43" s="863"/>
      <c r="EA43" s="240"/>
    </row>
    <row r="44" spans="1:131" s="241" customFormat="1" ht="26.25" customHeight="1" x14ac:dyDescent="0.2">
      <c r="A44" s="255">
        <v>17</v>
      </c>
      <c r="B44" s="832"/>
      <c r="C44" s="833"/>
      <c r="D44" s="833"/>
      <c r="E44" s="833"/>
      <c r="F44" s="833"/>
      <c r="G44" s="833"/>
      <c r="H44" s="833"/>
      <c r="I44" s="833"/>
      <c r="J44" s="833"/>
      <c r="K44" s="833"/>
      <c r="L44" s="833"/>
      <c r="M44" s="833"/>
      <c r="N44" s="833"/>
      <c r="O44" s="833"/>
      <c r="P44" s="834"/>
      <c r="Q44" s="835"/>
      <c r="R44" s="836"/>
      <c r="S44" s="836"/>
      <c r="T44" s="836"/>
      <c r="U44" s="836"/>
      <c r="V44" s="836"/>
      <c r="W44" s="836"/>
      <c r="X44" s="836"/>
      <c r="Y44" s="836"/>
      <c r="Z44" s="836"/>
      <c r="AA44" s="836"/>
      <c r="AB44" s="836"/>
      <c r="AC44" s="836"/>
      <c r="AD44" s="836"/>
      <c r="AE44" s="837"/>
      <c r="AF44" s="838"/>
      <c r="AG44" s="839"/>
      <c r="AH44" s="839"/>
      <c r="AI44" s="839"/>
      <c r="AJ44" s="840"/>
      <c r="AK44" s="907"/>
      <c r="AL44" s="908"/>
      <c r="AM44" s="908"/>
      <c r="AN44" s="908"/>
      <c r="AO44" s="908"/>
      <c r="AP44" s="908"/>
      <c r="AQ44" s="908"/>
      <c r="AR44" s="908"/>
      <c r="AS44" s="908"/>
      <c r="AT44" s="908"/>
      <c r="AU44" s="908"/>
      <c r="AV44" s="908"/>
      <c r="AW44" s="908"/>
      <c r="AX44" s="908"/>
      <c r="AY44" s="908"/>
      <c r="AZ44" s="909"/>
      <c r="BA44" s="909"/>
      <c r="BB44" s="909"/>
      <c r="BC44" s="909"/>
      <c r="BD44" s="909"/>
      <c r="BE44" s="905"/>
      <c r="BF44" s="905"/>
      <c r="BG44" s="905"/>
      <c r="BH44" s="905"/>
      <c r="BI44" s="906"/>
      <c r="BJ44" s="246"/>
      <c r="BK44" s="246"/>
      <c r="BL44" s="246"/>
      <c r="BM44" s="246"/>
      <c r="BN44" s="246"/>
      <c r="BO44" s="259"/>
      <c r="BP44" s="259"/>
      <c r="BQ44" s="256">
        <v>38</v>
      </c>
      <c r="BR44" s="257"/>
      <c r="BS44" s="845"/>
      <c r="BT44" s="846"/>
      <c r="BU44" s="846"/>
      <c r="BV44" s="846"/>
      <c r="BW44" s="846"/>
      <c r="BX44" s="846"/>
      <c r="BY44" s="846"/>
      <c r="BZ44" s="846"/>
      <c r="CA44" s="846"/>
      <c r="CB44" s="846"/>
      <c r="CC44" s="846"/>
      <c r="CD44" s="846"/>
      <c r="CE44" s="846"/>
      <c r="CF44" s="846"/>
      <c r="CG44" s="847"/>
      <c r="CH44" s="858"/>
      <c r="CI44" s="859"/>
      <c r="CJ44" s="859"/>
      <c r="CK44" s="859"/>
      <c r="CL44" s="860"/>
      <c r="CM44" s="858"/>
      <c r="CN44" s="859"/>
      <c r="CO44" s="859"/>
      <c r="CP44" s="859"/>
      <c r="CQ44" s="860"/>
      <c r="CR44" s="858"/>
      <c r="CS44" s="859"/>
      <c r="CT44" s="859"/>
      <c r="CU44" s="859"/>
      <c r="CV44" s="860"/>
      <c r="CW44" s="858"/>
      <c r="CX44" s="859"/>
      <c r="CY44" s="859"/>
      <c r="CZ44" s="859"/>
      <c r="DA44" s="860"/>
      <c r="DB44" s="858"/>
      <c r="DC44" s="859"/>
      <c r="DD44" s="859"/>
      <c r="DE44" s="859"/>
      <c r="DF44" s="860"/>
      <c r="DG44" s="858"/>
      <c r="DH44" s="859"/>
      <c r="DI44" s="859"/>
      <c r="DJ44" s="859"/>
      <c r="DK44" s="860"/>
      <c r="DL44" s="858"/>
      <c r="DM44" s="859"/>
      <c r="DN44" s="859"/>
      <c r="DO44" s="859"/>
      <c r="DP44" s="860"/>
      <c r="DQ44" s="858"/>
      <c r="DR44" s="859"/>
      <c r="DS44" s="859"/>
      <c r="DT44" s="859"/>
      <c r="DU44" s="860"/>
      <c r="DV44" s="861"/>
      <c r="DW44" s="862"/>
      <c r="DX44" s="862"/>
      <c r="DY44" s="862"/>
      <c r="DZ44" s="863"/>
      <c r="EA44" s="240"/>
    </row>
    <row r="45" spans="1:131" s="241" customFormat="1" ht="26.25" customHeight="1" x14ac:dyDescent="0.2">
      <c r="A45" s="255">
        <v>18</v>
      </c>
      <c r="B45" s="832"/>
      <c r="C45" s="833"/>
      <c r="D45" s="833"/>
      <c r="E45" s="833"/>
      <c r="F45" s="833"/>
      <c r="G45" s="833"/>
      <c r="H45" s="833"/>
      <c r="I45" s="833"/>
      <c r="J45" s="833"/>
      <c r="K45" s="833"/>
      <c r="L45" s="833"/>
      <c r="M45" s="833"/>
      <c r="N45" s="833"/>
      <c r="O45" s="833"/>
      <c r="P45" s="834"/>
      <c r="Q45" s="835"/>
      <c r="R45" s="836"/>
      <c r="S45" s="836"/>
      <c r="T45" s="836"/>
      <c r="U45" s="836"/>
      <c r="V45" s="836"/>
      <c r="W45" s="836"/>
      <c r="X45" s="836"/>
      <c r="Y45" s="836"/>
      <c r="Z45" s="836"/>
      <c r="AA45" s="836"/>
      <c r="AB45" s="836"/>
      <c r="AC45" s="836"/>
      <c r="AD45" s="836"/>
      <c r="AE45" s="837"/>
      <c r="AF45" s="838"/>
      <c r="AG45" s="839"/>
      <c r="AH45" s="839"/>
      <c r="AI45" s="839"/>
      <c r="AJ45" s="840"/>
      <c r="AK45" s="907"/>
      <c r="AL45" s="908"/>
      <c r="AM45" s="908"/>
      <c r="AN45" s="908"/>
      <c r="AO45" s="908"/>
      <c r="AP45" s="908"/>
      <c r="AQ45" s="908"/>
      <c r="AR45" s="908"/>
      <c r="AS45" s="908"/>
      <c r="AT45" s="908"/>
      <c r="AU45" s="908"/>
      <c r="AV45" s="908"/>
      <c r="AW45" s="908"/>
      <c r="AX45" s="908"/>
      <c r="AY45" s="908"/>
      <c r="AZ45" s="909"/>
      <c r="BA45" s="909"/>
      <c r="BB45" s="909"/>
      <c r="BC45" s="909"/>
      <c r="BD45" s="909"/>
      <c r="BE45" s="905"/>
      <c r="BF45" s="905"/>
      <c r="BG45" s="905"/>
      <c r="BH45" s="905"/>
      <c r="BI45" s="906"/>
      <c r="BJ45" s="246"/>
      <c r="BK45" s="246"/>
      <c r="BL45" s="246"/>
      <c r="BM45" s="246"/>
      <c r="BN45" s="246"/>
      <c r="BO45" s="259"/>
      <c r="BP45" s="259"/>
      <c r="BQ45" s="256">
        <v>39</v>
      </c>
      <c r="BR45" s="257"/>
      <c r="BS45" s="845"/>
      <c r="BT45" s="846"/>
      <c r="BU45" s="846"/>
      <c r="BV45" s="846"/>
      <c r="BW45" s="846"/>
      <c r="BX45" s="846"/>
      <c r="BY45" s="846"/>
      <c r="BZ45" s="846"/>
      <c r="CA45" s="846"/>
      <c r="CB45" s="846"/>
      <c r="CC45" s="846"/>
      <c r="CD45" s="846"/>
      <c r="CE45" s="846"/>
      <c r="CF45" s="846"/>
      <c r="CG45" s="847"/>
      <c r="CH45" s="858"/>
      <c r="CI45" s="859"/>
      <c r="CJ45" s="859"/>
      <c r="CK45" s="859"/>
      <c r="CL45" s="860"/>
      <c r="CM45" s="858"/>
      <c r="CN45" s="859"/>
      <c r="CO45" s="859"/>
      <c r="CP45" s="859"/>
      <c r="CQ45" s="860"/>
      <c r="CR45" s="858"/>
      <c r="CS45" s="859"/>
      <c r="CT45" s="859"/>
      <c r="CU45" s="859"/>
      <c r="CV45" s="860"/>
      <c r="CW45" s="858"/>
      <c r="CX45" s="859"/>
      <c r="CY45" s="859"/>
      <c r="CZ45" s="859"/>
      <c r="DA45" s="860"/>
      <c r="DB45" s="858"/>
      <c r="DC45" s="859"/>
      <c r="DD45" s="859"/>
      <c r="DE45" s="859"/>
      <c r="DF45" s="860"/>
      <c r="DG45" s="858"/>
      <c r="DH45" s="859"/>
      <c r="DI45" s="859"/>
      <c r="DJ45" s="859"/>
      <c r="DK45" s="860"/>
      <c r="DL45" s="858"/>
      <c r="DM45" s="859"/>
      <c r="DN45" s="859"/>
      <c r="DO45" s="859"/>
      <c r="DP45" s="860"/>
      <c r="DQ45" s="858"/>
      <c r="DR45" s="859"/>
      <c r="DS45" s="859"/>
      <c r="DT45" s="859"/>
      <c r="DU45" s="860"/>
      <c r="DV45" s="861"/>
      <c r="DW45" s="862"/>
      <c r="DX45" s="862"/>
      <c r="DY45" s="862"/>
      <c r="DZ45" s="863"/>
      <c r="EA45" s="240"/>
    </row>
    <row r="46" spans="1:131" s="241" customFormat="1" ht="26.25" customHeight="1" x14ac:dyDescent="0.2">
      <c r="A46" s="255">
        <v>19</v>
      </c>
      <c r="B46" s="832"/>
      <c r="C46" s="833"/>
      <c r="D46" s="833"/>
      <c r="E46" s="833"/>
      <c r="F46" s="833"/>
      <c r="G46" s="833"/>
      <c r="H46" s="833"/>
      <c r="I46" s="833"/>
      <c r="J46" s="833"/>
      <c r="K46" s="833"/>
      <c r="L46" s="833"/>
      <c r="M46" s="833"/>
      <c r="N46" s="833"/>
      <c r="O46" s="833"/>
      <c r="P46" s="834"/>
      <c r="Q46" s="835"/>
      <c r="R46" s="836"/>
      <c r="S46" s="836"/>
      <c r="T46" s="836"/>
      <c r="U46" s="836"/>
      <c r="V46" s="836"/>
      <c r="W46" s="836"/>
      <c r="X46" s="836"/>
      <c r="Y46" s="836"/>
      <c r="Z46" s="836"/>
      <c r="AA46" s="836"/>
      <c r="AB46" s="836"/>
      <c r="AC46" s="836"/>
      <c r="AD46" s="836"/>
      <c r="AE46" s="837"/>
      <c r="AF46" s="838"/>
      <c r="AG46" s="839"/>
      <c r="AH46" s="839"/>
      <c r="AI46" s="839"/>
      <c r="AJ46" s="840"/>
      <c r="AK46" s="907"/>
      <c r="AL46" s="908"/>
      <c r="AM46" s="908"/>
      <c r="AN46" s="908"/>
      <c r="AO46" s="908"/>
      <c r="AP46" s="908"/>
      <c r="AQ46" s="908"/>
      <c r="AR46" s="908"/>
      <c r="AS46" s="908"/>
      <c r="AT46" s="908"/>
      <c r="AU46" s="908"/>
      <c r="AV46" s="908"/>
      <c r="AW46" s="908"/>
      <c r="AX46" s="908"/>
      <c r="AY46" s="908"/>
      <c r="AZ46" s="909"/>
      <c r="BA46" s="909"/>
      <c r="BB46" s="909"/>
      <c r="BC46" s="909"/>
      <c r="BD46" s="909"/>
      <c r="BE46" s="905"/>
      <c r="BF46" s="905"/>
      <c r="BG46" s="905"/>
      <c r="BH46" s="905"/>
      <c r="BI46" s="906"/>
      <c r="BJ46" s="246"/>
      <c r="BK46" s="246"/>
      <c r="BL46" s="246"/>
      <c r="BM46" s="246"/>
      <c r="BN46" s="246"/>
      <c r="BO46" s="259"/>
      <c r="BP46" s="259"/>
      <c r="BQ46" s="256">
        <v>40</v>
      </c>
      <c r="BR46" s="257"/>
      <c r="BS46" s="845"/>
      <c r="BT46" s="846"/>
      <c r="BU46" s="846"/>
      <c r="BV46" s="846"/>
      <c r="BW46" s="846"/>
      <c r="BX46" s="846"/>
      <c r="BY46" s="846"/>
      <c r="BZ46" s="846"/>
      <c r="CA46" s="846"/>
      <c r="CB46" s="846"/>
      <c r="CC46" s="846"/>
      <c r="CD46" s="846"/>
      <c r="CE46" s="846"/>
      <c r="CF46" s="846"/>
      <c r="CG46" s="847"/>
      <c r="CH46" s="858"/>
      <c r="CI46" s="859"/>
      <c r="CJ46" s="859"/>
      <c r="CK46" s="859"/>
      <c r="CL46" s="860"/>
      <c r="CM46" s="858"/>
      <c r="CN46" s="859"/>
      <c r="CO46" s="859"/>
      <c r="CP46" s="859"/>
      <c r="CQ46" s="860"/>
      <c r="CR46" s="858"/>
      <c r="CS46" s="859"/>
      <c r="CT46" s="859"/>
      <c r="CU46" s="859"/>
      <c r="CV46" s="860"/>
      <c r="CW46" s="858"/>
      <c r="CX46" s="859"/>
      <c r="CY46" s="859"/>
      <c r="CZ46" s="859"/>
      <c r="DA46" s="860"/>
      <c r="DB46" s="858"/>
      <c r="DC46" s="859"/>
      <c r="DD46" s="859"/>
      <c r="DE46" s="859"/>
      <c r="DF46" s="860"/>
      <c r="DG46" s="858"/>
      <c r="DH46" s="859"/>
      <c r="DI46" s="859"/>
      <c r="DJ46" s="859"/>
      <c r="DK46" s="860"/>
      <c r="DL46" s="858"/>
      <c r="DM46" s="859"/>
      <c r="DN46" s="859"/>
      <c r="DO46" s="859"/>
      <c r="DP46" s="860"/>
      <c r="DQ46" s="858"/>
      <c r="DR46" s="859"/>
      <c r="DS46" s="859"/>
      <c r="DT46" s="859"/>
      <c r="DU46" s="860"/>
      <c r="DV46" s="861"/>
      <c r="DW46" s="862"/>
      <c r="DX46" s="862"/>
      <c r="DY46" s="862"/>
      <c r="DZ46" s="863"/>
      <c r="EA46" s="240"/>
    </row>
    <row r="47" spans="1:131" s="241" customFormat="1" ht="26.25" customHeight="1" x14ac:dyDescent="0.2">
      <c r="A47" s="255">
        <v>20</v>
      </c>
      <c r="B47" s="832"/>
      <c r="C47" s="833"/>
      <c r="D47" s="833"/>
      <c r="E47" s="833"/>
      <c r="F47" s="833"/>
      <c r="G47" s="833"/>
      <c r="H47" s="833"/>
      <c r="I47" s="833"/>
      <c r="J47" s="833"/>
      <c r="K47" s="833"/>
      <c r="L47" s="833"/>
      <c r="M47" s="833"/>
      <c r="N47" s="833"/>
      <c r="O47" s="833"/>
      <c r="P47" s="834"/>
      <c r="Q47" s="835"/>
      <c r="R47" s="836"/>
      <c r="S47" s="836"/>
      <c r="T47" s="836"/>
      <c r="U47" s="836"/>
      <c r="V47" s="836"/>
      <c r="W47" s="836"/>
      <c r="X47" s="836"/>
      <c r="Y47" s="836"/>
      <c r="Z47" s="836"/>
      <c r="AA47" s="836"/>
      <c r="AB47" s="836"/>
      <c r="AC47" s="836"/>
      <c r="AD47" s="836"/>
      <c r="AE47" s="837"/>
      <c r="AF47" s="838"/>
      <c r="AG47" s="839"/>
      <c r="AH47" s="839"/>
      <c r="AI47" s="839"/>
      <c r="AJ47" s="840"/>
      <c r="AK47" s="907"/>
      <c r="AL47" s="908"/>
      <c r="AM47" s="908"/>
      <c r="AN47" s="908"/>
      <c r="AO47" s="908"/>
      <c r="AP47" s="908"/>
      <c r="AQ47" s="908"/>
      <c r="AR47" s="908"/>
      <c r="AS47" s="908"/>
      <c r="AT47" s="908"/>
      <c r="AU47" s="908"/>
      <c r="AV47" s="908"/>
      <c r="AW47" s="908"/>
      <c r="AX47" s="908"/>
      <c r="AY47" s="908"/>
      <c r="AZ47" s="909"/>
      <c r="BA47" s="909"/>
      <c r="BB47" s="909"/>
      <c r="BC47" s="909"/>
      <c r="BD47" s="909"/>
      <c r="BE47" s="905"/>
      <c r="BF47" s="905"/>
      <c r="BG47" s="905"/>
      <c r="BH47" s="905"/>
      <c r="BI47" s="906"/>
      <c r="BJ47" s="246"/>
      <c r="BK47" s="246"/>
      <c r="BL47" s="246"/>
      <c r="BM47" s="246"/>
      <c r="BN47" s="246"/>
      <c r="BO47" s="259"/>
      <c r="BP47" s="259"/>
      <c r="BQ47" s="256">
        <v>41</v>
      </c>
      <c r="BR47" s="257"/>
      <c r="BS47" s="845"/>
      <c r="BT47" s="846"/>
      <c r="BU47" s="846"/>
      <c r="BV47" s="846"/>
      <c r="BW47" s="846"/>
      <c r="BX47" s="846"/>
      <c r="BY47" s="846"/>
      <c r="BZ47" s="846"/>
      <c r="CA47" s="846"/>
      <c r="CB47" s="846"/>
      <c r="CC47" s="846"/>
      <c r="CD47" s="846"/>
      <c r="CE47" s="846"/>
      <c r="CF47" s="846"/>
      <c r="CG47" s="847"/>
      <c r="CH47" s="858"/>
      <c r="CI47" s="859"/>
      <c r="CJ47" s="859"/>
      <c r="CK47" s="859"/>
      <c r="CL47" s="860"/>
      <c r="CM47" s="858"/>
      <c r="CN47" s="859"/>
      <c r="CO47" s="859"/>
      <c r="CP47" s="859"/>
      <c r="CQ47" s="860"/>
      <c r="CR47" s="858"/>
      <c r="CS47" s="859"/>
      <c r="CT47" s="859"/>
      <c r="CU47" s="859"/>
      <c r="CV47" s="860"/>
      <c r="CW47" s="858"/>
      <c r="CX47" s="859"/>
      <c r="CY47" s="859"/>
      <c r="CZ47" s="859"/>
      <c r="DA47" s="860"/>
      <c r="DB47" s="858"/>
      <c r="DC47" s="859"/>
      <c r="DD47" s="859"/>
      <c r="DE47" s="859"/>
      <c r="DF47" s="860"/>
      <c r="DG47" s="858"/>
      <c r="DH47" s="859"/>
      <c r="DI47" s="859"/>
      <c r="DJ47" s="859"/>
      <c r="DK47" s="860"/>
      <c r="DL47" s="858"/>
      <c r="DM47" s="859"/>
      <c r="DN47" s="859"/>
      <c r="DO47" s="859"/>
      <c r="DP47" s="860"/>
      <c r="DQ47" s="858"/>
      <c r="DR47" s="859"/>
      <c r="DS47" s="859"/>
      <c r="DT47" s="859"/>
      <c r="DU47" s="860"/>
      <c r="DV47" s="861"/>
      <c r="DW47" s="862"/>
      <c r="DX47" s="862"/>
      <c r="DY47" s="862"/>
      <c r="DZ47" s="863"/>
      <c r="EA47" s="240"/>
    </row>
    <row r="48" spans="1:131" s="241" customFormat="1" ht="26.25" customHeight="1" x14ac:dyDescent="0.2">
      <c r="A48" s="255">
        <v>21</v>
      </c>
      <c r="B48" s="832"/>
      <c r="C48" s="833"/>
      <c r="D48" s="833"/>
      <c r="E48" s="833"/>
      <c r="F48" s="833"/>
      <c r="G48" s="833"/>
      <c r="H48" s="833"/>
      <c r="I48" s="833"/>
      <c r="J48" s="833"/>
      <c r="K48" s="833"/>
      <c r="L48" s="833"/>
      <c r="M48" s="833"/>
      <c r="N48" s="833"/>
      <c r="O48" s="833"/>
      <c r="P48" s="834"/>
      <c r="Q48" s="835"/>
      <c r="R48" s="836"/>
      <c r="S48" s="836"/>
      <c r="T48" s="836"/>
      <c r="U48" s="836"/>
      <c r="V48" s="836"/>
      <c r="W48" s="836"/>
      <c r="X48" s="836"/>
      <c r="Y48" s="836"/>
      <c r="Z48" s="836"/>
      <c r="AA48" s="836"/>
      <c r="AB48" s="836"/>
      <c r="AC48" s="836"/>
      <c r="AD48" s="836"/>
      <c r="AE48" s="837"/>
      <c r="AF48" s="838"/>
      <c r="AG48" s="839"/>
      <c r="AH48" s="839"/>
      <c r="AI48" s="839"/>
      <c r="AJ48" s="840"/>
      <c r="AK48" s="907"/>
      <c r="AL48" s="908"/>
      <c r="AM48" s="908"/>
      <c r="AN48" s="908"/>
      <c r="AO48" s="908"/>
      <c r="AP48" s="908"/>
      <c r="AQ48" s="908"/>
      <c r="AR48" s="908"/>
      <c r="AS48" s="908"/>
      <c r="AT48" s="908"/>
      <c r="AU48" s="908"/>
      <c r="AV48" s="908"/>
      <c r="AW48" s="908"/>
      <c r="AX48" s="908"/>
      <c r="AY48" s="908"/>
      <c r="AZ48" s="909"/>
      <c r="BA48" s="909"/>
      <c r="BB48" s="909"/>
      <c r="BC48" s="909"/>
      <c r="BD48" s="909"/>
      <c r="BE48" s="905"/>
      <c r="BF48" s="905"/>
      <c r="BG48" s="905"/>
      <c r="BH48" s="905"/>
      <c r="BI48" s="906"/>
      <c r="BJ48" s="246"/>
      <c r="BK48" s="246"/>
      <c r="BL48" s="246"/>
      <c r="BM48" s="246"/>
      <c r="BN48" s="246"/>
      <c r="BO48" s="259"/>
      <c r="BP48" s="259"/>
      <c r="BQ48" s="256">
        <v>42</v>
      </c>
      <c r="BR48" s="257"/>
      <c r="BS48" s="845"/>
      <c r="BT48" s="846"/>
      <c r="BU48" s="846"/>
      <c r="BV48" s="846"/>
      <c r="BW48" s="846"/>
      <c r="BX48" s="846"/>
      <c r="BY48" s="846"/>
      <c r="BZ48" s="846"/>
      <c r="CA48" s="846"/>
      <c r="CB48" s="846"/>
      <c r="CC48" s="846"/>
      <c r="CD48" s="846"/>
      <c r="CE48" s="846"/>
      <c r="CF48" s="846"/>
      <c r="CG48" s="847"/>
      <c r="CH48" s="858"/>
      <c r="CI48" s="859"/>
      <c r="CJ48" s="859"/>
      <c r="CK48" s="859"/>
      <c r="CL48" s="860"/>
      <c r="CM48" s="858"/>
      <c r="CN48" s="859"/>
      <c r="CO48" s="859"/>
      <c r="CP48" s="859"/>
      <c r="CQ48" s="860"/>
      <c r="CR48" s="858"/>
      <c r="CS48" s="859"/>
      <c r="CT48" s="859"/>
      <c r="CU48" s="859"/>
      <c r="CV48" s="860"/>
      <c r="CW48" s="858"/>
      <c r="CX48" s="859"/>
      <c r="CY48" s="859"/>
      <c r="CZ48" s="859"/>
      <c r="DA48" s="860"/>
      <c r="DB48" s="858"/>
      <c r="DC48" s="859"/>
      <c r="DD48" s="859"/>
      <c r="DE48" s="859"/>
      <c r="DF48" s="860"/>
      <c r="DG48" s="858"/>
      <c r="DH48" s="859"/>
      <c r="DI48" s="859"/>
      <c r="DJ48" s="859"/>
      <c r="DK48" s="860"/>
      <c r="DL48" s="858"/>
      <c r="DM48" s="859"/>
      <c r="DN48" s="859"/>
      <c r="DO48" s="859"/>
      <c r="DP48" s="860"/>
      <c r="DQ48" s="858"/>
      <c r="DR48" s="859"/>
      <c r="DS48" s="859"/>
      <c r="DT48" s="859"/>
      <c r="DU48" s="860"/>
      <c r="DV48" s="861"/>
      <c r="DW48" s="862"/>
      <c r="DX48" s="862"/>
      <c r="DY48" s="862"/>
      <c r="DZ48" s="863"/>
      <c r="EA48" s="240"/>
    </row>
    <row r="49" spans="1:131" s="241" customFormat="1" ht="26.25" customHeight="1" x14ac:dyDescent="0.2">
      <c r="A49" s="255">
        <v>22</v>
      </c>
      <c r="B49" s="832"/>
      <c r="C49" s="833"/>
      <c r="D49" s="833"/>
      <c r="E49" s="833"/>
      <c r="F49" s="833"/>
      <c r="G49" s="833"/>
      <c r="H49" s="833"/>
      <c r="I49" s="833"/>
      <c r="J49" s="833"/>
      <c r="K49" s="833"/>
      <c r="L49" s="833"/>
      <c r="M49" s="833"/>
      <c r="N49" s="833"/>
      <c r="O49" s="833"/>
      <c r="P49" s="834"/>
      <c r="Q49" s="835"/>
      <c r="R49" s="836"/>
      <c r="S49" s="836"/>
      <c r="T49" s="836"/>
      <c r="U49" s="836"/>
      <c r="V49" s="836"/>
      <c r="W49" s="836"/>
      <c r="X49" s="836"/>
      <c r="Y49" s="836"/>
      <c r="Z49" s="836"/>
      <c r="AA49" s="836"/>
      <c r="AB49" s="836"/>
      <c r="AC49" s="836"/>
      <c r="AD49" s="836"/>
      <c r="AE49" s="837"/>
      <c r="AF49" s="838"/>
      <c r="AG49" s="839"/>
      <c r="AH49" s="839"/>
      <c r="AI49" s="839"/>
      <c r="AJ49" s="840"/>
      <c r="AK49" s="907"/>
      <c r="AL49" s="908"/>
      <c r="AM49" s="908"/>
      <c r="AN49" s="908"/>
      <c r="AO49" s="908"/>
      <c r="AP49" s="908"/>
      <c r="AQ49" s="908"/>
      <c r="AR49" s="908"/>
      <c r="AS49" s="908"/>
      <c r="AT49" s="908"/>
      <c r="AU49" s="908"/>
      <c r="AV49" s="908"/>
      <c r="AW49" s="908"/>
      <c r="AX49" s="908"/>
      <c r="AY49" s="908"/>
      <c r="AZ49" s="909"/>
      <c r="BA49" s="909"/>
      <c r="BB49" s="909"/>
      <c r="BC49" s="909"/>
      <c r="BD49" s="909"/>
      <c r="BE49" s="905"/>
      <c r="BF49" s="905"/>
      <c r="BG49" s="905"/>
      <c r="BH49" s="905"/>
      <c r="BI49" s="906"/>
      <c r="BJ49" s="246"/>
      <c r="BK49" s="246"/>
      <c r="BL49" s="246"/>
      <c r="BM49" s="246"/>
      <c r="BN49" s="246"/>
      <c r="BO49" s="259"/>
      <c r="BP49" s="259"/>
      <c r="BQ49" s="256">
        <v>43</v>
      </c>
      <c r="BR49" s="257"/>
      <c r="BS49" s="845"/>
      <c r="BT49" s="846"/>
      <c r="BU49" s="846"/>
      <c r="BV49" s="846"/>
      <c r="BW49" s="846"/>
      <c r="BX49" s="846"/>
      <c r="BY49" s="846"/>
      <c r="BZ49" s="846"/>
      <c r="CA49" s="846"/>
      <c r="CB49" s="846"/>
      <c r="CC49" s="846"/>
      <c r="CD49" s="846"/>
      <c r="CE49" s="846"/>
      <c r="CF49" s="846"/>
      <c r="CG49" s="847"/>
      <c r="CH49" s="858"/>
      <c r="CI49" s="859"/>
      <c r="CJ49" s="859"/>
      <c r="CK49" s="859"/>
      <c r="CL49" s="860"/>
      <c r="CM49" s="858"/>
      <c r="CN49" s="859"/>
      <c r="CO49" s="859"/>
      <c r="CP49" s="859"/>
      <c r="CQ49" s="860"/>
      <c r="CR49" s="858"/>
      <c r="CS49" s="859"/>
      <c r="CT49" s="859"/>
      <c r="CU49" s="859"/>
      <c r="CV49" s="860"/>
      <c r="CW49" s="858"/>
      <c r="CX49" s="859"/>
      <c r="CY49" s="859"/>
      <c r="CZ49" s="859"/>
      <c r="DA49" s="860"/>
      <c r="DB49" s="858"/>
      <c r="DC49" s="859"/>
      <c r="DD49" s="859"/>
      <c r="DE49" s="859"/>
      <c r="DF49" s="860"/>
      <c r="DG49" s="858"/>
      <c r="DH49" s="859"/>
      <c r="DI49" s="859"/>
      <c r="DJ49" s="859"/>
      <c r="DK49" s="860"/>
      <c r="DL49" s="858"/>
      <c r="DM49" s="859"/>
      <c r="DN49" s="859"/>
      <c r="DO49" s="859"/>
      <c r="DP49" s="860"/>
      <c r="DQ49" s="858"/>
      <c r="DR49" s="859"/>
      <c r="DS49" s="859"/>
      <c r="DT49" s="859"/>
      <c r="DU49" s="860"/>
      <c r="DV49" s="861"/>
      <c r="DW49" s="862"/>
      <c r="DX49" s="862"/>
      <c r="DY49" s="862"/>
      <c r="DZ49" s="863"/>
      <c r="EA49" s="240"/>
    </row>
    <row r="50" spans="1:131" s="241" customFormat="1" ht="26.25" customHeight="1" x14ac:dyDescent="0.2">
      <c r="A50" s="255">
        <v>23</v>
      </c>
      <c r="B50" s="832"/>
      <c r="C50" s="833"/>
      <c r="D50" s="833"/>
      <c r="E50" s="833"/>
      <c r="F50" s="833"/>
      <c r="G50" s="833"/>
      <c r="H50" s="833"/>
      <c r="I50" s="833"/>
      <c r="J50" s="833"/>
      <c r="K50" s="833"/>
      <c r="L50" s="833"/>
      <c r="M50" s="833"/>
      <c r="N50" s="833"/>
      <c r="O50" s="833"/>
      <c r="P50" s="834"/>
      <c r="Q50" s="910"/>
      <c r="R50" s="911"/>
      <c r="S50" s="911"/>
      <c r="T50" s="911"/>
      <c r="U50" s="911"/>
      <c r="V50" s="911"/>
      <c r="W50" s="911"/>
      <c r="X50" s="911"/>
      <c r="Y50" s="911"/>
      <c r="Z50" s="911"/>
      <c r="AA50" s="911"/>
      <c r="AB50" s="911"/>
      <c r="AC50" s="911"/>
      <c r="AD50" s="911"/>
      <c r="AE50" s="912"/>
      <c r="AF50" s="838"/>
      <c r="AG50" s="839"/>
      <c r="AH50" s="839"/>
      <c r="AI50" s="839"/>
      <c r="AJ50" s="840"/>
      <c r="AK50" s="913"/>
      <c r="AL50" s="911"/>
      <c r="AM50" s="911"/>
      <c r="AN50" s="911"/>
      <c r="AO50" s="911"/>
      <c r="AP50" s="911"/>
      <c r="AQ50" s="911"/>
      <c r="AR50" s="911"/>
      <c r="AS50" s="911"/>
      <c r="AT50" s="911"/>
      <c r="AU50" s="911"/>
      <c r="AV50" s="911"/>
      <c r="AW50" s="911"/>
      <c r="AX50" s="911"/>
      <c r="AY50" s="911"/>
      <c r="AZ50" s="914"/>
      <c r="BA50" s="914"/>
      <c r="BB50" s="914"/>
      <c r="BC50" s="914"/>
      <c r="BD50" s="914"/>
      <c r="BE50" s="905"/>
      <c r="BF50" s="905"/>
      <c r="BG50" s="905"/>
      <c r="BH50" s="905"/>
      <c r="BI50" s="906"/>
      <c r="BJ50" s="246"/>
      <c r="BK50" s="246"/>
      <c r="BL50" s="246"/>
      <c r="BM50" s="246"/>
      <c r="BN50" s="246"/>
      <c r="BO50" s="259"/>
      <c r="BP50" s="259"/>
      <c r="BQ50" s="256">
        <v>44</v>
      </c>
      <c r="BR50" s="257"/>
      <c r="BS50" s="845"/>
      <c r="BT50" s="846"/>
      <c r="BU50" s="846"/>
      <c r="BV50" s="846"/>
      <c r="BW50" s="846"/>
      <c r="BX50" s="846"/>
      <c r="BY50" s="846"/>
      <c r="BZ50" s="846"/>
      <c r="CA50" s="846"/>
      <c r="CB50" s="846"/>
      <c r="CC50" s="846"/>
      <c r="CD50" s="846"/>
      <c r="CE50" s="846"/>
      <c r="CF50" s="846"/>
      <c r="CG50" s="847"/>
      <c r="CH50" s="858"/>
      <c r="CI50" s="859"/>
      <c r="CJ50" s="859"/>
      <c r="CK50" s="859"/>
      <c r="CL50" s="860"/>
      <c r="CM50" s="858"/>
      <c r="CN50" s="859"/>
      <c r="CO50" s="859"/>
      <c r="CP50" s="859"/>
      <c r="CQ50" s="860"/>
      <c r="CR50" s="858"/>
      <c r="CS50" s="859"/>
      <c r="CT50" s="859"/>
      <c r="CU50" s="859"/>
      <c r="CV50" s="860"/>
      <c r="CW50" s="858"/>
      <c r="CX50" s="859"/>
      <c r="CY50" s="859"/>
      <c r="CZ50" s="859"/>
      <c r="DA50" s="860"/>
      <c r="DB50" s="858"/>
      <c r="DC50" s="859"/>
      <c r="DD50" s="859"/>
      <c r="DE50" s="859"/>
      <c r="DF50" s="860"/>
      <c r="DG50" s="858"/>
      <c r="DH50" s="859"/>
      <c r="DI50" s="859"/>
      <c r="DJ50" s="859"/>
      <c r="DK50" s="860"/>
      <c r="DL50" s="858"/>
      <c r="DM50" s="859"/>
      <c r="DN50" s="859"/>
      <c r="DO50" s="859"/>
      <c r="DP50" s="860"/>
      <c r="DQ50" s="858"/>
      <c r="DR50" s="859"/>
      <c r="DS50" s="859"/>
      <c r="DT50" s="859"/>
      <c r="DU50" s="860"/>
      <c r="DV50" s="861"/>
      <c r="DW50" s="862"/>
      <c r="DX50" s="862"/>
      <c r="DY50" s="862"/>
      <c r="DZ50" s="863"/>
      <c r="EA50" s="240"/>
    </row>
    <row r="51" spans="1:131" s="241" customFormat="1" ht="26.25" customHeight="1" x14ac:dyDescent="0.2">
      <c r="A51" s="255">
        <v>24</v>
      </c>
      <c r="B51" s="832"/>
      <c r="C51" s="833"/>
      <c r="D51" s="833"/>
      <c r="E51" s="833"/>
      <c r="F51" s="833"/>
      <c r="G51" s="833"/>
      <c r="H51" s="833"/>
      <c r="I51" s="833"/>
      <c r="J51" s="833"/>
      <c r="K51" s="833"/>
      <c r="L51" s="833"/>
      <c r="M51" s="833"/>
      <c r="N51" s="833"/>
      <c r="O51" s="833"/>
      <c r="P51" s="834"/>
      <c r="Q51" s="910"/>
      <c r="R51" s="911"/>
      <c r="S51" s="911"/>
      <c r="T51" s="911"/>
      <c r="U51" s="911"/>
      <c r="V51" s="911"/>
      <c r="W51" s="911"/>
      <c r="X51" s="911"/>
      <c r="Y51" s="911"/>
      <c r="Z51" s="911"/>
      <c r="AA51" s="911"/>
      <c r="AB51" s="911"/>
      <c r="AC51" s="911"/>
      <c r="AD51" s="911"/>
      <c r="AE51" s="912"/>
      <c r="AF51" s="838"/>
      <c r="AG51" s="839"/>
      <c r="AH51" s="839"/>
      <c r="AI51" s="839"/>
      <c r="AJ51" s="840"/>
      <c r="AK51" s="913"/>
      <c r="AL51" s="911"/>
      <c r="AM51" s="911"/>
      <c r="AN51" s="911"/>
      <c r="AO51" s="911"/>
      <c r="AP51" s="911"/>
      <c r="AQ51" s="911"/>
      <c r="AR51" s="911"/>
      <c r="AS51" s="911"/>
      <c r="AT51" s="911"/>
      <c r="AU51" s="911"/>
      <c r="AV51" s="911"/>
      <c r="AW51" s="911"/>
      <c r="AX51" s="911"/>
      <c r="AY51" s="911"/>
      <c r="AZ51" s="914"/>
      <c r="BA51" s="914"/>
      <c r="BB51" s="914"/>
      <c r="BC51" s="914"/>
      <c r="BD51" s="914"/>
      <c r="BE51" s="905"/>
      <c r="BF51" s="905"/>
      <c r="BG51" s="905"/>
      <c r="BH51" s="905"/>
      <c r="BI51" s="906"/>
      <c r="BJ51" s="246"/>
      <c r="BK51" s="246"/>
      <c r="BL51" s="246"/>
      <c r="BM51" s="246"/>
      <c r="BN51" s="246"/>
      <c r="BO51" s="259"/>
      <c r="BP51" s="259"/>
      <c r="BQ51" s="256">
        <v>45</v>
      </c>
      <c r="BR51" s="257"/>
      <c r="BS51" s="845"/>
      <c r="BT51" s="846"/>
      <c r="BU51" s="846"/>
      <c r="BV51" s="846"/>
      <c r="BW51" s="846"/>
      <c r="BX51" s="846"/>
      <c r="BY51" s="846"/>
      <c r="BZ51" s="846"/>
      <c r="CA51" s="846"/>
      <c r="CB51" s="846"/>
      <c r="CC51" s="846"/>
      <c r="CD51" s="846"/>
      <c r="CE51" s="846"/>
      <c r="CF51" s="846"/>
      <c r="CG51" s="847"/>
      <c r="CH51" s="858"/>
      <c r="CI51" s="859"/>
      <c r="CJ51" s="859"/>
      <c r="CK51" s="859"/>
      <c r="CL51" s="860"/>
      <c r="CM51" s="858"/>
      <c r="CN51" s="859"/>
      <c r="CO51" s="859"/>
      <c r="CP51" s="859"/>
      <c r="CQ51" s="860"/>
      <c r="CR51" s="858"/>
      <c r="CS51" s="859"/>
      <c r="CT51" s="859"/>
      <c r="CU51" s="859"/>
      <c r="CV51" s="860"/>
      <c r="CW51" s="858"/>
      <c r="CX51" s="859"/>
      <c r="CY51" s="859"/>
      <c r="CZ51" s="859"/>
      <c r="DA51" s="860"/>
      <c r="DB51" s="858"/>
      <c r="DC51" s="859"/>
      <c r="DD51" s="859"/>
      <c r="DE51" s="859"/>
      <c r="DF51" s="860"/>
      <c r="DG51" s="858"/>
      <c r="DH51" s="859"/>
      <c r="DI51" s="859"/>
      <c r="DJ51" s="859"/>
      <c r="DK51" s="860"/>
      <c r="DL51" s="858"/>
      <c r="DM51" s="859"/>
      <c r="DN51" s="859"/>
      <c r="DO51" s="859"/>
      <c r="DP51" s="860"/>
      <c r="DQ51" s="858"/>
      <c r="DR51" s="859"/>
      <c r="DS51" s="859"/>
      <c r="DT51" s="859"/>
      <c r="DU51" s="860"/>
      <c r="DV51" s="861"/>
      <c r="DW51" s="862"/>
      <c r="DX51" s="862"/>
      <c r="DY51" s="862"/>
      <c r="DZ51" s="863"/>
      <c r="EA51" s="240"/>
    </row>
    <row r="52" spans="1:131" s="241" customFormat="1" ht="26.25" customHeight="1" x14ac:dyDescent="0.2">
      <c r="A52" s="255">
        <v>25</v>
      </c>
      <c r="B52" s="832"/>
      <c r="C52" s="833"/>
      <c r="D52" s="833"/>
      <c r="E52" s="833"/>
      <c r="F52" s="833"/>
      <c r="G52" s="833"/>
      <c r="H52" s="833"/>
      <c r="I52" s="833"/>
      <c r="J52" s="833"/>
      <c r="K52" s="833"/>
      <c r="L52" s="833"/>
      <c r="M52" s="833"/>
      <c r="N52" s="833"/>
      <c r="O52" s="833"/>
      <c r="P52" s="834"/>
      <c r="Q52" s="910"/>
      <c r="R52" s="911"/>
      <c r="S52" s="911"/>
      <c r="T52" s="911"/>
      <c r="U52" s="911"/>
      <c r="V52" s="911"/>
      <c r="W52" s="911"/>
      <c r="X52" s="911"/>
      <c r="Y52" s="911"/>
      <c r="Z52" s="911"/>
      <c r="AA52" s="911"/>
      <c r="AB52" s="911"/>
      <c r="AC52" s="911"/>
      <c r="AD52" s="911"/>
      <c r="AE52" s="912"/>
      <c r="AF52" s="838"/>
      <c r="AG52" s="839"/>
      <c r="AH52" s="839"/>
      <c r="AI52" s="839"/>
      <c r="AJ52" s="840"/>
      <c r="AK52" s="913"/>
      <c r="AL52" s="911"/>
      <c r="AM52" s="911"/>
      <c r="AN52" s="911"/>
      <c r="AO52" s="911"/>
      <c r="AP52" s="911"/>
      <c r="AQ52" s="911"/>
      <c r="AR52" s="911"/>
      <c r="AS52" s="911"/>
      <c r="AT52" s="911"/>
      <c r="AU52" s="911"/>
      <c r="AV52" s="911"/>
      <c r="AW52" s="911"/>
      <c r="AX52" s="911"/>
      <c r="AY52" s="911"/>
      <c r="AZ52" s="914"/>
      <c r="BA52" s="914"/>
      <c r="BB52" s="914"/>
      <c r="BC52" s="914"/>
      <c r="BD52" s="914"/>
      <c r="BE52" s="905"/>
      <c r="BF52" s="905"/>
      <c r="BG52" s="905"/>
      <c r="BH52" s="905"/>
      <c r="BI52" s="906"/>
      <c r="BJ52" s="246"/>
      <c r="BK52" s="246"/>
      <c r="BL52" s="246"/>
      <c r="BM52" s="246"/>
      <c r="BN52" s="246"/>
      <c r="BO52" s="259"/>
      <c r="BP52" s="259"/>
      <c r="BQ52" s="256">
        <v>46</v>
      </c>
      <c r="BR52" s="257"/>
      <c r="BS52" s="845"/>
      <c r="BT52" s="846"/>
      <c r="BU52" s="846"/>
      <c r="BV52" s="846"/>
      <c r="BW52" s="846"/>
      <c r="BX52" s="846"/>
      <c r="BY52" s="846"/>
      <c r="BZ52" s="846"/>
      <c r="CA52" s="846"/>
      <c r="CB52" s="846"/>
      <c r="CC52" s="846"/>
      <c r="CD52" s="846"/>
      <c r="CE52" s="846"/>
      <c r="CF52" s="846"/>
      <c r="CG52" s="847"/>
      <c r="CH52" s="858"/>
      <c r="CI52" s="859"/>
      <c r="CJ52" s="859"/>
      <c r="CK52" s="859"/>
      <c r="CL52" s="860"/>
      <c r="CM52" s="858"/>
      <c r="CN52" s="859"/>
      <c r="CO52" s="859"/>
      <c r="CP52" s="859"/>
      <c r="CQ52" s="860"/>
      <c r="CR52" s="858"/>
      <c r="CS52" s="859"/>
      <c r="CT52" s="859"/>
      <c r="CU52" s="859"/>
      <c r="CV52" s="860"/>
      <c r="CW52" s="858"/>
      <c r="CX52" s="859"/>
      <c r="CY52" s="859"/>
      <c r="CZ52" s="859"/>
      <c r="DA52" s="860"/>
      <c r="DB52" s="858"/>
      <c r="DC52" s="859"/>
      <c r="DD52" s="859"/>
      <c r="DE52" s="859"/>
      <c r="DF52" s="860"/>
      <c r="DG52" s="858"/>
      <c r="DH52" s="859"/>
      <c r="DI52" s="859"/>
      <c r="DJ52" s="859"/>
      <c r="DK52" s="860"/>
      <c r="DL52" s="858"/>
      <c r="DM52" s="859"/>
      <c r="DN52" s="859"/>
      <c r="DO52" s="859"/>
      <c r="DP52" s="860"/>
      <c r="DQ52" s="858"/>
      <c r="DR52" s="859"/>
      <c r="DS52" s="859"/>
      <c r="DT52" s="859"/>
      <c r="DU52" s="860"/>
      <c r="DV52" s="861"/>
      <c r="DW52" s="862"/>
      <c r="DX52" s="862"/>
      <c r="DY52" s="862"/>
      <c r="DZ52" s="863"/>
      <c r="EA52" s="240"/>
    </row>
    <row r="53" spans="1:131" s="241" customFormat="1" ht="26.25" customHeight="1" x14ac:dyDescent="0.2">
      <c r="A53" s="255">
        <v>26</v>
      </c>
      <c r="B53" s="832"/>
      <c r="C53" s="833"/>
      <c r="D53" s="833"/>
      <c r="E53" s="833"/>
      <c r="F53" s="833"/>
      <c r="G53" s="833"/>
      <c r="H53" s="833"/>
      <c r="I53" s="833"/>
      <c r="J53" s="833"/>
      <c r="K53" s="833"/>
      <c r="L53" s="833"/>
      <c r="M53" s="833"/>
      <c r="N53" s="833"/>
      <c r="O53" s="833"/>
      <c r="P53" s="834"/>
      <c r="Q53" s="910"/>
      <c r="R53" s="911"/>
      <c r="S53" s="911"/>
      <c r="T53" s="911"/>
      <c r="U53" s="911"/>
      <c r="V53" s="911"/>
      <c r="W53" s="911"/>
      <c r="X53" s="911"/>
      <c r="Y53" s="911"/>
      <c r="Z53" s="911"/>
      <c r="AA53" s="911"/>
      <c r="AB53" s="911"/>
      <c r="AC53" s="911"/>
      <c r="AD53" s="911"/>
      <c r="AE53" s="912"/>
      <c r="AF53" s="838"/>
      <c r="AG53" s="839"/>
      <c r="AH53" s="839"/>
      <c r="AI53" s="839"/>
      <c r="AJ53" s="840"/>
      <c r="AK53" s="913"/>
      <c r="AL53" s="911"/>
      <c r="AM53" s="911"/>
      <c r="AN53" s="911"/>
      <c r="AO53" s="911"/>
      <c r="AP53" s="911"/>
      <c r="AQ53" s="911"/>
      <c r="AR53" s="911"/>
      <c r="AS53" s="911"/>
      <c r="AT53" s="911"/>
      <c r="AU53" s="911"/>
      <c r="AV53" s="911"/>
      <c r="AW53" s="911"/>
      <c r="AX53" s="911"/>
      <c r="AY53" s="911"/>
      <c r="AZ53" s="914"/>
      <c r="BA53" s="914"/>
      <c r="BB53" s="914"/>
      <c r="BC53" s="914"/>
      <c r="BD53" s="914"/>
      <c r="BE53" s="905"/>
      <c r="BF53" s="905"/>
      <c r="BG53" s="905"/>
      <c r="BH53" s="905"/>
      <c r="BI53" s="906"/>
      <c r="BJ53" s="246"/>
      <c r="BK53" s="246"/>
      <c r="BL53" s="246"/>
      <c r="BM53" s="246"/>
      <c r="BN53" s="246"/>
      <c r="BO53" s="259"/>
      <c r="BP53" s="259"/>
      <c r="BQ53" s="256">
        <v>47</v>
      </c>
      <c r="BR53" s="257"/>
      <c r="BS53" s="845"/>
      <c r="BT53" s="846"/>
      <c r="BU53" s="846"/>
      <c r="BV53" s="846"/>
      <c r="BW53" s="846"/>
      <c r="BX53" s="846"/>
      <c r="BY53" s="846"/>
      <c r="BZ53" s="846"/>
      <c r="CA53" s="846"/>
      <c r="CB53" s="846"/>
      <c r="CC53" s="846"/>
      <c r="CD53" s="846"/>
      <c r="CE53" s="846"/>
      <c r="CF53" s="846"/>
      <c r="CG53" s="847"/>
      <c r="CH53" s="858"/>
      <c r="CI53" s="859"/>
      <c r="CJ53" s="859"/>
      <c r="CK53" s="859"/>
      <c r="CL53" s="860"/>
      <c r="CM53" s="858"/>
      <c r="CN53" s="859"/>
      <c r="CO53" s="859"/>
      <c r="CP53" s="859"/>
      <c r="CQ53" s="860"/>
      <c r="CR53" s="858"/>
      <c r="CS53" s="859"/>
      <c r="CT53" s="859"/>
      <c r="CU53" s="859"/>
      <c r="CV53" s="860"/>
      <c r="CW53" s="858"/>
      <c r="CX53" s="859"/>
      <c r="CY53" s="859"/>
      <c r="CZ53" s="859"/>
      <c r="DA53" s="860"/>
      <c r="DB53" s="858"/>
      <c r="DC53" s="859"/>
      <c r="DD53" s="859"/>
      <c r="DE53" s="859"/>
      <c r="DF53" s="860"/>
      <c r="DG53" s="858"/>
      <c r="DH53" s="859"/>
      <c r="DI53" s="859"/>
      <c r="DJ53" s="859"/>
      <c r="DK53" s="860"/>
      <c r="DL53" s="858"/>
      <c r="DM53" s="859"/>
      <c r="DN53" s="859"/>
      <c r="DO53" s="859"/>
      <c r="DP53" s="860"/>
      <c r="DQ53" s="858"/>
      <c r="DR53" s="859"/>
      <c r="DS53" s="859"/>
      <c r="DT53" s="859"/>
      <c r="DU53" s="860"/>
      <c r="DV53" s="861"/>
      <c r="DW53" s="862"/>
      <c r="DX53" s="862"/>
      <c r="DY53" s="862"/>
      <c r="DZ53" s="863"/>
      <c r="EA53" s="240"/>
    </row>
    <row r="54" spans="1:131" s="241" customFormat="1" ht="26.25" customHeight="1" x14ac:dyDescent="0.2">
      <c r="A54" s="255">
        <v>27</v>
      </c>
      <c r="B54" s="832"/>
      <c r="C54" s="833"/>
      <c r="D54" s="833"/>
      <c r="E54" s="833"/>
      <c r="F54" s="833"/>
      <c r="G54" s="833"/>
      <c r="H54" s="833"/>
      <c r="I54" s="833"/>
      <c r="J54" s="833"/>
      <c r="K54" s="833"/>
      <c r="L54" s="833"/>
      <c r="M54" s="833"/>
      <c r="N54" s="833"/>
      <c r="O54" s="833"/>
      <c r="P54" s="834"/>
      <c r="Q54" s="910"/>
      <c r="R54" s="911"/>
      <c r="S54" s="911"/>
      <c r="T54" s="911"/>
      <c r="U54" s="911"/>
      <c r="V54" s="911"/>
      <c r="W54" s="911"/>
      <c r="X54" s="911"/>
      <c r="Y54" s="911"/>
      <c r="Z54" s="911"/>
      <c r="AA54" s="911"/>
      <c r="AB54" s="911"/>
      <c r="AC54" s="911"/>
      <c r="AD54" s="911"/>
      <c r="AE54" s="912"/>
      <c r="AF54" s="838"/>
      <c r="AG54" s="839"/>
      <c r="AH54" s="839"/>
      <c r="AI54" s="839"/>
      <c r="AJ54" s="840"/>
      <c r="AK54" s="913"/>
      <c r="AL54" s="911"/>
      <c r="AM54" s="911"/>
      <c r="AN54" s="911"/>
      <c r="AO54" s="911"/>
      <c r="AP54" s="911"/>
      <c r="AQ54" s="911"/>
      <c r="AR54" s="911"/>
      <c r="AS54" s="911"/>
      <c r="AT54" s="911"/>
      <c r="AU54" s="911"/>
      <c r="AV54" s="911"/>
      <c r="AW54" s="911"/>
      <c r="AX54" s="911"/>
      <c r="AY54" s="911"/>
      <c r="AZ54" s="914"/>
      <c r="BA54" s="914"/>
      <c r="BB54" s="914"/>
      <c r="BC54" s="914"/>
      <c r="BD54" s="914"/>
      <c r="BE54" s="905"/>
      <c r="BF54" s="905"/>
      <c r="BG54" s="905"/>
      <c r="BH54" s="905"/>
      <c r="BI54" s="906"/>
      <c r="BJ54" s="246"/>
      <c r="BK54" s="246"/>
      <c r="BL54" s="246"/>
      <c r="BM54" s="246"/>
      <c r="BN54" s="246"/>
      <c r="BO54" s="259"/>
      <c r="BP54" s="259"/>
      <c r="BQ54" s="256">
        <v>48</v>
      </c>
      <c r="BR54" s="257"/>
      <c r="BS54" s="845"/>
      <c r="BT54" s="846"/>
      <c r="BU54" s="846"/>
      <c r="BV54" s="846"/>
      <c r="BW54" s="846"/>
      <c r="BX54" s="846"/>
      <c r="BY54" s="846"/>
      <c r="BZ54" s="846"/>
      <c r="CA54" s="846"/>
      <c r="CB54" s="846"/>
      <c r="CC54" s="846"/>
      <c r="CD54" s="846"/>
      <c r="CE54" s="846"/>
      <c r="CF54" s="846"/>
      <c r="CG54" s="847"/>
      <c r="CH54" s="858"/>
      <c r="CI54" s="859"/>
      <c r="CJ54" s="859"/>
      <c r="CK54" s="859"/>
      <c r="CL54" s="860"/>
      <c r="CM54" s="858"/>
      <c r="CN54" s="859"/>
      <c r="CO54" s="859"/>
      <c r="CP54" s="859"/>
      <c r="CQ54" s="860"/>
      <c r="CR54" s="858"/>
      <c r="CS54" s="859"/>
      <c r="CT54" s="859"/>
      <c r="CU54" s="859"/>
      <c r="CV54" s="860"/>
      <c r="CW54" s="858"/>
      <c r="CX54" s="859"/>
      <c r="CY54" s="859"/>
      <c r="CZ54" s="859"/>
      <c r="DA54" s="860"/>
      <c r="DB54" s="858"/>
      <c r="DC54" s="859"/>
      <c r="DD54" s="859"/>
      <c r="DE54" s="859"/>
      <c r="DF54" s="860"/>
      <c r="DG54" s="858"/>
      <c r="DH54" s="859"/>
      <c r="DI54" s="859"/>
      <c r="DJ54" s="859"/>
      <c r="DK54" s="860"/>
      <c r="DL54" s="858"/>
      <c r="DM54" s="859"/>
      <c r="DN54" s="859"/>
      <c r="DO54" s="859"/>
      <c r="DP54" s="860"/>
      <c r="DQ54" s="858"/>
      <c r="DR54" s="859"/>
      <c r="DS54" s="859"/>
      <c r="DT54" s="859"/>
      <c r="DU54" s="860"/>
      <c r="DV54" s="861"/>
      <c r="DW54" s="862"/>
      <c r="DX54" s="862"/>
      <c r="DY54" s="862"/>
      <c r="DZ54" s="863"/>
      <c r="EA54" s="240"/>
    </row>
    <row r="55" spans="1:131" s="241" customFormat="1" ht="26.25" customHeight="1" x14ac:dyDescent="0.2">
      <c r="A55" s="255">
        <v>28</v>
      </c>
      <c r="B55" s="832"/>
      <c r="C55" s="833"/>
      <c r="D55" s="833"/>
      <c r="E55" s="833"/>
      <c r="F55" s="833"/>
      <c r="G55" s="833"/>
      <c r="H55" s="833"/>
      <c r="I55" s="833"/>
      <c r="J55" s="833"/>
      <c r="K55" s="833"/>
      <c r="L55" s="833"/>
      <c r="M55" s="833"/>
      <c r="N55" s="833"/>
      <c r="O55" s="833"/>
      <c r="P55" s="834"/>
      <c r="Q55" s="910"/>
      <c r="R55" s="911"/>
      <c r="S55" s="911"/>
      <c r="T55" s="911"/>
      <c r="U55" s="911"/>
      <c r="V55" s="911"/>
      <c r="W55" s="911"/>
      <c r="X55" s="911"/>
      <c r="Y55" s="911"/>
      <c r="Z55" s="911"/>
      <c r="AA55" s="911"/>
      <c r="AB55" s="911"/>
      <c r="AC55" s="911"/>
      <c r="AD55" s="911"/>
      <c r="AE55" s="912"/>
      <c r="AF55" s="838"/>
      <c r="AG55" s="839"/>
      <c r="AH55" s="839"/>
      <c r="AI55" s="839"/>
      <c r="AJ55" s="840"/>
      <c r="AK55" s="913"/>
      <c r="AL55" s="911"/>
      <c r="AM55" s="911"/>
      <c r="AN55" s="911"/>
      <c r="AO55" s="911"/>
      <c r="AP55" s="911"/>
      <c r="AQ55" s="911"/>
      <c r="AR55" s="911"/>
      <c r="AS55" s="911"/>
      <c r="AT55" s="911"/>
      <c r="AU55" s="911"/>
      <c r="AV55" s="911"/>
      <c r="AW55" s="911"/>
      <c r="AX55" s="911"/>
      <c r="AY55" s="911"/>
      <c r="AZ55" s="914"/>
      <c r="BA55" s="914"/>
      <c r="BB55" s="914"/>
      <c r="BC55" s="914"/>
      <c r="BD55" s="914"/>
      <c r="BE55" s="905"/>
      <c r="BF55" s="905"/>
      <c r="BG55" s="905"/>
      <c r="BH55" s="905"/>
      <c r="BI55" s="906"/>
      <c r="BJ55" s="246"/>
      <c r="BK55" s="246"/>
      <c r="BL55" s="246"/>
      <c r="BM55" s="246"/>
      <c r="BN55" s="246"/>
      <c r="BO55" s="259"/>
      <c r="BP55" s="259"/>
      <c r="BQ55" s="256">
        <v>49</v>
      </c>
      <c r="BR55" s="257"/>
      <c r="BS55" s="845"/>
      <c r="BT55" s="846"/>
      <c r="BU55" s="846"/>
      <c r="BV55" s="846"/>
      <c r="BW55" s="846"/>
      <c r="BX55" s="846"/>
      <c r="BY55" s="846"/>
      <c r="BZ55" s="846"/>
      <c r="CA55" s="846"/>
      <c r="CB55" s="846"/>
      <c r="CC55" s="846"/>
      <c r="CD55" s="846"/>
      <c r="CE55" s="846"/>
      <c r="CF55" s="846"/>
      <c r="CG55" s="847"/>
      <c r="CH55" s="858"/>
      <c r="CI55" s="859"/>
      <c r="CJ55" s="859"/>
      <c r="CK55" s="859"/>
      <c r="CL55" s="860"/>
      <c r="CM55" s="858"/>
      <c r="CN55" s="859"/>
      <c r="CO55" s="859"/>
      <c r="CP55" s="859"/>
      <c r="CQ55" s="860"/>
      <c r="CR55" s="858"/>
      <c r="CS55" s="859"/>
      <c r="CT55" s="859"/>
      <c r="CU55" s="859"/>
      <c r="CV55" s="860"/>
      <c r="CW55" s="858"/>
      <c r="CX55" s="859"/>
      <c r="CY55" s="859"/>
      <c r="CZ55" s="859"/>
      <c r="DA55" s="860"/>
      <c r="DB55" s="858"/>
      <c r="DC55" s="859"/>
      <c r="DD55" s="859"/>
      <c r="DE55" s="859"/>
      <c r="DF55" s="860"/>
      <c r="DG55" s="858"/>
      <c r="DH55" s="859"/>
      <c r="DI55" s="859"/>
      <c r="DJ55" s="859"/>
      <c r="DK55" s="860"/>
      <c r="DL55" s="858"/>
      <c r="DM55" s="859"/>
      <c r="DN55" s="859"/>
      <c r="DO55" s="859"/>
      <c r="DP55" s="860"/>
      <c r="DQ55" s="858"/>
      <c r="DR55" s="859"/>
      <c r="DS55" s="859"/>
      <c r="DT55" s="859"/>
      <c r="DU55" s="860"/>
      <c r="DV55" s="861"/>
      <c r="DW55" s="862"/>
      <c r="DX55" s="862"/>
      <c r="DY55" s="862"/>
      <c r="DZ55" s="863"/>
      <c r="EA55" s="240"/>
    </row>
    <row r="56" spans="1:131" s="241" customFormat="1" ht="26.25" customHeight="1" x14ac:dyDescent="0.2">
      <c r="A56" s="255">
        <v>29</v>
      </c>
      <c r="B56" s="832"/>
      <c r="C56" s="833"/>
      <c r="D56" s="833"/>
      <c r="E56" s="833"/>
      <c r="F56" s="833"/>
      <c r="G56" s="833"/>
      <c r="H56" s="833"/>
      <c r="I56" s="833"/>
      <c r="J56" s="833"/>
      <c r="K56" s="833"/>
      <c r="L56" s="833"/>
      <c r="M56" s="833"/>
      <c r="N56" s="833"/>
      <c r="O56" s="833"/>
      <c r="P56" s="834"/>
      <c r="Q56" s="910"/>
      <c r="R56" s="911"/>
      <c r="S56" s="911"/>
      <c r="T56" s="911"/>
      <c r="U56" s="911"/>
      <c r="V56" s="911"/>
      <c r="W56" s="911"/>
      <c r="X56" s="911"/>
      <c r="Y56" s="911"/>
      <c r="Z56" s="911"/>
      <c r="AA56" s="911"/>
      <c r="AB56" s="911"/>
      <c r="AC56" s="911"/>
      <c r="AD56" s="911"/>
      <c r="AE56" s="912"/>
      <c r="AF56" s="838"/>
      <c r="AG56" s="839"/>
      <c r="AH56" s="839"/>
      <c r="AI56" s="839"/>
      <c r="AJ56" s="840"/>
      <c r="AK56" s="913"/>
      <c r="AL56" s="911"/>
      <c r="AM56" s="911"/>
      <c r="AN56" s="911"/>
      <c r="AO56" s="911"/>
      <c r="AP56" s="911"/>
      <c r="AQ56" s="911"/>
      <c r="AR56" s="911"/>
      <c r="AS56" s="911"/>
      <c r="AT56" s="911"/>
      <c r="AU56" s="911"/>
      <c r="AV56" s="911"/>
      <c r="AW56" s="911"/>
      <c r="AX56" s="911"/>
      <c r="AY56" s="911"/>
      <c r="AZ56" s="914"/>
      <c r="BA56" s="914"/>
      <c r="BB56" s="914"/>
      <c r="BC56" s="914"/>
      <c r="BD56" s="914"/>
      <c r="BE56" s="905"/>
      <c r="BF56" s="905"/>
      <c r="BG56" s="905"/>
      <c r="BH56" s="905"/>
      <c r="BI56" s="906"/>
      <c r="BJ56" s="246"/>
      <c r="BK56" s="246"/>
      <c r="BL56" s="246"/>
      <c r="BM56" s="246"/>
      <c r="BN56" s="246"/>
      <c r="BO56" s="259"/>
      <c r="BP56" s="259"/>
      <c r="BQ56" s="256">
        <v>50</v>
      </c>
      <c r="BR56" s="257"/>
      <c r="BS56" s="845"/>
      <c r="BT56" s="846"/>
      <c r="BU56" s="846"/>
      <c r="BV56" s="846"/>
      <c r="BW56" s="846"/>
      <c r="BX56" s="846"/>
      <c r="BY56" s="846"/>
      <c r="BZ56" s="846"/>
      <c r="CA56" s="846"/>
      <c r="CB56" s="846"/>
      <c r="CC56" s="846"/>
      <c r="CD56" s="846"/>
      <c r="CE56" s="846"/>
      <c r="CF56" s="846"/>
      <c r="CG56" s="847"/>
      <c r="CH56" s="858"/>
      <c r="CI56" s="859"/>
      <c r="CJ56" s="859"/>
      <c r="CK56" s="859"/>
      <c r="CL56" s="860"/>
      <c r="CM56" s="858"/>
      <c r="CN56" s="859"/>
      <c r="CO56" s="859"/>
      <c r="CP56" s="859"/>
      <c r="CQ56" s="860"/>
      <c r="CR56" s="858"/>
      <c r="CS56" s="859"/>
      <c r="CT56" s="859"/>
      <c r="CU56" s="859"/>
      <c r="CV56" s="860"/>
      <c r="CW56" s="858"/>
      <c r="CX56" s="859"/>
      <c r="CY56" s="859"/>
      <c r="CZ56" s="859"/>
      <c r="DA56" s="860"/>
      <c r="DB56" s="858"/>
      <c r="DC56" s="859"/>
      <c r="DD56" s="859"/>
      <c r="DE56" s="859"/>
      <c r="DF56" s="860"/>
      <c r="DG56" s="858"/>
      <c r="DH56" s="859"/>
      <c r="DI56" s="859"/>
      <c r="DJ56" s="859"/>
      <c r="DK56" s="860"/>
      <c r="DL56" s="858"/>
      <c r="DM56" s="859"/>
      <c r="DN56" s="859"/>
      <c r="DO56" s="859"/>
      <c r="DP56" s="860"/>
      <c r="DQ56" s="858"/>
      <c r="DR56" s="859"/>
      <c r="DS56" s="859"/>
      <c r="DT56" s="859"/>
      <c r="DU56" s="860"/>
      <c r="DV56" s="861"/>
      <c r="DW56" s="862"/>
      <c r="DX56" s="862"/>
      <c r="DY56" s="862"/>
      <c r="DZ56" s="863"/>
      <c r="EA56" s="240"/>
    </row>
    <row r="57" spans="1:131" s="241" customFormat="1" ht="26.25" customHeight="1" x14ac:dyDescent="0.2">
      <c r="A57" s="255">
        <v>30</v>
      </c>
      <c r="B57" s="832"/>
      <c r="C57" s="833"/>
      <c r="D57" s="833"/>
      <c r="E57" s="833"/>
      <c r="F57" s="833"/>
      <c r="G57" s="833"/>
      <c r="H57" s="833"/>
      <c r="I57" s="833"/>
      <c r="J57" s="833"/>
      <c r="K57" s="833"/>
      <c r="L57" s="833"/>
      <c r="M57" s="833"/>
      <c r="N57" s="833"/>
      <c r="O57" s="833"/>
      <c r="P57" s="834"/>
      <c r="Q57" s="910"/>
      <c r="R57" s="911"/>
      <c r="S57" s="911"/>
      <c r="T57" s="911"/>
      <c r="U57" s="911"/>
      <c r="V57" s="911"/>
      <c r="W57" s="911"/>
      <c r="X57" s="911"/>
      <c r="Y57" s="911"/>
      <c r="Z57" s="911"/>
      <c r="AA57" s="911"/>
      <c r="AB57" s="911"/>
      <c r="AC57" s="911"/>
      <c r="AD57" s="911"/>
      <c r="AE57" s="912"/>
      <c r="AF57" s="838"/>
      <c r="AG57" s="839"/>
      <c r="AH57" s="839"/>
      <c r="AI57" s="839"/>
      <c r="AJ57" s="840"/>
      <c r="AK57" s="913"/>
      <c r="AL57" s="911"/>
      <c r="AM57" s="911"/>
      <c r="AN57" s="911"/>
      <c r="AO57" s="911"/>
      <c r="AP57" s="911"/>
      <c r="AQ57" s="911"/>
      <c r="AR57" s="911"/>
      <c r="AS57" s="911"/>
      <c r="AT57" s="911"/>
      <c r="AU57" s="911"/>
      <c r="AV57" s="911"/>
      <c r="AW57" s="911"/>
      <c r="AX57" s="911"/>
      <c r="AY57" s="911"/>
      <c r="AZ57" s="914"/>
      <c r="BA57" s="914"/>
      <c r="BB57" s="914"/>
      <c r="BC57" s="914"/>
      <c r="BD57" s="914"/>
      <c r="BE57" s="905"/>
      <c r="BF57" s="905"/>
      <c r="BG57" s="905"/>
      <c r="BH57" s="905"/>
      <c r="BI57" s="906"/>
      <c r="BJ57" s="246"/>
      <c r="BK57" s="246"/>
      <c r="BL57" s="246"/>
      <c r="BM57" s="246"/>
      <c r="BN57" s="246"/>
      <c r="BO57" s="259"/>
      <c r="BP57" s="259"/>
      <c r="BQ57" s="256">
        <v>51</v>
      </c>
      <c r="BR57" s="257"/>
      <c r="BS57" s="845"/>
      <c r="BT57" s="846"/>
      <c r="BU57" s="846"/>
      <c r="BV57" s="846"/>
      <c r="BW57" s="846"/>
      <c r="BX57" s="846"/>
      <c r="BY57" s="846"/>
      <c r="BZ57" s="846"/>
      <c r="CA57" s="846"/>
      <c r="CB57" s="846"/>
      <c r="CC57" s="846"/>
      <c r="CD57" s="846"/>
      <c r="CE57" s="846"/>
      <c r="CF57" s="846"/>
      <c r="CG57" s="847"/>
      <c r="CH57" s="858"/>
      <c r="CI57" s="859"/>
      <c r="CJ57" s="859"/>
      <c r="CK57" s="859"/>
      <c r="CL57" s="860"/>
      <c r="CM57" s="858"/>
      <c r="CN57" s="859"/>
      <c r="CO57" s="859"/>
      <c r="CP57" s="859"/>
      <c r="CQ57" s="860"/>
      <c r="CR57" s="858"/>
      <c r="CS57" s="859"/>
      <c r="CT57" s="859"/>
      <c r="CU57" s="859"/>
      <c r="CV57" s="860"/>
      <c r="CW57" s="858"/>
      <c r="CX57" s="859"/>
      <c r="CY57" s="859"/>
      <c r="CZ57" s="859"/>
      <c r="DA57" s="860"/>
      <c r="DB57" s="858"/>
      <c r="DC57" s="859"/>
      <c r="DD57" s="859"/>
      <c r="DE57" s="859"/>
      <c r="DF57" s="860"/>
      <c r="DG57" s="858"/>
      <c r="DH57" s="859"/>
      <c r="DI57" s="859"/>
      <c r="DJ57" s="859"/>
      <c r="DK57" s="860"/>
      <c r="DL57" s="858"/>
      <c r="DM57" s="859"/>
      <c r="DN57" s="859"/>
      <c r="DO57" s="859"/>
      <c r="DP57" s="860"/>
      <c r="DQ57" s="858"/>
      <c r="DR57" s="859"/>
      <c r="DS57" s="859"/>
      <c r="DT57" s="859"/>
      <c r="DU57" s="860"/>
      <c r="DV57" s="861"/>
      <c r="DW57" s="862"/>
      <c r="DX57" s="862"/>
      <c r="DY57" s="862"/>
      <c r="DZ57" s="863"/>
      <c r="EA57" s="240"/>
    </row>
    <row r="58" spans="1:131" s="241" customFormat="1" ht="26.25" customHeight="1" x14ac:dyDescent="0.2">
      <c r="A58" s="255">
        <v>31</v>
      </c>
      <c r="B58" s="832"/>
      <c r="C58" s="833"/>
      <c r="D58" s="833"/>
      <c r="E58" s="833"/>
      <c r="F58" s="833"/>
      <c r="G58" s="833"/>
      <c r="H58" s="833"/>
      <c r="I58" s="833"/>
      <c r="J58" s="833"/>
      <c r="K58" s="833"/>
      <c r="L58" s="833"/>
      <c r="M58" s="833"/>
      <c r="N58" s="833"/>
      <c r="O58" s="833"/>
      <c r="P58" s="834"/>
      <c r="Q58" s="910"/>
      <c r="R58" s="911"/>
      <c r="S58" s="911"/>
      <c r="T58" s="911"/>
      <c r="U58" s="911"/>
      <c r="V58" s="911"/>
      <c r="W58" s="911"/>
      <c r="X58" s="911"/>
      <c r="Y58" s="911"/>
      <c r="Z58" s="911"/>
      <c r="AA58" s="911"/>
      <c r="AB58" s="911"/>
      <c r="AC58" s="911"/>
      <c r="AD58" s="911"/>
      <c r="AE58" s="912"/>
      <c r="AF58" s="838"/>
      <c r="AG58" s="839"/>
      <c r="AH58" s="839"/>
      <c r="AI58" s="839"/>
      <c r="AJ58" s="840"/>
      <c r="AK58" s="913"/>
      <c r="AL58" s="911"/>
      <c r="AM58" s="911"/>
      <c r="AN58" s="911"/>
      <c r="AO58" s="911"/>
      <c r="AP58" s="911"/>
      <c r="AQ58" s="911"/>
      <c r="AR58" s="911"/>
      <c r="AS58" s="911"/>
      <c r="AT58" s="911"/>
      <c r="AU58" s="911"/>
      <c r="AV58" s="911"/>
      <c r="AW58" s="911"/>
      <c r="AX58" s="911"/>
      <c r="AY58" s="911"/>
      <c r="AZ58" s="914"/>
      <c r="BA58" s="914"/>
      <c r="BB58" s="914"/>
      <c r="BC58" s="914"/>
      <c r="BD58" s="914"/>
      <c r="BE58" s="905"/>
      <c r="BF58" s="905"/>
      <c r="BG58" s="905"/>
      <c r="BH58" s="905"/>
      <c r="BI58" s="906"/>
      <c r="BJ58" s="246"/>
      <c r="BK58" s="246"/>
      <c r="BL58" s="246"/>
      <c r="BM58" s="246"/>
      <c r="BN58" s="246"/>
      <c r="BO58" s="259"/>
      <c r="BP58" s="259"/>
      <c r="BQ58" s="256">
        <v>52</v>
      </c>
      <c r="BR58" s="257"/>
      <c r="BS58" s="845"/>
      <c r="BT58" s="846"/>
      <c r="BU58" s="846"/>
      <c r="BV58" s="846"/>
      <c r="BW58" s="846"/>
      <c r="BX58" s="846"/>
      <c r="BY58" s="846"/>
      <c r="BZ58" s="846"/>
      <c r="CA58" s="846"/>
      <c r="CB58" s="846"/>
      <c r="CC58" s="846"/>
      <c r="CD58" s="846"/>
      <c r="CE58" s="846"/>
      <c r="CF58" s="846"/>
      <c r="CG58" s="847"/>
      <c r="CH58" s="858"/>
      <c r="CI58" s="859"/>
      <c r="CJ58" s="859"/>
      <c r="CK58" s="859"/>
      <c r="CL58" s="860"/>
      <c r="CM58" s="858"/>
      <c r="CN58" s="859"/>
      <c r="CO58" s="859"/>
      <c r="CP58" s="859"/>
      <c r="CQ58" s="860"/>
      <c r="CR58" s="858"/>
      <c r="CS58" s="859"/>
      <c r="CT58" s="859"/>
      <c r="CU58" s="859"/>
      <c r="CV58" s="860"/>
      <c r="CW58" s="858"/>
      <c r="CX58" s="859"/>
      <c r="CY58" s="859"/>
      <c r="CZ58" s="859"/>
      <c r="DA58" s="860"/>
      <c r="DB58" s="858"/>
      <c r="DC58" s="859"/>
      <c r="DD58" s="859"/>
      <c r="DE58" s="859"/>
      <c r="DF58" s="860"/>
      <c r="DG58" s="858"/>
      <c r="DH58" s="859"/>
      <c r="DI58" s="859"/>
      <c r="DJ58" s="859"/>
      <c r="DK58" s="860"/>
      <c r="DL58" s="858"/>
      <c r="DM58" s="859"/>
      <c r="DN58" s="859"/>
      <c r="DO58" s="859"/>
      <c r="DP58" s="860"/>
      <c r="DQ58" s="858"/>
      <c r="DR58" s="859"/>
      <c r="DS58" s="859"/>
      <c r="DT58" s="859"/>
      <c r="DU58" s="860"/>
      <c r="DV58" s="861"/>
      <c r="DW58" s="862"/>
      <c r="DX58" s="862"/>
      <c r="DY58" s="862"/>
      <c r="DZ58" s="863"/>
      <c r="EA58" s="240"/>
    </row>
    <row r="59" spans="1:131" s="241" customFormat="1" ht="26.25" customHeight="1" x14ac:dyDescent="0.2">
      <c r="A59" s="255">
        <v>32</v>
      </c>
      <c r="B59" s="832"/>
      <c r="C59" s="833"/>
      <c r="D59" s="833"/>
      <c r="E59" s="833"/>
      <c r="F59" s="833"/>
      <c r="G59" s="833"/>
      <c r="H59" s="833"/>
      <c r="I59" s="833"/>
      <c r="J59" s="833"/>
      <c r="K59" s="833"/>
      <c r="L59" s="833"/>
      <c r="M59" s="833"/>
      <c r="N59" s="833"/>
      <c r="O59" s="833"/>
      <c r="P59" s="834"/>
      <c r="Q59" s="910"/>
      <c r="R59" s="911"/>
      <c r="S59" s="911"/>
      <c r="T59" s="911"/>
      <c r="U59" s="911"/>
      <c r="V59" s="911"/>
      <c r="W59" s="911"/>
      <c r="X59" s="911"/>
      <c r="Y59" s="911"/>
      <c r="Z59" s="911"/>
      <c r="AA59" s="911"/>
      <c r="AB59" s="911"/>
      <c r="AC59" s="911"/>
      <c r="AD59" s="911"/>
      <c r="AE59" s="912"/>
      <c r="AF59" s="838"/>
      <c r="AG59" s="839"/>
      <c r="AH59" s="839"/>
      <c r="AI59" s="839"/>
      <c r="AJ59" s="840"/>
      <c r="AK59" s="913"/>
      <c r="AL59" s="911"/>
      <c r="AM59" s="911"/>
      <c r="AN59" s="911"/>
      <c r="AO59" s="911"/>
      <c r="AP59" s="911"/>
      <c r="AQ59" s="911"/>
      <c r="AR59" s="911"/>
      <c r="AS59" s="911"/>
      <c r="AT59" s="911"/>
      <c r="AU59" s="911"/>
      <c r="AV59" s="911"/>
      <c r="AW59" s="911"/>
      <c r="AX59" s="911"/>
      <c r="AY59" s="911"/>
      <c r="AZ59" s="914"/>
      <c r="BA59" s="914"/>
      <c r="BB59" s="914"/>
      <c r="BC59" s="914"/>
      <c r="BD59" s="914"/>
      <c r="BE59" s="905"/>
      <c r="BF59" s="905"/>
      <c r="BG59" s="905"/>
      <c r="BH59" s="905"/>
      <c r="BI59" s="906"/>
      <c r="BJ59" s="246"/>
      <c r="BK59" s="246"/>
      <c r="BL59" s="246"/>
      <c r="BM59" s="246"/>
      <c r="BN59" s="246"/>
      <c r="BO59" s="259"/>
      <c r="BP59" s="259"/>
      <c r="BQ59" s="256">
        <v>53</v>
      </c>
      <c r="BR59" s="257"/>
      <c r="BS59" s="845"/>
      <c r="BT59" s="846"/>
      <c r="BU59" s="846"/>
      <c r="BV59" s="846"/>
      <c r="BW59" s="846"/>
      <c r="BX59" s="846"/>
      <c r="BY59" s="846"/>
      <c r="BZ59" s="846"/>
      <c r="CA59" s="846"/>
      <c r="CB59" s="846"/>
      <c r="CC59" s="846"/>
      <c r="CD59" s="846"/>
      <c r="CE59" s="846"/>
      <c r="CF59" s="846"/>
      <c r="CG59" s="847"/>
      <c r="CH59" s="858"/>
      <c r="CI59" s="859"/>
      <c r="CJ59" s="859"/>
      <c r="CK59" s="859"/>
      <c r="CL59" s="860"/>
      <c r="CM59" s="858"/>
      <c r="CN59" s="859"/>
      <c r="CO59" s="859"/>
      <c r="CP59" s="859"/>
      <c r="CQ59" s="860"/>
      <c r="CR59" s="858"/>
      <c r="CS59" s="859"/>
      <c r="CT59" s="859"/>
      <c r="CU59" s="859"/>
      <c r="CV59" s="860"/>
      <c r="CW59" s="858"/>
      <c r="CX59" s="859"/>
      <c r="CY59" s="859"/>
      <c r="CZ59" s="859"/>
      <c r="DA59" s="860"/>
      <c r="DB59" s="858"/>
      <c r="DC59" s="859"/>
      <c r="DD59" s="859"/>
      <c r="DE59" s="859"/>
      <c r="DF59" s="860"/>
      <c r="DG59" s="858"/>
      <c r="DH59" s="859"/>
      <c r="DI59" s="859"/>
      <c r="DJ59" s="859"/>
      <c r="DK59" s="860"/>
      <c r="DL59" s="858"/>
      <c r="DM59" s="859"/>
      <c r="DN59" s="859"/>
      <c r="DO59" s="859"/>
      <c r="DP59" s="860"/>
      <c r="DQ59" s="858"/>
      <c r="DR59" s="859"/>
      <c r="DS59" s="859"/>
      <c r="DT59" s="859"/>
      <c r="DU59" s="860"/>
      <c r="DV59" s="861"/>
      <c r="DW59" s="862"/>
      <c r="DX59" s="862"/>
      <c r="DY59" s="862"/>
      <c r="DZ59" s="863"/>
      <c r="EA59" s="240"/>
    </row>
    <row r="60" spans="1:131" s="241" customFormat="1" ht="26.25" customHeight="1" x14ac:dyDescent="0.2">
      <c r="A60" s="255">
        <v>33</v>
      </c>
      <c r="B60" s="832"/>
      <c r="C60" s="833"/>
      <c r="D60" s="833"/>
      <c r="E60" s="833"/>
      <c r="F60" s="833"/>
      <c r="G60" s="833"/>
      <c r="H60" s="833"/>
      <c r="I60" s="833"/>
      <c r="J60" s="833"/>
      <c r="K60" s="833"/>
      <c r="L60" s="833"/>
      <c r="M60" s="833"/>
      <c r="N60" s="833"/>
      <c r="O60" s="833"/>
      <c r="P60" s="834"/>
      <c r="Q60" s="910"/>
      <c r="R60" s="911"/>
      <c r="S60" s="911"/>
      <c r="T60" s="911"/>
      <c r="U60" s="911"/>
      <c r="V60" s="911"/>
      <c r="W60" s="911"/>
      <c r="X60" s="911"/>
      <c r="Y60" s="911"/>
      <c r="Z60" s="911"/>
      <c r="AA60" s="911"/>
      <c r="AB60" s="911"/>
      <c r="AC60" s="911"/>
      <c r="AD60" s="911"/>
      <c r="AE60" s="912"/>
      <c r="AF60" s="838"/>
      <c r="AG60" s="839"/>
      <c r="AH60" s="839"/>
      <c r="AI60" s="839"/>
      <c r="AJ60" s="840"/>
      <c r="AK60" s="913"/>
      <c r="AL60" s="911"/>
      <c r="AM60" s="911"/>
      <c r="AN60" s="911"/>
      <c r="AO60" s="911"/>
      <c r="AP60" s="911"/>
      <c r="AQ60" s="911"/>
      <c r="AR60" s="911"/>
      <c r="AS60" s="911"/>
      <c r="AT60" s="911"/>
      <c r="AU60" s="911"/>
      <c r="AV60" s="911"/>
      <c r="AW60" s="911"/>
      <c r="AX60" s="911"/>
      <c r="AY60" s="911"/>
      <c r="AZ60" s="914"/>
      <c r="BA60" s="914"/>
      <c r="BB60" s="914"/>
      <c r="BC60" s="914"/>
      <c r="BD60" s="914"/>
      <c r="BE60" s="905"/>
      <c r="BF60" s="905"/>
      <c r="BG60" s="905"/>
      <c r="BH60" s="905"/>
      <c r="BI60" s="906"/>
      <c r="BJ60" s="246"/>
      <c r="BK60" s="246"/>
      <c r="BL60" s="246"/>
      <c r="BM60" s="246"/>
      <c r="BN60" s="246"/>
      <c r="BO60" s="259"/>
      <c r="BP60" s="259"/>
      <c r="BQ60" s="256">
        <v>54</v>
      </c>
      <c r="BR60" s="257"/>
      <c r="BS60" s="845"/>
      <c r="BT60" s="846"/>
      <c r="BU60" s="846"/>
      <c r="BV60" s="846"/>
      <c r="BW60" s="846"/>
      <c r="BX60" s="846"/>
      <c r="BY60" s="846"/>
      <c r="BZ60" s="846"/>
      <c r="CA60" s="846"/>
      <c r="CB60" s="846"/>
      <c r="CC60" s="846"/>
      <c r="CD60" s="846"/>
      <c r="CE60" s="846"/>
      <c r="CF60" s="846"/>
      <c r="CG60" s="847"/>
      <c r="CH60" s="858"/>
      <c r="CI60" s="859"/>
      <c r="CJ60" s="859"/>
      <c r="CK60" s="859"/>
      <c r="CL60" s="860"/>
      <c r="CM60" s="858"/>
      <c r="CN60" s="859"/>
      <c r="CO60" s="859"/>
      <c r="CP60" s="859"/>
      <c r="CQ60" s="860"/>
      <c r="CR60" s="858"/>
      <c r="CS60" s="859"/>
      <c r="CT60" s="859"/>
      <c r="CU60" s="859"/>
      <c r="CV60" s="860"/>
      <c r="CW60" s="858"/>
      <c r="CX60" s="859"/>
      <c r="CY60" s="859"/>
      <c r="CZ60" s="859"/>
      <c r="DA60" s="860"/>
      <c r="DB60" s="858"/>
      <c r="DC60" s="859"/>
      <c r="DD60" s="859"/>
      <c r="DE60" s="859"/>
      <c r="DF60" s="860"/>
      <c r="DG60" s="858"/>
      <c r="DH60" s="859"/>
      <c r="DI60" s="859"/>
      <c r="DJ60" s="859"/>
      <c r="DK60" s="860"/>
      <c r="DL60" s="858"/>
      <c r="DM60" s="859"/>
      <c r="DN60" s="859"/>
      <c r="DO60" s="859"/>
      <c r="DP60" s="860"/>
      <c r="DQ60" s="858"/>
      <c r="DR60" s="859"/>
      <c r="DS60" s="859"/>
      <c r="DT60" s="859"/>
      <c r="DU60" s="860"/>
      <c r="DV60" s="861"/>
      <c r="DW60" s="862"/>
      <c r="DX60" s="862"/>
      <c r="DY60" s="862"/>
      <c r="DZ60" s="863"/>
      <c r="EA60" s="240"/>
    </row>
    <row r="61" spans="1:131" s="241" customFormat="1" ht="26.25" customHeight="1" thickBot="1" x14ac:dyDescent="0.25">
      <c r="A61" s="255">
        <v>34</v>
      </c>
      <c r="B61" s="832"/>
      <c r="C61" s="833"/>
      <c r="D61" s="833"/>
      <c r="E61" s="833"/>
      <c r="F61" s="833"/>
      <c r="G61" s="833"/>
      <c r="H61" s="833"/>
      <c r="I61" s="833"/>
      <c r="J61" s="833"/>
      <c r="K61" s="833"/>
      <c r="L61" s="833"/>
      <c r="M61" s="833"/>
      <c r="N61" s="833"/>
      <c r="O61" s="833"/>
      <c r="P61" s="834"/>
      <c r="Q61" s="910"/>
      <c r="R61" s="911"/>
      <c r="S61" s="911"/>
      <c r="T61" s="911"/>
      <c r="U61" s="911"/>
      <c r="V61" s="911"/>
      <c r="W61" s="911"/>
      <c r="X61" s="911"/>
      <c r="Y61" s="911"/>
      <c r="Z61" s="911"/>
      <c r="AA61" s="911"/>
      <c r="AB61" s="911"/>
      <c r="AC61" s="911"/>
      <c r="AD61" s="911"/>
      <c r="AE61" s="912"/>
      <c r="AF61" s="838"/>
      <c r="AG61" s="839"/>
      <c r="AH61" s="839"/>
      <c r="AI61" s="839"/>
      <c r="AJ61" s="840"/>
      <c r="AK61" s="913"/>
      <c r="AL61" s="911"/>
      <c r="AM61" s="911"/>
      <c r="AN61" s="911"/>
      <c r="AO61" s="911"/>
      <c r="AP61" s="911"/>
      <c r="AQ61" s="911"/>
      <c r="AR61" s="911"/>
      <c r="AS61" s="911"/>
      <c r="AT61" s="911"/>
      <c r="AU61" s="911"/>
      <c r="AV61" s="911"/>
      <c r="AW61" s="911"/>
      <c r="AX61" s="911"/>
      <c r="AY61" s="911"/>
      <c r="AZ61" s="914"/>
      <c r="BA61" s="914"/>
      <c r="BB61" s="914"/>
      <c r="BC61" s="914"/>
      <c r="BD61" s="914"/>
      <c r="BE61" s="905"/>
      <c r="BF61" s="905"/>
      <c r="BG61" s="905"/>
      <c r="BH61" s="905"/>
      <c r="BI61" s="906"/>
      <c r="BJ61" s="246"/>
      <c r="BK61" s="246"/>
      <c r="BL61" s="246"/>
      <c r="BM61" s="246"/>
      <c r="BN61" s="246"/>
      <c r="BO61" s="259"/>
      <c r="BP61" s="259"/>
      <c r="BQ61" s="256">
        <v>55</v>
      </c>
      <c r="BR61" s="257"/>
      <c r="BS61" s="845"/>
      <c r="BT61" s="846"/>
      <c r="BU61" s="846"/>
      <c r="BV61" s="846"/>
      <c r="BW61" s="846"/>
      <c r="BX61" s="846"/>
      <c r="BY61" s="846"/>
      <c r="BZ61" s="846"/>
      <c r="CA61" s="846"/>
      <c r="CB61" s="846"/>
      <c r="CC61" s="846"/>
      <c r="CD61" s="846"/>
      <c r="CE61" s="846"/>
      <c r="CF61" s="846"/>
      <c r="CG61" s="847"/>
      <c r="CH61" s="858"/>
      <c r="CI61" s="859"/>
      <c r="CJ61" s="859"/>
      <c r="CK61" s="859"/>
      <c r="CL61" s="860"/>
      <c r="CM61" s="858"/>
      <c r="CN61" s="859"/>
      <c r="CO61" s="859"/>
      <c r="CP61" s="859"/>
      <c r="CQ61" s="860"/>
      <c r="CR61" s="858"/>
      <c r="CS61" s="859"/>
      <c r="CT61" s="859"/>
      <c r="CU61" s="859"/>
      <c r="CV61" s="860"/>
      <c r="CW61" s="858"/>
      <c r="CX61" s="859"/>
      <c r="CY61" s="859"/>
      <c r="CZ61" s="859"/>
      <c r="DA61" s="860"/>
      <c r="DB61" s="858"/>
      <c r="DC61" s="859"/>
      <c r="DD61" s="859"/>
      <c r="DE61" s="859"/>
      <c r="DF61" s="860"/>
      <c r="DG61" s="858"/>
      <c r="DH61" s="859"/>
      <c r="DI61" s="859"/>
      <c r="DJ61" s="859"/>
      <c r="DK61" s="860"/>
      <c r="DL61" s="858"/>
      <c r="DM61" s="859"/>
      <c r="DN61" s="859"/>
      <c r="DO61" s="859"/>
      <c r="DP61" s="860"/>
      <c r="DQ61" s="858"/>
      <c r="DR61" s="859"/>
      <c r="DS61" s="859"/>
      <c r="DT61" s="859"/>
      <c r="DU61" s="860"/>
      <c r="DV61" s="861"/>
      <c r="DW61" s="862"/>
      <c r="DX61" s="862"/>
      <c r="DY61" s="862"/>
      <c r="DZ61" s="863"/>
      <c r="EA61" s="240"/>
    </row>
    <row r="62" spans="1:131" s="241" customFormat="1" ht="26.25" customHeight="1" x14ac:dyDescent="0.2">
      <c r="A62" s="255">
        <v>35</v>
      </c>
      <c r="B62" s="832"/>
      <c r="C62" s="833"/>
      <c r="D62" s="833"/>
      <c r="E62" s="833"/>
      <c r="F62" s="833"/>
      <c r="G62" s="833"/>
      <c r="H62" s="833"/>
      <c r="I62" s="833"/>
      <c r="J62" s="833"/>
      <c r="K62" s="833"/>
      <c r="L62" s="833"/>
      <c r="M62" s="833"/>
      <c r="N62" s="833"/>
      <c r="O62" s="833"/>
      <c r="P62" s="834"/>
      <c r="Q62" s="910"/>
      <c r="R62" s="911"/>
      <c r="S62" s="911"/>
      <c r="T62" s="911"/>
      <c r="U62" s="911"/>
      <c r="V62" s="911"/>
      <c r="W62" s="911"/>
      <c r="X62" s="911"/>
      <c r="Y62" s="911"/>
      <c r="Z62" s="911"/>
      <c r="AA62" s="911"/>
      <c r="AB62" s="911"/>
      <c r="AC62" s="911"/>
      <c r="AD62" s="911"/>
      <c r="AE62" s="912"/>
      <c r="AF62" s="838"/>
      <c r="AG62" s="839"/>
      <c r="AH62" s="839"/>
      <c r="AI62" s="839"/>
      <c r="AJ62" s="840"/>
      <c r="AK62" s="913"/>
      <c r="AL62" s="911"/>
      <c r="AM62" s="911"/>
      <c r="AN62" s="911"/>
      <c r="AO62" s="911"/>
      <c r="AP62" s="911"/>
      <c r="AQ62" s="911"/>
      <c r="AR62" s="911"/>
      <c r="AS62" s="911"/>
      <c r="AT62" s="911"/>
      <c r="AU62" s="911"/>
      <c r="AV62" s="911"/>
      <c r="AW62" s="911"/>
      <c r="AX62" s="911"/>
      <c r="AY62" s="911"/>
      <c r="AZ62" s="914"/>
      <c r="BA62" s="914"/>
      <c r="BB62" s="914"/>
      <c r="BC62" s="914"/>
      <c r="BD62" s="914"/>
      <c r="BE62" s="905"/>
      <c r="BF62" s="905"/>
      <c r="BG62" s="905"/>
      <c r="BH62" s="905"/>
      <c r="BI62" s="906"/>
      <c r="BJ62" s="922" t="s">
        <v>408</v>
      </c>
      <c r="BK62" s="883"/>
      <c r="BL62" s="883"/>
      <c r="BM62" s="883"/>
      <c r="BN62" s="884"/>
      <c r="BO62" s="259"/>
      <c r="BP62" s="259"/>
      <c r="BQ62" s="256">
        <v>56</v>
      </c>
      <c r="BR62" s="257"/>
      <c r="BS62" s="845"/>
      <c r="BT62" s="846"/>
      <c r="BU62" s="846"/>
      <c r="BV62" s="846"/>
      <c r="BW62" s="846"/>
      <c r="BX62" s="846"/>
      <c r="BY62" s="846"/>
      <c r="BZ62" s="846"/>
      <c r="CA62" s="846"/>
      <c r="CB62" s="846"/>
      <c r="CC62" s="846"/>
      <c r="CD62" s="846"/>
      <c r="CE62" s="846"/>
      <c r="CF62" s="846"/>
      <c r="CG62" s="847"/>
      <c r="CH62" s="858"/>
      <c r="CI62" s="859"/>
      <c r="CJ62" s="859"/>
      <c r="CK62" s="859"/>
      <c r="CL62" s="860"/>
      <c r="CM62" s="858"/>
      <c r="CN62" s="859"/>
      <c r="CO62" s="859"/>
      <c r="CP62" s="859"/>
      <c r="CQ62" s="860"/>
      <c r="CR62" s="858"/>
      <c r="CS62" s="859"/>
      <c r="CT62" s="859"/>
      <c r="CU62" s="859"/>
      <c r="CV62" s="860"/>
      <c r="CW62" s="858"/>
      <c r="CX62" s="859"/>
      <c r="CY62" s="859"/>
      <c r="CZ62" s="859"/>
      <c r="DA62" s="860"/>
      <c r="DB62" s="858"/>
      <c r="DC62" s="859"/>
      <c r="DD62" s="859"/>
      <c r="DE62" s="859"/>
      <c r="DF62" s="860"/>
      <c r="DG62" s="858"/>
      <c r="DH62" s="859"/>
      <c r="DI62" s="859"/>
      <c r="DJ62" s="859"/>
      <c r="DK62" s="860"/>
      <c r="DL62" s="858"/>
      <c r="DM62" s="859"/>
      <c r="DN62" s="859"/>
      <c r="DO62" s="859"/>
      <c r="DP62" s="860"/>
      <c r="DQ62" s="858"/>
      <c r="DR62" s="859"/>
      <c r="DS62" s="859"/>
      <c r="DT62" s="859"/>
      <c r="DU62" s="860"/>
      <c r="DV62" s="861"/>
      <c r="DW62" s="862"/>
      <c r="DX62" s="862"/>
      <c r="DY62" s="862"/>
      <c r="DZ62" s="863"/>
      <c r="EA62" s="240"/>
    </row>
    <row r="63" spans="1:131" s="241" customFormat="1" ht="26.25" customHeight="1" thickBot="1" x14ac:dyDescent="0.25">
      <c r="A63" s="258" t="s">
        <v>388</v>
      </c>
      <c r="B63" s="867" t="s">
        <v>409</v>
      </c>
      <c r="C63" s="868"/>
      <c r="D63" s="868"/>
      <c r="E63" s="868"/>
      <c r="F63" s="868"/>
      <c r="G63" s="868"/>
      <c r="H63" s="868"/>
      <c r="I63" s="868"/>
      <c r="J63" s="868"/>
      <c r="K63" s="868"/>
      <c r="L63" s="868"/>
      <c r="M63" s="868"/>
      <c r="N63" s="868"/>
      <c r="O63" s="868"/>
      <c r="P63" s="869"/>
      <c r="Q63" s="915"/>
      <c r="R63" s="916"/>
      <c r="S63" s="916"/>
      <c r="T63" s="916"/>
      <c r="U63" s="916"/>
      <c r="V63" s="916"/>
      <c r="W63" s="916"/>
      <c r="X63" s="916"/>
      <c r="Y63" s="916"/>
      <c r="Z63" s="916"/>
      <c r="AA63" s="916"/>
      <c r="AB63" s="916"/>
      <c r="AC63" s="916"/>
      <c r="AD63" s="916"/>
      <c r="AE63" s="917"/>
      <c r="AF63" s="918">
        <v>630</v>
      </c>
      <c r="AG63" s="919"/>
      <c r="AH63" s="919"/>
      <c r="AI63" s="919"/>
      <c r="AJ63" s="920"/>
      <c r="AK63" s="921"/>
      <c r="AL63" s="916"/>
      <c r="AM63" s="916"/>
      <c r="AN63" s="916"/>
      <c r="AO63" s="916"/>
      <c r="AP63" s="919">
        <v>5043</v>
      </c>
      <c r="AQ63" s="919"/>
      <c r="AR63" s="919"/>
      <c r="AS63" s="919"/>
      <c r="AT63" s="919"/>
      <c r="AU63" s="919">
        <v>506</v>
      </c>
      <c r="AV63" s="919"/>
      <c r="AW63" s="919"/>
      <c r="AX63" s="919"/>
      <c r="AY63" s="919"/>
      <c r="AZ63" s="923"/>
      <c r="BA63" s="923"/>
      <c r="BB63" s="923"/>
      <c r="BC63" s="923"/>
      <c r="BD63" s="923"/>
      <c r="BE63" s="924"/>
      <c r="BF63" s="924"/>
      <c r="BG63" s="924"/>
      <c r="BH63" s="924"/>
      <c r="BI63" s="925"/>
      <c r="BJ63" s="926" t="s">
        <v>131</v>
      </c>
      <c r="BK63" s="927"/>
      <c r="BL63" s="927"/>
      <c r="BM63" s="927"/>
      <c r="BN63" s="928"/>
      <c r="BO63" s="259"/>
      <c r="BP63" s="259"/>
      <c r="BQ63" s="256">
        <v>57</v>
      </c>
      <c r="BR63" s="257"/>
      <c r="BS63" s="845"/>
      <c r="BT63" s="846"/>
      <c r="BU63" s="846"/>
      <c r="BV63" s="846"/>
      <c r="BW63" s="846"/>
      <c r="BX63" s="846"/>
      <c r="BY63" s="846"/>
      <c r="BZ63" s="846"/>
      <c r="CA63" s="846"/>
      <c r="CB63" s="846"/>
      <c r="CC63" s="846"/>
      <c r="CD63" s="846"/>
      <c r="CE63" s="846"/>
      <c r="CF63" s="846"/>
      <c r="CG63" s="847"/>
      <c r="CH63" s="858"/>
      <c r="CI63" s="859"/>
      <c r="CJ63" s="859"/>
      <c r="CK63" s="859"/>
      <c r="CL63" s="860"/>
      <c r="CM63" s="858"/>
      <c r="CN63" s="859"/>
      <c r="CO63" s="859"/>
      <c r="CP63" s="859"/>
      <c r="CQ63" s="860"/>
      <c r="CR63" s="858"/>
      <c r="CS63" s="859"/>
      <c r="CT63" s="859"/>
      <c r="CU63" s="859"/>
      <c r="CV63" s="860"/>
      <c r="CW63" s="858"/>
      <c r="CX63" s="859"/>
      <c r="CY63" s="859"/>
      <c r="CZ63" s="859"/>
      <c r="DA63" s="860"/>
      <c r="DB63" s="858"/>
      <c r="DC63" s="859"/>
      <c r="DD63" s="859"/>
      <c r="DE63" s="859"/>
      <c r="DF63" s="860"/>
      <c r="DG63" s="858"/>
      <c r="DH63" s="859"/>
      <c r="DI63" s="859"/>
      <c r="DJ63" s="859"/>
      <c r="DK63" s="860"/>
      <c r="DL63" s="858"/>
      <c r="DM63" s="859"/>
      <c r="DN63" s="859"/>
      <c r="DO63" s="859"/>
      <c r="DP63" s="860"/>
      <c r="DQ63" s="858"/>
      <c r="DR63" s="859"/>
      <c r="DS63" s="859"/>
      <c r="DT63" s="859"/>
      <c r="DU63" s="860"/>
      <c r="DV63" s="861"/>
      <c r="DW63" s="862"/>
      <c r="DX63" s="862"/>
      <c r="DY63" s="862"/>
      <c r="DZ63" s="863"/>
      <c r="EA63" s="240"/>
    </row>
    <row r="64" spans="1:131" s="241" customFormat="1" ht="26.25" customHeight="1" x14ac:dyDescent="0.2">
      <c r="A64" s="259"/>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259"/>
      <c r="AZ64" s="259"/>
      <c r="BA64" s="259"/>
      <c r="BB64" s="259"/>
      <c r="BC64" s="259"/>
      <c r="BD64" s="259"/>
      <c r="BE64" s="259"/>
      <c r="BF64" s="259"/>
      <c r="BG64" s="259"/>
      <c r="BH64" s="259"/>
      <c r="BI64" s="259"/>
      <c r="BJ64" s="259"/>
      <c r="BK64" s="259"/>
      <c r="BL64" s="259"/>
      <c r="BM64" s="259"/>
      <c r="BN64" s="259"/>
      <c r="BO64" s="259"/>
      <c r="BP64" s="259"/>
      <c r="BQ64" s="256">
        <v>58</v>
      </c>
      <c r="BR64" s="257"/>
      <c r="BS64" s="845"/>
      <c r="BT64" s="846"/>
      <c r="BU64" s="846"/>
      <c r="BV64" s="846"/>
      <c r="BW64" s="846"/>
      <c r="BX64" s="846"/>
      <c r="BY64" s="846"/>
      <c r="BZ64" s="846"/>
      <c r="CA64" s="846"/>
      <c r="CB64" s="846"/>
      <c r="CC64" s="846"/>
      <c r="CD64" s="846"/>
      <c r="CE64" s="846"/>
      <c r="CF64" s="846"/>
      <c r="CG64" s="847"/>
      <c r="CH64" s="858"/>
      <c r="CI64" s="859"/>
      <c r="CJ64" s="859"/>
      <c r="CK64" s="859"/>
      <c r="CL64" s="860"/>
      <c r="CM64" s="858"/>
      <c r="CN64" s="859"/>
      <c r="CO64" s="859"/>
      <c r="CP64" s="859"/>
      <c r="CQ64" s="860"/>
      <c r="CR64" s="858"/>
      <c r="CS64" s="859"/>
      <c r="CT64" s="859"/>
      <c r="CU64" s="859"/>
      <c r="CV64" s="860"/>
      <c r="CW64" s="858"/>
      <c r="CX64" s="859"/>
      <c r="CY64" s="859"/>
      <c r="CZ64" s="859"/>
      <c r="DA64" s="860"/>
      <c r="DB64" s="858"/>
      <c r="DC64" s="859"/>
      <c r="DD64" s="859"/>
      <c r="DE64" s="859"/>
      <c r="DF64" s="860"/>
      <c r="DG64" s="858"/>
      <c r="DH64" s="859"/>
      <c r="DI64" s="859"/>
      <c r="DJ64" s="859"/>
      <c r="DK64" s="860"/>
      <c r="DL64" s="858"/>
      <c r="DM64" s="859"/>
      <c r="DN64" s="859"/>
      <c r="DO64" s="859"/>
      <c r="DP64" s="860"/>
      <c r="DQ64" s="858"/>
      <c r="DR64" s="859"/>
      <c r="DS64" s="859"/>
      <c r="DT64" s="859"/>
      <c r="DU64" s="860"/>
      <c r="DV64" s="861"/>
      <c r="DW64" s="862"/>
      <c r="DX64" s="862"/>
      <c r="DY64" s="862"/>
      <c r="DZ64" s="863"/>
      <c r="EA64" s="240"/>
    </row>
    <row r="65" spans="1:131" s="241" customFormat="1" ht="26.25" customHeight="1" thickBot="1" x14ac:dyDescent="0.25">
      <c r="A65" s="246" t="s">
        <v>410</v>
      </c>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59"/>
      <c r="BF65" s="259"/>
      <c r="BG65" s="259"/>
      <c r="BH65" s="259"/>
      <c r="BI65" s="259"/>
      <c r="BJ65" s="259"/>
      <c r="BK65" s="259"/>
      <c r="BL65" s="259"/>
      <c r="BM65" s="259"/>
      <c r="BN65" s="259"/>
      <c r="BO65" s="259"/>
      <c r="BP65" s="259"/>
      <c r="BQ65" s="256">
        <v>59</v>
      </c>
      <c r="BR65" s="257"/>
      <c r="BS65" s="845"/>
      <c r="BT65" s="846"/>
      <c r="BU65" s="846"/>
      <c r="BV65" s="846"/>
      <c r="BW65" s="846"/>
      <c r="BX65" s="846"/>
      <c r="BY65" s="846"/>
      <c r="BZ65" s="846"/>
      <c r="CA65" s="846"/>
      <c r="CB65" s="846"/>
      <c r="CC65" s="846"/>
      <c r="CD65" s="846"/>
      <c r="CE65" s="846"/>
      <c r="CF65" s="846"/>
      <c r="CG65" s="847"/>
      <c r="CH65" s="858"/>
      <c r="CI65" s="859"/>
      <c r="CJ65" s="859"/>
      <c r="CK65" s="859"/>
      <c r="CL65" s="860"/>
      <c r="CM65" s="858"/>
      <c r="CN65" s="859"/>
      <c r="CO65" s="859"/>
      <c r="CP65" s="859"/>
      <c r="CQ65" s="860"/>
      <c r="CR65" s="858"/>
      <c r="CS65" s="859"/>
      <c r="CT65" s="859"/>
      <c r="CU65" s="859"/>
      <c r="CV65" s="860"/>
      <c r="CW65" s="858"/>
      <c r="CX65" s="859"/>
      <c r="CY65" s="859"/>
      <c r="CZ65" s="859"/>
      <c r="DA65" s="860"/>
      <c r="DB65" s="858"/>
      <c r="DC65" s="859"/>
      <c r="DD65" s="859"/>
      <c r="DE65" s="859"/>
      <c r="DF65" s="860"/>
      <c r="DG65" s="858"/>
      <c r="DH65" s="859"/>
      <c r="DI65" s="859"/>
      <c r="DJ65" s="859"/>
      <c r="DK65" s="860"/>
      <c r="DL65" s="858"/>
      <c r="DM65" s="859"/>
      <c r="DN65" s="859"/>
      <c r="DO65" s="859"/>
      <c r="DP65" s="860"/>
      <c r="DQ65" s="858"/>
      <c r="DR65" s="859"/>
      <c r="DS65" s="859"/>
      <c r="DT65" s="859"/>
      <c r="DU65" s="860"/>
      <c r="DV65" s="861"/>
      <c r="DW65" s="862"/>
      <c r="DX65" s="862"/>
      <c r="DY65" s="862"/>
      <c r="DZ65" s="863"/>
      <c r="EA65" s="240"/>
    </row>
    <row r="66" spans="1:131" s="241" customFormat="1" ht="26.25" customHeight="1" x14ac:dyDescent="0.2">
      <c r="A66" s="817" t="s">
        <v>411</v>
      </c>
      <c r="B66" s="818"/>
      <c r="C66" s="818"/>
      <c r="D66" s="818"/>
      <c r="E66" s="818"/>
      <c r="F66" s="818"/>
      <c r="G66" s="818"/>
      <c r="H66" s="818"/>
      <c r="I66" s="818"/>
      <c r="J66" s="818"/>
      <c r="K66" s="818"/>
      <c r="L66" s="818"/>
      <c r="M66" s="818"/>
      <c r="N66" s="818"/>
      <c r="O66" s="818"/>
      <c r="P66" s="819"/>
      <c r="Q66" s="794" t="s">
        <v>393</v>
      </c>
      <c r="R66" s="795"/>
      <c r="S66" s="795"/>
      <c r="T66" s="795"/>
      <c r="U66" s="796"/>
      <c r="V66" s="794" t="s">
        <v>394</v>
      </c>
      <c r="W66" s="795"/>
      <c r="X66" s="795"/>
      <c r="Y66" s="795"/>
      <c r="Z66" s="796"/>
      <c r="AA66" s="794" t="s">
        <v>395</v>
      </c>
      <c r="AB66" s="795"/>
      <c r="AC66" s="795"/>
      <c r="AD66" s="795"/>
      <c r="AE66" s="796"/>
      <c r="AF66" s="929" t="s">
        <v>396</v>
      </c>
      <c r="AG66" s="890"/>
      <c r="AH66" s="890"/>
      <c r="AI66" s="890"/>
      <c r="AJ66" s="930"/>
      <c r="AK66" s="794" t="s">
        <v>397</v>
      </c>
      <c r="AL66" s="818"/>
      <c r="AM66" s="818"/>
      <c r="AN66" s="818"/>
      <c r="AO66" s="819"/>
      <c r="AP66" s="794" t="s">
        <v>412</v>
      </c>
      <c r="AQ66" s="795"/>
      <c r="AR66" s="795"/>
      <c r="AS66" s="795"/>
      <c r="AT66" s="796"/>
      <c r="AU66" s="794" t="s">
        <v>413</v>
      </c>
      <c r="AV66" s="795"/>
      <c r="AW66" s="795"/>
      <c r="AX66" s="795"/>
      <c r="AY66" s="796"/>
      <c r="AZ66" s="794" t="s">
        <v>376</v>
      </c>
      <c r="BA66" s="795"/>
      <c r="BB66" s="795"/>
      <c r="BC66" s="795"/>
      <c r="BD66" s="806"/>
      <c r="BE66" s="259"/>
      <c r="BF66" s="259"/>
      <c r="BG66" s="259"/>
      <c r="BH66" s="259"/>
      <c r="BI66" s="259"/>
      <c r="BJ66" s="259"/>
      <c r="BK66" s="259"/>
      <c r="BL66" s="259"/>
      <c r="BM66" s="259"/>
      <c r="BN66" s="259"/>
      <c r="BO66" s="259"/>
      <c r="BP66" s="259"/>
      <c r="BQ66" s="256">
        <v>60</v>
      </c>
      <c r="BR66" s="261"/>
      <c r="BS66" s="940"/>
      <c r="BT66" s="941"/>
      <c r="BU66" s="941"/>
      <c r="BV66" s="941"/>
      <c r="BW66" s="941"/>
      <c r="BX66" s="941"/>
      <c r="BY66" s="941"/>
      <c r="BZ66" s="941"/>
      <c r="CA66" s="941"/>
      <c r="CB66" s="941"/>
      <c r="CC66" s="941"/>
      <c r="CD66" s="941"/>
      <c r="CE66" s="941"/>
      <c r="CF66" s="941"/>
      <c r="CG66" s="942"/>
      <c r="CH66" s="937"/>
      <c r="CI66" s="938"/>
      <c r="CJ66" s="938"/>
      <c r="CK66" s="938"/>
      <c r="CL66" s="939"/>
      <c r="CM66" s="937"/>
      <c r="CN66" s="938"/>
      <c r="CO66" s="938"/>
      <c r="CP66" s="938"/>
      <c r="CQ66" s="939"/>
      <c r="CR66" s="937"/>
      <c r="CS66" s="938"/>
      <c r="CT66" s="938"/>
      <c r="CU66" s="938"/>
      <c r="CV66" s="939"/>
      <c r="CW66" s="937"/>
      <c r="CX66" s="938"/>
      <c r="CY66" s="938"/>
      <c r="CZ66" s="938"/>
      <c r="DA66" s="939"/>
      <c r="DB66" s="937"/>
      <c r="DC66" s="938"/>
      <c r="DD66" s="938"/>
      <c r="DE66" s="938"/>
      <c r="DF66" s="939"/>
      <c r="DG66" s="937"/>
      <c r="DH66" s="938"/>
      <c r="DI66" s="938"/>
      <c r="DJ66" s="938"/>
      <c r="DK66" s="939"/>
      <c r="DL66" s="937"/>
      <c r="DM66" s="938"/>
      <c r="DN66" s="938"/>
      <c r="DO66" s="938"/>
      <c r="DP66" s="939"/>
      <c r="DQ66" s="937"/>
      <c r="DR66" s="938"/>
      <c r="DS66" s="938"/>
      <c r="DT66" s="938"/>
      <c r="DU66" s="939"/>
      <c r="DV66" s="934"/>
      <c r="DW66" s="935"/>
      <c r="DX66" s="935"/>
      <c r="DY66" s="935"/>
      <c r="DZ66" s="936"/>
      <c r="EA66" s="240"/>
    </row>
    <row r="67" spans="1:131" s="241" customFormat="1" ht="26.25" customHeight="1" thickBot="1" x14ac:dyDescent="0.25">
      <c r="A67" s="820"/>
      <c r="B67" s="821"/>
      <c r="C67" s="821"/>
      <c r="D67" s="821"/>
      <c r="E67" s="821"/>
      <c r="F67" s="821"/>
      <c r="G67" s="821"/>
      <c r="H67" s="821"/>
      <c r="I67" s="821"/>
      <c r="J67" s="821"/>
      <c r="K67" s="821"/>
      <c r="L67" s="821"/>
      <c r="M67" s="821"/>
      <c r="N67" s="821"/>
      <c r="O67" s="821"/>
      <c r="P67" s="822"/>
      <c r="Q67" s="797"/>
      <c r="R67" s="798"/>
      <c r="S67" s="798"/>
      <c r="T67" s="798"/>
      <c r="U67" s="799"/>
      <c r="V67" s="797"/>
      <c r="W67" s="798"/>
      <c r="X67" s="798"/>
      <c r="Y67" s="798"/>
      <c r="Z67" s="799"/>
      <c r="AA67" s="797"/>
      <c r="AB67" s="798"/>
      <c r="AC67" s="798"/>
      <c r="AD67" s="798"/>
      <c r="AE67" s="799"/>
      <c r="AF67" s="931"/>
      <c r="AG67" s="893"/>
      <c r="AH67" s="893"/>
      <c r="AI67" s="893"/>
      <c r="AJ67" s="932"/>
      <c r="AK67" s="933"/>
      <c r="AL67" s="821"/>
      <c r="AM67" s="821"/>
      <c r="AN67" s="821"/>
      <c r="AO67" s="822"/>
      <c r="AP67" s="797"/>
      <c r="AQ67" s="798"/>
      <c r="AR67" s="798"/>
      <c r="AS67" s="798"/>
      <c r="AT67" s="799"/>
      <c r="AU67" s="797"/>
      <c r="AV67" s="798"/>
      <c r="AW67" s="798"/>
      <c r="AX67" s="798"/>
      <c r="AY67" s="799"/>
      <c r="AZ67" s="797"/>
      <c r="BA67" s="798"/>
      <c r="BB67" s="798"/>
      <c r="BC67" s="798"/>
      <c r="BD67" s="807"/>
      <c r="BE67" s="259"/>
      <c r="BF67" s="259"/>
      <c r="BG67" s="259"/>
      <c r="BH67" s="259"/>
      <c r="BI67" s="259"/>
      <c r="BJ67" s="259"/>
      <c r="BK67" s="259"/>
      <c r="BL67" s="259"/>
      <c r="BM67" s="259"/>
      <c r="BN67" s="259"/>
      <c r="BO67" s="259"/>
      <c r="BP67" s="259"/>
      <c r="BQ67" s="256">
        <v>61</v>
      </c>
      <c r="BR67" s="261"/>
      <c r="BS67" s="940"/>
      <c r="BT67" s="941"/>
      <c r="BU67" s="941"/>
      <c r="BV67" s="941"/>
      <c r="BW67" s="941"/>
      <c r="BX67" s="941"/>
      <c r="BY67" s="941"/>
      <c r="BZ67" s="941"/>
      <c r="CA67" s="941"/>
      <c r="CB67" s="941"/>
      <c r="CC67" s="941"/>
      <c r="CD67" s="941"/>
      <c r="CE67" s="941"/>
      <c r="CF67" s="941"/>
      <c r="CG67" s="942"/>
      <c r="CH67" s="937"/>
      <c r="CI67" s="938"/>
      <c r="CJ67" s="938"/>
      <c r="CK67" s="938"/>
      <c r="CL67" s="939"/>
      <c r="CM67" s="937"/>
      <c r="CN67" s="938"/>
      <c r="CO67" s="938"/>
      <c r="CP67" s="938"/>
      <c r="CQ67" s="939"/>
      <c r="CR67" s="937"/>
      <c r="CS67" s="938"/>
      <c r="CT67" s="938"/>
      <c r="CU67" s="938"/>
      <c r="CV67" s="939"/>
      <c r="CW67" s="937"/>
      <c r="CX67" s="938"/>
      <c r="CY67" s="938"/>
      <c r="CZ67" s="938"/>
      <c r="DA67" s="939"/>
      <c r="DB67" s="937"/>
      <c r="DC67" s="938"/>
      <c r="DD67" s="938"/>
      <c r="DE67" s="938"/>
      <c r="DF67" s="939"/>
      <c r="DG67" s="937"/>
      <c r="DH67" s="938"/>
      <c r="DI67" s="938"/>
      <c r="DJ67" s="938"/>
      <c r="DK67" s="939"/>
      <c r="DL67" s="937"/>
      <c r="DM67" s="938"/>
      <c r="DN67" s="938"/>
      <c r="DO67" s="938"/>
      <c r="DP67" s="939"/>
      <c r="DQ67" s="937"/>
      <c r="DR67" s="938"/>
      <c r="DS67" s="938"/>
      <c r="DT67" s="938"/>
      <c r="DU67" s="939"/>
      <c r="DV67" s="934"/>
      <c r="DW67" s="935"/>
      <c r="DX67" s="935"/>
      <c r="DY67" s="935"/>
      <c r="DZ67" s="936"/>
      <c r="EA67" s="240"/>
    </row>
    <row r="68" spans="1:131" s="241" customFormat="1" ht="26.25" customHeight="1" thickTop="1" x14ac:dyDescent="0.2">
      <c r="A68" s="252">
        <v>1</v>
      </c>
      <c r="B68" s="946" t="s">
        <v>568</v>
      </c>
      <c r="C68" s="947"/>
      <c r="D68" s="947"/>
      <c r="E68" s="947"/>
      <c r="F68" s="947"/>
      <c r="G68" s="947"/>
      <c r="H68" s="947"/>
      <c r="I68" s="947"/>
      <c r="J68" s="947"/>
      <c r="K68" s="947"/>
      <c r="L68" s="947"/>
      <c r="M68" s="947"/>
      <c r="N68" s="947"/>
      <c r="O68" s="947"/>
      <c r="P68" s="948"/>
      <c r="Q68" s="949">
        <v>1400</v>
      </c>
      <c r="R68" s="943"/>
      <c r="S68" s="943"/>
      <c r="T68" s="943"/>
      <c r="U68" s="943"/>
      <c r="V68" s="943">
        <v>1366</v>
      </c>
      <c r="W68" s="943"/>
      <c r="X68" s="943"/>
      <c r="Y68" s="943"/>
      <c r="Z68" s="943"/>
      <c r="AA68" s="943">
        <v>34</v>
      </c>
      <c r="AB68" s="943"/>
      <c r="AC68" s="943"/>
      <c r="AD68" s="943"/>
      <c r="AE68" s="943"/>
      <c r="AF68" s="943">
        <v>34</v>
      </c>
      <c r="AG68" s="943"/>
      <c r="AH68" s="943"/>
      <c r="AI68" s="943"/>
      <c r="AJ68" s="943"/>
      <c r="AK68" s="943">
        <v>10</v>
      </c>
      <c r="AL68" s="943"/>
      <c r="AM68" s="943"/>
      <c r="AN68" s="943"/>
      <c r="AO68" s="943"/>
      <c r="AP68" s="943">
        <v>4158</v>
      </c>
      <c r="AQ68" s="943"/>
      <c r="AR68" s="943"/>
      <c r="AS68" s="943"/>
      <c r="AT68" s="943"/>
      <c r="AU68" s="943">
        <v>429</v>
      </c>
      <c r="AV68" s="943"/>
      <c r="AW68" s="943"/>
      <c r="AX68" s="943"/>
      <c r="AY68" s="943"/>
      <c r="AZ68" s="944"/>
      <c r="BA68" s="944"/>
      <c r="BB68" s="944"/>
      <c r="BC68" s="944"/>
      <c r="BD68" s="945"/>
      <c r="BE68" s="259"/>
      <c r="BF68" s="259"/>
      <c r="BG68" s="259"/>
      <c r="BH68" s="259"/>
      <c r="BI68" s="259"/>
      <c r="BJ68" s="259"/>
      <c r="BK68" s="259"/>
      <c r="BL68" s="259"/>
      <c r="BM68" s="259"/>
      <c r="BN68" s="259"/>
      <c r="BO68" s="259"/>
      <c r="BP68" s="259"/>
      <c r="BQ68" s="256">
        <v>62</v>
      </c>
      <c r="BR68" s="261"/>
      <c r="BS68" s="940"/>
      <c r="BT68" s="941"/>
      <c r="BU68" s="941"/>
      <c r="BV68" s="941"/>
      <c r="BW68" s="941"/>
      <c r="BX68" s="941"/>
      <c r="BY68" s="941"/>
      <c r="BZ68" s="941"/>
      <c r="CA68" s="941"/>
      <c r="CB68" s="941"/>
      <c r="CC68" s="941"/>
      <c r="CD68" s="941"/>
      <c r="CE68" s="941"/>
      <c r="CF68" s="941"/>
      <c r="CG68" s="942"/>
      <c r="CH68" s="937"/>
      <c r="CI68" s="938"/>
      <c r="CJ68" s="938"/>
      <c r="CK68" s="938"/>
      <c r="CL68" s="939"/>
      <c r="CM68" s="937"/>
      <c r="CN68" s="938"/>
      <c r="CO68" s="938"/>
      <c r="CP68" s="938"/>
      <c r="CQ68" s="939"/>
      <c r="CR68" s="937"/>
      <c r="CS68" s="938"/>
      <c r="CT68" s="938"/>
      <c r="CU68" s="938"/>
      <c r="CV68" s="939"/>
      <c r="CW68" s="937"/>
      <c r="CX68" s="938"/>
      <c r="CY68" s="938"/>
      <c r="CZ68" s="938"/>
      <c r="DA68" s="939"/>
      <c r="DB68" s="937"/>
      <c r="DC68" s="938"/>
      <c r="DD68" s="938"/>
      <c r="DE68" s="938"/>
      <c r="DF68" s="939"/>
      <c r="DG68" s="937"/>
      <c r="DH68" s="938"/>
      <c r="DI68" s="938"/>
      <c r="DJ68" s="938"/>
      <c r="DK68" s="939"/>
      <c r="DL68" s="937"/>
      <c r="DM68" s="938"/>
      <c r="DN68" s="938"/>
      <c r="DO68" s="938"/>
      <c r="DP68" s="939"/>
      <c r="DQ68" s="937"/>
      <c r="DR68" s="938"/>
      <c r="DS68" s="938"/>
      <c r="DT68" s="938"/>
      <c r="DU68" s="939"/>
      <c r="DV68" s="934"/>
      <c r="DW68" s="935"/>
      <c r="DX68" s="935"/>
      <c r="DY68" s="935"/>
      <c r="DZ68" s="936"/>
      <c r="EA68" s="240"/>
    </row>
    <row r="69" spans="1:131" s="241" customFormat="1" ht="26.25" customHeight="1" x14ac:dyDescent="0.2">
      <c r="A69" s="255">
        <v>2</v>
      </c>
      <c r="B69" s="950" t="s">
        <v>569</v>
      </c>
      <c r="C69" s="951"/>
      <c r="D69" s="951"/>
      <c r="E69" s="951"/>
      <c r="F69" s="951"/>
      <c r="G69" s="951"/>
      <c r="H69" s="951"/>
      <c r="I69" s="951"/>
      <c r="J69" s="951"/>
      <c r="K69" s="951"/>
      <c r="L69" s="951"/>
      <c r="M69" s="951"/>
      <c r="N69" s="951"/>
      <c r="O69" s="951"/>
      <c r="P69" s="952"/>
      <c r="Q69" s="953">
        <v>444</v>
      </c>
      <c r="R69" s="908"/>
      <c r="S69" s="908"/>
      <c r="T69" s="908"/>
      <c r="U69" s="908"/>
      <c r="V69" s="908">
        <v>421</v>
      </c>
      <c r="W69" s="908"/>
      <c r="X69" s="908"/>
      <c r="Y69" s="908"/>
      <c r="Z69" s="908"/>
      <c r="AA69" s="908">
        <v>23</v>
      </c>
      <c r="AB69" s="908"/>
      <c r="AC69" s="908"/>
      <c r="AD69" s="908"/>
      <c r="AE69" s="908"/>
      <c r="AF69" s="908">
        <v>23</v>
      </c>
      <c r="AG69" s="908"/>
      <c r="AH69" s="908"/>
      <c r="AI69" s="908"/>
      <c r="AJ69" s="908"/>
      <c r="AK69" s="908">
        <v>0</v>
      </c>
      <c r="AL69" s="908"/>
      <c r="AM69" s="908"/>
      <c r="AN69" s="908"/>
      <c r="AO69" s="908"/>
      <c r="AP69" s="908">
        <v>0</v>
      </c>
      <c r="AQ69" s="908"/>
      <c r="AR69" s="908"/>
      <c r="AS69" s="908"/>
      <c r="AT69" s="908"/>
      <c r="AU69" s="908" t="s">
        <v>564</v>
      </c>
      <c r="AV69" s="908"/>
      <c r="AW69" s="908"/>
      <c r="AX69" s="908"/>
      <c r="AY69" s="908"/>
      <c r="AZ69" s="954"/>
      <c r="BA69" s="954"/>
      <c r="BB69" s="954"/>
      <c r="BC69" s="954"/>
      <c r="BD69" s="955"/>
      <c r="BE69" s="259"/>
      <c r="BF69" s="259"/>
      <c r="BG69" s="259"/>
      <c r="BH69" s="259"/>
      <c r="BI69" s="259"/>
      <c r="BJ69" s="259"/>
      <c r="BK69" s="259"/>
      <c r="BL69" s="259"/>
      <c r="BM69" s="259"/>
      <c r="BN69" s="259"/>
      <c r="BO69" s="259"/>
      <c r="BP69" s="259"/>
      <c r="BQ69" s="256">
        <v>63</v>
      </c>
      <c r="BR69" s="261"/>
      <c r="BS69" s="940"/>
      <c r="BT69" s="941"/>
      <c r="BU69" s="941"/>
      <c r="BV69" s="941"/>
      <c r="BW69" s="941"/>
      <c r="BX69" s="941"/>
      <c r="BY69" s="941"/>
      <c r="BZ69" s="941"/>
      <c r="CA69" s="941"/>
      <c r="CB69" s="941"/>
      <c r="CC69" s="941"/>
      <c r="CD69" s="941"/>
      <c r="CE69" s="941"/>
      <c r="CF69" s="941"/>
      <c r="CG69" s="942"/>
      <c r="CH69" s="937"/>
      <c r="CI69" s="938"/>
      <c r="CJ69" s="938"/>
      <c r="CK69" s="938"/>
      <c r="CL69" s="939"/>
      <c r="CM69" s="937"/>
      <c r="CN69" s="938"/>
      <c r="CO69" s="938"/>
      <c r="CP69" s="938"/>
      <c r="CQ69" s="939"/>
      <c r="CR69" s="937"/>
      <c r="CS69" s="938"/>
      <c r="CT69" s="938"/>
      <c r="CU69" s="938"/>
      <c r="CV69" s="939"/>
      <c r="CW69" s="937"/>
      <c r="CX69" s="938"/>
      <c r="CY69" s="938"/>
      <c r="CZ69" s="938"/>
      <c r="DA69" s="939"/>
      <c r="DB69" s="937"/>
      <c r="DC69" s="938"/>
      <c r="DD69" s="938"/>
      <c r="DE69" s="938"/>
      <c r="DF69" s="939"/>
      <c r="DG69" s="937"/>
      <c r="DH69" s="938"/>
      <c r="DI69" s="938"/>
      <c r="DJ69" s="938"/>
      <c r="DK69" s="939"/>
      <c r="DL69" s="937"/>
      <c r="DM69" s="938"/>
      <c r="DN69" s="938"/>
      <c r="DO69" s="938"/>
      <c r="DP69" s="939"/>
      <c r="DQ69" s="937"/>
      <c r="DR69" s="938"/>
      <c r="DS69" s="938"/>
      <c r="DT69" s="938"/>
      <c r="DU69" s="939"/>
      <c r="DV69" s="934"/>
      <c r="DW69" s="935"/>
      <c r="DX69" s="935"/>
      <c r="DY69" s="935"/>
      <c r="DZ69" s="936"/>
      <c r="EA69" s="240"/>
    </row>
    <row r="70" spans="1:131" s="241" customFormat="1" ht="26.25" customHeight="1" x14ac:dyDescent="0.2">
      <c r="A70" s="255">
        <v>3</v>
      </c>
      <c r="B70" s="950" t="s">
        <v>570</v>
      </c>
      <c r="C70" s="951"/>
      <c r="D70" s="951"/>
      <c r="E70" s="951"/>
      <c r="F70" s="951"/>
      <c r="G70" s="951"/>
      <c r="H70" s="951"/>
      <c r="I70" s="951"/>
      <c r="J70" s="951"/>
      <c r="K70" s="951"/>
      <c r="L70" s="951"/>
      <c r="M70" s="951"/>
      <c r="N70" s="951"/>
      <c r="O70" s="951"/>
      <c r="P70" s="952"/>
      <c r="Q70" s="953">
        <v>2043</v>
      </c>
      <c r="R70" s="908"/>
      <c r="S70" s="908"/>
      <c r="T70" s="908"/>
      <c r="U70" s="908"/>
      <c r="V70" s="908">
        <v>2027</v>
      </c>
      <c r="W70" s="908"/>
      <c r="X70" s="908"/>
      <c r="Y70" s="908"/>
      <c r="Z70" s="908"/>
      <c r="AA70" s="908">
        <v>16</v>
      </c>
      <c r="AB70" s="908"/>
      <c r="AC70" s="908"/>
      <c r="AD70" s="908"/>
      <c r="AE70" s="908"/>
      <c r="AF70" s="908">
        <v>15</v>
      </c>
      <c r="AG70" s="908"/>
      <c r="AH70" s="908"/>
      <c r="AI70" s="908"/>
      <c r="AJ70" s="908"/>
      <c r="AK70" s="908">
        <v>10</v>
      </c>
      <c r="AL70" s="908"/>
      <c r="AM70" s="908"/>
      <c r="AN70" s="908"/>
      <c r="AO70" s="908"/>
      <c r="AP70" s="908">
        <v>1076</v>
      </c>
      <c r="AQ70" s="908"/>
      <c r="AR70" s="908"/>
      <c r="AS70" s="908"/>
      <c r="AT70" s="908"/>
      <c r="AU70" s="908">
        <v>111</v>
      </c>
      <c r="AV70" s="908"/>
      <c r="AW70" s="908"/>
      <c r="AX70" s="908"/>
      <c r="AY70" s="908"/>
      <c r="AZ70" s="954"/>
      <c r="BA70" s="954"/>
      <c r="BB70" s="954"/>
      <c r="BC70" s="954"/>
      <c r="BD70" s="955"/>
      <c r="BE70" s="259"/>
      <c r="BF70" s="259"/>
      <c r="BG70" s="259"/>
      <c r="BH70" s="259"/>
      <c r="BI70" s="259"/>
      <c r="BJ70" s="259"/>
      <c r="BK70" s="259"/>
      <c r="BL70" s="259"/>
      <c r="BM70" s="259"/>
      <c r="BN70" s="259"/>
      <c r="BO70" s="259"/>
      <c r="BP70" s="259"/>
      <c r="BQ70" s="256">
        <v>64</v>
      </c>
      <c r="BR70" s="261"/>
      <c r="BS70" s="940"/>
      <c r="BT70" s="941"/>
      <c r="BU70" s="941"/>
      <c r="BV70" s="941"/>
      <c r="BW70" s="941"/>
      <c r="BX70" s="941"/>
      <c r="BY70" s="941"/>
      <c r="BZ70" s="941"/>
      <c r="CA70" s="941"/>
      <c r="CB70" s="941"/>
      <c r="CC70" s="941"/>
      <c r="CD70" s="941"/>
      <c r="CE70" s="941"/>
      <c r="CF70" s="941"/>
      <c r="CG70" s="942"/>
      <c r="CH70" s="937"/>
      <c r="CI70" s="938"/>
      <c r="CJ70" s="938"/>
      <c r="CK70" s="938"/>
      <c r="CL70" s="939"/>
      <c r="CM70" s="937"/>
      <c r="CN70" s="938"/>
      <c r="CO70" s="938"/>
      <c r="CP70" s="938"/>
      <c r="CQ70" s="939"/>
      <c r="CR70" s="937"/>
      <c r="CS70" s="938"/>
      <c r="CT70" s="938"/>
      <c r="CU70" s="938"/>
      <c r="CV70" s="939"/>
      <c r="CW70" s="937"/>
      <c r="CX70" s="938"/>
      <c r="CY70" s="938"/>
      <c r="CZ70" s="938"/>
      <c r="DA70" s="939"/>
      <c r="DB70" s="937"/>
      <c r="DC70" s="938"/>
      <c r="DD70" s="938"/>
      <c r="DE70" s="938"/>
      <c r="DF70" s="939"/>
      <c r="DG70" s="937"/>
      <c r="DH70" s="938"/>
      <c r="DI70" s="938"/>
      <c r="DJ70" s="938"/>
      <c r="DK70" s="939"/>
      <c r="DL70" s="937"/>
      <c r="DM70" s="938"/>
      <c r="DN70" s="938"/>
      <c r="DO70" s="938"/>
      <c r="DP70" s="939"/>
      <c r="DQ70" s="937"/>
      <c r="DR70" s="938"/>
      <c r="DS70" s="938"/>
      <c r="DT70" s="938"/>
      <c r="DU70" s="939"/>
      <c r="DV70" s="934"/>
      <c r="DW70" s="935"/>
      <c r="DX70" s="935"/>
      <c r="DY70" s="935"/>
      <c r="DZ70" s="936"/>
      <c r="EA70" s="240"/>
    </row>
    <row r="71" spans="1:131" s="241" customFormat="1" ht="26.25" customHeight="1" x14ac:dyDescent="0.2">
      <c r="A71" s="255">
        <v>4</v>
      </c>
      <c r="B71" s="950" t="s">
        <v>571</v>
      </c>
      <c r="C71" s="951"/>
      <c r="D71" s="951"/>
      <c r="E71" s="951"/>
      <c r="F71" s="951"/>
      <c r="G71" s="951"/>
      <c r="H71" s="951"/>
      <c r="I71" s="951"/>
      <c r="J71" s="951"/>
      <c r="K71" s="951"/>
      <c r="L71" s="951"/>
      <c r="M71" s="951"/>
      <c r="N71" s="951"/>
      <c r="O71" s="951"/>
      <c r="P71" s="952"/>
      <c r="Q71" s="953">
        <v>111</v>
      </c>
      <c r="R71" s="908"/>
      <c r="S71" s="908"/>
      <c r="T71" s="908"/>
      <c r="U71" s="908"/>
      <c r="V71" s="908">
        <v>103</v>
      </c>
      <c r="W71" s="908"/>
      <c r="X71" s="908"/>
      <c r="Y71" s="908"/>
      <c r="Z71" s="908"/>
      <c r="AA71" s="908">
        <v>8</v>
      </c>
      <c r="AB71" s="908"/>
      <c r="AC71" s="908"/>
      <c r="AD71" s="908"/>
      <c r="AE71" s="908"/>
      <c r="AF71" s="908">
        <v>8</v>
      </c>
      <c r="AG71" s="908"/>
      <c r="AH71" s="908"/>
      <c r="AI71" s="908"/>
      <c r="AJ71" s="908"/>
      <c r="AK71" s="908">
        <v>0</v>
      </c>
      <c r="AL71" s="908"/>
      <c r="AM71" s="908"/>
      <c r="AN71" s="908"/>
      <c r="AO71" s="908"/>
      <c r="AP71" s="908">
        <v>0</v>
      </c>
      <c r="AQ71" s="908"/>
      <c r="AR71" s="908"/>
      <c r="AS71" s="908"/>
      <c r="AT71" s="908"/>
      <c r="AU71" s="908" t="s">
        <v>564</v>
      </c>
      <c r="AV71" s="908"/>
      <c r="AW71" s="908"/>
      <c r="AX71" s="908"/>
      <c r="AY71" s="908"/>
      <c r="AZ71" s="954"/>
      <c r="BA71" s="954"/>
      <c r="BB71" s="954"/>
      <c r="BC71" s="954"/>
      <c r="BD71" s="955"/>
      <c r="BE71" s="259"/>
      <c r="BF71" s="259"/>
      <c r="BG71" s="259"/>
      <c r="BH71" s="259"/>
      <c r="BI71" s="259"/>
      <c r="BJ71" s="259"/>
      <c r="BK71" s="259"/>
      <c r="BL71" s="259"/>
      <c r="BM71" s="259"/>
      <c r="BN71" s="259"/>
      <c r="BO71" s="259"/>
      <c r="BP71" s="259"/>
      <c r="BQ71" s="256">
        <v>65</v>
      </c>
      <c r="BR71" s="261"/>
      <c r="BS71" s="940"/>
      <c r="BT71" s="941"/>
      <c r="BU71" s="941"/>
      <c r="BV71" s="941"/>
      <c r="BW71" s="941"/>
      <c r="BX71" s="941"/>
      <c r="BY71" s="941"/>
      <c r="BZ71" s="941"/>
      <c r="CA71" s="941"/>
      <c r="CB71" s="941"/>
      <c r="CC71" s="941"/>
      <c r="CD71" s="941"/>
      <c r="CE71" s="941"/>
      <c r="CF71" s="941"/>
      <c r="CG71" s="942"/>
      <c r="CH71" s="937"/>
      <c r="CI71" s="938"/>
      <c r="CJ71" s="938"/>
      <c r="CK71" s="938"/>
      <c r="CL71" s="939"/>
      <c r="CM71" s="937"/>
      <c r="CN71" s="938"/>
      <c r="CO71" s="938"/>
      <c r="CP71" s="938"/>
      <c r="CQ71" s="939"/>
      <c r="CR71" s="937"/>
      <c r="CS71" s="938"/>
      <c r="CT71" s="938"/>
      <c r="CU71" s="938"/>
      <c r="CV71" s="939"/>
      <c r="CW71" s="937"/>
      <c r="CX71" s="938"/>
      <c r="CY71" s="938"/>
      <c r="CZ71" s="938"/>
      <c r="DA71" s="939"/>
      <c r="DB71" s="937"/>
      <c r="DC71" s="938"/>
      <c r="DD71" s="938"/>
      <c r="DE71" s="938"/>
      <c r="DF71" s="939"/>
      <c r="DG71" s="937"/>
      <c r="DH71" s="938"/>
      <c r="DI71" s="938"/>
      <c r="DJ71" s="938"/>
      <c r="DK71" s="939"/>
      <c r="DL71" s="937"/>
      <c r="DM71" s="938"/>
      <c r="DN71" s="938"/>
      <c r="DO71" s="938"/>
      <c r="DP71" s="939"/>
      <c r="DQ71" s="937"/>
      <c r="DR71" s="938"/>
      <c r="DS71" s="938"/>
      <c r="DT71" s="938"/>
      <c r="DU71" s="939"/>
      <c r="DV71" s="934"/>
      <c r="DW71" s="935"/>
      <c r="DX71" s="935"/>
      <c r="DY71" s="935"/>
      <c r="DZ71" s="936"/>
      <c r="EA71" s="240"/>
    </row>
    <row r="72" spans="1:131" s="241" customFormat="1" ht="26.25" customHeight="1" x14ac:dyDescent="0.2">
      <c r="A72" s="255">
        <v>5</v>
      </c>
      <c r="B72" s="950" t="s">
        <v>572</v>
      </c>
      <c r="C72" s="951"/>
      <c r="D72" s="951"/>
      <c r="E72" s="951"/>
      <c r="F72" s="951"/>
      <c r="G72" s="951"/>
      <c r="H72" s="951"/>
      <c r="I72" s="951"/>
      <c r="J72" s="951"/>
      <c r="K72" s="951"/>
      <c r="L72" s="951"/>
      <c r="M72" s="951"/>
      <c r="N72" s="951"/>
      <c r="O72" s="951"/>
      <c r="P72" s="952"/>
      <c r="Q72" s="953">
        <v>4799</v>
      </c>
      <c r="R72" s="908"/>
      <c r="S72" s="908"/>
      <c r="T72" s="908"/>
      <c r="U72" s="908"/>
      <c r="V72" s="908">
        <v>3871</v>
      </c>
      <c r="W72" s="908"/>
      <c r="X72" s="908"/>
      <c r="Y72" s="908"/>
      <c r="Z72" s="908"/>
      <c r="AA72" s="908">
        <v>927</v>
      </c>
      <c r="AB72" s="908"/>
      <c r="AC72" s="908"/>
      <c r="AD72" s="908"/>
      <c r="AE72" s="908"/>
      <c r="AF72" s="908">
        <v>927</v>
      </c>
      <c r="AG72" s="908"/>
      <c r="AH72" s="908"/>
      <c r="AI72" s="908"/>
      <c r="AJ72" s="908"/>
      <c r="AK72" s="908">
        <v>0</v>
      </c>
      <c r="AL72" s="908"/>
      <c r="AM72" s="908"/>
      <c r="AN72" s="908"/>
      <c r="AO72" s="908"/>
      <c r="AP72" s="908">
        <v>0</v>
      </c>
      <c r="AQ72" s="908"/>
      <c r="AR72" s="908"/>
      <c r="AS72" s="908"/>
      <c r="AT72" s="908"/>
      <c r="AU72" s="908" t="s">
        <v>564</v>
      </c>
      <c r="AV72" s="908"/>
      <c r="AW72" s="908"/>
      <c r="AX72" s="908"/>
      <c r="AY72" s="908"/>
      <c r="AZ72" s="954"/>
      <c r="BA72" s="954"/>
      <c r="BB72" s="954"/>
      <c r="BC72" s="954"/>
      <c r="BD72" s="955"/>
      <c r="BE72" s="259"/>
      <c r="BF72" s="259"/>
      <c r="BG72" s="259"/>
      <c r="BH72" s="259"/>
      <c r="BI72" s="259"/>
      <c r="BJ72" s="259"/>
      <c r="BK72" s="259"/>
      <c r="BL72" s="259"/>
      <c r="BM72" s="259"/>
      <c r="BN72" s="259"/>
      <c r="BO72" s="259"/>
      <c r="BP72" s="259"/>
      <c r="BQ72" s="256">
        <v>66</v>
      </c>
      <c r="BR72" s="261"/>
      <c r="BS72" s="940"/>
      <c r="BT72" s="941"/>
      <c r="BU72" s="941"/>
      <c r="BV72" s="941"/>
      <c r="BW72" s="941"/>
      <c r="BX72" s="941"/>
      <c r="BY72" s="941"/>
      <c r="BZ72" s="941"/>
      <c r="CA72" s="941"/>
      <c r="CB72" s="941"/>
      <c r="CC72" s="941"/>
      <c r="CD72" s="941"/>
      <c r="CE72" s="941"/>
      <c r="CF72" s="941"/>
      <c r="CG72" s="942"/>
      <c r="CH72" s="937"/>
      <c r="CI72" s="938"/>
      <c r="CJ72" s="938"/>
      <c r="CK72" s="938"/>
      <c r="CL72" s="939"/>
      <c r="CM72" s="937"/>
      <c r="CN72" s="938"/>
      <c r="CO72" s="938"/>
      <c r="CP72" s="938"/>
      <c r="CQ72" s="939"/>
      <c r="CR72" s="937"/>
      <c r="CS72" s="938"/>
      <c r="CT72" s="938"/>
      <c r="CU72" s="938"/>
      <c r="CV72" s="939"/>
      <c r="CW72" s="937"/>
      <c r="CX72" s="938"/>
      <c r="CY72" s="938"/>
      <c r="CZ72" s="938"/>
      <c r="DA72" s="939"/>
      <c r="DB72" s="937"/>
      <c r="DC72" s="938"/>
      <c r="DD72" s="938"/>
      <c r="DE72" s="938"/>
      <c r="DF72" s="939"/>
      <c r="DG72" s="937"/>
      <c r="DH72" s="938"/>
      <c r="DI72" s="938"/>
      <c r="DJ72" s="938"/>
      <c r="DK72" s="939"/>
      <c r="DL72" s="937"/>
      <c r="DM72" s="938"/>
      <c r="DN72" s="938"/>
      <c r="DO72" s="938"/>
      <c r="DP72" s="939"/>
      <c r="DQ72" s="937"/>
      <c r="DR72" s="938"/>
      <c r="DS72" s="938"/>
      <c r="DT72" s="938"/>
      <c r="DU72" s="939"/>
      <c r="DV72" s="934"/>
      <c r="DW72" s="935"/>
      <c r="DX72" s="935"/>
      <c r="DY72" s="935"/>
      <c r="DZ72" s="936"/>
      <c r="EA72" s="240"/>
    </row>
    <row r="73" spans="1:131" s="241" customFormat="1" ht="26.25" customHeight="1" x14ac:dyDescent="0.2">
      <c r="A73" s="255">
        <v>6</v>
      </c>
      <c r="B73" s="950" t="s">
        <v>573</v>
      </c>
      <c r="C73" s="951"/>
      <c r="D73" s="951"/>
      <c r="E73" s="951"/>
      <c r="F73" s="951"/>
      <c r="G73" s="951"/>
      <c r="H73" s="951"/>
      <c r="I73" s="951"/>
      <c r="J73" s="951"/>
      <c r="K73" s="951"/>
      <c r="L73" s="951"/>
      <c r="M73" s="951"/>
      <c r="N73" s="951"/>
      <c r="O73" s="951"/>
      <c r="P73" s="952"/>
      <c r="Q73" s="953">
        <v>1074</v>
      </c>
      <c r="R73" s="908"/>
      <c r="S73" s="908"/>
      <c r="T73" s="908"/>
      <c r="U73" s="908"/>
      <c r="V73" s="908">
        <v>826</v>
      </c>
      <c r="W73" s="908"/>
      <c r="X73" s="908"/>
      <c r="Y73" s="908"/>
      <c r="Z73" s="908"/>
      <c r="AA73" s="908">
        <v>249</v>
      </c>
      <c r="AB73" s="908"/>
      <c r="AC73" s="908"/>
      <c r="AD73" s="908"/>
      <c r="AE73" s="908"/>
      <c r="AF73" s="908">
        <v>249</v>
      </c>
      <c r="AG73" s="908"/>
      <c r="AH73" s="908"/>
      <c r="AI73" s="908"/>
      <c r="AJ73" s="908"/>
      <c r="AK73" s="908">
        <v>183</v>
      </c>
      <c r="AL73" s="908"/>
      <c r="AM73" s="908"/>
      <c r="AN73" s="908"/>
      <c r="AO73" s="908"/>
      <c r="AP73" s="908">
        <v>0</v>
      </c>
      <c r="AQ73" s="908"/>
      <c r="AR73" s="908"/>
      <c r="AS73" s="908"/>
      <c r="AT73" s="908"/>
      <c r="AU73" s="908" t="s">
        <v>578</v>
      </c>
      <c r="AV73" s="908"/>
      <c r="AW73" s="908"/>
      <c r="AX73" s="908"/>
      <c r="AY73" s="908"/>
      <c r="AZ73" s="954"/>
      <c r="BA73" s="954"/>
      <c r="BB73" s="954"/>
      <c r="BC73" s="954"/>
      <c r="BD73" s="955"/>
      <c r="BE73" s="259"/>
      <c r="BF73" s="259"/>
      <c r="BG73" s="259"/>
      <c r="BH73" s="259"/>
      <c r="BI73" s="259"/>
      <c r="BJ73" s="259"/>
      <c r="BK73" s="259"/>
      <c r="BL73" s="259"/>
      <c r="BM73" s="259"/>
      <c r="BN73" s="259"/>
      <c r="BO73" s="259"/>
      <c r="BP73" s="259"/>
      <c r="BQ73" s="256">
        <v>67</v>
      </c>
      <c r="BR73" s="261"/>
      <c r="BS73" s="940"/>
      <c r="BT73" s="941"/>
      <c r="BU73" s="941"/>
      <c r="BV73" s="941"/>
      <c r="BW73" s="941"/>
      <c r="BX73" s="941"/>
      <c r="BY73" s="941"/>
      <c r="BZ73" s="941"/>
      <c r="CA73" s="941"/>
      <c r="CB73" s="941"/>
      <c r="CC73" s="941"/>
      <c r="CD73" s="941"/>
      <c r="CE73" s="941"/>
      <c r="CF73" s="941"/>
      <c r="CG73" s="942"/>
      <c r="CH73" s="937"/>
      <c r="CI73" s="938"/>
      <c r="CJ73" s="938"/>
      <c r="CK73" s="938"/>
      <c r="CL73" s="939"/>
      <c r="CM73" s="937"/>
      <c r="CN73" s="938"/>
      <c r="CO73" s="938"/>
      <c r="CP73" s="938"/>
      <c r="CQ73" s="939"/>
      <c r="CR73" s="937"/>
      <c r="CS73" s="938"/>
      <c r="CT73" s="938"/>
      <c r="CU73" s="938"/>
      <c r="CV73" s="939"/>
      <c r="CW73" s="937"/>
      <c r="CX73" s="938"/>
      <c r="CY73" s="938"/>
      <c r="CZ73" s="938"/>
      <c r="DA73" s="939"/>
      <c r="DB73" s="937"/>
      <c r="DC73" s="938"/>
      <c r="DD73" s="938"/>
      <c r="DE73" s="938"/>
      <c r="DF73" s="939"/>
      <c r="DG73" s="937"/>
      <c r="DH73" s="938"/>
      <c r="DI73" s="938"/>
      <c r="DJ73" s="938"/>
      <c r="DK73" s="939"/>
      <c r="DL73" s="937"/>
      <c r="DM73" s="938"/>
      <c r="DN73" s="938"/>
      <c r="DO73" s="938"/>
      <c r="DP73" s="939"/>
      <c r="DQ73" s="937"/>
      <c r="DR73" s="938"/>
      <c r="DS73" s="938"/>
      <c r="DT73" s="938"/>
      <c r="DU73" s="939"/>
      <c r="DV73" s="934"/>
      <c r="DW73" s="935"/>
      <c r="DX73" s="935"/>
      <c r="DY73" s="935"/>
      <c r="DZ73" s="936"/>
      <c r="EA73" s="240"/>
    </row>
    <row r="74" spans="1:131" s="241" customFormat="1" ht="26.25" customHeight="1" x14ac:dyDescent="0.2">
      <c r="A74" s="255">
        <v>7</v>
      </c>
      <c r="B74" s="950" t="s">
        <v>574</v>
      </c>
      <c r="C74" s="951"/>
      <c r="D74" s="951"/>
      <c r="E74" s="951"/>
      <c r="F74" s="951"/>
      <c r="G74" s="951"/>
      <c r="H74" s="951"/>
      <c r="I74" s="951"/>
      <c r="J74" s="951"/>
      <c r="K74" s="951"/>
      <c r="L74" s="951"/>
      <c r="M74" s="951"/>
      <c r="N74" s="951"/>
      <c r="O74" s="951"/>
      <c r="P74" s="952"/>
      <c r="Q74" s="953">
        <v>357945</v>
      </c>
      <c r="R74" s="908"/>
      <c r="S74" s="908"/>
      <c r="T74" s="908"/>
      <c r="U74" s="908"/>
      <c r="V74" s="908">
        <v>348354</v>
      </c>
      <c r="W74" s="908"/>
      <c r="X74" s="908"/>
      <c r="Y74" s="908"/>
      <c r="Z74" s="908"/>
      <c r="AA74" s="908">
        <v>9591</v>
      </c>
      <c r="AB74" s="908"/>
      <c r="AC74" s="908"/>
      <c r="AD74" s="908"/>
      <c r="AE74" s="908"/>
      <c r="AF74" s="908">
        <v>9591</v>
      </c>
      <c r="AG74" s="908"/>
      <c r="AH74" s="908"/>
      <c r="AI74" s="908"/>
      <c r="AJ74" s="908"/>
      <c r="AK74" s="908">
        <v>0</v>
      </c>
      <c r="AL74" s="908"/>
      <c r="AM74" s="908"/>
      <c r="AN74" s="908"/>
      <c r="AO74" s="908"/>
      <c r="AP74" s="908">
        <v>0</v>
      </c>
      <c r="AQ74" s="908"/>
      <c r="AR74" s="908"/>
      <c r="AS74" s="908"/>
      <c r="AT74" s="908"/>
      <c r="AU74" s="908" t="s">
        <v>564</v>
      </c>
      <c r="AV74" s="908"/>
      <c r="AW74" s="908"/>
      <c r="AX74" s="908"/>
      <c r="AY74" s="908"/>
      <c r="AZ74" s="954"/>
      <c r="BA74" s="954"/>
      <c r="BB74" s="954"/>
      <c r="BC74" s="954"/>
      <c r="BD74" s="955"/>
      <c r="BE74" s="259"/>
      <c r="BF74" s="259"/>
      <c r="BG74" s="259"/>
      <c r="BH74" s="259"/>
      <c r="BI74" s="259"/>
      <c r="BJ74" s="259"/>
      <c r="BK74" s="259"/>
      <c r="BL74" s="259"/>
      <c r="BM74" s="259"/>
      <c r="BN74" s="259"/>
      <c r="BO74" s="259"/>
      <c r="BP74" s="259"/>
      <c r="BQ74" s="256">
        <v>68</v>
      </c>
      <c r="BR74" s="261"/>
      <c r="BS74" s="940"/>
      <c r="BT74" s="941"/>
      <c r="BU74" s="941"/>
      <c r="BV74" s="941"/>
      <c r="BW74" s="941"/>
      <c r="BX74" s="941"/>
      <c r="BY74" s="941"/>
      <c r="BZ74" s="941"/>
      <c r="CA74" s="941"/>
      <c r="CB74" s="941"/>
      <c r="CC74" s="941"/>
      <c r="CD74" s="941"/>
      <c r="CE74" s="941"/>
      <c r="CF74" s="941"/>
      <c r="CG74" s="942"/>
      <c r="CH74" s="937"/>
      <c r="CI74" s="938"/>
      <c r="CJ74" s="938"/>
      <c r="CK74" s="938"/>
      <c r="CL74" s="939"/>
      <c r="CM74" s="937"/>
      <c r="CN74" s="938"/>
      <c r="CO74" s="938"/>
      <c r="CP74" s="938"/>
      <c r="CQ74" s="939"/>
      <c r="CR74" s="937"/>
      <c r="CS74" s="938"/>
      <c r="CT74" s="938"/>
      <c r="CU74" s="938"/>
      <c r="CV74" s="939"/>
      <c r="CW74" s="937"/>
      <c r="CX74" s="938"/>
      <c r="CY74" s="938"/>
      <c r="CZ74" s="938"/>
      <c r="DA74" s="939"/>
      <c r="DB74" s="937"/>
      <c r="DC74" s="938"/>
      <c r="DD74" s="938"/>
      <c r="DE74" s="938"/>
      <c r="DF74" s="939"/>
      <c r="DG74" s="937"/>
      <c r="DH74" s="938"/>
      <c r="DI74" s="938"/>
      <c r="DJ74" s="938"/>
      <c r="DK74" s="939"/>
      <c r="DL74" s="937"/>
      <c r="DM74" s="938"/>
      <c r="DN74" s="938"/>
      <c r="DO74" s="938"/>
      <c r="DP74" s="939"/>
      <c r="DQ74" s="937"/>
      <c r="DR74" s="938"/>
      <c r="DS74" s="938"/>
      <c r="DT74" s="938"/>
      <c r="DU74" s="939"/>
      <c r="DV74" s="934"/>
      <c r="DW74" s="935"/>
      <c r="DX74" s="935"/>
      <c r="DY74" s="935"/>
      <c r="DZ74" s="936"/>
      <c r="EA74" s="240"/>
    </row>
    <row r="75" spans="1:131" s="241" customFormat="1" ht="26.25" customHeight="1" x14ac:dyDescent="0.2">
      <c r="A75" s="255">
        <v>8</v>
      </c>
      <c r="B75" s="950" t="s">
        <v>575</v>
      </c>
      <c r="C75" s="951"/>
      <c r="D75" s="951"/>
      <c r="E75" s="951"/>
      <c r="F75" s="951"/>
      <c r="G75" s="951"/>
      <c r="H75" s="951"/>
      <c r="I75" s="951"/>
      <c r="J75" s="951"/>
      <c r="K75" s="951"/>
      <c r="L75" s="951"/>
      <c r="M75" s="951"/>
      <c r="N75" s="951"/>
      <c r="O75" s="951"/>
      <c r="P75" s="952"/>
      <c r="Q75" s="956">
        <v>11</v>
      </c>
      <c r="R75" s="957"/>
      <c r="S75" s="957"/>
      <c r="T75" s="957"/>
      <c r="U75" s="907"/>
      <c r="V75" s="958">
        <v>9</v>
      </c>
      <c r="W75" s="957"/>
      <c r="X75" s="957"/>
      <c r="Y75" s="957"/>
      <c r="Z75" s="907"/>
      <c r="AA75" s="958">
        <v>2</v>
      </c>
      <c r="AB75" s="957"/>
      <c r="AC75" s="957"/>
      <c r="AD75" s="957"/>
      <c r="AE75" s="907"/>
      <c r="AF75" s="958">
        <v>2</v>
      </c>
      <c r="AG75" s="957"/>
      <c r="AH75" s="957"/>
      <c r="AI75" s="957"/>
      <c r="AJ75" s="907"/>
      <c r="AK75" s="958">
        <v>1</v>
      </c>
      <c r="AL75" s="957"/>
      <c r="AM75" s="957"/>
      <c r="AN75" s="957"/>
      <c r="AO75" s="907"/>
      <c r="AP75" s="958">
        <v>0</v>
      </c>
      <c r="AQ75" s="957"/>
      <c r="AR75" s="957"/>
      <c r="AS75" s="957"/>
      <c r="AT75" s="907"/>
      <c r="AU75" s="958" t="s">
        <v>564</v>
      </c>
      <c r="AV75" s="957"/>
      <c r="AW75" s="957"/>
      <c r="AX75" s="957"/>
      <c r="AY75" s="907"/>
      <c r="AZ75" s="954"/>
      <c r="BA75" s="954"/>
      <c r="BB75" s="954"/>
      <c r="BC75" s="954"/>
      <c r="BD75" s="955"/>
      <c r="BE75" s="259"/>
      <c r="BF75" s="259"/>
      <c r="BG75" s="259"/>
      <c r="BH75" s="259"/>
      <c r="BI75" s="259"/>
      <c r="BJ75" s="259"/>
      <c r="BK75" s="259"/>
      <c r="BL75" s="259"/>
      <c r="BM75" s="259"/>
      <c r="BN75" s="259"/>
      <c r="BO75" s="259"/>
      <c r="BP75" s="259"/>
      <c r="BQ75" s="256">
        <v>69</v>
      </c>
      <c r="BR75" s="261"/>
      <c r="BS75" s="940"/>
      <c r="BT75" s="941"/>
      <c r="BU75" s="941"/>
      <c r="BV75" s="941"/>
      <c r="BW75" s="941"/>
      <c r="BX75" s="941"/>
      <c r="BY75" s="941"/>
      <c r="BZ75" s="941"/>
      <c r="CA75" s="941"/>
      <c r="CB75" s="941"/>
      <c r="CC75" s="941"/>
      <c r="CD75" s="941"/>
      <c r="CE75" s="941"/>
      <c r="CF75" s="941"/>
      <c r="CG75" s="942"/>
      <c r="CH75" s="937"/>
      <c r="CI75" s="938"/>
      <c r="CJ75" s="938"/>
      <c r="CK75" s="938"/>
      <c r="CL75" s="939"/>
      <c r="CM75" s="937"/>
      <c r="CN75" s="938"/>
      <c r="CO75" s="938"/>
      <c r="CP75" s="938"/>
      <c r="CQ75" s="939"/>
      <c r="CR75" s="937"/>
      <c r="CS75" s="938"/>
      <c r="CT75" s="938"/>
      <c r="CU75" s="938"/>
      <c r="CV75" s="939"/>
      <c r="CW75" s="937"/>
      <c r="CX75" s="938"/>
      <c r="CY75" s="938"/>
      <c r="CZ75" s="938"/>
      <c r="DA75" s="939"/>
      <c r="DB75" s="937"/>
      <c r="DC75" s="938"/>
      <c r="DD75" s="938"/>
      <c r="DE75" s="938"/>
      <c r="DF75" s="939"/>
      <c r="DG75" s="937"/>
      <c r="DH75" s="938"/>
      <c r="DI75" s="938"/>
      <c r="DJ75" s="938"/>
      <c r="DK75" s="939"/>
      <c r="DL75" s="937"/>
      <c r="DM75" s="938"/>
      <c r="DN75" s="938"/>
      <c r="DO75" s="938"/>
      <c r="DP75" s="939"/>
      <c r="DQ75" s="937"/>
      <c r="DR75" s="938"/>
      <c r="DS75" s="938"/>
      <c r="DT75" s="938"/>
      <c r="DU75" s="939"/>
      <c r="DV75" s="934"/>
      <c r="DW75" s="935"/>
      <c r="DX75" s="935"/>
      <c r="DY75" s="935"/>
      <c r="DZ75" s="936"/>
      <c r="EA75" s="240"/>
    </row>
    <row r="76" spans="1:131" s="241" customFormat="1" ht="26.25" customHeight="1" x14ac:dyDescent="0.2">
      <c r="A76" s="255">
        <v>9</v>
      </c>
      <c r="B76" s="950" t="s">
        <v>576</v>
      </c>
      <c r="C76" s="951"/>
      <c r="D76" s="951"/>
      <c r="E76" s="951"/>
      <c r="F76" s="951"/>
      <c r="G76" s="951"/>
      <c r="H76" s="951"/>
      <c r="I76" s="951"/>
      <c r="J76" s="951"/>
      <c r="K76" s="951"/>
      <c r="L76" s="951"/>
      <c r="M76" s="951"/>
      <c r="N76" s="951"/>
      <c r="O76" s="951"/>
      <c r="P76" s="952"/>
      <c r="Q76" s="956">
        <v>3</v>
      </c>
      <c r="R76" s="957"/>
      <c r="S76" s="957"/>
      <c r="T76" s="957"/>
      <c r="U76" s="907"/>
      <c r="V76" s="958">
        <v>1</v>
      </c>
      <c r="W76" s="957"/>
      <c r="X76" s="957"/>
      <c r="Y76" s="957"/>
      <c r="Z76" s="907"/>
      <c r="AA76" s="958">
        <v>2</v>
      </c>
      <c r="AB76" s="957"/>
      <c r="AC76" s="957"/>
      <c r="AD76" s="957"/>
      <c r="AE76" s="907"/>
      <c r="AF76" s="958">
        <v>2</v>
      </c>
      <c r="AG76" s="957"/>
      <c r="AH76" s="957"/>
      <c r="AI76" s="957"/>
      <c r="AJ76" s="907"/>
      <c r="AK76" s="958">
        <v>0</v>
      </c>
      <c r="AL76" s="957"/>
      <c r="AM76" s="957"/>
      <c r="AN76" s="957"/>
      <c r="AO76" s="907"/>
      <c r="AP76" s="958">
        <v>0</v>
      </c>
      <c r="AQ76" s="957"/>
      <c r="AR76" s="957"/>
      <c r="AS76" s="957"/>
      <c r="AT76" s="907"/>
      <c r="AU76" s="958" t="s">
        <v>564</v>
      </c>
      <c r="AV76" s="957"/>
      <c r="AW76" s="957"/>
      <c r="AX76" s="957"/>
      <c r="AY76" s="907"/>
      <c r="AZ76" s="954"/>
      <c r="BA76" s="954"/>
      <c r="BB76" s="954"/>
      <c r="BC76" s="954"/>
      <c r="BD76" s="955"/>
      <c r="BE76" s="259"/>
      <c r="BF76" s="259"/>
      <c r="BG76" s="259"/>
      <c r="BH76" s="259"/>
      <c r="BI76" s="259"/>
      <c r="BJ76" s="259"/>
      <c r="BK76" s="259"/>
      <c r="BL76" s="259"/>
      <c r="BM76" s="259"/>
      <c r="BN76" s="259"/>
      <c r="BO76" s="259"/>
      <c r="BP76" s="259"/>
      <c r="BQ76" s="256">
        <v>70</v>
      </c>
      <c r="BR76" s="261"/>
      <c r="BS76" s="940"/>
      <c r="BT76" s="941"/>
      <c r="BU76" s="941"/>
      <c r="BV76" s="941"/>
      <c r="BW76" s="941"/>
      <c r="BX76" s="941"/>
      <c r="BY76" s="941"/>
      <c r="BZ76" s="941"/>
      <c r="CA76" s="941"/>
      <c r="CB76" s="941"/>
      <c r="CC76" s="941"/>
      <c r="CD76" s="941"/>
      <c r="CE76" s="941"/>
      <c r="CF76" s="941"/>
      <c r="CG76" s="942"/>
      <c r="CH76" s="937"/>
      <c r="CI76" s="938"/>
      <c r="CJ76" s="938"/>
      <c r="CK76" s="938"/>
      <c r="CL76" s="939"/>
      <c r="CM76" s="937"/>
      <c r="CN76" s="938"/>
      <c r="CO76" s="938"/>
      <c r="CP76" s="938"/>
      <c r="CQ76" s="939"/>
      <c r="CR76" s="937"/>
      <c r="CS76" s="938"/>
      <c r="CT76" s="938"/>
      <c r="CU76" s="938"/>
      <c r="CV76" s="939"/>
      <c r="CW76" s="937"/>
      <c r="CX76" s="938"/>
      <c r="CY76" s="938"/>
      <c r="CZ76" s="938"/>
      <c r="DA76" s="939"/>
      <c r="DB76" s="937"/>
      <c r="DC76" s="938"/>
      <c r="DD76" s="938"/>
      <c r="DE76" s="938"/>
      <c r="DF76" s="939"/>
      <c r="DG76" s="937"/>
      <c r="DH76" s="938"/>
      <c r="DI76" s="938"/>
      <c r="DJ76" s="938"/>
      <c r="DK76" s="939"/>
      <c r="DL76" s="937"/>
      <c r="DM76" s="938"/>
      <c r="DN76" s="938"/>
      <c r="DO76" s="938"/>
      <c r="DP76" s="939"/>
      <c r="DQ76" s="937"/>
      <c r="DR76" s="938"/>
      <c r="DS76" s="938"/>
      <c r="DT76" s="938"/>
      <c r="DU76" s="939"/>
      <c r="DV76" s="934"/>
      <c r="DW76" s="935"/>
      <c r="DX76" s="935"/>
      <c r="DY76" s="935"/>
      <c r="DZ76" s="936"/>
      <c r="EA76" s="240"/>
    </row>
    <row r="77" spans="1:131" s="241" customFormat="1" ht="26.25" customHeight="1" x14ac:dyDescent="0.2">
      <c r="A77" s="255">
        <v>10</v>
      </c>
      <c r="B77" s="950" t="s">
        <v>577</v>
      </c>
      <c r="C77" s="951"/>
      <c r="D77" s="951"/>
      <c r="E77" s="951"/>
      <c r="F77" s="951"/>
      <c r="G77" s="951"/>
      <c r="H77" s="951"/>
      <c r="I77" s="951"/>
      <c r="J77" s="951"/>
      <c r="K77" s="951"/>
      <c r="L77" s="951"/>
      <c r="M77" s="951"/>
      <c r="N77" s="951"/>
      <c r="O77" s="951"/>
      <c r="P77" s="952"/>
      <c r="Q77" s="956">
        <v>2490</v>
      </c>
      <c r="R77" s="957"/>
      <c r="S77" s="957"/>
      <c r="T77" s="957"/>
      <c r="U77" s="907"/>
      <c r="V77" s="958">
        <v>2489</v>
      </c>
      <c r="W77" s="957"/>
      <c r="X77" s="957"/>
      <c r="Y77" s="957"/>
      <c r="Z77" s="907"/>
      <c r="AA77" s="958">
        <v>2</v>
      </c>
      <c r="AB77" s="957"/>
      <c r="AC77" s="957"/>
      <c r="AD77" s="957"/>
      <c r="AE77" s="907"/>
      <c r="AF77" s="958">
        <v>2</v>
      </c>
      <c r="AG77" s="957"/>
      <c r="AH77" s="957"/>
      <c r="AI77" s="957"/>
      <c r="AJ77" s="907"/>
      <c r="AK77" s="958">
        <v>0</v>
      </c>
      <c r="AL77" s="957"/>
      <c r="AM77" s="957"/>
      <c r="AN77" s="957"/>
      <c r="AO77" s="907"/>
      <c r="AP77" s="958">
        <v>0</v>
      </c>
      <c r="AQ77" s="957"/>
      <c r="AR77" s="957"/>
      <c r="AS77" s="957"/>
      <c r="AT77" s="907"/>
      <c r="AU77" s="958" t="s">
        <v>564</v>
      </c>
      <c r="AV77" s="957"/>
      <c r="AW77" s="957"/>
      <c r="AX77" s="957"/>
      <c r="AY77" s="907"/>
      <c r="AZ77" s="954"/>
      <c r="BA77" s="954"/>
      <c r="BB77" s="954"/>
      <c r="BC77" s="954"/>
      <c r="BD77" s="955"/>
      <c r="BE77" s="259"/>
      <c r="BF77" s="259"/>
      <c r="BG77" s="259"/>
      <c r="BH77" s="259"/>
      <c r="BI77" s="259"/>
      <c r="BJ77" s="259"/>
      <c r="BK77" s="259"/>
      <c r="BL77" s="259"/>
      <c r="BM77" s="259"/>
      <c r="BN77" s="259"/>
      <c r="BO77" s="259"/>
      <c r="BP77" s="259"/>
      <c r="BQ77" s="256">
        <v>71</v>
      </c>
      <c r="BR77" s="261"/>
      <c r="BS77" s="940"/>
      <c r="BT77" s="941"/>
      <c r="BU77" s="941"/>
      <c r="BV77" s="941"/>
      <c r="BW77" s="941"/>
      <c r="BX77" s="941"/>
      <c r="BY77" s="941"/>
      <c r="BZ77" s="941"/>
      <c r="CA77" s="941"/>
      <c r="CB77" s="941"/>
      <c r="CC77" s="941"/>
      <c r="CD77" s="941"/>
      <c r="CE77" s="941"/>
      <c r="CF77" s="941"/>
      <c r="CG77" s="942"/>
      <c r="CH77" s="937"/>
      <c r="CI77" s="938"/>
      <c r="CJ77" s="938"/>
      <c r="CK77" s="938"/>
      <c r="CL77" s="939"/>
      <c r="CM77" s="937"/>
      <c r="CN77" s="938"/>
      <c r="CO77" s="938"/>
      <c r="CP77" s="938"/>
      <c r="CQ77" s="939"/>
      <c r="CR77" s="937"/>
      <c r="CS77" s="938"/>
      <c r="CT77" s="938"/>
      <c r="CU77" s="938"/>
      <c r="CV77" s="939"/>
      <c r="CW77" s="937"/>
      <c r="CX77" s="938"/>
      <c r="CY77" s="938"/>
      <c r="CZ77" s="938"/>
      <c r="DA77" s="939"/>
      <c r="DB77" s="937"/>
      <c r="DC77" s="938"/>
      <c r="DD77" s="938"/>
      <c r="DE77" s="938"/>
      <c r="DF77" s="939"/>
      <c r="DG77" s="937"/>
      <c r="DH77" s="938"/>
      <c r="DI77" s="938"/>
      <c r="DJ77" s="938"/>
      <c r="DK77" s="939"/>
      <c r="DL77" s="937"/>
      <c r="DM77" s="938"/>
      <c r="DN77" s="938"/>
      <c r="DO77" s="938"/>
      <c r="DP77" s="939"/>
      <c r="DQ77" s="937"/>
      <c r="DR77" s="938"/>
      <c r="DS77" s="938"/>
      <c r="DT77" s="938"/>
      <c r="DU77" s="939"/>
      <c r="DV77" s="934"/>
      <c r="DW77" s="935"/>
      <c r="DX77" s="935"/>
      <c r="DY77" s="935"/>
      <c r="DZ77" s="936"/>
      <c r="EA77" s="240"/>
    </row>
    <row r="78" spans="1:131" s="241" customFormat="1" ht="26.25" customHeight="1" x14ac:dyDescent="0.2">
      <c r="A78" s="255">
        <v>11</v>
      </c>
      <c r="B78" s="950"/>
      <c r="C78" s="951"/>
      <c r="D78" s="951"/>
      <c r="E78" s="951"/>
      <c r="F78" s="951"/>
      <c r="G78" s="951"/>
      <c r="H78" s="951"/>
      <c r="I78" s="951"/>
      <c r="J78" s="951"/>
      <c r="K78" s="951"/>
      <c r="L78" s="951"/>
      <c r="M78" s="951"/>
      <c r="N78" s="951"/>
      <c r="O78" s="951"/>
      <c r="P78" s="952"/>
      <c r="Q78" s="953"/>
      <c r="R78" s="908"/>
      <c r="S78" s="908"/>
      <c r="T78" s="908"/>
      <c r="U78" s="908"/>
      <c r="V78" s="908"/>
      <c r="W78" s="908"/>
      <c r="X78" s="908"/>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8"/>
      <c r="AY78" s="908"/>
      <c r="AZ78" s="954"/>
      <c r="BA78" s="954"/>
      <c r="BB78" s="954"/>
      <c r="BC78" s="954"/>
      <c r="BD78" s="955"/>
      <c r="BE78" s="259"/>
      <c r="BF78" s="259"/>
      <c r="BG78" s="259"/>
      <c r="BH78" s="259"/>
      <c r="BI78" s="259"/>
      <c r="BJ78" s="262"/>
      <c r="BK78" s="262"/>
      <c r="BL78" s="262"/>
      <c r="BM78" s="262"/>
      <c r="BN78" s="262"/>
      <c r="BO78" s="259"/>
      <c r="BP78" s="259"/>
      <c r="BQ78" s="256">
        <v>72</v>
      </c>
      <c r="BR78" s="261"/>
      <c r="BS78" s="940"/>
      <c r="BT78" s="941"/>
      <c r="BU78" s="941"/>
      <c r="BV78" s="941"/>
      <c r="BW78" s="941"/>
      <c r="BX78" s="941"/>
      <c r="BY78" s="941"/>
      <c r="BZ78" s="941"/>
      <c r="CA78" s="941"/>
      <c r="CB78" s="941"/>
      <c r="CC78" s="941"/>
      <c r="CD78" s="941"/>
      <c r="CE78" s="941"/>
      <c r="CF78" s="941"/>
      <c r="CG78" s="942"/>
      <c r="CH78" s="937"/>
      <c r="CI78" s="938"/>
      <c r="CJ78" s="938"/>
      <c r="CK78" s="938"/>
      <c r="CL78" s="939"/>
      <c r="CM78" s="937"/>
      <c r="CN78" s="938"/>
      <c r="CO78" s="938"/>
      <c r="CP78" s="938"/>
      <c r="CQ78" s="939"/>
      <c r="CR78" s="937"/>
      <c r="CS78" s="938"/>
      <c r="CT78" s="938"/>
      <c r="CU78" s="938"/>
      <c r="CV78" s="939"/>
      <c r="CW78" s="937"/>
      <c r="CX78" s="938"/>
      <c r="CY78" s="938"/>
      <c r="CZ78" s="938"/>
      <c r="DA78" s="939"/>
      <c r="DB78" s="937"/>
      <c r="DC78" s="938"/>
      <c r="DD78" s="938"/>
      <c r="DE78" s="938"/>
      <c r="DF78" s="939"/>
      <c r="DG78" s="937"/>
      <c r="DH78" s="938"/>
      <c r="DI78" s="938"/>
      <c r="DJ78" s="938"/>
      <c r="DK78" s="939"/>
      <c r="DL78" s="937"/>
      <c r="DM78" s="938"/>
      <c r="DN78" s="938"/>
      <c r="DO78" s="938"/>
      <c r="DP78" s="939"/>
      <c r="DQ78" s="937"/>
      <c r="DR78" s="938"/>
      <c r="DS78" s="938"/>
      <c r="DT78" s="938"/>
      <c r="DU78" s="939"/>
      <c r="DV78" s="934"/>
      <c r="DW78" s="935"/>
      <c r="DX78" s="935"/>
      <c r="DY78" s="935"/>
      <c r="DZ78" s="936"/>
      <c r="EA78" s="240"/>
    </row>
    <row r="79" spans="1:131" s="241" customFormat="1" ht="26.25" customHeight="1" x14ac:dyDescent="0.2">
      <c r="A79" s="255">
        <v>12</v>
      </c>
      <c r="B79" s="950"/>
      <c r="C79" s="951"/>
      <c r="D79" s="951"/>
      <c r="E79" s="951"/>
      <c r="F79" s="951"/>
      <c r="G79" s="951"/>
      <c r="H79" s="951"/>
      <c r="I79" s="951"/>
      <c r="J79" s="951"/>
      <c r="K79" s="951"/>
      <c r="L79" s="951"/>
      <c r="M79" s="951"/>
      <c r="N79" s="951"/>
      <c r="O79" s="951"/>
      <c r="P79" s="952"/>
      <c r="Q79" s="953"/>
      <c r="R79" s="908"/>
      <c r="S79" s="908"/>
      <c r="T79" s="908"/>
      <c r="U79" s="908"/>
      <c r="V79" s="908"/>
      <c r="W79" s="908"/>
      <c r="X79" s="908"/>
      <c r="Y79" s="908"/>
      <c r="Z79" s="908"/>
      <c r="AA79" s="908"/>
      <c r="AB79" s="908"/>
      <c r="AC79" s="908"/>
      <c r="AD79" s="908"/>
      <c r="AE79" s="908"/>
      <c r="AF79" s="908"/>
      <c r="AG79" s="908"/>
      <c r="AH79" s="908"/>
      <c r="AI79" s="908"/>
      <c r="AJ79" s="908"/>
      <c r="AK79" s="908"/>
      <c r="AL79" s="908"/>
      <c r="AM79" s="908"/>
      <c r="AN79" s="908"/>
      <c r="AO79" s="908"/>
      <c r="AP79" s="908"/>
      <c r="AQ79" s="908"/>
      <c r="AR79" s="908"/>
      <c r="AS79" s="908"/>
      <c r="AT79" s="908"/>
      <c r="AU79" s="908"/>
      <c r="AV79" s="908"/>
      <c r="AW79" s="908"/>
      <c r="AX79" s="908"/>
      <c r="AY79" s="908"/>
      <c r="AZ79" s="954"/>
      <c r="BA79" s="954"/>
      <c r="BB79" s="954"/>
      <c r="BC79" s="954"/>
      <c r="BD79" s="955"/>
      <c r="BE79" s="259"/>
      <c r="BF79" s="259"/>
      <c r="BG79" s="259"/>
      <c r="BH79" s="259"/>
      <c r="BI79" s="259"/>
      <c r="BJ79" s="262"/>
      <c r="BK79" s="262"/>
      <c r="BL79" s="262"/>
      <c r="BM79" s="262"/>
      <c r="BN79" s="262"/>
      <c r="BO79" s="259"/>
      <c r="BP79" s="259"/>
      <c r="BQ79" s="256">
        <v>73</v>
      </c>
      <c r="BR79" s="261"/>
      <c r="BS79" s="940"/>
      <c r="BT79" s="941"/>
      <c r="BU79" s="941"/>
      <c r="BV79" s="941"/>
      <c r="BW79" s="941"/>
      <c r="BX79" s="941"/>
      <c r="BY79" s="941"/>
      <c r="BZ79" s="941"/>
      <c r="CA79" s="941"/>
      <c r="CB79" s="941"/>
      <c r="CC79" s="941"/>
      <c r="CD79" s="941"/>
      <c r="CE79" s="941"/>
      <c r="CF79" s="941"/>
      <c r="CG79" s="942"/>
      <c r="CH79" s="937"/>
      <c r="CI79" s="938"/>
      <c r="CJ79" s="938"/>
      <c r="CK79" s="938"/>
      <c r="CL79" s="939"/>
      <c r="CM79" s="937"/>
      <c r="CN79" s="938"/>
      <c r="CO79" s="938"/>
      <c r="CP79" s="938"/>
      <c r="CQ79" s="939"/>
      <c r="CR79" s="937"/>
      <c r="CS79" s="938"/>
      <c r="CT79" s="938"/>
      <c r="CU79" s="938"/>
      <c r="CV79" s="939"/>
      <c r="CW79" s="937"/>
      <c r="CX79" s="938"/>
      <c r="CY79" s="938"/>
      <c r="CZ79" s="938"/>
      <c r="DA79" s="939"/>
      <c r="DB79" s="937"/>
      <c r="DC79" s="938"/>
      <c r="DD79" s="938"/>
      <c r="DE79" s="938"/>
      <c r="DF79" s="939"/>
      <c r="DG79" s="937"/>
      <c r="DH79" s="938"/>
      <c r="DI79" s="938"/>
      <c r="DJ79" s="938"/>
      <c r="DK79" s="939"/>
      <c r="DL79" s="937"/>
      <c r="DM79" s="938"/>
      <c r="DN79" s="938"/>
      <c r="DO79" s="938"/>
      <c r="DP79" s="939"/>
      <c r="DQ79" s="937"/>
      <c r="DR79" s="938"/>
      <c r="DS79" s="938"/>
      <c r="DT79" s="938"/>
      <c r="DU79" s="939"/>
      <c r="DV79" s="934"/>
      <c r="DW79" s="935"/>
      <c r="DX79" s="935"/>
      <c r="DY79" s="935"/>
      <c r="DZ79" s="936"/>
      <c r="EA79" s="240"/>
    </row>
    <row r="80" spans="1:131" s="241" customFormat="1" ht="26.25" customHeight="1" x14ac:dyDescent="0.2">
      <c r="A80" s="255">
        <v>13</v>
      </c>
      <c r="B80" s="950"/>
      <c r="C80" s="951"/>
      <c r="D80" s="951"/>
      <c r="E80" s="951"/>
      <c r="F80" s="951"/>
      <c r="G80" s="951"/>
      <c r="H80" s="951"/>
      <c r="I80" s="951"/>
      <c r="J80" s="951"/>
      <c r="K80" s="951"/>
      <c r="L80" s="951"/>
      <c r="M80" s="951"/>
      <c r="N80" s="951"/>
      <c r="O80" s="951"/>
      <c r="P80" s="952"/>
      <c r="Q80" s="953"/>
      <c r="R80" s="908"/>
      <c r="S80" s="908"/>
      <c r="T80" s="908"/>
      <c r="U80" s="908"/>
      <c r="V80" s="908"/>
      <c r="W80" s="908"/>
      <c r="X80" s="908"/>
      <c r="Y80" s="908"/>
      <c r="Z80" s="908"/>
      <c r="AA80" s="908"/>
      <c r="AB80" s="908"/>
      <c r="AC80" s="908"/>
      <c r="AD80" s="908"/>
      <c r="AE80" s="908"/>
      <c r="AF80" s="908"/>
      <c r="AG80" s="908"/>
      <c r="AH80" s="908"/>
      <c r="AI80" s="908"/>
      <c r="AJ80" s="908"/>
      <c r="AK80" s="908"/>
      <c r="AL80" s="908"/>
      <c r="AM80" s="908"/>
      <c r="AN80" s="908"/>
      <c r="AO80" s="908"/>
      <c r="AP80" s="908"/>
      <c r="AQ80" s="908"/>
      <c r="AR80" s="908"/>
      <c r="AS80" s="908"/>
      <c r="AT80" s="908"/>
      <c r="AU80" s="908"/>
      <c r="AV80" s="908"/>
      <c r="AW80" s="908"/>
      <c r="AX80" s="908"/>
      <c r="AY80" s="908"/>
      <c r="AZ80" s="954"/>
      <c r="BA80" s="954"/>
      <c r="BB80" s="954"/>
      <c r="BC80" s="954"/>
      <c r="BD80" s="955"/>
      <c r="BE80" s="259"/>
      <c r="BF80" s="259"/>
      <c r="BG80" s="259"/>
      <c r="BH80" s="259"/>
      <c r="BI80" s="259"/>
      <c r="BJ80" s="259"/>
      <c r="BK80" s="259"/>
      <c r="BL80" s="259"/>
      <c r="BM80" s="259"/>
      <c r="BN80" s="259"/>
      <c r="BO80" s="259"/>
      <c r="BP80" s="259"/>
      <c r="BQ80" s="256">
        <v>74</v>
      </c>
      <c r="BR80" s="261"/>
      <c r="BS80" s="940"/>
      <c r="BT80" s="941"/>
      <c r="BU80" s="941"/>
      <c r="BV80" s="941"/>
      <c r="BW80" s="941"/>
      <c r="BX80" s="941"/>
      <c r="BY80" s="941"/>
      <c r="BZ80" s="941"/>
      <c r="CA80" s="941"/>
      <c r="CB80" s="941"/>
      <c r="CC80" s="941"/>
      <c r="CD80" s="941"/>
      <c r="CE80" s="941"/>
      <c r="CF80" s="941"/>
      <c r="CG80" s="942"/>
      <c r="CH80" s="937"/>
      <c r="CI80" s="938"/>
      <c r="CJ80" s="938"/>
      <c r="CK80" s="938"/>
      <c r="CL80" s="939"/>
      <c r="CM80" s="937"/>
      <c r="CN80" s="938"/>
      <c r="CO80" s="938"/>
      <c r="CP80" s="938"/>
      <c r="CQ80" s="939"/>
      <c r="CR80" s="937"/>
      <c r="CS80" s="938"/>
      <c r="CT80" s="938"/>
      <c r="CU80" s="938"/>
      <c r="CV80" s="939"/>
      <c r="CW80" s="937"/>
      <c r="CX80" s="938"/>
      <c r="CY80" s="938"/>
      <c r="CZ80" s="938"/>
      <c r="DA80" s="939"/>
      <c r="DB80" s="937"/>
      <c r="DC80" s="938"/>
      <c r="DD80" s="938"/>
      <c r="DE80" s="938"/>
      <c r="DF80" s="939"/>
      <c r="DG80" s="937"/>
      <c r="DH80" s="938"/>
      <c r="DI80" s="938"/>
      <c r="DJ80" s="938"/>
      <c r="DK80" s="939"/>
      <c r="DL80" s="937"/>
      <c r="DM80" s="938"/>
      <c r="DN80" s="938"/>
      <c r="DO80" s="938"/>
      <c r="DP80" s="939"/>
      <c r="DQ80" s="937"/>
      <c r="DR80" s="938"/>
      <c r="DS80" s="938"/>
      <c r="DT80" s="938"/>
      <c r="DU80" s="939"/>
      <c r="DV80" s="934"/>
      <c r="DW80" s="935"/>
      <c r="DX80" s="935"/>
      <c r="DY80" s="935"/>
      <c r="DZ80" s="936"/>
      <c r="EA80" s="240"/>
    </row>
    <row r="81" spans="1:131" s="241" customFormat="1" ht="26.25" customHeight="1" x14ac:dyDescent="0.2">
      <c r="A81" s="255">
        <v>14</v>
      </c>
      <c r="B81" s="950"/>
      <c r="C81" s="951"/>
      <c r="D81" s="951"/>
      <c r="E81" s="951"/>
      <c r="F81" s="951"/>
      <c r="G81" s="951"/>
      <c r="H81" s="951"/>
      <c r="I81" s="951"/>
      <c r="J81" s="951"/>
      <c r="K81" s="951"/>
      <c r="L81" s="951"/>
      <c r="M81" s="951"/>
      <c r="N81" s="951"/>
      <c r="O81" s="951"/>
      <c r="P81" s="952"/>
      <c r="Q81" s="953"/>
      <c r="R81" s="908"/>
      <c r="S81" s="908"/>
      <c r="T81" s="908"/>
      <c r="U81" s="908"/>
      <c r="V81" s="908"/>
      <c r="W81" s="908"/>
      <c r="X81" s="908"/>
      <c r="Y81" s="908"/>
      <c r="Z81" s="908"/>
      <c r="AA81" s="908"/>
      <c r="AB81" s="908"/>
      <c r="AC81" s="908"/>
      <c r="AD81" s="908"/>
      <c r="AE81" s="908"/>
      <c r="AF81" s="908"/>
      <c r="AG81" s="908"/>
      <c r="AH81" s="908"/>
      <c r="AI81" s="908"/>
      <c r="AJ81" s="908"/>
      <c r="AK81" s="908"/>
      <c r="AL81" s="908"/>
      <c r="AM81" s="908"/>
      <c r="AN81" s="908"/>
      <c r="AO81" s="908"/>
      <c r="AP81" s="908"/>
      <c r="AQ81" s="908"/>
      <c r="AR81" s="908"/>
      <c r="AS81" s="908"/>
      <c r="AT81" s="908"/>
      <c r="AU81" s="908"/>
      <c r="AV81" s="908"/>
      <c r="AW81" s="908"/>
      <c r="AX81" s="908"/>
      <c r="AY81" s="908"/>
      <c r="AZ81" s="954"/>
      <c r="BA81" s="954"/>
      <c r="BB81" s="954"/>
      <c r="BC81" s="954"/>
      <c r="BD81" s="955"/>
      <c r="BE81" s="259"/>
      <c r="BF81" s="259"/>
      <c r="BG81" s="259"/>
      <c r="BH81" s="259"/>
      <c r="BI81" s="259"/>
      <c r="BJ81" s="259"/>
      <c r="BK81" s="259"/>
      <c r="BL81" s="259"/>
      <c r="BM81" s="259"/>
      <c r="BN81" s="259"/>
      <c r="BO81" s="259"/>
      <c r="BP81" s="259"/>
      <c r="BQ81" s="256">
        <v>75</v>
      </c>
      <c r="BR81" s="261"/>
      <c r="BS81" s="940"/>
      <c r="BT81" s="941"/>
      <c r="BU81" s="941"/>
      <c r="BV81" s="941"/>
      <c r="BW81" s="941"/>
      <c r="BX81" s="941"/>
      <c r="BY81" s="941"/>
      <c r="BZ81" s="941"/>
      <c r="CA81" s="941"/>
      <c r="CB81" s="941"/>
      <c r="CC81" s="941"/>
      <c r="CD81" s="941"/>
      <c r="CE81" s="941"/>
      <c r="CF81" s="941"/>
      <c r="CG81" s="942"/>
      <c r="CH81" s="937"/>
      <c r="CI81" s="938"/>
      <c r="CJ81" s="938"/>
      <c r="CK81" s="938"/>
      <c r="CL81" s="939"/>
      <c r="CM81" s="937"/>
      <c r="CN81" s="938"/>
      <c r="CO81" s="938"/>
      <c r="CP81" s="938"/>
      <c r="CQ81" s="939"/>
      <c r="CR81" s="937"/>
      <c r="CS81" s="938"/>
      <c r="CT81" s="938"/>
      <c r="CU81" s="938"/>
      <c r="CV81" s="939"/>
      <c r="CW81" s="937"/>
      <c r="CX81" s="938"/>
      <c r="CY81" s="938"/>
      <c r="CZ81" s="938"/>
      <c r="DA81" s="939"/>
      <c r="DB81" s="937"/>
      <c r="DC81" s="938"/>
      <c r="DD81" s="938"/>
      <c r="DE81" s="938"/>
      <c r="DF81" s="939"/>
      <c r="DG81" s="937"/>
      <c r="DH81" s="938"/>
      <c r="DI81" s="938"/>
      <c r="DJ81" s="938"/>
      <c r="DK81" s="939"/>
      <c r="DL81" s="937"/>
      <c r="DM81" s="938"/>
      <c r="DN81" s="938"/>
      <c r="DO81" s="938"/>
      <c r="DP81" s="939"/>
      <c r="DQ81" s="937"/>
      <c r="DR81" s="938"/>
      <c r="DS81" s="938"/>
      <c r="DT81" s="938"/>
      <c r="DU81" s="939"/>
      <c r="DV81" s="934"/>
      <c r="DW81" s="935"/>
      <c r="DX81" s="935"/>
      <c r="DY81" s="935"/>
      <c r="DZ81" s="936"/>
      <c r="EA81" s="240"/>
    </row>
    <row r="82" spans="1:131" s="241" customFormat="1" ht="26.25" customHeight="1" x14ac:dyDescent="0.2">
      <c r="A82" s="255">
        <v>15</v>
      </c>
      <c r="B82" s="950"/>
      <c r="C82" s="951"/>
      <c r="D82" s="951"/>
      <c r="E82" s="951"/>
      <c r="F82" s="951"/>
      <c r="G82" s="951"/>
      <c r="H82" s="951"/>
      <c r="I82" s="951"/>
      <c r="J82" s="951"/>
      <c r="K82" s="951"/>
      <c r="L82" s="951"/>
      <c r="M82" s="951"/>
      <c r="N82" s="951"/>
      <c r="O82" s="951"/>
      <c r="P82" s="952"/>
      <c r="Q82" s="953"/>
      <c r="R82" s="908"/>
      <c r="S82" s="908"/>
      <c r="T82" s="908"/>
      <c r="U82" s="908"/>
      <c r="V82" s="908"/>
      <c r="W82" s="908"/>
      <c r="X82" s="908"/>
      <c r="Y82" s="908"/>
      <c r="Z82" s="908"/>
      <c r="AA82" s="908"/>
      <c r="AB82" s="908"/>
      <c r="AC82" s="908"/>
      <c r="AD82" s="908"/>
      <c r="AE82" s="908"/>
      <c r="AF82" s="908"/>
      <c r="AG82" s="908"/>
      <c r="AH82" s="908"/>
      <c r="AI82" s="908"/>
      <c r="AJ82" s="908"/>
      <c r="AK82" s="908"/>
      <c r="AL82" s="908"/>
      <c r="AM82" s="908"/>
      <c r="AN82" s="908"/>
      <c r="AO82" s="908"/>
      <c r="AP82" s="908"/>
      <c r="AQ82" s="908"/>
      <c r="AR82" s="908"/>
      <c r="AS82" s="908"/>
      <c r="AT82" s="908"/>
      <c r="AU82" s="908"/>
      <c r="AV82" s="908"/>
      <c r="AW82" s="908"/>
      <c r="AX82" s="908"/>
      <c r="AY82" s="908"/>
      <c r="AZ82" s="954"/>
      <c r="BA82" s="954"/>
      <c r="BB82" s="954"/>
      <c r="BC82" s="954"/>
      <c r="BD82" s="955"/>
      <c r="BE82" s="259"/>
      <c r="BF82" s="259"/>
      <c r="BG82" s="259"/>
      <c r="BH82" s="259"/>
      <c r="BI82" s="259"/>
      <c r="BJ82" s="259"/>
      <c r="BK82" s="259"/>
      <c r="BL82" s="259"/>
      <c r="BM82" s="259"/>
      <c r="BN82" s="259"/>
      <c r="BO82" s="259"/>
      <c r="BP82" s="259"/>
      <c r="BQ82" s="256">
        <v>76</v>
      </c>
      <c r="BR82" s="261"/>
      <c r="BS82" s="940"/>
      <c r="BT82" s="941"/>
      <c r="BU82" s="941"/>
      <c r="BV82" s="941"/>
      <c r="BW82" s="941"/>
      <c r="BX82" s="941"/>
      <c r="BY82" s="941"/>
      <c r="BZ82" s="941"/>
      <c r="CA82" s="941"/>
      <c r="CB82" s="941"/>
      <c r="CC82" s="941"/>
      <c r="CD82" s="941"/>
      <c r="CE82" s="941"/>
      <c r="CF82" s="941"/>
      <c r="CG82" s="942"/>
      <c r="CH82" s="937"/>
      <c r="CI82" s="938"/>
      <c r="CJ82" s="938"/>
      <c r="CK82" s="938"/>
      <c r="CL82" s="939"/>
      <c r="CM82" s="937"/>
      <c r="CN82" s="938"/>
      <c r="CO82" s="938"/>
      <c r="CP82" s="938"/>
      <c r="CQ82" s="939"/>
      <c r="CR82" s="937"/>
      <c r="CS82" s="938"/>
      <c r="CT82" s="938"/>
      <c r="CU82" s="938"/>
      <c r="CV82" s="939"/>
      <c r="CW82" s="937"/>
      <c r="CX82" s="938"/>
      <c r="CY82" s="938"/>
      <c r="CZ82" s="938"/>
      <c r="DA82" s="939"/>
      <c r="DB82" s="937"/>
      <c r="DC82" s="938"/>
      <c r="DD82" s="938"/>
      <c r="DE82" s="938"/>
      <c r="DF82" s="939"/>
      <c r="DG82" s="937"/>
      <c r="DH82" s="938"/>
      <c r="DI82" s="938"/>
      <c r="DJ82" s="938"/>
      <c r="DK82" s="939"/>
      <c r="DL82" s="937"/>
      <c r="DM82" s="938"/>
      <c r="DN82" s="938"/>
      <c r="DO82" s="938"/>
      <c r="DP82" s="939"/>
      <c r="DQ82" s="937"/>
      <c r="DR82" s="938"/>
      <c r="DS82" s="938"/>
      <c r="DT82" s="938"/>
      <c r="DU82" s="939"/>
      <c r="DV82" s="934"/>
      <c r="DW82" s="935"/>
      <c r="DX82" s="935"/>
      <c r="DY82" s="935"/>
      <c r="DZ82" s="936"/>
      <c r="EA82" s="240"/>
    </row>
    <row r="83" spans="1:131" s="241" customFormat="1" ht="26.25" customHeight="1" x14ac:dyDescent="0.2">
      <c r="A83" s="255">
        <v>16</v>
      </c>
      <c r="B83" s="950"/>
      <c r="C83" s="951"/>
      <c r="D83" s="951"/>
      <c r="E83" s="951"/>
      <c r="F83" s="951"/>
      <c r="G83" s="951"/>
      <c r="H83" s="951"/>
      <c r="I83" s="951"/>
      <c r="J83" s="951"/>
      <c r="K83" s="951"/>
      <c r="L83" s="951"/>
      <c r="M83" s="951"/>
      <c r="N83" s="951"/>
      <c r="O83" s="951"/>
      <c r="P83" s="952"/>
      <c r="Q83" s="953"/>
      <c r="R83" s="908"/>
      <c r="S83" s="908"/>
      <c r="T83" s="908"/>
      <c r="U83" s="908"/>
      <c r="V83" s="908"/>
      <c r="W83" s="908"/>
      <c r="X83" s="908"/>
      <c r="Y83" s="908"/>
      <c r="Z83" s="908"/>
      <c r="AA83" s="908"/>
      <c r="AB83" s="908"/>
      <c r="AC83" s="908"/>
      <c r="AD83" s="908"/>
      <c r="AE83" s="908"/>
      <c r="AF83" s="908"/>
      <c r="AG83" s="908"/>
      <c r="AH83" s="908"/>
      <c r="AI83" s="908"/>
      <c r="AJ83" s="908"/>
      <c r="AK83" s="908"/>
      <c r="AL83" s="908"/>
      <c r="AM83" s="908"/>
      <c r="AN83" s="908"/>
      <c r="AO83" s="908"/>
      <c r="AP83" s="908"/>
      <c r="AQ83" s="908"/>
      <c r="AR83" s="908"/>
      <c r="AS83" s="908"/>
      <c r="AT83" s="908"/>
      <c r="AU83" s="908"/>
      <c r="AV83" s="908"/>
      <c r="AW83" s="908"/>
      <c r="AX83" s="908"/>
      <c r="AY83" s="908"/>
      <c r="AZ83" s="954"/>
      <c r="BA83" s="954"/>
      <c r="BB83" s="954"/>
      <c r="BC83" s="954"/>
      <c r="BD83" s="955"/>
      <c r="BE83" s="259"/>
      <c r="BF83" s="259"/>
      <c r="BG83" s="259"/>
      <c r="BH83" s="259"/>
      <c r="BI83" s="259"/>
      <c r="BJ83" s="259"/>
      <c r="BK83" s="259"/>
      <c r="BL83" s="259"/>
      <c r="BM83" s="259"/>
      <c r="BN83" s="259"/>
      <c r="BO83" s="259"/>
      <c r="BP83" s="259"/>
      <c r="BQ83" s="256">
        <v>77</v>
      </c>
      <c r="BR83" s="261"/>
      <c r="BS83" s="940"/>
      <c r="BT83" s="941"/>
      <c r="BU83" s="941"/>
      <c r="BV83" s="941"/>
      <c r="BW83" s="941"/>
      <c r="BX83" s="941"/>
      <c r="BY83" s="941"/>
      <c r="BZ83" s="941"/>
      <c r="CA83" s="941"/>
      <c r="CB83" s="941"/>
      <c r="CC83" s="941"/>
      <c r="CD83" s="941"/>
      <c r="CE83" s="941"/>
      <c r="CF83" s="941"/>
      <c r="CG83" s="942"/>
      <c r="CH83" s="937"/>
      <c r="CI83" s="938"/>
      <c r="CJ83" s="938"/>
      <c r="CK83" s="938"/>
      <c r="CL83" s="939"/>
      <c r="CM83" s="937"/>
      <c r="CN83" s="938"/>
      <c r="CO83" s="938"/>
      <c r="CP83" s="938"/>
      <c r="CQ83" s="939"/>
      <c r="CR83" s="937"/>
      <c r="CS83" s="938"/>
      <c r="CT83" s="938"/>
      <c r="CU83" s="938"/>
      <c r="CV83" s="939"/>
      <c r="CW83" s="937"/>
      <c r="CX83" s="938"/>
      <c r="CY83" s="938"/>
      <c r="CZ83" s="938"/>
      <c r="DA83" s="939"/>
      <c r="DB83" s="937"/>
      <c r="DC83" s="938"/>
      <c r="DD83" s="938"/>
      <c r="DE83" s="938"/>
      <c r="DF83" s="939"/>
      <c r="DG83" s="937"/>
      <c r="DH83" s="938"/>
      <c r="DI83" s="938"/>
      <c r="DJ83" s="938"/>
      <c r="DK83" s="939"/>
      <c r="DL83" s="937"/>
      <c r="DM83" s="938"/>
      <c r="DN83" s="938"/>
      <c r="DO83" s="938"/>
      <c r="DP83" s="939"/>
      <c r="DQ83" s="937"/>
      <c r="DR83" s="938"/>
      <c r="DS83" s="938"/>
      <c r="DT83" s="938"/>
      <c r="DU83" s="939"/>
      <c r="DV83" s="934"/>
      <c r="DW83" s="935"/>
      <c r="DX83" s="935"/>
      <c r="DY83" s="935"/>
      <c r="DZ83" s="936"/>
      <c r="EA83" s="240"/>
    </row>
    <row r="84" spans="1:131" s="241" customFormat="1" ht="26.25" customHeight="1" x14ac:dyDescent="0.2">
      <c r="A84" s="255">
        <v>17</v>
      </c>
      <c r="B84" s="950"/>
      <c r="C84" s="951"/>
      <c r="D84" s="951"/>
      <c r="E84" s="951"/>
      <c r="F84" s="951"/>
      <c r="G84" s="951"/>
      <c r="H84" s="951"/>
      <c r="I84" s="951"/>
      <c r="J84" s="951"/>
      <c r="K84" s="951"/>
      <c r="L84" s="951"/>
      <c r="M84" s="951"/>
      <c r="N84" s="951"/>
      <c r="O84" s="951"/>
      <c r="P84" s="952"/>
      <c r="Q84" s="953"/>
      <c r="R84" s="908"/>
      <c r="S84" s="908"/>
      <c r="T84" s="908"/>
      <c r="U84" s="908"/>
      <c r="V84" s="908"/>
      <c r="W84" s="908"/>
      <c r="X84" s="908"/>
      <c r="Y84" s="908"/>
      <c r="Z84" s="908"/>
      <c r="AA84" s="908"/>
      <c r="AB84" s="908"/>
      <c r="AC84" s="908"/>
      <c r="AD84" s="908"/>
      <c r="AE84" s="908"/>
      <c r="AF84" s="908"/>
      <c r="AG84" s="908"/>
      <c r="AH84" s="908"/>
      <c r="AI84" s="908"/>
      <c r="AJ84" s="908"/>
      <c r="AK84" s="908"/>
      <c r="AL84" s="908"/>
      <c r="AM84" s="908"/>
      <c r="AN84" s="908"/>
      <c r="AO84" s="908"/>
      <c r="AP84" s="908"/>
      <c r="AQ84" s="908"/>
      <c r="AR84" s="908"/>
      <c r="AS84" s="908"/>
      <c r="AT84" s="908"/>
      <c r="AU84" s="908"/>
      <c r="AV84" s="908"/>
      <c r="AW84" s="908"/>
      <c r="AX84" s="908"/>
      <c r="AY84" s="908"/>
      <c r="AZ84" s="954"/>
      <c r="BA84" s="954"/>
      <c r="BB84" s="954"/>
      <c r="BC84" s="954"/>
      <c r="BD84" s="955"/>
      <c r="BE84" s="259"/>
      <c r="BF84" s="259"/>
      <c r="BG84" s="259"/>
      <c r="BH84" s="259"/>
      <c r="BI84" s="259"/>
      <c r="BJ84" s="259"/>
      <c r="BK84" s="259"/>
      <c r="BL84" s="259"/>
      <c r="BM84" s="259"/>
      <c r="BN84" s="259"/>
      <c r="BO84" s="259"/>
      <c r="BP84" s="259"/>
      <c r="BQ84" s="256">
        <v>78</v>
      </c>
      <c r="BR84" s="261"/>
      <c r="BS84" s="940"/>
      <c r="BT84" s="941"/>
      <c r="BU84" s="941"/>
      <c r="BV84" s="941"/>
      <c r="BW84" s="941"/>
      <c r="BX84" s="941"/>
      <c r="BY84" s="941"/>
      <c r="BZ84" s="941"/>
      <c r="CA84" s="941"/>
      <c r="CB84" s="941"/>
      <c r="CC84" s="941"/>
      <c r="CD84" s="941"/>
      <c r="CE84" s="941"/>
      <c r="CF84" s="941"/>
      <c r="CG84" s="942"/>
      <c r="CH84" s="937"/>
      <c r="CI84" s="938"/>
      <c r="CJ84" s="938"/>
      <c r="CK84" s="938"/>
      <c r="CL84" s="939"/>
      <c r="CM84" s="937"/>
      <c r="CN84" s="938"/>
      <c r="CO84" s="938"/>
      <c r="CP84" s="938"/>
      <c r="CQ84" s="939"/>
      <c r="CR84" s="937"/>
      <c r="CS84" s="938"/>
      <c r="CT84" s="938"/>
      <c r="CU84" s="938"/>
      <c r="CV84" s="939"/>
      <c r="CW84" s="937"/>
      <c r="CX84" s="938"/>
      <c r="CY84" s="938"/>
      <c r="CZ84" s="938"/>
      <c r="DA84" s="939"/>
      <c r="DB84" s="937"/>
      <c r="DC84" s="938"/>
      <c r="DD84" s="938"/>
      <c r="DE84" s="938"/>
      <c r="DF84" s="939"/>
      <c r="DG84" s="937"/>
      <c r="DH84" s="938"/>
      <c r="DI84" s="938"/>
      <c r="DJ84" s="938"/>
      <c r="DK84" s="939"/>
      <c r="DL84" s="937"/>
      <c r="DM84" s="938"/>
      <c r="DN84" s="938"/>
      <c r="DO84" s="938"/>
      <c r="DP84" s="939"/>
      <c r="DQ84" s="937"/>
      <c r="DR84" s="938"/>
      <c r="DS84" s="938"/>
      <c r="DT84" s="938"/>
      <c r="DU84" s="939"/>
      <c r="DV84" s="934"/>
      <c r="DW84" s="935"/>
      <c r="DX84" s="935"/>
      <c r="DY84" s="935"/>
      <c r="DZ84" s="936"/>
      <c r="EA84" s="240"/>
    </row>
    <row r="85" spans="1:131" s="241" customFormat="1" ht="26.25" customHeight="1" x14ac:dyDescent="0.2">
      <c r="A85" s="255">
        <v>18</v>
      </c>
      <c r="B85" s="950"/>
      <c r="C85" s="951"/>
      <c r="D85" s="951"/>
      <c r="E85" s="951"/>
      <c r="F85" s="951"/>
      <c r="G85" s="951"/>
      <c r="H85" s="951"/>
      <c r="I85" s="951"/>
      <c r="J85" s="951"/>
      <c r="K85" s="951"/>
      <c r="L85" s="951"/>
      <c r="M85" s="951"/>
      <c r="N85" s="951"/>
      <c r="O85" s="951"/>
      <c r="P85" s="952"/>
      <c r="Q85" s="953"/>
      <c r="R85" s="908"/>
      <c r="S85" s="908"/>
      <c r="T85" s="908"/>
      <c r="U85" s="908"/>
      <c r="V85" s="908"/>
      <c r="W85" s="908"/>
      <c r="X85" s="908"/>
      <c r="Y85" s="908"/>
      <c r="Z85" s="908"/>
      <c r="AA85" s="908"/>
      <c r="AB85" s="908"/>
      <c r="AC85" s="908"/>
      <c r="AD85" s="908"/>
      <c r="AE85" s="908"/>
      <c r="AF85" s="908"/>
      <c r="AG85" s="908"/>
      <c r="AH85" s="908"/>
      <c r="AI85" s="908"/>
      <c r="AJ85" s="908"/>
      <c r="AK85" s="908"/>
      <c r="AL85" s="908"/>
      <c r="AM85" s="908"/>
      <c r="AN85" s="908"/>
      <c r="AO85" s="908"/>
      <c r="AP85" s="908"/>
      <c r="AQ85" s="908"/>
      <c r="AR85" s="908"/>
      <c r="AS85" s="908"/>
      <c r="AT85" s="908"/>
      <c r="AU85" s="908"/>
      <c r="AV85" s="908"/>
      <c r="AW85" s="908"/>
      <c r="AX85" s="908"/>
      <c r="AY85" s="908"/>
      <c r="AZ85" s="954"/>
      <c r="BA85" s="954"/>
      <c r="BB85" s="954"/>
      <c r="BC85" s="954"/>
      <c r="BD85" s="955"/>
      <c r="BE85" s="259"/>
      <c r="BF85" s="259"/>
      <c r="BG85" s="259"/>
      <c r="BH85" s="259"/>
      <c r="BI85" s="259"/>
      <c r="BJ85" s="259"/>
      <c r="BK85" s="259"/>
      <c r="BL85" s="259"/>
      <c r="BM85" s="259"/>
      <c r="BN85" s="259"/>
      <c r="BO85" s="259"/>
      <c r="BP85" s="259"/>
      <c r="BQ85" s="256">
        <v>79</v>
      </c>
      <c r="BR85" s="261"/>
      <c r="BS85" s="940"/>
      <c r="BT85" s="941"/>
      <c r="BU85" s="941"/>
      <c r="BV85" s="941"/>
      <c r="BW85" s="941"/>
      <c r="BX85" s="941"/>
      <c r="BY85" s="941"/>
      <c r="BZ85" s="941"/>
      <c r="CA85" s="941"/>
      <c r="CB85" s="941"/>
      <c r="CC85" s="941"/>
      <c r="CD85" s="941"/>
      <c r="CE85" s="941"/>
      <c r="CF85" s="941"/>
      <c r="CG85" s="942"/>
      <c r="CH85" s="937"/>
      <c r="CI85" s="938"/>
      <c r="CJ85" s="938"/>
      <c r="CK85" s="938"/>
      <c r="CL85" s="939"/>
      <c r="CM85" s="937"/>
      <c r="CN85" s="938"/>
      <c r="CO85" s="938"/>
      <c r="CP85" s="938"/>
      <c r="CQ85" s="939"/>
      <c r="CR85" s="937"/>
      <c r="CS85" s="938"/>
      <c r="CT85" s="938"/>
      <c r="CU85" s="938"/>
      <c r="CV85" s="939"/>
      <c r="CW85" s="937"/>
      <c r="CX85" s="938"/>
      <c r="CY85" s="938"/>
      <c r="CZ85" s="938"/>
      <c r="DA85" s="939"/>
      <c r="DB85" s="937"/>
      <c r="DC85" s="938"/>
      <c r="DD85" s="938"/>
      <c r="DE85" s="938"/>
      <c r="DF85" s="939"/>
      <c r="DG85" s="937"/>
      <c r="DH85" s="938"/>
      <c r="DI85" s="938"/>
      <c r="DJ85" s="938"/>
      <c r="DK85" s="939"/>
      <c r="DL85" s="937"/>
      <c r="DM85" s="938"/>
      <c r="DN85" s="938"/>
      <c r="DO85" s="938"/>
      <c r="DP85" s="939"/>
      <c r="DQ85" s="937"/>
      <c r="DR85" s="938"/>
      <c r="DS85" s="938"/>
      <c r="DT85" s="938"/>
      <c r="DU85" s="939"/>
      <c r="DV85" s="934"/>
      <c r="DW85" s="935"/>
      <c r="DX85" s="935"/>
      <c r="DY85" s="935"/>
      <c r="DZ85" s="936"/>
      <c r="EA85" s="240"/>
    </row>
    <row r="86" spans="1:131" s="241" customFormat="1" ht="26.25" customHeight="1" x14ac:dyDescent="0.2">
      <c r="A86" s="255">
        <v>19</v>
      </c>
      <c r="B86" s="950"/>
      <c r="C86" s="951"/>
      <c r="D86" s="951"/>
      <c r="E86" s="951"/>
      <c r="F86" s="951"/>
      <c r="G86" s="951"/>
      <c r="H86" s="951"/>
      <c r="I86" s="951"/>
      <c r="J86" s="951"/>
      <c r="K86" s="951"/>
      <c r="L86" s="951"/>
      <c r="M86" s="951"/>
      <c r="N86" s="951"/>
      <c r="O86" s="951"/>
      <c r="P86" s="952"/>
      <c r="Q86" s="953"/>
      <c r="R86" s="908"/>
      <c r="S86" s="908"/>
      <c r="T86" s="908"/>
      <c r="U86" s="908"/>
      <c r="V86" s="908"/>
      <c r="W86" s="908"/>
      <c r="X86" s="908"/>
      <c r="Y86" s="908"/>
      <c r="Z86" s="908"/>
      <c r="AA86" s="908"/>
      <c r="AB86" s="908"/>
      <c r="AC86" s="908"/>
      <c r="AD86" s="908"/>
      <c r="AE86" s="908"/>
      <c r="AF86" s="908"/>
      <c r="AG86" s="908"/>
      <c r="AH86" s="908"/>
      <c r="AI86" s="908"/>
      <c r="AJ86" s="908"/>
      <c r="AK86" s="908"/>
      <c r="AL86" s="908"/>
      <c r="AM86" s="908"/>
      <c r="AN86" s="908"/>
      <c r="AO86" s="908"/>
      <c r="AP86" s="908"/>
      <c r="AQ86" s="908"/>
      <c r="AR86" s="908"/>
      <c r="AS86" s="908"/>
      <c r="AT86" s="908"/>
      <c r="AU86" s="908"/>
      <c r="AV86" s="908"/>
      <c r="AW86" s="908"/>
      <c r="AX86" s="908"/>
      <c r="AY86" s="908"/>
      <c r="AZ86" s="954"/>
      <c r="BA86" s="954"/>
      <c r="BB86" s="954"/>
      <c r="BC86" s="954"/>
      <c r="BD86" s="955"/>
      <c r="BE86" s="259"/>
      <c r="BF86" s="259"/>
      <c r="BG86" s="259"/>
      <c r="BH86" s="259"/>
      <c r="BI86" s="259"/>
      <c r="BJ86" s="259"/>
      <c r="BK86" s="259"/>
      <c r="BL86" s="259"/>
      <c r="BM86" s="259"/>
      <c r="BN86" s="259"/>
      <c r="BO86" s="259"/>
      <c r="BP86" s="259"/>
      <c r="BQ86" s="256">
        <v>80</v>
      </c>
      <c r="BR86" s="261"/>
      <c r="BS86" s="940"/>
      <c r="BT86" s="941"/>
      <c r="BU86" s="941"/>
      <c r="BV86" s="941"/>
      <c r="BW86" s="941"/>
      <c r="BX86" s="941"/>
      <c r="BY86" s="941"/>
      <c r="BZ86" s="941"/>
      <c r="CA86" s="941"/>
      <c r="CB86" s="941"/>
      <c r="CC86" s="941"/>
      <c r="CD86" s="941"/>
      <c r="CE86" s="941"/>
      <c r="CF86" s="941"/>
      <c r="CG86" s="942"/>
      <c r="CH86" s="937"/>
      <c r="CI86" s="938"/>
      <c r="CJ86" s="938"/>
      <c r="CK86" s="938"/>
      <c r="CL86" s="939"/>
      <c r="CM86" s="937"/>
      <c r="CN86" s="938"/>
      <c r="CO86" s="938"/>
      <c r="CP86" s="938"/>
      <c r="CQ86" s="939"/>
      <c r="CR86" s="937"/>
      <c r="CS86" s="938"/>
      <c r="CT86" s="938"/>
      <c r="CU86" s="938"/>
      <c r="CV86" s="939"/>
      <c r="CW86" s="937"/>
      <c r="CX86" s="938"/>
      <c r="CY86" s="938"/>
      <c r="CZ86" s="938"/>
      <c r="DA86" s="939"/>
      <c r="DB86" s="937"/>
      <c r="DC86" s="938"/>
      <c r="DD86" s="938"/>
      <c r="DE86" s="938"/>
      <c r="DF86" s="939"/>
      <c r="DG86" s="937"/>
      <c r="DH86" s="938"/>
      <c r="DI86" s="938"/>
      <c r="DJ86" s="938"/>
      <c r="DK86" s="939"/>
      <c r="DL86" s="937"/>
      <c r="DM86" s="938"/>
      <c r="DN86" s="938"/>
      <c r="DO86" s="938"/>
      <c r="DP86" s="939"/>
      <c r="DQ86" s="937"/>
      <c r="DR86" s="938"/>
      <c r="DS86" s="938"/>
      <c r="DT86" s="938"/>
      <c r="DU86" s="939"/>
      <c r="DV86" s="934"/>
      <c r="DW86" s="935"/>
      <c r="DX86" s="935"/>
      <c r="DY86" s="935"/>
      <c r="DZ86" s="936"/>
      <c r="EA86" s="240"/>
    </row>
    <row r="87" spans="1:131" s="241" customFormat="1" ht="26.25" customHeight="1" x14ac:dyDescent="0.2">
      <c r="A87" s="263">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59"/>
      <c r="BF87" s="259"/>
      <c r="BG87" s="259"/>
      <c r="BH87" s="259"/>
      <c r="BI87" s="259"/>
      <c r="BJ87" s="259"/>
      <c r="BK87" s="259"/>
      <c r="BL87" s="259"/>
      <c r="BM87" s="259"/>
      <c r="BN87" s="259"/>
      <c r="BO87" s="259"/>
      <c r="BP87" s="259"/>
      <c r="BQ87" s="256">
        <v>81</v>
      </c>
      <c r="BR87" s="261"/>
      <c r="BS87" s="940"/>
      <c r="BT87" s="941"/>
      <c r="BU87" s="941"/>
      <c r="BV87" s="941"/>
      <c r="BW87" s="941"/>
      <c r="BX87" s="941"/>
      <c r="BY87" s="941"/>
      <c r="BZ87" s="941"/>
      <c r="CA87" s="941"/>
      <c r="CB87" s="941"/>
      <c r="CC87" s="941"/>
      <c r="CD87" s="941"/>
      <c r="CE87" s="941"/>
      <c r="CF87" s="941"/>
      <c r="CG87" s="942"/>
      <c r="CH87" s="937"/>
      <c r="CI87" s="938"/>
      <c r="CJ87" s="938"/>
      <c r="CK87" s="938"/>
      <c r="CL87" s="939"/>
      <c r="CM87" s="937"/>
      <c r="CN87" s="938"/>
      <c r="CO87" s="938"/>
      <c r="CP87" s="938"/>
      <c r="CQ87" s="939"/>
      <c r="CR87" s="937"/>
      <c r="CS87" s="938"/>
      <c r="CT87" s="938"/>
      <c r="CU87" s="938"/>
      <c r="CV87" s="939"/>
      <c r="CW87" s="937"/>
      <c r="CX87" s="938"/>
      <c r="CY87" s="938"/>
      <c r="CZ87" s="938"/>
      <c r="DA87" s="939"/>
      <c r="DB87" s="937"/>
      <c r="DC87" s="938"/>
      <c r="DD87" s="938"/>
      <c r="DE87" s="938"/>
      <c r="DF87" s="939"/>
      <c r="DG87" s="937"/>
      <c r="DH87" s="938"/>
      <c r="DI87" s="938"/>
      <c r="DJ87" s="938"/>
      <c r="DK87" s="939"/>
      <c r="DL87" s="937"/>
      <c r="DM87" s="938"/>
      <c r="DN87" s="938"/>
      <c r="DO87" s="938"/>
      <c r="DP87" s="939"/>
      <c r="DQ87" s="937"/>
      <c r="DR87" s="938"/>
      <c r="DS87" s="938"/>
      <c r="DT87" s="938"/>
      <c r="DU87" s="939"/>
      <c r="DV87" s="934"/>
      <c r="DW87" s="935"/>
      <c r="DX87" s="935"/>
      <c r="DY87" s="935"/>
      <c r="DZ87" s="936"/>
      <c r="EA87" s="240"/>
    </row>
    <row r="88" spans="1:131" s="241" customFormat="1" ht="26.25" customHeight="1" thickBot="1" x14ac:dyDescent="0.25">
      <c r="A88" s="258" t="s">
        <v>388</v>
      </c>
      <c r="B88" s="867" t="s">
        <v>414</v>
      </c>
      <c r="C88" s="868"/>
      <c r="D88" s="868"/>
      <c r="E88" s="868"/>
      <c r="F88" s="868"/>
      <c r="G88" s="868"/>
      <c r="H88" s="868"/>
      <c r="I88" s="868"/>
      <c r="J88" s="868"/>
      <c r="K88" s="868"/>
      <c r="L88" s="868"/>
      <c r="M88" s="868"/>
      <c r="N88" s="868"/>
      <c r="O88" s="868"/>
      <c r="P88" s="869"/>
      <c r="Q88" s="915"/>
      <c r="R88" s="916"/>
      <c r="S88" s="916"/>
      <c r="T88" s="916"/>
      <c r="U88" s="916"/>
      <c r="V88" s="916"/>
      <c r="W88" s="916"/>
      <c r="X88" s="916"/>
      <c r="Y88" s="916"/>
      <c r="Z88" s="916"/>
      <c r="AA88" s="916"/>
      <c r="AB88" s="916"/>
      <c r="AC88" s="916"/>
      <c r="AD88" s="916"/>
      <c r="AE88" s="916"/>
      <c r="AF88" s="919">
        <v>10852</v>
      </c>
      <c r="AG88" s="919"/>
      <c r="AH88" s="919"/>
      <c r="AI88" s="919"/>
      <c r="AJ88" s="919"/>
      <c r="AK88" s="916"/>
      <c r="AL88" s="916"/>
      <c r="AM88" s="916"/>
      <c r="AN88" s="916"/>
      <c r="AO88" s="916"/>
      <c r="AP88" s="919">
        <v>5234</v>
      </c>
      <c r="AQ88" s="919"/>
      <c r="AR88" s="919"/>
      <c r="AS88" s="919"/>
      <c r="AT88" s="919"/>
      <c r="AU88" s="919">
        <v>540</v>
      </c>
      <c r="AV88" s="919"/>
      <c r="AW88" s="919"/>
      <c r="AX88" s="919"/>
      <c r="AY88" s="919"/>
      <c r="AZ88" s="924"/>
      <c r="BA88" s="924"/>
      <c r="BB88" s="924"/>
      <c r="BC88" s="924"/>
      <c r="BD88" s="925"/>
      <c r="BE88" s="259"/>
      <c r="BF88" s="259"/>
      <c r="BG88" s="259"/>
      <c r="BH88" s="259"/>
      <c r="BI88" s="259"/>
      <c r="BJ88" s="259"/>
      <c r="BK88" s="259"/>
      <c r="BL88" s="259"/>
      <c r="BM88" s="259"/>
      <c r="BN88" s="259"/>
      <c r="BO88" s="259"/>
      <c r="BP88" s="259"/>
      <c r="BQ88" s="256">
        <v>82</v>
      </c>
      <c r="BR88" s="261"/>
      <c r="BS88" s="940"/>
      <c r="BT88" s="941"/>
      <c r="BU88" s="941"/>
      <c r="BV88" s="941"/>
      <c r="BW88" s="941"/>
      <c r="BX88" s="941"/>
      <c r="BY88" s="941"/>
      <c r="BZ88" s="941"/>
      <c r="CA88" s="941"/>
      <c r="CB88" s="941"/>
      <c r="CC88" s="941"/>
      <c r="CD88" s="941"/>
      <c r="CE88" s="941"/>
      <c r="CF88" s="941"/>
      <c r="CG88" s="942"/>
      <c r="CH88" s="937"/>
      <c r="CI88" s="938"/>
      <c r="CJ88" s="938"/>
      <c r="CK88" s="938"/>
      <c r="CL88" s="939"/>
      <c r="CM88" s="937"/>
      <c r="CN88" s="938"/>
      <c r="CO88" s="938"/>
      <c r="CP88" s="938"/>
      <c r="CQ88" s="939"/>
      <c r="CR88" s="937"/>
      <c r="CS88" s="938"/>
      <c r="CT88" s="938"/>
      <c r="CU88" s="938"/>
      <c r="CV88" s="939"/>
      <c r="CW88" s="937"/>
      <c r="CX88" s="938"/>
      <c r="CY88" s="938"/>
      <c r="CZ88" s="938"/>
      <c r="DA88" s="939"/>
      <c r="DB88" s="937"/>
      <c r="DC88" s="938"/>
      <c r="DD88" s="938"/>
      <c r="DE88" s="938"/>
      <c r="DF88" s="939"/>
      <c r="DG88" s="937"/>
      <c r="DH88" s="938"/>
      <c r="DI88" s="938"/>
      <c r="DJ88" s="938"/>
      <c r="DK88" s="939"/>
      <c r="DL88" s="937"/>
      <c r="DM88" s="938"/>
      <c r="DN88" s="938"/>
      <c r="DO88" s="938"/>
      <c r="DP88" s="939"/>
      <c r="DQ88" s="937"/>
      <c r="DR88" s="938"/>
      <c r="DS88" s="938"/>
      <c r="DT88" s="938"/>
      <c r="DU88" s="939"/>
      <c r="DV88" s="934"/>
      <c r="DW88" s="935"/>
      <c r="DX88" s="935"/>
      <c r="DY88" s="935"/>
      <c r="DZ88" s="936"/>
      <c r="EA88" s="240"/>
    </row>
    <row r="89" spans="1:131" s="241" customFormat="1" ht="26.25" hidden="1" customHeight="1" x14ac:dyDescent="0.2">
      <c r="A89" s="264"/>
      <c r="B89" s="265"/>
      <c r="C89" s="265"/>
      <c r="D89" s="265"/>
      <c r="E89" s="265"/>
      <c r="F89" s="265"/>
      <c r="G89" s="265"/>
      <c r="H89" s="265"/>
      <c r="I89" s="265"/>
      <c r="J89" s="265"/>
      <c r="K89" s="265"/>
      <c r="L89" s="265"/>
      <c r="M89" s="265"/>
      <c r="N89" s="265"/>
      <c r="O89" s="265"/>
      <c r="P89" s="265"/>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7"/>
      <c r="BA89" s="267"/>
      <c r="BB89" s="267"/>
      <c r="BC89" s="267"/>
      <c r="BD89" s="267"/>
      <c r="BE89" s="259"/>
      <c r="BF89" s="259"/>
      <c r="BG89" s="259"/>
      <c r="BH89" s="259"/>
      <c r="BI89" s="259"/>
      <c r="BJ89" s="259"/>
      <c r="BK89" s="259"/>
      <c r="BL89" s="259"/>
      <c r="BM89" s="259"/>
      <c r="BN89" s="259"/>
      <c r="BO89" s="259"/>
      <c r="BP89" s="259"/>
      <c r="BQ89" s="256">
        <v>83</v>
      </c>
      <c r="BR89" s="261"/>
      <c r="BS89" s="940"/>
      <c r="BT89" s="941"/>
      <c r="BU89" s="941"/>
      <c r="BV89" s="941"/>
      <c r="BW89" s="941"/>
      <c r="BX89" s="941"/>
      <c r="BY89" s="941"/>
      <c r="BZ89" s="941"/>
      <c r="CA89" s="941"/>
      <c r="CB89" s="941"/>
      <c r="CC89" s="941"/>
      <c r="CD89" s="941"/>
      <c r="CE89" s="941"/>
      <c r="CF89" s="941"/>
      <c r="CG89" s="942"/>
      <c r="CH89" s="937"/>
      <c r="CI89" s="938"/>
      <c r="CJ89" s="938"/>
      <c r="CK89" s="938"/>
      <c r="CL89" s="939"/>
      <c r="CM89" s="937"/>
      <c r="CN89" s="938"/>
      <c r="CO89" s="938"/>
      <c r="CP89" s="938"/>
      <c r="CQ89" s="939"/>
      <c r="CR89" s="937"/>
      <c r="CS89" s="938"/>
      <c r="CT89" s="938"/>
      <c r="CU89" s="938"/>
      <c r="CV89" s="939"/>
      <c r="CW89" s="937"/>
      <c r="CX89" s="938"/>
      <c r="CY89" s="938"/>
      <c r="CZ89" s="938"/>
      <c r="DA89" s="939"/>
      <c r="DB89" s="937"/>
      <c r="DC89" s="938"/>
      <c r="DD89" s="938"/>
      <c r="DE89" s="938"/>
      <c r="DF89" s="939"/>
      <c r="DG89" s="937"/>
      <c r="DH89" s="938"/>
      <c r="DI89" s="938"/>
      <c r="DJ89" s="938"/>
      <c r="DK89" s="939"/>
      <c r="DL89" s="937"/>
      <c r="DM89" s="938"/>
      <c r="DN89" s="938"/>
      <c r="DO89" s="938"/>
      <c r="DP89" s="939"/>
      <c r="DQ89" s="937"/>
      <c r="DR89" s="938"/>
      <c r="DS89" s="938"/>
      <c r="DT89" s="938"/>
      <c r="DU89" s="939"/>
      <c r="DV89" s="934"/>
      <c r="DW89" s="935"/>
      <c r="DX89" s="935"/>
      <c r="DY89" s="935"/>
      <c r="DZ89" s="936"/>
      <c r="EA89" s="240"/>
    </row>
    <row r="90" spans="1:131" s="241" customFormat="1" ht="26.25" hidden="1" customHeight="1" x14ac:dyDescent="0.2">
      <c r="A90" s="264"/>
      <c r="B90" s="265"/>
      <c r="C90" s="265"/>
      <c r="D90" s="265"/>
      <c r="E90" s="265"/>
      <c r="F90" s="265"/>
      <c r="G90" s="265"/>
      <c r="H90" s="265"/>
      <c r="I90" s="265"/>
      <c r="J90" s="265"/>
      <c r="K90" s="265"/>
      <c r="L90" s="265"/>
      <c r="M90" s="265"/>
      <c r="N90" s="265"/>
      <c r="O90" s="265"/>
      <c r="P90" s="265"/>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6"/>
      <c r="AU90" s="266"/>
      <c r="AV90" s="266"/>
      <c r="AW90" s="266"/>
      <c r="AX90" s="266"/>
      <c r="AY90" s="266"/>
      <c r="AZ90" s="267"/>
      <c r="BA90" s="267"/>
      <c r="BB90" s="267"/>
      <c r="BC90" s="267"/>
      <c r="BD90" s="267"/>
      <c r="BE90" s="259"/>
      <c r="BF90" s="259"/>
      <c r="BG90" s="259"/>
      <c r="BH90" s="259"/>
      <c r="BI90" s="259"/>
      <c r="BJ90" s="259"/>
      <c r="BK90" s="259"/>
      <c r="BL90" s="259"/>
      <c r="BM90" s="259"/>
      <c r="BN90" s="259"/>
      <c r="BO90" s="259"/>
      <c r="BP90" s="259"/>
      <c r="BQ90" s="256">
        <v>84</v>
      </c>
      <c r="BR90" s="261"/>
      <c r="BS90" s="940"/>
      <c r="BT90" s="941"/>
      <c r="BU90" s="941"/>
      <c r="BV90" s="941"/>
      <c r="BW90" s="941"/>
      <c r="BX90" s="941"/>
      <c r="BY90" s="941"/>
      <c r="BZ90" s="941"/>
      <c r="CA90" s="941"/>
      <c r="CB90" s="941"/>
      <c r="CC90" s="941"/>
      <c r="CD90" s="941"/>
      <c r="CE90" s="941"/>
      <c r="CF90" s="941"/>
      <c r="CG90" s="942"/>
      <c r="CH90" s="937"/>
      <c r="CI90" s="938"/>
      <c r="CJ90" s="938"/>
      <c r="CK90" s="938"/>
      <c r="CL90" s="939"/>
      <c r="CM90" s="937"/>
      <c r="CN90" s="938"/>
      <c r="CO90" s="938"/>
      <c r="CP90" s="938"/>
      <c r="CQ90" s="939"/>
      <c r="CR90" s="937"/>
      <c r="CS90" s="938"/>
      <c r="CT90" s="938"/>
      <c r="CU90" s="938"/>
      <c r="CV90" s="939"/>
      <c r="CW90" s="937"/>
      <c r="CX90" s="938"/>
      <c r="CY90" s="938"/>
      <c r="CZ90" s="938"/>
      <c r="DA90" s="939"/>
      <c r="DB90" s="937"/>
      <c r="DC90" s="938"/>
      <c r="DD90" s="938"/>
      <c r="DE90" s="938"/>
      <c r="DF90" s="939"/>
      <c r="DG90" s="937"/>
      <c r="DH90" s="938"/>
      <c r="DI90" s="938"/>
      <c r="DJ90" s="938"/>
      <c r="DK90" s="939"/>
      <c r="DL90" s="937"/>
      <c r="DM90" s="938"/>
      <c r="DN90" s="938"/>
      <c r="DO90" s="938"/>
      <c r="DP90" s="939"/>
      <c r="DQ90" s="937"/>
      <c r="DR90" s="938"/>
      <c r="DS90" s="938"/>
      <c r="DT90" s="938"/>
      <c r="DU90" s="939"/>
      <c r="DV90" s="934"/>
      <c r="DW90" s="935"/>
      <c r="DX90" s="935"/>
      <c r="DY90" s="935"/>
      <c r="DZ90" s="936"/>
      <c r="EA90" s="240"/>
    </row>
    <row r="91" spans="1:131" s="241" customFormat="1" ht="26.25" hidden="1" customHeight="1" x14ac:dyDescent="0.2">
      <c r="A91" s="264"/>
      <c r="B91" s="265"/>
      <c r="C91" s="265"/>
      <c r="D91" s="265"/>
      <c r="E91" s="265"/>
      <c r="F91" s="265"/>
      <c r="G91" s="265"/>
      <c r="H91" s="265"/>
      <c r="I91" s="265"/>
      <c r="J91" s="265"/>
      <c r="K91" s="265"/>
      <c r="L91" s="265"/>
      <c r="M91" s="265"/>
      <c r="N91" s="265"/>
      <c r="O91" s="265"/>
      <c r="P91" s="265"/>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7"/>
      <c r="BA91" s="267"/>
      <c r="BB91" s="267"/>
      <c r="BC91" s="267"/>
      <c r="BD91" s="267"/>
      <c r="BE91" s="259"/>
      <c r="BF91" s="259"/>
      <c r="BG91" s="259"/>
      <c r="BH91" s="259"/>
      <c r="BI91" s="259"/>
      <c r="BJ91" s="259"/>
      <c r="BK91" s="259"/>
      <c r="BL91" s="259"/>
      <c r="BM91" s="259"/>
      <c r="BN91" s="259"/>
      <c r="BO91" s="259"/>
      <c r="BP91" s="259"/>
      <c r="BQ91" s="256">
        <v>85</v>
      </c>
      <c r="BR91" s="261"/>
      <c r="BS91" s="940"/>
      <c r="BT91" s="941"/>
      <c r="BU91" s="941"/>
      <c r="BV91" s="941"/>
      <c r="BW91" s="941"/>
      <c r="BX91" s="941"/>
      <c r="BY91" s="941"/>
      <c r="BZ91" s="941"/>
      <c r="CA91" s="941"/>
      <c r="CB91" s="941"/>
      <c r="CC91" s="941"/>
      <c r="CD91" s="941"/>
      <c r="CE91" s="941"/>
      <c r="CF91" s="941"/>
      <c r="CG91" s="942"/>
      <c r="CH91" s="937"/>
      <c r="CI91" s="938"/>
      <c r="CJ91" s="938"/>
      <c r="CK91" s="938"/>
      <c r="CL91" s="939"/>
      <c r="CM91" s="937"/>
      <c r="CN91" s="938"/>
      <c r="CO91" s="938"/>
      <c r="CP91" s="938"/>
      <c r="CQ91" s="939"/>
      <c r="CR91" s="937"/>
      <c r="CS91" s="938"/>
      <c r="CT91" s="938"/>
      <c r="CU91" s="938"/>
      <c r="CV91" s="939"/>
      <c r="CW91" s="937"/>
      <c r="CX91" s="938"/>
      <c r="CY91" s="938"/>
      <c r="CZ91" s="938"/>
      <c r="DA91" s="939"/>
      <c r="DB91" s="937"/>
      <c r="DC91" s="938"/>
      <c r="DD91" s="938"/>
      <c r="DE91" s="938"/>
      <c r="DF91" s="939"/>
      <c r="DG91" s="937"/>
      <c r="DH91" s="938"/>
      <c r="DI91" s="938"/>
      <c r="DJ91" s="938"/>
      <c r="DK91" s="939"/>
      <c r="DL91" s="937"/>
      <c r="DM91" s="938"/>
      <c r="DN91" s="938"/>
      <c r="DO91" s="938"/>
      <c r="DP91" s="939"/>
      <c r="DQ91" s="937"/>
      <c r="DR91" s="938"/>
      <c r="DS91" s="938"/>
      <c r="DT91" s="938"/>
      <c r="DU91" s="939"/>
      <c r="DV91" s="934"/>
      <c r="DW91" s="935"/>
      <c r="DX91" s="935"/>
      <c r="DY91" s="935"/>
      <c r="DZ91" s="936"/>
      <c r="EA91" s="240"/>
    </row>
    <row r="92" spans="1:131" s="241" customFormat="1" ht="26.25" hidden="1" customHeight="1" x14ac:dyDescent="0.2">
      <c r="A92" s="264"/>
      <c r="B92" s="265"/>
      <c r="C92" s="265"/>
      <c r="D92" s="265"/>
      <c r="E92" s="265"/>
      <c r="F92" s="265"/>
      <c r="G92" s="265"/>
      <c r="H92" s="265"/>
      <c r="I92" s="265"/>
      <c r="J92" s="265"/>
      <c r="K92" s="265"/>
      <c r="L92" s="265"/>
      <c r="M92" s="265"/>
      <c r="N92" s="265"/>
      <c r="O92" s="265"/>
      <c r="P92" s="265"/>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c r="AZ92" s="267"/>
      <c r="BA92" s="267"/>
      <c r="BB92" s="267"/>
      <c r="BC92" s="267"/>
      <c r="BD92" s="267"/>
      <c r="BE92" s="259"/>
      <c r="BF92" s="259"/>
      <c r="BG92" s="259"/>
      <c r="BH92" s="259"/>
      <c r="BI92" s="259"/>
      <c r="BJ92" s="259"/>
      <c r="BK92" s="259"/>
      <c r="BL92" s="259"/>
      <c r="BM92" s="259"/>
      <c r="BN92" s="259"/>
      <c r="BO92" s="259"/>
      <c r="BP92" s="259"/>
      <c r="BQ92" s="256">
        <v>86</v>
      </c>
      <c r="BR92" s="261"/>
      <c r="BS92" s="940"/>
      <c r="BT92" s="941"/>
      <c r="BU92" s="941"/>
      <c r="BV92" s="941"/>
      <c r="BW92" s="941"/>
      <c r="BX92" s="941"/>
      <c r="BY92" s="941"/>
      <c r="BZ92" s="941"/>
      <c r="CA92" s="941"/>
      <c r="CB92" s="941"/>
      <c r="CC92" s="941"/>
      <c r="CD92" s="941"/>
      <c r="CE92" s="941"/>
      <c r="CF92" s="941"/>
      <c r="CG92" s="942"/>
      <c r="CH92" s="937"/>
      <c r="CI92" s="938"/>
      <c r="CJ92" s="938"/>
      <c r="CK92" s="938"/>
      <c r="CL92" s="939"/>
      <c r="CM92" s="937"/>
      <c r="CN92" s="938"/>
      <c r="CO92" s="938"/>
      <c r="CP92" s="938"/>
      <c r="CQ92" s="939"/>
      <c r="CR92" s="937"/>
      <c r="CS92" s="938"/>
      <c r="CT92" s="938"/>
      <c r="CU92" s="938"/>
      <c r="CV92" s="939"/>
      <c r="CW92" s="937"/>
      <c r="CX92" s="938"/>
      <c r="CY92" s="938"/>
      <c r="CZ92" s="938"/>
      <c r="DA92" s="939"/>
      <c r="DB92" s="937"/>
      <c r="DC92" s="938"/>
      <c r="DD92" s="938"/>
      <c r="DE92" s="938"/>
      <c r="DF92" s="939"/>
      <c r="DG92" s="937"/>
      <c r="DH92" s="938"/>
      <c r="DI92" s="938"/>
      <c r="DJ92" s="938"/>
      <c r="DK92" s="939"/>
      <c r="DL92" s="937"/>
      <c r="DM92" s="938"/>
      <c r="DN92" s="938"/>
      <c r="DO92" s="938"/>
      <c r="DP92" s="939"/>
      <c r="DQ92" s="937"/>
      <c r="DR92" s="938"/>
      <c r="DS92" s="938"/>
      <c r="DT92" s="938"/>
      <c r="DU92" s="939"/>
      <c r="DV92" s="934"/>
      <c r="DW92" s="935"/>
      <c r="DX92" s="935"/>
      <c r="DY92" s="935"/>
      <c r="DZ92" s="936"/>
      <c r="EA92" s="240"/>
    </row>
    <row r="93" spans="1:131" s="241" customFormat="1" ht="26.25" hidden="1" customHeight="1" x14ac:dyDescent="0.2">
      <c r="A93" s="264"/>
      <c r="B93" s="265"/>
      <c r="C93" s="265"/>
      <c r="D93" s="265"/>
      <c r="E93" s="265"/>
      <c r="F93" s="265"/>
      <c r="G93" s="265"/>
      <c r="H93" s="265"/>
      <c r="I93" s="265"/>
      <c r="J93" s="265"/>
      <c r="K93" s="265"/>
      <c r="L93" s="265"/>
      <c r="M93" s="265"/>
      <c r="N93" s="265"/>
      <c r="O93" s="265"/>
      <c r="P93" s="265"/>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6"/>
      <c r="AZ93" s="267"/>
      <c r="BA93" s="267"/>
      <c r="BB93" s="267"/>
      <c r="BC93" s="267"/>
      <c r="BD93" s="267"/>
      <c r="BE93" s="259"/>
      <c r="BF93" s="259"/>
      <c r="BG93" s="259"/>
      <c r="BH93" s="259"/>
      <c r="BI93" s="259"/>
      <c r="BJ93" s="259"/>
      <c r="BK93" s="259"/>
      <c r="BL93" s="259"/>
      <c r="BM93" s="259"/>
      <c r="BN93" s="259"/>
      <c r="BO93" s="259"/>
      <c r="BP93" s="259"/>
      <c r="BQ93" s="256">
        <v>87</v>
      </c>
      <c r="BR93" s="261"/>
      <c r="BS93" s="940"/>
      <c r="BT93" s="941"/>
      <c r="BU93" s="941"/>
      <c r="BV93" s="941"/>
      <c r="BW93" s="941"/>
      <c r="BX93" s="941"/>
      <c r="BY93" s="941"/>
      <c r="BZ93" s="941"/>
      <c r="CA93" s="941"/>
      <c r="CB93" s="941"/>
      <c r="CC93" s="941"/>
      <c r="CD93" s="941"/>
      <c r="CE93" s="941"/>
      <c r="CF93" s="941"/>
      <c r="CG93" s="942"/>
      <c r="CH93" s="937"/>
      <c r="CI93" s="938"/>
      <c r="CJ93" s="938"/>
      <c r="CK93" s="938"/>
      <c r="CL93" s="939"/>
      <c r="CM93" s="937"/>
      <c r="CN93" s="938"/>
      <c r="CO93" s="938"/>
      <c r="CP93" s="938"/>
      <c r="CQ93" s="939"/>
      <c r="CR93" s="937"/>
      <c r="CS93" s="938"/>
      <c r="CT93" s="938"/>
      <c r="CU93" s="938"/>
      <c r="CV93" s="939"/>
      <c r="CW93" s="937"/>
      <c r="CX93" s="938"/>
      <c r="CY93" s="938"/>
      <c r="CZ93" s="938"/>
      <c r="DA93" s="939"/>
      <c r="DB93" s="937"/>
      <c r="DC93" s="938"/>
      <c r="DD93" s="938"/>
      <c r="DE93" s="938"/>
      <c r="DF93" s="939"/>
      <c r="DG93" s="937"/>
      <c r="DH93" s="938"/>
      <c r="DI93" s="938"/>
      <c r="DJ93" s="938"/>
      <c r="DK93" s="939"/>
      <c r="DL93" s="937"/>
      <c r="DM93" s="938"/>
      <c r="DN93" s="938"/>
      <c r="DO93" s="938"/>
      <c r="DP93" s="939"/>
      <c r="DQ93" s="937"/>
      <c r="DR93" s="938"/>
      <c r="DS93" s="938"/>
      <c r="DT93" s="938"/>
      <c r="DU93" s="939"/>
      <c r="DV93" s="934"/>
      <c r="DW93" s="935"/>
      <c r="DX93" s="935"/>
      <c r="DY93" s="935"/>
      <c r="DZ93" s="936"/>
      <c r="EA93" s="240"/>
    </row>
    <row r="94" spans="1:131" s="241" customFormat="1" ht="26.25" hidden="1" customHeight="1" x14ac:dyDescent="0.2">
      <c r="A94" s="264"/>
      <c r="B94" s="265"/>
      <c r="C94" s="265"/>
      <c r="D94" s="265"/>
      <c r="E94" s="265"/>
      <c r="F94" s="265"/>
      <c r="G94" s="265"/>
      <c r="H94" s="265"/>
      <c r="I94" s="265"/>
      <c r="J94" s="265"/>
      <c r="K94" s="265"/>
      <c r="L94" s="265"/>
      <c r="M94" s="265"/>
      <c r="N94" s="265"/>
      <c r="O94" s="265"/>
      <c r="P94" s="265"/>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66"/>
      <c r="AU94" s="266"/>
      <c r="AV94" s="266"/>
      <c r="AW94" s="266"/>
      <c r="AX94" s="266"/>
      <c r="AY94" s="266"/>
      <c r="AZ94" s="267"/>
      <c r="BA94" s="267"/>
      <c r="BB94" s="267"/>
      <c r="BC94" s="267"/>
      <c r="BD94" s="267"/>
      <c r="BE94" s="259"/>
      <c r="BF94" s="259"/>
      <c r="BG94" s="259"/>
      <c r="BH94" s="259"/>
      <c r="BI94" s="259"/>
      <c r="BJ94" s="259"/>
      <c r="BK94" s="259"/>
      <c r="BL94" s="259"/>
      <c r="BM94" s="259"/>
      <c r="BN94" s="259"/>
      <c r="BO94" s="259"/>
      <c r="BP94" s="259"/>
      <c r="BQ94" s="256">
        <v>88</v>
      </c>
      <c r="BR94" s="261"/>
      <c r="BS94" s="940"/>
      <c r="BT94" s="941"/>
      <c r="BU94" s="941"/>
      <c r="BV94" s="941"/>
      <c r="BW94" s="941"/>
      <c r="BX94" s="941"/>
      <c r="BY94" s="941"/>
      <c r="BZ94" s="941"/>
      <c r="CA94" s="941"/>
      <c r="CB94" s="941"/>
      <c r="CC94" s="941"/>
      <c r="CD94" s="941"/>
      <c r="CE94" s="941"/>
      <c r="CF94" s="941"/>
      <c r="CG94" s="942"/>
      <c r="CH94" s="937"/>
      <c r="CI94" s="938"/>
      <c r="CJ94" s="938"/>
      <c r="CK94" s="938"/>
      <c r="CL94" s="939"/>
      <c r="CM94" s="937"/>
      <c r="CN94" s="938"/>
      <c r="CO94" s="938"/>
      <c r="CP94" s="938"/>
      <c r="CQ94" s="939"/>
      <c r="CR94" s="937"/>
      <c r="CS94" s="938"/>
      <c r="CT94" s="938"/>
      <c r="CU94" s="938"/>
      <c r="CV94" s="939"/>
      <c r="CW94" s="937"/>
      <c r="CX94" s="938"/>
      <c r="CY94" s="938"/>
      <c r="CZ94" s="938"/>
      <c r="DA94" s="939"/>
      <c r="DB94" s="937"/>
      <c r="DC94" s="938"/>
      <c r="DD94" s="938"/>
      <c r="DE94" s="938"/>
      <c r="DF94" s="939"/>
      <c r="DG94" s="937"/>
      <c r="DH94" s="938"/>
      <c r="DI94" s="938"/>
      <c r="DJ94" s="938"/>
      <c r="DK94" s="939"/>
      <c r="DL94" s="937"/>
      <c r="DM94" s="938"/>
      <c r="DN94" s="938"/>
      <c r="DO94" s="938"/>
      <c r="DP94" s="939"/>
      <c r="DQ94" s="937"/>
      <c r="DR94" s="938"/>
      <c r="DS94" s="938"/>
      <c r="DT94" s="938"/>
      <c r="DU94" s="939"/>
      <c r="DV94" s="934"/>
      <c r="DW94" s="935"/>
      <c r="DX94" s="935"/>
      <c r="DY94" s="935"/>
      <c r="DZ94" s="936"/>
      <c r="EA94" s="240"/>
    </row>
    <row r="95" spans="1:131" s="241" customFormat="1" ht="26.25" hidden="1" customHeight="1" x14ac:dyDescent="0.2">
      <c r="A95" s="264"/>
      <c r="B95" s="265"/>
      <c r="C95" s="265"/>
      <c r="D95" s="265"/>
      <c r="E95" s="265"/>
      <c r="F95" s="265"/>
      <c r="G95" s="265"/>
      <c r="H95" s="265"/>
      <c r="I95" s="265"/>
      <c r="J95" s="265"/>
      <c r="K95" s="265"/>
      <c r="L95" s="265"/>
      <c r="M95" s="265"/>
      <c r="N95" s="265"/>
      <c r="O95" s="265"/>
      <c r="P95" s="265"/>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7"/>
      <c r="BA95" s="267"/>
      <c r="BB95" s="267"/>
      <c r="BC95" s="267"/>
      <c r="BD95" s="267"/>
      <c r="BE95" s="259"/>
      <c r="BF95" s="259"/>
      <c r="BG95" s="259"/>
      <c r="BH95" s="259"/>
      <c r="BI95" s="259"/>
      <c r="BJ95" s="259"/>
      <c r="BK95" s="259"/>
      <c r="BL95" s="259"/>
      <c r="BM95" s="259"/>
      <c r="BN95" s="259"/>
      <c r="BO95" s="259"/>
      <c r="BP95" s="259"/>
      <c r="BQ95" s="256">
        <v>89</v>
      </c>
      <c r="BR95" s="261"/>
      <c r="BS95" s="940"/>
      <c r="BT95" s="941"/>
      <c r="BU95" s="941"/>
      <c r="BV95" s="941"/>
      <c r="BW95" s="941"/>
      <c r="BX95" s="941"/>
      <c r="BY95" s="941"/>
      <c r="BZ95" s="941"/>
      <c r="CA95" s="941"/>
      <c r="CB95" s="941"/>
      <c r="CC95" s="941"/>
      <c r="CD95" s="941"/>
      <c r="CE95" s="941"/>
      <c r="CF95" s="941"/>
      <c r="CG95" s="942"/>
      <c r="CH95" s="937"/>
      <c r="CI95" s="938"/>
      <c r="CJ95" s="938"/>
      <c r="CK95" s="938"/>
      <c r="CL95" s="939"/>
      <c r="CM95" s="937"/>
      <c r="CN95" s="938"/>
      <c r="CO95" s="938"/>
      <c r="CP95" s="938"/>
      <c r="CQ95" s="939"/>
      <c r="CR95" s="937"/>
      <c r="CS95" s="938"/>
      <c r="CT95" s="938"/>
      <c r="CU95" s="938"/>
      <c r="CV95" s="939"/>
      <c r="CW95" s="937"/>
      <c r="CX95" s="938"/>
      <c r="CY95" s="938"/>
      <c r="CZ95" s="938"/>
      <c r="DA95" s="939"/>
      <c r="DB95" s="937"/>
      <c r="DC95" s="938"/>
      <c r="DD95" s="938"/>
      <c r="DE95" s="938"/>
      <c r="DF95" s="939"/>
      <c r="DG95" s="937"/>
      <c r="DH95" s="938"/>
      <c r="DI95" s="938"/>
      <c r="DJ95" s="938"/>
      <c r="DK95" s="939"/>
      <c r="DL95" s="937"/>
      <c r="DM95" s="938"/>
      <c r="DN95" s="938"/>
      <c r="DO95" s="938"/>
      <c r="DP95" s="939"/>
      <c r="DQ95" s="937"/>
      <c r="DR95" s="938"/>
      <c r="DS95" s="938"/>
      <c r="DT95" s="938"/>
      <c r="DU95" s="939"/>
      <c r="DV95" s="934"/>
      <c r="DW95" s="935"/>
      <c r="DX95" s="935"/>
      <c r="DY95" s="935"/>
      <c r="DZ95" s="936"/>
      <c r="EA95" s="240"/>
    </row>
    <row r="96" spans="1:131" s="241" customFormat="1" ht="26.25" hidden="1" customHeight="1" x14ac:dyDescent="0.2">
      <c r="A96" s="264"/>
      <c r="B96" s="265"/>
      <c r="C96" s="265"/>
      <c r="D96" s="265"/>
      <c r="E96" s="265"/>
      <c r="F96" s="265"/>
      <c r="G96" s="265"/>
      <c r="H96" s="265"/>
      <c r="I96" s="265"/>
      <c r="J96" s="265"/>
      <c r="K96" s="265"/>
      <c r="L96" s="265"/>
      <c r="M96" s="265"/>
      <c r="N96" s="265"/>
      <c r="O96" s="265"/>
      <c r="P96" s="265"/>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7"/>
      <c r="BA96" s="267"/>
      <c r="BB96" s="267"/>
      <c r="BC96" s="267"/>
      <c r="BD96" s="267"/>
      <c r="BE96" s="259"/>
      <c r="BF96" s="259"/>
      <c r="BG96" s="259"/>
      <c r="BH96" s="259"/>
      <c r="BI96" s="259"/>
      <c r="BJ96" s="259"/>
      <c r="BK96" s="259"/>
      <c r="BL96" s="259"/>
      <c r="BM96" s="259"/>
      <c r="BN96" s="259"/>
      <c r="BO96" s="259"/>
      <c r="BP96" s="259"/>
      <c r="BQ96" s="256">
        <v>90</v>
      </c>
      <c r="BR96" s="261"/>
      <c r="BS96" s="940"/>
      <c r="BT96" s="941"/>
      <c r="BU96" s="941"/>
      <c r="BV96" s="941"/>
      <c r="BW96" s="941"/>
      <c r="BX96" s="941"/>
      <c r="BY96" s="941"/>
      <c r="BZ96" s="941"/>
      <c r="CA96" s="941"/>
      <c r="CB96" s="941"/>
      <c r="CC96" s="941"/>
      <c r="CD96" s="941"/>
      <c r="CE96" s="941"/>
      <c r="CF96" s="941"/>
      <c r="CG96" s="942"/>
      <c r="CH96" s="937"/>
      <c r="CI96" s="938"/>
      <c r="CJ96" s="938"/>
      <c r="CK96" s="938"/>
      <c r="CL96" s="939"/>
      <c r="CM96" s="937"/>
      <c r="CN96" s="938"/>
      <c r="CO96" s="938"/>
      <c r="CP96" s="938"/>
      <c r="CQ96" s="939"/>
      <c r="CR96" s="937"/>
      <c r="CS96" s="938"/>
      <c r="CT96" s="938"/>
      <c r="CU96" s="938"/>
      <c r="CV96" s="939"/>
      <c r="CW96" s="937"/>
      <c r="CX96" s="938"/>
      <c r="CY96" s="938"/>
      <c r="CZ96" s="938"/>
      <c r="DA96" s="939"/>
      <c r="DB96" s="937"/>
      <c r="DC96" s="938"/>
      <c r="DD96" s="938"/>
      <c r="DE96" s="938"/>
      <c r="DF96" s="939"/>
      <c r="DG96" s="937"/>
      <c r="DH96" s="938"/>
      <c r="DI96" s="938"/>
      <c r="DJ96" s="938"/>
      <c r="DK96" s="939"/>
      <c r="DL96" s="937"/>
      <c r="DM96" s="938"/>
      <c r="DN96" s="938"/>
      <c r="DO96" s="938"/>
      <c r="DP96" s="939"/>
      <c r="DQ96" s="937"/>
      <c r="DR96" s="938"/>
      <c r="DS96" s="938"/>
      <c r="DT96" s="938"/>
      <c r="DU96" s="939"/>
      <c r="DV96" s="934"/>
      <c r="DW96" s="935"/>
      <c r="DX96" s="935"/>
      <c r="DY96" s="935"/>
      <c r="DZ96" s="936"/>
      <c r="EA96" s="240"/>
    </row>
    <row r="97" spans="1:131" s="241" customFormat="1" ht="26.25" hidden="1" customHeight="1" x14ac:dyDescent="0.2">
      <c r="A97" s="264"/>
      <c r="B97" s="265"/>
      <c r="C97" s="265"/>
      <c r="D97" s="265"/>
      <c r="E97" s="265"/>
      <c r="F97" s="265"/>
      <c r="G97" s="265"/>
      <c r="H97" s="265"/>
      <c r="I97" s="265"/>
      <c r="J97" s="265"/>
      <c r="K97" s="265"/>
      <c r="L97" s="265"/>
      <c r="M97" s="265"/>
      <c r="N97" s="265"/>
      <c r="O97" s="265"/>
      <c r="P97" s="265"/>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66"/>
      <c r="AU97" s="266"/>
      <c r="AV97" s="266"/>
      <c r="AW97" s="266"/>
      <c r="AX97" s="266"/>
      <c r="AY97" s="266"/>
      <c r="AZ97" s="267"/>
      <c r="BA97" s="267"/>
      <c r="BB97" s="267"/>
      <c r="BC97" s="267"/>
      <c r="BD97" s="267"/>
      <c r="BE97" s="259"/>
      <c r="BF97" s="259"/>
      <c r="BG97" s="259"/>
      <c r="BH97" s="259"/>
      <c r="BI97" s="259"/>
      <c r="BJ97" s="259"/>
      <c r="BK97" s="259"/>
      <c r="BL97" s="259"/>
      <c r="BM97" s="259"/>
      <c r="BN97" s="259"/>
      <c r="BO97" s="259"/>
      <c r="BP97" s="259"/>
      <c r="BQ97" s="256">
        <v>91</v>
      </c>
      <c r="BR97" s="261"/>
      <c r="BS97" s="940"/>
      <c r="BT97" s="941"/>
      <c r="BU97" s="941"/>
      <c r="BV97" s="941"/>
      <c r="BW97" s="941"/>
      <c r="BX97" s="941"/>
      <c r="BY97" s="941"/>
      <c r="BZ97" s="941"/>
      <c r="CA97" s="941"/>
      <c r="CB97" s="941"/>
      <c r="CC97" s="941"/>
      <c r="CD97" s="941"/>
      <c r="CE97" s="941"/>
      <c r="CF97" s="941"/>
      <c r="CG97" s="942"/>
      <c r="CH97" s="937"/>
      <c r="CI97" s="938"/>
      <c r="CJ97" s="938"/>
      <c r="CK97" s="938"/>
      <c r="CL97" s="939"/>
      <c r="CM97" s="937"/>
      <c r="CN97" s="938"/>
      <c r="CO97" s="938"/>
      <c r="CP97" s="938"/>
      <c r="CQ97" s="939"/>
      <c r="CR97" s="937"/>
      <c r="CS97" s="938"/>
      <c r="CT97" s="938"/>
      <c r="CU97" s="938"/>
      <c r="CV97" s="939"/>
      <c r="CW97" s="937"/>
      <c r="CX97" s="938"/>
      <c r="CY97" s="938"/>
      <c r="CZ97" s="938"/>
      <c r="DA97" s="939"/>
      <c r="DB97" s="937"/>
      <c r="DC97" s="938"/>
      <c r="DD97" s="938"/>
      <c r="DE97" s="938"/>
      <c r="DF97" s="939"/>
      <c r="DG97" s="937"/>
      <c r="DH97" s="938"/>
      <c r="DI97" s="938"/>
      <c r="DJ97" s="938"/>
      <c r="DK97" s="939"/>
      <c r="DL97" s="937"/>
      <c r="DM97" s="938"/>
      <c r="DN97" s="938"/>
      <c r="DO97" s="938"/>
      <c r="DP97" s="939"/>
      <c r="DQ97" s="937"/>
      <c r="DR97" s="938"/>
      <c r="DS97" s="938"/>
      <c r="DT97" s="938"/>
      <c r="DU97" s="939"/>
      <c r="DV97" s="934"/>
      <c r="DW97" s="935"/>
      <c r="DX97" s="935"/>
      <c r="DY97" s="935"/>
      <c r="DZ97" s="936"/>
      <c r="EA97" s="240"/>
    </row>
    <row r="98" spans="1:131" s="241" customFormat="1" ht="26.25" hidden="1" customHeight="1" x14ac:dyDescent="0.2">
      <c r="A98" s="264"/>
      <c r="B98" s="265"/>
      <c r="C98" s="265"/>
      <c r="D98" s="265"/>
      <c r="E98" s="265"/>
      <c r="F98" s="265"/>
      <c r="G98" s="265"/>
      <c r="H98" s="265"/>
      <c r="I98" s="265"/>
      <c r="J98" s="265"/>
      <c r="K98" s="265"/>
      <c r="L98" s="265"/>
      <c r="M98" s="265"/>
      <c r="N98" s="265"/>
      <c r="O98" s="265"/>
      <c r="P98" s="265"/>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7"/>
      <c r="BA98" s="267"/>
      <c r="BB98" s="267"/>
      <c r="BC98" s="267"/>
      <c r="BD98" s="267"/>
      <c r="BE98" s="259"/>
      <c r="BF98" s="259"/>
      <c r="BG98" s="259"/>
      <c r="BH98" s="259"/>
      <c r="BI98" s="259"/>
      <c r="BJ98" s="259"/>
      <c r="BK98" s="259"/>
      <c r="BL98" s="259"/>
      <c r="BM98" s="259"/>
      <c r="BN98" s="259"/>
      <c r="BO98" s="259"/>
      <c r="BP98" s="259"/>
      <c r="BQ98" s="256">
        <v>92</v>
      </c>
      <c r="BR98" s="261"/>
      <c r="BS98" s="940"/>
      <c r="BT98" s="941"/>
      <c r="BU98" s="941"/>
      <c r="BV98" s="941"/>
      <c r="BW98" s="941"/>
      <c r="BX98" s="941"/>
      <c r="BY98" s="941"/>
      <c r="BZ98" s="941"/>
      <c r="CA98" s="941"/>
      <c r="CB98" s="941"/>
      <c r="CC98" s="941"/>
      <c r="CD98" s="941"/>
      <c r="CE98" s="941"/>
      <c r="CF98" s="941"/>
      <c r="CG98" s="942"/>
      <c r="CH98" s="937"/>
      <c r="CI98" s="938"/>
      <c r="CJ98" s="938"/>
      <c r="CK98" s="938"/>
      <c r="CL98" s="939"/>
      <c r="CM98" s="937"/>
      <c r="CN98" s="938"/>
      <c r="CO98" s="938"/>
      <c r="CP98" s="938"/>
      <c r="CQ98" s="939"/>
      <c r="CR98" s="937"/>
      <c r="CS98" s="938"/>
      <c r="CT98" s="938"/>
      <c r="CU98" s="938"/>
      <c r="CV98" s="939"/>
      <c r="CW98" s="937"/>
      <c r="CX98" s="938"/>
      <c r="CY98" s="938"/>
      <c r="CZ98" s="938"/>
      <c r="DA98" s="939"/>
      <c r="DB98" s="937"/>
      <c r="DC98" s="938"/>
      <c r="DD98" s="938"/>
      <c r="DE98" s="938"/>
      <c r="DF98" s="939"/>
      <c r="DG98" s="937"/>
      <c r="DH98" s="938"/>
      <c r="DI98" s="938"/>
      <c r="DJ98" s="938"/>
      <c r="DK98" s="939"/>
      <c r="DL98" s="937"/>
      <c r="DM98" s="938"/>
      <c r="DN98" s="938"/>
      <c r="DO98" s="938"/>
      <c r="DP98" s="939"/>
      <c r="DQ98" s="937"/>
      <c r="DR98" s="938"/>
      <c r="DS98" s="938"/>
      <c r="DT98" s="938"/>
      <c r="DU98" s="939"/>
      <c r="DV98" s="934"/>
      <c r="DW98" s="935"/>
      <c r="DX98" s="935"/>
      <c r="DY98" s="935"/>
      <c r="DZ98" s="936"/>
      <c r="EA98" s="240"/>
    </row>
    <row r="99" spans="1:131" s="241" customFormat="1" ht="26.25" hidden="1" customHeight="1" x14ac:dyDescent="0.2">
      <c r="A99" s="264"/>
      <c r="B99" s="265"/>
      <c r="C99" s="265"/>
      <c r="D99" s="265"/>
      <c r="E99" s="265"/>
      <c r="F99" s="265"/>
      <c r="G99" s="265"/>
      <c r="H99" s="265"/>
      <c r="I99" s="265"/>
      <c r="J99" s="265"/>
      <c r="K99" s="265"/>
      <c r="L99" s="265"/>
      <c r="M99" s="265"/>
      <c r="N99" s="265"/>
      <c r="O99" s="265"/>
      <c r="P99" s="265"/>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6"/>
      <c r="AY99" s="266"/>
      <c r="AZ99" s="267"/>
      <c r="BA99" s="267"/>
      <c r="BB99" s="267"/>
      <c r="BC99" s="267"/>
      <c r="BD99" s="267"/>
      <c r="BE99" s="259"/>
      <c r="BF99" s="259"/>
      <c r="BG99" s="259"/>
      <c r="BH99" s="259"/>
      <c r="BI99" s="259"/>
      <c r="BJ99" s="259"/>
      <c r="BK99" s="259"/>
      <c r="BL99" s="259"/>
      <c r="BM99" s="259"/>
      <c r="BN99" s="259"/>
      <c r="BO99" s="259"/>
      <c r="BP99" s="259"/>
      <c r="BQ99" s="256">
        <v>93</v>
      </c>
      <c r="BR99" s="261"/>
      <c r="BS99" s="940"/>
      <c r="BT99" s="941"/>
      <c r="BU99" s="941"/>
      <c r="BV99" s="941"/>
      <c r="BW99" s="941"/>
      <c r="BX99" s="941"/>
      <c r="BY99" s="941"/>
      <c r="BZ99" s="941"/>
      <c r="CA99" s="941"/>
      <c r="CB99" s="941"/>
      <c r="CC99" s="941"/>
      <c r="CD99" s="941"/>
      <c r="CE99" s="941"/>
      <c r="CF99" s="941"/>
      <c r="CG99" s="942"/>
      <c r="CH99" s="937"/>
      <c r="CI99" s="938"/>
      <c r="CJ99" s="938"/>
      <c r="CK99" s="938"/>
      <c r="CL99" s="939"/>
      <c r="CM99" s="937"/>
      <c r="CN99" s="938"/>
      <c r="CO99" s="938"/>
      <c r="CP99" s="938"/>
      <c r="CQ99" s="939"/>
      <c r="CR99" s="937"/>
      <c r="CS99" s="938"/>
      <c r="CT99" s="938"/>
      <c r="CU99" s="938"/>
      <c r="CV99" s="939"/>
      <c r="CW99" s="937"/>
      <c r="CX99" s="938"/>
      <c r="CY99" s="938"/>
      <c r="CZ99" s="938"/>
      <c r="DA99" s="939"/>
      <c r="DB99" s="937"/>
      <c r="DC99" s="938"/>
      <c r="DD99" s="938"/>
      <c r="DE99" s="938"/>
      <c r="DF99" s="939"/>
      <c r="DG99" s="937"/>
      <c r="DH99" s="938"/>
      <c r="DI99" s="938"/>
      <c r="DJ99" s="938"/>
      <c r="DK99" s="939"/>
      <c r="DL99" s="937"/>
      <c r="DM99" s="938"/>
      <c r="DN99" s="938"/>
      <c r="DO99" s="938"/>
      <c r="DP99" s="939"/>
      <c r="DQ99" s="937"/>
      <c r="DR99" s="938"/>
      <c r="DS99" s="938"/>
      <c r="DT99" s="938"/>
      <c r="DU99" s="939"/>
      <c r="DV99" s="934"/>
      <c r="DW99" s="935"/>
      <c r="DX99" s="935"/>
      <c r="DY99" s="935"/>
      <c r="DZ99" s="936"/>
      <c r="EA99" s="240"/>
    </row>
    <row r="100" spans="1:131" s="241" customFormat="1" ht="26.25" hidden="1" customHeight="1" x14ac:dyDescent="0.2">
      <c r="A100" s="264"/>
      <c r="B100" s="265"/>
      <c r="C100" s="265"/>
      <c r="D100" s="265"/>
      <c r="E100" s="265"/>
      <c r="F100" s="265"/>
      <c r="G100" s="265"/>
      <c r="H100" s="265"/>
      <c r="I100" s="265"/>
      <c r="J100" s="265"/>
      <c r="K100" s="265"/>
      <c r="L100" s="265"/>
      <c r="M100" s="265"/>
      <c r="N100" s="265"/>
      <c r="O100" s="265"/>
      <c r="P100" s="265"/>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c r="AZ100" s="267"/>
      <c r="BA100" s="267"/>
      <c r="BB100" s="267"/>
      <c r="BC100" s="267"/>
      <c r="BD100" s="267"/>
      <c r="BE100" s="259"/>
      <c r="BF100" s="259"/>
      <c r="BG100" s="259"/>
      <c r="BH100" s="259"/>
      <c r="BI100" s="259"/>
      <c r="BJ100" s="259"/>
      <c r="BK100" s="259"/>
      <c r="BL100" s="259"/>
      <c r="BM100" s="259"/>
      <c r="BN100" s="259"/>
      <c r="BO100" s="259"/>
      <c r="BP100" s="259"/>
      <c r="BQ100" s="256">
        <v>94</v>
      </c>
      <c r="BR100" s="261"/>
      <c r="BS100" s="940"/>
      <c r="BT100" s="941"/>
      <c r="BU100" s="941"/>
      <c r="BV100" s="941"/>
      <c r="BW100" s="941"/>
      <c r="BX100" s="941"/>
      <c r="BY100" s="941"/>
      <c r="BZ100" s="941"/>
      <c r="CA100" s="941"/>
      <c r="CB100" s="941"/>
      <c r="CC100" s="941"/>
      <c r="CD100" s="941"/>
      <c r="CE100" s="941"/>
      <c r="CF100" s="941"/>
      <c r="CG100" s="942"/>
      <c r="CH100" s="937"/>
      <c r="CI100" s="938"/>
      <c r="CJ100" s="938"/>
      <c r="CK100" s="938"/>
      <c r="CL100" s="939"/>
      <c r="CM100" s="937"/>
      <c r="CN100" s="938"/>
      <c r="CO100" s="938"/>
      <c r="CP100" s="938"/>
      <c r="CQ100" s="939"/>
      <c r="CR100" s="937"/>
      <c r="CS100" s="938"/>
      <c r="CT100" s="938"/>
      <c r="CU100" s="938"/>
      <c r="CV100" s="939"/>
      <c r="CW100" s="937"/>
      <c r="CX100" s="938"/>
      <c r="CY100" s="938"/>
      <c r="CZ100" s="938"/>
      <c r="DA100" s="939"/>
      <c r="DB100" s="937"/>
      <c r="DC100" s="938"/>
      <c r="DD100" s="938"/>
      <c r="DE100" s="938"/>
      <c r="DF100" s="939"/>
      <c r="DG100" s="937"/>
      <c r="DH100" s="938"/>
      <c r="DI100" s="938"/>
      <c r="DJ100" s="938"/>
      <c r="DK100" s="939"/>
      <c r="DL100" s="937"/>
      <c r="DM100" s="938"/>
      <c r="DN100" s="938"/>
      <c r="DO100" s="938"/>
      <c r="DP100" s="939"/>
      <c r="DQ100" s="937"/>
      <c r="DR100" s="938"/>
      <c r="DS100" s="938"/>
      <c r="DT100" s="938"/>
      <c r="DU100" s="939"/>
      <c r="DV100" s="934"/>
      <c r="DW100" s="935"/>
      <c r="DX100" s="935"/>
      <c r="DY100" s="935"/>
      <c r="DZ100" s="936"/>
      <c r="EA100" s="240"/>
    </row>
    <row r="101" spans="1:131" s="241" customFormat="1" ht="26.25" hidden="1" customHeight="1" x14ac:dyDescent="0.2">
      <c r="A101" s="264"/>
      <c r="B101" s="265"/>
      <c r="C101" s="265"/>
      <c r="D101" s="265"/>
      <c r="E101" s="265"/>
      <c r="F101" s="265"/>
      <c r="G101" s="265"/>
      <c r="H101" s="265"/>
      <c r="I101" s="265"/>
      <c r="J101" s="265"/>
      <c r="K101" s="265"/>
      <c r="L101" s="265"/>
      <c r="M101" s="265"/>
      <c r="N101" s="265"/>
      <c r="O101" s="265"/>
      <c r="P101" s="265"/>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7"/>
      <c r="BA101" s="267"/>
      <c r="BB101" s="267"/>
      <c r="BC101" s="267"/>
      <c r="BD101" s="267"/>
      <c r="BE101" s="259"/>
      <c r="BF101" s="259"/>
      <c r="BG101" s="259"/>
      <c r="BH101" s="259"/>
      <c r="BI101" s="259"/>
      <c r="BJ101" s="259"/>
      <c r="BK101" s="259"/>
      <c r="BL101" s="259"/>
      <c r="BM101" s="259"/>
      <c r="BN101" s="259"/>
      <c r="BO101" s="259"/>
      <c r="BP101" s="259"/>
      <c r="BQ101" s="256">
        <v>95</v>
      </c>
      <c r="BR101" s="261"/>
      <c r="BS101" s="940"/>
      <c r="BT101" s="941"/>
      <c r="BU101" s="941"/>
      <c r="BV101" s="941"/>
      <c r="BW101" s="941"/>
      <c r="BX101" s="941"/>
      <c r="BY101" s="941"/>
      <c r="BZ101" s="941"/>
      <c r="CA101" s="941"/>
      <c r="CB101" s="941"/>
      <c r="CC101" s="941"/>
      <c r="CD101" s="941"/>
      <c r="CE101" s="941"/>
      <c r="CF101" s="941"/>
      <c r="CG101" s="942"/>
      <c r="CH101" s="937"/>
      <c r="CI101" s="938"/>
      <c r="CJ101" s="938"/>
      <c r="CK101" s="938"/>
      <c r="CL101" s="939"/>
      <c r="CM101" s="937"/>
      <c r="CN101" s="938"/>
      <c r="CO101" s="938"/>
      <c r="CP101" s="938"/>
      <c r="CQ101" s="939"/>
      <c r="CR101" s="937"/>
      <c r="CS101" s="938"/>
      <c r="CT101" s="938"/>
      <c r="CU101" s="938"/>
      <c r="CV101" s="939"/>
      <c r="CW101" s="937"/>
      <c r="CX101" s="938"/>
      <c r="CY101" s="938"/>
      <c r="CZ101" s="938"/>
      <c r="DA101" s="939"/>
      <c r="DB101" s="937"/>
      <c r="DC101" s="938"/>
      <c r="DD101" s="938"/>
      <c r="DE101" s="938"/>
      <c r="DF101" s="939"/>
      <c r="DG101" s="937"/>
      <c r="DH101" s="938"/>
      <c r="DI101" s="938"/>
      <c r="DJ101" s="938"/>
      <c r="DK101" s="939"/>
      <c r="DL101" s="937"/>
      <c r="DM101" s="938"/>
      <c r="DN101" s="938"/>
      <c r="DO101" s="938"/>
      <c r="DP101" s="939"/>
      <c r="DQ101" s="937"/>
      <c r="DR101" s="938"/>
      <c r="DS101" s="938"/>
      <c r="DT101" s="938"/>
      <c r="DU101" s="939"/>
      <c r="DV101" s="934"/>
      <c r="DW101" s="935"/>
      <c r="DX101" s="935"/>
      <c r="DY101" s="935"/>
      <c r="DZ101" s="936"/>
      <c r="EA101" s="240"/>
    </row>
    <row r="102" spans="1:131" s="241" customFormat="1" ht="26.25" customHeight="1" thickBot="1" x14ac:dyDescent="0.25">
      <c r="A102" s="264"/>
      <c r="B102" s="265"/>
      <c r="C102" s="265"/>
      <c r="D102" s="265"/>
      <c r="E102" s="265"/>
      <c r="F102" s="265"/>
      <c r="G102" s="265"/>
      <c r="H102" s="265"/>
      <c r="I102" s="265"/>
      <c r="J102" s="265"/>
      <c r="K102" s="265"/>
      <c r="L102" s="265"/>
      <c r="M102" s="265"/>
      <c r="N102" s="265"/>
      <c r="O102" s="265"/>
      <c r="P102" s="265"/>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6"/>
      <c r="AY102" s="266"/>
      <c r="AZ102" s="267"/>
      <c r="BA102" s="267"/>
      <c r="BB102" s="267"/>
      <c r="BC102" s="267"/>
      <c r="BD102" s="267"/>
      <c r="BE102" s="259"/>
      <c r="BF102" s="259"/>
      <c r="BG102" s="259"/>
      <c r="BH102" s="259"/>
      <c r="BI102" s="259"/>
      <c r="BJ102" s="259"/>
      <c r="BK102" s="259"/>
      <c r="BL102" s="259"/>
      <c r="BM102" s="259"/>
      <c r="BN102" s="259"/>
      <c r="BO102" s="259"/>
      <c r="BP102" s="259"/>
      <c r="BQ102" s="258" t="s">
        <v>388</v>
      </c>
      <c r="BR102" s="867" t="s">
        <v>415</v>
      </c>
      <c r="BS102" s="868"/>
      <c r="BT102" s="868"/>
      <c r="BU102" s="868"/>
      <c r="BV102" s="868"/>
      <c r="BW102" s="868"/>
      <c r="BX102" s="868"/>
      <c r="BY102" s="868"/>
      <c r="BZ102" s="868"/>
      <c r="CA102" s="868"/>
      <c r="CB102" s="868"/>
      <c r="CC102" s="868"/>
      <c r="CD102" s="868"/>
      <c r="CE102" s="868"/>
      <c r="CF102" s="868"/>
      <c r="CG102" s="869"/>
      <c r="CH102" s="966"/>
      <c r="CI102" s="967"/>
      <c r="CJ102" s="967"/>
      <c r="CK102" s="967"/>
      <c r="CL102" s="968"/>
      <c r="CM102" s="966"/>
      <c r="CN102" s="967"/>
      <c r="CO102" s="967"/>
      <c r="CP102" s="967"/>
      <c r="CQ102" s="968"/>
      <c r="CR102" s="969"/>
      <c r="CS102" s="927"/>
      <c r="CT102" s="927"/>
      <c r="CU102" s="927"/>
      <c r="CV102" s="970"/>
      <c r="CW102" s="969"/>
      <c r="CX102" s="927"/>
      <c r="CY102" s="927"/>
      <c r="CZ102" s="927"/>
      <c r="DA102" s="970"/>
      <c r="DB102" s="969"/>
      <c r="DC102" s="927"/>
      <c r="DD102" s="927"/>
      <c r="DE102" s="927"/>
      <c r="DF102" s="970"/>
      <c r="DG102" s="969"/>
      <c r="DH102" s="927"/>
      <c r="DI102" s="927"/>
      <c r="DJ102" s="927"/>
      <c r="DK102" s="970"/>
      <c r="DL102" s="969"/>
      <c r="DM102" s="927"/>
      <c r="DN102" s="927"/>
      <c r="DO102" s="927"/>
      <c r="DP102" s="970"/>
      <c r="DQ102" s="969"/>
      <c r="DR102" s="927"/>
      <c r="DS102" s="927"/>
      <c r="DT102" s="927"/>
      <c r="DU102" s="970"/>
      <c r="DV102" s="993"/>
      <c r="DW102" s="994"/>
      <c r="DX102" s="994"/>
      <c r="DY102" s="994"/>
      <c r="DZ102" s="995"/>
      <c r="EA102" s="240"/>
    </row>
    <row r="103" spans="1:131" s="241" customFormat="1" ht="26.25" customHeight="1" x14ac:dyDescent="0.2">
      <c r="A103" s="264"/>
      <c r="B103" s="265"/>
      <c r="C103" s="265"/>
      <c r="D103" s="265"/>
      <c r="E103" s="265"/>
      <c r="F103" s="265"/>
      <c r="G103" s="265"/>
      <c r="H103" s="265"/>
      <c r="I103" s="265"/>
      <c r="J103" s="265"/>
      <c r="K103" s="265"/>
      <c r="L103" s="265"/>
      <c r="M103" s="265"/>
      <c r="N103" s="265"/>
      <c r="O103" s="265"/>
      <c r="P103" s="265"/>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c r="AZ103" s="267"/>
      <c r="BA103" s="267"/>
      <c r="BB103" s="267"/>
      <c r="BC103" s="267"/>
      <c r="BD103" s="267"/>
      <c r="BE103" s="259"/>
      <c r="BF103" s="259"/>
      <c r="BG103" s="259"/>
      <c r="BH103" s="259"/>
      <c r="BI103" s="259"/>
      <c r="BJ103" s="259"/>
      <c r="BK103" s="259"/>
      <c r="BL103" s="259"/>
      <c r="BM103" s="259"/>
      <c r="BN103" s="259"/>
      <c r="BO103" s="259"/>
      <c r="BP103" s="259"/>
      <c r="BQ103" s="996" t="s">
        <v>416</v>
      </c>
      <c r="BR103" s="996"/>
      <c r="BS103" s="996"/>
      <c r="BT103" s="996"/>
      <c r="BU103" s="996"/>
      <c r="BV103" s="996"/>
      <c r="BW103" s="996"/>
      <c r="BX103" s="996"/>
      <c r="BY103" s="996"/>
      <c r="BZ103" s="996"/>
      <c r="CA103" s="996"/>
      <c r="CB103" s="996"/>
      <c r="CC103" s="996"/>
      <c r="CD103" s="996"/>
      <c r="CE103" s="996"/>
      <c r="CF103" s="996"/>
      <c r="CG103" s="996"/>
      <c r="CH103" s="996"/>
      <c r="CI103" s="996"/>
      <c r="CJ103" s="996"/>
      <c r="CK103" s="996"/>
      <c r="CL103" s="996"/>
      <c r="CM103" s="996"/>
      <c r="CN103" s="996"/>
      <c r="CO103" s="996"/>
      <c r="CP103" s="996"/>
      <c r="CQ103" s="996"/>
      <c r="CR103" s="996"/>
      <c r="CS103" s="996"/>
      <c r="CT103" s="996"/>
      <c r="CU103" s="996"/>
      <c r="CV103" s="996"/>
      <c r="CW103" s="996"/>
      <c r="CX103" s="996"/>
      <c r="CY103" s="996"/>
      <c r="CZ103" s="996"/>
      <c r="DA103" s="996"/>
      <c r="DB103" s="996"/>
      <c r="DC103" s="996"/>
      <c r="DD103" s="996"/>
      <c r="DE103" s="996"/>
      <c r="DF103" s="996"/>
      <c r="DG103" s="996"/>
      <c r="DH103" s="996"/>
      <c r="DI103" s="996"/>
      <c r="DJ103" s="996"/>
      <c r="DK103" s="996"/>
      <c r="DL103" s="996"/>
      <c r="DM103" s="996"/>
      <c r="DN103" s="996"/>
      <c r="DO103" s="996"/>
      <c r="DP103" s="996"/>
      <c r="DQ103" s="996"/>
      <c r="DR103" s="996"/>
      <c r="DS103" s="996"/>
      <c r="DT103" s="996"/>
      <c r="DU103" s="996"/>
      <c r="DV103" s="996"/>
      <c r="DW103" s="996"/>
      <c r="DX103" s="996"/>
      <c r="DY103" s="996"/>
      <c r="DZ103" s="996"/>
      <c r="EA103" s="240"/>
    </row>
    <row r="104" spans="1:131" s="241" customFormat="1" ht="26.25" customHeight="1" x14ac:dyDescent="0.2">
      <c r="A104" s="264"/>
      <c r="B104" s="265"/>
      <c r="C104" s="265"/>
      <c r="D104" s="265"/>
      <c r="E104" s="265"/>
      <c r="F104" s="265"/>
      <c r="G104" s="265"/>
      <c r="H104" s="265"/>
      <c r="I104" s="265"/>
      <c r="J104" s="265"/>
      <c r="K104" s="265"/>
      <c r="L104" s="265"/>
      <c r="M104" s="265"/>
      <c r="N104" s="265"/>
      <c r="O104" s="265"/>
      <c r="P104" s="265"/>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7"/>
      <c r="BA104" s="267"/>
      <c r="BB104" s="267"/>
      <c r="BC104" s="267"/>
      <c r="BD104" s="267"/>
      <c r="BE104" s="259"/>
      <c r="BF104" s="259"/>
      <c r="BG104" s="259"/>
      <c r="BH104" s="259"/>
      <c r="BI104" s="259"/>
      <c r="BJ104" s="259"/>
      <c r="BK104" s="259"/>
      <c r="BL104" s="259"/>
      <c r="BM104" s="259"/>
      <c r="BN104" s="259"/>
      <c r="BO104" s="259"/>
      <c r="BP104" s="259"/>
      <c r="BQ104" s="997" t="s">
        <v>417</v>
      </c>
      <c r="BR104" s="997"/>
      <c r="BS104" s="997"/>
      <c r="BT104" s="997"/>
      <c r="BU104" s="997"/>
      <c r="BV104" s="997"/>
      <c r="BW104" s="997"/>
      <c r="BX104" s="997"/>
      <c r="BY104" s="997"/>
      <c r="BZ104" s="997"/>
      <c r="CA104" s="997"/>
      <c r="CB104" s="997"/>
      <c r="CC104" s="997"/>
      <c r="CD104" s="997"/>
      <c r="CE104" s="997"/>
      <c r="CF104" s="997"/>
      <c r="CG104" s="997"/>
      <c r="CH104" s="997"/>
      <c r="CI104" s="997"/>
      <c r="CJ104" s="997"/>
      <c r="CK104" s="997"/>
      <c r="CL104" s="997"/>
      <c r="CM104" s="997"/>
      <c r="CN104" s="997"/>
      <c r="CO104" s="997"/>
      <c r="CP104" s="997"/>
      <c r="CQ104" s="997"/>
      <c r="CR104" s="997"/>
      <c r="CS104" s="997"/>
      <c r="CT104" s="997"/>
      <c r="CU104" s="997"/>
      <c r="CV104" s="997"/>
      <c r="CW104" s="997"/>
      <c r="CX104" s="997"/>
      <c r="CY104" s="997"/>
      <c r="CZ104" s="997"/>
      <c r="DA104" s="997"/>
      <c r="DB104" s="997"/>
      <c r="DC104" s="997"/>
      <c r="DD104" s="997"/>
      <c r="DE104" s="997"/>
      <c r="DF104" s="997"/>
      <c r="DG104" s="997"/>
      <c r="DH104" s="997"/>
      <c r="DI104" s="997"/>
      <c r="DJ104" s="997"/>
      <c r="DK104" s="997"/>
      <c r="DL104" s="997"/>
      <c r="DM104" s="997"/>
      <c r="DN104" s="997"/>
      <c r="DO104" s="997"/>
      <c r="DP104" s="997"/>
      <c r="DQ104" s="997"/>
      <c r="DR104" s="997"/>
      <c r="DS104" s="997"/>
      <c r="DT104" s="997"/>
      <c r="DU104" s="997"/>
      <c r="DV104" s="997"/>
      <c r="DW104" s="997"/>
      <c r="DX104" s="997"/>
      <c r="DY104" s="997"/>
      <c r="DZ104" s="997"/>
      <c r="EA104" s="240"/>
    </row>
    <row r="105" spans="1:131" s="241" customFormat="1" ht="11.25" customHeight="1" x14ac:dyDescent="0.2">
      <c r="A105" s="259"/>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59"/>
      <c r="BC105" s="259"/>
      <c r="BD105" s="259"/>
      <c r="BE105" s="259"/>
      <c r="BF105" s="259"/>
      <c r="BG105" s="259"/>
      <c r="BH105" s="259"/>
      <c r="BI105" s="259"/>
      <c r="BJ105" s="259"/>
      <c r="BK105" s="259"/>
      <c r="BL105" s="259"/>
      <c r="BM105" s="259"/>
      <c r="BN105" s="259"/>
      <c r="BO105" s="259"/>
      <c r="BP105" s="259"/>
      <c r="BQ105" s="262"/>
      <c r="BR105" s="262"/>
      <c r="BS105" s="262"/>
      <c r="BT105" s="262"/>
      <c r="BU105" s="262"/>
      <c r="BV105" s="262"/>
      <c r="BW105" s="262"/>
      <c r="BX105" s="262"/>
      <c r="BY105" s="262"/>
      <c r="BZ105" s="262"/>
      <c r="CA105" s="262"/>
      <c r="CB105" s="262"/>
      <c r="CC105" s="262"/>
      <c r="CD105" s="262"/>
      <c r="CE105" s="262"/>
      <c r="CF105" s="262"/>
      <c r="CG105" s="262"/>
      <c r="CH105" s="262"/>
      <c r="CI105" s="262"/>
      <c r="CJ105" s="262"/>
      <c r="CK105" s="262"/>
      <c r="CL105" s="262"/>
      <c r="CM105" s="262"/>
      <c r="CN105" s="262"/>
      <c r="CO105" s="262"/>
      <c r="CP105" s="262"/>
      <c r="CQ105" s="262"/>
      <c r="CR105" s="262"/>
      <c r="CS105" s="262"/>
      <c r="CT105" s="262"/>
      <c r="CU105" s="262"/>
      <c r="CV105" s="262"/>
      <c r="CW105" s="262"/>
      <c r="CX105" s="262"/>
      <c r="CY105" s="262"/>
      <c r="CZ105" s="262"/>
      <c r="DA105" s="262"/>
      <c r="DB105" s="262"/>
      <c r="DC105" s="262"/>
      <c r="DD105" s="262"/>
      <c r="DE105" s="262"/>
      <c r="DF105" s="262"/>
      <c r="DG105" s="262"/>
      <c r="DH105" s="262"/>
      <c r="DI105" s="262"/>
      <c r="DJ105" s="262"/>
      <c r="DK105" s="262"/>
      <c r="DL105" s="262"/>
      <c r="DM105" s="262"/>
      <c r="DN105" s="262"/>
      <c r="DO105" s="262"/>
      <c r="DP105" s="262"/>
      <c r="DQ105" s="262"/>
      <c r="DR105" s="262"/>
      <c r="DS105" s="262"/>
      <c r="DT105" s="262"/>
      <c r="DU105" s="262"/>
      <c r="DV105" s="262"/>
      <c r="DW105" s="262"/>
      <c r="DX105" s="262"/>
      <c r="DY105" s="262"/>
      <c r="DZ105" s="262"/>
      <c r="EA105" s="240"/>
    </row>
    <row r="106" spans="1:131" s="241" customFormat="1" ht="11.25" customHeight="1" x14ac:dyDescent="0.2">
      <c r="A106" s="268"/>
      <c r="B106" s="268"/>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8"/>
      <c r="AZ106" s="268"/>
      <c r="BA106" s="268"/>
      <c r="BB106" s="268"/>
      <c r="BC106" s="268"/>
      <c r="BD106" s="268"/>
      <c r="BE106" s="268"/>
      <c r="BF106" s="268"/>
      <c r="BG106" s="268"/>
      <c r="BH106" s="268"/>
      <c r="BI106" s="268"/>
      <c r="BJ106" s="268"/>
      <c r="BK106" s="268"/>
      <c r="BL106" s="268"/>
      <c r="BM106" s="268"/>
      <c r="BN106" s="268"/>
      <c r="BO106" s="268"/>
      <c r="BP106" s="268"/>
      <c r="BQ106" s="262"/>
      <c r="BR106" s="262"/>
      <c r="BS106" s="262"/>
      <c r="BT106" s="262"/>
      <c r="BU106" s="262"/>
      <c r="BV106" s="262"/>
      <c r="BW106" s="262"/>
      <c r="BX106" s="262"/>
      <c r="BY106" s="262"/>
      <c r="BZ106" s="262"/>
      <c r="CA106" s="262"/>
      <c r="CB106" s="262"/>
      <c r="CC106" s="262"/>
      <c r="CD106" s="262"/>
      <c r="CE106" s="262"/>
      <c r="CF106" s="262"/>
      <c r="CG106" s="262"/>
      <c r="CH106" s="262"/>
      <c r="CI106" s="262"/>
      <c r="CJ106" s="262"/>
      <c r="CK106" s="262"/>
      <c r="CL106" s="262"/>
      <c r="CM106" s="262"/>
      <c r="CN106" s="262"/>
      <c r="CO106" s="262"/>
      <c r="CP106" s="262"/>
      <c r="CQ106" s="262"/>
      <c r="CR106" s="262"/>
      <c r="CS106" s="262"/>
      <c r="CT106" s="262"/>
      <c r="CU106" s="262"/>
      <c r="CV106" s="262"/>
      <c r="CW106" s="262"/>
      <c r="CX106" s="262"/>
      <c r="CY106" s="262"/>
      <c r="CZ106" s="262"/>
      <c r="DA106" s="262"/>
      <c r="DB106" s="262"/>
      <c r="DC106" s="262"/>
      <c r="DD106" s="262"/>
      <c r="DE106" s="262"/>
      <c r="DF106" s="262"/>
      <c r="DG106" s="262"/>
      <c r="DH106" s="262"/>
      <c r="DI106" s="262"/>
      <c r="DJ106" s="262"/>
      <c r="DK106" s="262"/>
      <c r="DL106" s="262"/>
      <c r="DM106" s="262"/>
      <c r="DN106" s="262"/>
      <c r="DO106" s="262"/>
      <c r="DP106" s="262"/>
      <c r="DQ106" s="262"/>
      <c r="DR106" s="262"/>
      <c r="DS106" s="262"/>
      <c r="DT106" s="262"/>
      <c r="DU106" s="262"/>
      <c r="DV106" s="262"/>
      <c r="DW106" s="262"/>
      <c r="DX106" s="262"/>
      <c r="DY106" s="262"/>
      <c r="DZ106" s="262"/>
      <c r="EA106" s="240"/>
    </row>
    <row r="107" spans="1:131" s="240" customFormat="1" ht="26.25" customHeight="1" thickBot="1" x14ac:dyDescent="0.25">
      <c r="A107" s="269" t="s">
        <v>418</v>
      </c>
      <c r="B107" s="270"/>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69" t="s">
        <v>419</v>
      </c>
      <c r="AV107" s="270"/>
      <c r="AW107" s="270"/>
      <c r="AX107" s="270"/>
      <c r="AY107" s="270"/>
      <c r="AZ107" s="270"/>
      <c r="BA107" s="270"/>
      <c r="BB107" s="270"/>
      <c r="BC107" s="270"/>
      <c r="BD107" s="270"/>
      <c r="BE107" s="270"/>
      <c r="BF107" s="270"/>
      <c r="BG107" s="270"/>
      <c r="BH107" s="270"/>
      <c r="BI107" s="270"/>
      <c r="BJ107" s="270"/>
      <c r="BK107" s="270"/>
      <c r="BL107" s="270"/>
      <c r="BM107" s="270"/>
      <c r="BN107" s="270"/>
      <c r="BO107" s="270"/>
      <c r="BP107" s="270"/>
      <c r="BQ107" s="270"/>
      <c r="BR107" s="270"/>
      <c r="BS107" s="270"/>
      <c r="BT107" s="270"/>
      <c r="BU107" s="270"/>
      <c r="BV107" s="270"/>
      <c r="BW107" s="270"/>
      <c r="BX107" s="270"/>
      <c r="BY107" s="270"/>
      <c r="BZ107" s="270"/>
      <c r="CA107" s="270"/>
      <c r="CB107" s="270"/>
      <c r="CC107" s="270"/>
      <c r="CD107" s="270"/>
      <c r="CE107" s="270"/>
      <c r="CF107" s="270"/>
      <c r="CG107" s="270"/>
      <c r="CH107" s="270"/>
      <c r="CI107" s="270"/>
      <c r="CJ107" s="270"/>
      <c r="CK107" s="270"/>
      <c r="CL107" s="270"/>
      <c r="CM107" s="270"/>
      <c r="CN107" s="270"/>
      <c r="CO107" s="270"/>
      <c r="CP107" s="270"/>
      <c r="CQ107" s="270"/>
      <c r="CR107" s="270"/>
      <c r="CS107" s="270"/>
      <c r="CT107" s="270"/>
      <c r="CU107" s="270"/>
      <c r="CV107" s="270"/>
      <c r="CW107" s="270"/>
      <c r="CX107" s="270"/>
      <c r="CY107" s="270"/>
      <c r="CZ107" s="270"/>
      <c r="DA107" s="270"/>
      <c r="DB107" s="270"/>
      <c r="DC107" s="270"/>
      <c r="DD107" s="270"/>
      <c r="DE107" s="270"/>
      <c r="DF107" s="270"/>
      <c r="DG107" s="270"/>
      <c r="DH107" s="270"/>
      <c r="DI107" s="270"/>
      <c r="DJ107" s="270"/>
      <c r="DK107" s="270"/>
      <c r="DL107" s="270"/>
      <c r="DM107" s="270"/>
      <c r="DN107" s="270"/>
      <c r="DO107" s="270"/>
      <c r="DP107" s="270"/>
      <c r="DQ107" s="270"/>
      <c r="DR107" s="270"/>
      <c r="DS107" s="270"/>
      <c r="DT107" s="270"/>
      <c r="DU107" s="270"/>
      <c r="DV107" s="270"/>
      <c r="DW107" s="270"/>
      <c r="DX107" s="270"/>
      <c r="DY107" s="270"/>
      <c r="DZ107" s="270"/>
    </row>
    <row r="108" spans="1:131" s="240" customFormat="1" ht="26.25" customHeight="1" x14ac:dyDescent="0.2">
      <c r="A108" s="998" t="s">
        <v>420</v>
      </c>
      <c r="B108" s="999"/>
      <c r="C108" s="999"/>
      <c r="D108" s="999"/>
      <c r="E108" s="999"/>
      <c r="F108" s="999"/>
      <c r="G108" s="999"/>
      <c r="H108" s="999"/>
      <c r="I108" s="999"/>
      <c r="J108" s="999"/>
      <c r="K108" s="999"/>
      <c r="L108" s="999"/>
      <c r="M108" s="999"/>
      <c r="N108" s="999"/>
      <c r="O108" s="999"/>
      <c r="P108" s="999"/>
      <c r="Q108" s="999"/>
      <c r="R108" s="999"/>
      <c r="S108" s="999"/>
      <c r="T108" s="999"/>
      <c r="U108" s="999"/>
      <c r="V108" s="999"/>
      <c r="W108" s="999"/>
      <c r="X108" s="999"/>
      <c r="Y108" s="999"/>
      <c r="Z108" s="999"/>
      <c r="AA108" s="999"/>
      <c r="AB108" s="999"/>
      <c r="AC108" s="999"/>
      <c r="AD108" s="999"/>
      <c r="AE108" s="999"/>
      <c r="AF108" s="999"/>
      <c r="AG108" s="999"/>
      <c r="AH108" s="999"/>
      <c r="AI108" s="999"/>
      <c r="AJ108" s="999"/>
      <c r="AK108" s="999"/>
      <c r="AL108" s="999"/>
      <c r="AM108" s="999"/>
      <c r="AN108" s="999"/>
      <c r="AO108" s="999"/>
      <c r="AP108" s="999"/>
      <c r="AQ108" s="999"/>
      <c r="AR108" s="999"/>
      <c r="AS108" s="999"/>
      <c r="AT108" s="1000"/>
      <c r="AU108" s="998" t="s">
        <v>421</v>
      </c>
      <c r="AV108" s="999"/>
      <c r="AW108" s="999"/>
      <c r="AX108" s="999"/>
      <c r="AY108" s="999"/>
      <c r="AZ108" s="999"/>
      <c r="BA108" s="999"/>
      <c r="BB108" s="999"/>
      <c r="BC108" s="999"/>
      <c r="BD108" s="999"/>
      <c r="BE108" s="999"/>
      <c r="BF108" s="999"/>
      <c r="BG108" s="999"/>
      <c r="BH108" s="999"/>
      <c r="BI108" s="999"/>
      <c r="BJ108" s="999"/>
      <c r="BK108" s="999"/>
      <c r="BL108" s="999"/>
      <c r="BM108" s="999"/>
      <c r="BN108" s="999"/>
      <c r="BO108" s="999"/>
      <c r="BP108" s="999"/>
      <c r="BQ108" s="999"/>
      <c r="BR108" s="999"/>
      <c r="BS108" s="999"/>
      <c r="BT108" s="999"/>
      <c r="BU108" s="999"/>
      <c r="BV108" s="999"/>
      <c r="BW108" s="999"/>
      <c r="BX108" s="999"/>
      <c r="BY108" s="999"/>
      <c r="BZ108" s="999"/>
      <c r="CA108" s="999"/>
      <c r="CB108" s="999"/>
      <c r="CC108" s="999"/>
      <c r="CD108" s="999"/>
      <c r="CE108" s="999"/>
      <c r="CF108" s="999"/>
      <c r="CG108" s="999"/>
      <c r="CH108" s="999"/>
      <c r="CI108" s="999"/>
      <c r="CJ108" s="999"/>
      <c r="CK108" s="999"/>
      <c r="CL108" s="999"/>
      <c r="CM108" s="999"/>
      <c r="CN108" s="999"/>
      <c r="CO108" s="999"/>
      <c r="CP108" s="999"/>
      <c r="CQ108" s="999"/>
      <c r="CR108" s="999"/>
      <c r="CS108" s="999"/>
      <c r="CT108" s="999"/>
      <c r="CU108" s="999"/>
      <c r="CV108" s="999"/>
      <c r="CW108" s="999"/>
      <c r="CX108" s="999"/>
      <c r="CY108" s="999"/>
      <c r="CZ108" s="999"/>
      <c r="DA108" s="999"/>
      <c r="DB108" s="999"/>
      <c r="DC108" s="999"/>
      <c r="DD108" s="999"/>
      <c r="DE108" s="999"/>
      <c r="DF108" s="999"/>
      <c r="DG108" s="999"/>
      <c r="DH108" s="999"/>
      <c r="DI108" s="999"/>
      <c r="DJ108" s="999"/>
      <c r="DK108" s="999"/>
      <c r="DL108" s="999"/>
      <c r="DM108" s="999"/>
      <c r="DN108" s="999"/>
      <c r="DO108" s="999"/>
      <c r="DP108" s="999"/>
      <c r="DQ108" s="999"/>
      <c r="DR108" s="999"/>
      <c r="DS108" s="999"/>
      <c r="DT108" s="999"/>
      <c r="DU108" s="999"/>
      <c r="DV108" s="999"/>
      <c r="DW108" s="999"/>
      <c r="DX108" s="999"/>
      <c r="DY108" s="999"/>
      <c r="DZ108" s="1000"/>
    </row>
    <row r="109" spans="1:131" s="240" customFormat="1" ht="26.25" customHeight="1" x14ac:dyDescent="0.2">
      <c r="A109" s="991" t="s">
        <v>422</v>
      </c>
      <c r="B109" s="972"/>
      <c r="C109" s="972"/>
      <c r="D109" s="972"/>
      <c r="E109" s="972"/>
      <c r="F109" s="972"/>
      <c r="G109" s="972"/>
      <c r="H109" s="972"/>
      <c r="I109" s="972"/>
      <c r="J109" s="972"/>
      <c r="K109" s="972"/>
      <c r="L109" s="972"/>
      <c r="M109" s="972"/>
      <c r="N109" s="972"/>
      <c r="O109" s="972"/>
      <c r="P109" s="972"/>
      <c r="Q109" s="972"/>
      <c r="R109" s="972"/>
      <c r="S109" s="972"/>
      <c r="T109" s="972"/>
      <c r="U109" s="972"/>
      <c r="V109" s="972"/>
      <c r="W109" s="972"/>
      <c r="X109" s="972"/>
      <c r="Y109" s="972"/>
      <c r="Z109" s="973"/>
      <c r="AA109" s="971" t="s">
        <v>423</v>
      </c>
      <c r="AB109" s="972"/>
      <c r="AC109" s="972"/>
      <c r="AD109" s="972"/>
      <c r="AE109" s="973"/>
      <c r="AF109" s="971" t="s">
        <v>307</v>
      </c>
      <c r="AG109" s="972"/>
      <c r="AH109" s="972"/>
      <c r="AI109" s="972"/>
      <c r="AJ109" s="973"/>
      <c r="AK109" s="971" t="s">
        <v>306</v>
      </c>
      <c r="AL109" s="972"/>
      <c r="AM109" s="972"/>
      <c r="AN109" s="972"/>
      <c r="AO109" s="973"/>
      <c r="AP109" s="971" t="s">
        <v>424</v>
      </c>
      <c r="AQ109" s="972"/>
      <c r="AR109" s="972"/>
      <c r="AS109" s="972"/>
      <c r="AT109" s="974"/>
      <c r="AU109" s="991" t="s">
        <v>422</v>
      </c>
      <c r="AV109" s="972"/>
      <c r="AW109" s="972"/>
      <c r="AX109" s="972"/>
      <c r="AY109" s="972"/>
      <c r="AZ109" s="972"/>
      <c r="BA109" s="972"/>
      <c r="BB109" s="972"/>
      <c r="BC109" s="972"/>
      <c r="BD109" s="972"/>
      <c r="BE109" s="972"/>
      <c r="BF109" s="972"/>
      <c r="BG109" s="972"/>
      <c r="BH109" s="972"/>
      <c r="BI109" s="972"/>
      <c r="BJ109" s="972"/>
      <c r="BK109" s="972"/>
      <c r="BL109" s="972"/>
      <c r="BM109" s="972"/>
      <c r="BN109" s="972"/>
      <c r="BO109" s="972"/>
      <c r="BP109" s="973"/>
      <c r="BQ109" s="971" t="s">
        <v>423</v>
      </c>
      <c r="BR109" s="972"/>
      <c r="BS109" s="972"/>
      <c r="BT109" s="972"/>
      <c r="BU109" s="973"/>
      <c r="BV109" s="971" t="s">
        <v>307</v>
      </c>
      <c r="BW109" s="972"/>
      <c r="BX109" s="972"/>
      <c r="BY109" s="972"/>
      <c r="BZ109" s="973"/>
      <c r="CA109" s="971" t="s">
        <v>306</v>
      </c>
      <c r="CB109" s="972"/>
      <c r="CC109" s="972"/>
      <c r="CD109" s="972"/>
      <c r="CE109" s="973"/>
      <c r="CF109" s="992" t="s">
        <v>424</v>
      </c>
      <c r="CG109" s="992"/>
      <c r="CH109" s="992"/>
      <c r="CI109" s="992"/>
      <c r="CJ109" s="992"/>
      <c r="CK109" s="971" t="s">
        <v>425</v>
      </c>
      <c r="CL109" s="972"/>
      <c r="CM109" s="972"/>
      <c r="CN109" s="972"/>
      <c r="CO109" s="972"/>
      <c r="CP109" s="972"/>
      <c r="CQ109" s="972"/>
      <c r="CR109" s="972"/>
      <c r="CS109" s="972"/>
      <c r="CT109" s="972"/>
      <c r="CU109" s="972"/>
      <c r="CV109" s="972"/>
      <c r="CW109" s="972"/>
      <c r="CX109" s="972"/>
      <c r="CY109" s="972"/>
      <c r="CZ109" s="972"/>
      <c r="DA109" s="972"/>
      <c r="DB109" s="972"/>
      <c r="DC109" s="972"/>
      <c r="DD109" s="972"/>
      <c r="DE109" s="972"/>
      <c r="DF109" s="973"/>
      <c r="DG109" s="971" t="s">
        <v>423</v>
      </c>
      <c r="DH109" s="972"/>
      <c r="DI109" s="972"/>
      <c r="DJ109" s="972"/>
      <c r="DK109" s="973"/>
      <c r="DL109" s="971" t="s">
        <v>307</v>
      </c>
      <c r="DM109" s="972"/>
      <c r="DN109" s="972"/>
      <c r="DO109" s="972"/>
      <c r="DP109" s="973"/>
      <c r="DQ109" s="971" t="s">
        <v>306</v>
      </c>
      <c r="DR109" s="972"/>
      <c r="DS109" s="972"/>
      <c r="DT109" s="972"/>
      <c r="DU109" s="973"/>
      <c r="DV109" s="971" t="s">
        <v>424</v>
      </c>
      <c r="DW109" s="972"/>
      <c r="DX109" s="972"/>
      <c r="DY109" s="972"/>
      <c r="DZ109" s="974"/>
    </row>
    <row r="110" spans="1:131" s="240" customFormat="1" ht="26.25" customHeight="1" x14ac:dyDescent="0.2">
      <c r="A110" s="975" t="s">
        <v>426</v>
      </c>
      <c r="B110" s="976"/>
      <c r="C110" s="976"/>
      <c r="D110" s="976"/>
      <c r="E110" s="976"/>
      <c r="F110" s="976"/>
      <c r="G110" s="976"/>
      <c r="H110" s="976"/>
      <c r="I110" s="976"/>
      <c r="J110" s="976"/>
      <c r="K110" s="976"/>
      <c r="L110" s="976"/>
      <c r="M110" s="976"/>
      <c r="N110" s="976"/>
      <c r="O110" s="976"/>
      <c r="P110" s="976"/>
      <c r="Q110" s="976"/>
      <c r="R110" s="976"/>
      <c r="S110" s="976"/>
      <c r="T110" s="976"/>
      <c r="U110" s="976"/>
      <c r="V110" s="976"/>
      <c r="W110" s="976"/>
      <c r="X110" s="976"/>
      <c r="Y110" s="976"/>
      <c r="Z110" s="977"/>
      <c r="AA110" s="978">
        <v>492034</v>
      </c>
      <c r="AB110" s="979"/>
      <c r="AC110" s="979"/>
      <c r="AD110" s="979"/>
      <c r="AE110" s="980"/>
      <c r="AF110" s="981">
        <v>496335</v>
      </c>
      <c r="AG110" s="979"/>
      <c r="AH110" s="979"/>
      <c r="AI110" s="979"/>
      <c r="AJ110" s="980"/>
      <c r="AK110" s="981">
        <v>514138</v>
      </c>
      <c r="AL110" s="979"/>
      <c r="AM110" s="979"/>
      <c r="AN110" s="979"/>
      <c r="AO110" s="980"/>
      <c r="AP110" s="982">
        <v>14.6</v>
      </c>
      <c r="AQ110" s="983"/>
      <c r="AR110" s="983"/>
      <c r="AS110" s="983"/>
      <c r="AT110" s="984"/>
      <c r="AU110" s="985" t="s">
        <v>73</v>
      </c>
      <c r="AV110" s="986"/>
      <c r="AW110" s="986"/>
      <c r="AX110" s="986"/>
      <c r="AY110" s="986"/>
      <c r="AZ110" s="1027" t="s">
        <v>427</v>
      </c>
      <c r="BA110" s="976"/>
      <c r="BB110" s="976"/>
      <c r="BC110" s="976"/>
      <c r="BD110" s="976"/>
      <c r="BE110" s="976"/>
      <c r="BF110" s="976"/>
      <c r="BG110" s="976"/>
      <c r="BH110" s="976"/>
      <c r="BI110" s="976"/>
      <c r="BJ110" s="976"/>
      <c r="BK110" s="976"/>
      <c r="BL110" s="976"/>
      <c r="BM110" s="976"/>
      <c r="BN110" s="976"/>
      <c r="BO110" s="976"/>
      <c r="BP110" s="977"/>
      <c r="BQ110" s="1013">
        <v>5359614</v>
      </c>
      <c r="BR110" s="1014"/>
      <c r="BS110" s="1014"/>
      <c r="BT110" s="1014"/>
      <c r="BU110" s="1014"/>
      <c r="BV110" s="1014">
        <v>6084803</v>
      </c>
      <c r="BW110" s="1014"/>
      <c r="BX110" s="1014"/>
      <c r="BY110" s="1014"/>
      <c r="BZ110" s="1014"/>
      <c r="CA110" s="1014">
        <v>6373345</v>
      </c>
      <c r="CB110" s="1014"/>
      <c r="CC110" s="1014"/>
      <c r="CD110" s="1014"/>
      <c r="CE110" s="1014"/>
      <c r="CF110" s="1028">
        <v>180.6</v>
      </c>
      <c r="CG110" s="1029"/>
      <c r="CH110" s="1029"/>
      <c r="CI110" s="1029"/>
      <c r="CJ110" s="1029"/>
      <c r="CK110" s="1030" t="s">
        <v>428</v>
      </c>
      <c r="CL110" s="1031"/>
      <c r="CM110" s="1010" t="s">
        <v>429</v>
      </c>
      <c r="CN110" s="1011"/>
      <c r="CO110" s="1011"/>
      <c r="CP110" s="1011"/>
      <c r="CQ110" s="1011"/>
      <c r="CR110" s="1011"/>
      <c r="CS110" s="1011"/>
      <c r="CT110" s="1011"/>
      <c r="CU110" s="1011"/>
      <c r="CV110" s="1011"/>
      <c r="CW110" s="1011"/>
      <c r="CX110" s="1011"/>
      <c r="CY110" s="1011"/>
      <c r="CZ110" s="1011"/>
      <c r="DA110" s="1011"/>
      <c r="DB110" s="1011"/>
      <c r="DC110" s="1011"/>
      <c r="DD110" s="1011"/>
      <c r="DE110" s="1011"/>
      <c r="DF110" s="1012"/>
      <c r="DG110" s="1013" t="s">
        <v>131</v>
      </c>
      <c r="DH110" s="1014"/>
      <c r="DI110" s="1014"/>
      <c r="DJ110" s="1014"/>
      <c r="DK110" s="1014"/>
      <c r="DL110" s="1014" t="s">
        <v>430</v>
      </c>
      <c r="DM110" s="1014"/>
      <c r="DN110" s="1014"/>
      <c r="DO110" s="1014"/>
      <c r="DP110" s="1014"/>
      <c r="DQ110" s="1014" t="s">
        <v>430</v>
      </c>
      <c r="DR110" s="1014"/>
      <c r="DS110" s="1014"/>
      <c r="DT110" s="1014"/>
      <c r="DU110" s="1014"/>
      <c r="DV110" s="1015" t="s">
        <v>131</v>
      </c>
      <c r="DW110" s="1015"/>
      <c r="DX110" s="1015"/>
      <c r="DY110" s="1015"/>
      <c r="DZ110" s="1016"/>
    </row>
    <row r="111" spans="1:131" s="240" customFormat="1" ht="26.25" customHeight="1" x14ac:dyDescent="0.2">
      <c r="A111" s="1017" t="s">
        <v>431</v>
      </c>
      <c r="B111" s="1018"/>
      <c r="C111" s="1018"/>
      <c r="D111" s="1018"/>
      <c r="E111" s="1018"/>
      <c r="F111" s="1018"/>
      <c r="G111" s="1018"/>
      <c r="H111" s="1018"/>
      <c r="I111" s="1018"/>
      <c r="J111" s="1018"/>
      <c r="K111" s="1018"/>
      <c r="L111" s="1018"/>
      <c r="M111" s="1018"/>
      <c r="N111" s="1018"/>
      <c r="O111" s="1018"/>
      <c r="P111" s="1018"/>
      <c r="Q111" s="1018"/>
      <c r="R111" s="1018"/>
      <c r="S111" s="1018"/>
      <c r="T111" s="1018"/>
      <c r="U111" s="1018"/>
      <c r="V111" s="1018"/>
      <c r="W111" s="1018"/>
      <c r="X111" s="1018"/>
      <c r="Y111" s="1018"/>
      <c r="Z111" s="1019"/>
      <c r="AA111" s="1020" t="s">
        <v>131</v>
      </c>
      <c r="AB111" s="1021"/>
      <c r="AC111" s="1021"/>
      <c r="AD111" s="1021"/>
      <c r="AE111" s="1022"/>
      <c r="AF111" s="1023" t="s">
        <v>131</v>
      </c>
      <c r="AG111" s="1021"/>
      <c r="AH111" s="1021"/>
      <c r="AI111" s="1021"/>
      <c r="AJ111" s="1022"/>
      <c r="AK111" s="1023" t="s">
        <v>131</v>
      </c>
      <c r="AL111" s="1021"/>
      <c r="AM111" s="1021"/>
      <c r="AN111" s="1021"/>
      <c r="AO111" s="1022"/>
      <c r="AP111" s="1024" t="s">
        <v>131</v>
      </c>
      <c r="AQ111" s="1025"/>
      <c r="AR111" s="1025"/>
      <c r="AS111" s="1025"/>
      <c r="AT111" s="1026"/>
      <c r="AU111" s="987"/>
      <c r="AV111" s="988"/>
      <c r="AW111" s="988"/>
      <c r="AX111" s="988"/>
      <c r="AY111" s="988"/>
      <c r="AZ111" s="1036" t="s">
        <v>432</v>
      </c>
      <c r="BA111" s="1037"/>
      <c r="BB111" s="1037"/>
      <c r="BC111" s="1037"/>
      <c r="BD111" s="1037"/>
      <c r="BE111" s="1037"/>
      <c r="BF111" s="1037"/>
      <c r="BG111" s="1037"/>
      <c r="BH111" s="1037"/>
      <c r="BI111" s="1037"/>
      <c r="BJ111" s="1037"/>
      <c r="BK111" s="1037"/>
      <c r="BL111" s="1037"/>
      <c r="BM111" s="1037"/>
      <c r="BN111" s="1037"/>
      <c r="BO111" s="1037"/>
      <c r="BP111" s="1038"/>
      <c r="BQ111" s="1006">
        <v>91235</v>
      </c>
      <c r="BR111" s="1007"/>
      <c r="BS111" s="1007"/>
      <c r="BT111" s="1007"/>
      <c r="BU111" s="1007"/>
      <c r="BV111" s="1007">
        <v>9795</v>
      </c>
      <c r="BW111" s="1007"/>
      <c r="BX111" s="1007"/>
      <c r="BY111" s="1007"/>
      <c r="BZ111" s="1007"/>
      <c r="CA111" s="1007">
        <v>8753</v>
      </c>
      <c r="CB111" s="1007"/>
      <c r="CC111" s="1007"/>
      <c r="CD111" s="1007"/>
      <c r="CE111" s="1007"/>
      <c r="CF111" s="1001">
        <v>0.2</v>
      </c>
      <c r="CG111" s="1002"/>
      <c r="CH111" s="1002"/>
      <c r="CI111" s="1002"/>
      <c r="CJ111" s="1002"/>
      <c r="CK111" s="1032"/>
      <c r="CL111" s="1033"/>
      <c r="CM111" s="1003" t="s">
        <v>433</v>
      </c>
      <c r="CN111" s="1004"/>
      <c r="CO111" s="1004"/>
      <c r="CP111" s="1004"/>
      <c r="CQ111" s="1004"/>
      <c r="CR111" s="1004"/>
      <c r="CS111" s="1004"/>
      <c r="CT111" s="1004"/>
      <c r="CU111" s="1004"/>
      <c r="CV111" s="1004"/>
      <c r="CW111" s="1004"/>
      <c r="CX111" s="1004"/>
      <c r="CY111" s="1004"/>
      <c r="CZ111" s="1004"/>
      <c r="DA111" s="1004"/>
      <c r="DB111" s="1004"/>
      <c r="DC111" s="1004"/>
      <c r="DD111" s="1004"/>
      <c r="DE111" s="1004"/>
      <c r="DF111" s="1005"/>
      <c r="DG111" s="1006" t="s">
        <v>131</v>
      </c>
      <c r="DH111" s="1007"/>
      <c r="DI111" s="1007"/>
      <c r="DJ111" s="1007"/>
      <c r="DK111" s="1007"/>
      <c r="DL111" s="1007" t="s">
        <v>131</v>
      </c>
      <c r="DM111" s="1007"/>
      <c r="DN111" s="1007"/>
      <c r="DO111" s="1007"/>
      <c r="DP111" s="1007"/>
      <c r="DQ111" s="1007" t="s">
        <v>131</v>
      </c>
      <c r="DR111" s="1007"/>
      <c r="DS111" s="1007"/>
      <c r="DT111" s="1007"/>
      <c r="DU111" s="1007"/>
      <c r="DV111" s="1008" t="s">
        <v>131</v>
      </c>
      <c r="DW111" s="1008"/>
      <c r="DX111" s="1008"/>
      <c r="DY111" s="1008"/>
      <c r="DZ111" s="1009"/>
    </row>
    <row r="112" spans="1:131" s="240" customFormat="1" ht="26.25" customHeight="1" x14ac:dyDescent="0.2">
      <c r="A112" s="1039" t="s">
        <v>434</v>
      </c>
      <c r="B112" s="1040"/>
      <c r="C112" s="1037" t="s">
        <v>435</v>
      </c>
      <c r="D112" s="1037"/>
      <c r="E112" s="1037"/>
      <c r="F112" s="1037"/>
      <c r="G112" s="1037"/>
      <c r="H112" s="1037"/>
      <c r="I112" s="1037"/>
      <c r="J112" s="1037"/>
      <c r="K112" s="1037"/>
      <c r="L112" s="1037"/>
      <c r="M112" s="1037"/>
      <c r="N112" s="1037"/>
      <c r="O112" s="1037"/>
      <c r="P112" s="1037"/>
      <c r="Q112" s="1037"/>
      <c r="R112" s="1037"/>
      <c r="S112" s="1037"/>
      <c r="T112" s="1037"/>
      <c r="U112" s="1037"/>
      <c r="V112" s="1037"/>
      <c r="W112" s="1037"/>
      <c r="X112" s="1037"/>
      <c r="Y112" s="1037"/>
      <c r="Z112" s="1038"/>
      <c r="AA112" s="1045" t="s">
        <v>131</v>
      </c>
      <c r="AB112" s="1046"/>
      <c r="AC112" s="1046"/>
      <c r="AD112" s="1046"/>
      <c r="AE112" s="1047"/>
      <c r="AF112" s="1048" t="s">
        <v>430</v>
      </c>
      <c r="AG112" s="1046"/>
      <c r="AH112" s="1046"/>
      <c r="AI112" s="1046"/>
      <c r="AJ112" s="1047"/>
      <c r="AK112" s="1048" t="s">
        <v>430</v>
      </c>
      <c r="AL112" s="1046"/>
      <c r="AM112" s="1046"/>
      <c r="AN112" s="1046"/>
      <c r="AO112" s="1047"/>
      <c r="AP112" s="1049" t="s">
        <v>131</v>
      </c>
      <c r="AQ112" s="1050"/>
      <c r="AR112" s="1050"/>
      <c r="AS112" s="1050"/>
      <c r="AT112" s="1051"/>
      <c r="AU112" s="987"/>
      <c r="AV112" s="988"/>
      <c r="AW112" s="988"/>
      <c r="AX112" s="988"/>
      <c r="AY112" s="988"/>
      <c r="AZ112" s="1036" t="s">
        <v>436</v>
      </c>
      <c r="BA112" s="1037"/>
      <c r="BB112" s="1037"/>
      <c r="BC112" s="1037"/>
      <c r="BD112" s="1037"/>
      <c r="BE112" s="1037"/>
      <c r="BF112" s="1037"/>
      <c r="BG112" s="1037"/>
      <c r="BH112" s="1037"/>
      <c r="BI112" s="1037"/>
      <c r="BJ112" s="1037"/>
      <c r="BK112" s="1037"/>
      <c r="BL112" s="1037"/>
      <c r="BM112" s="1037"/>
      <c r="BN112" s="1037"/>
      <c r="BO112" s="1037"/>
      <c r="BP112" s="1038"/>
      <c r="BQ112" s="1006">
        <v>609827</v>
      </c>
      <c r="BR112" s="1007"/>
      <c r="BS112" s="1007"/>
      <c r="BT112" s="1007"/>
      <c r="BU112" s="1007"/>
      <c r="BV112" s="1007">
        <v>870161</v>
      </c>
      <c r="BW112" s="1007"/>
      <c r="BX112" s="1007"/>
      <c r="BY112" s="1007"/>
      <c r="BZ112" s="1007"/>
      <c r="CA112" s="1007">
        <v>1111659</v>
      </c>
      <c r="CB112" s="1007"/>
      <c r="CC112" s="1007"/>
      <c r="CD112" s="1007"/>
      <c r="CE112" s="1007"/>
      <c r="CF112" s="1001">
        <v>31.5</v>
      </c>
      <c r="CG112" s="1002"/>
      <c r="CH112" s="1002"/>
      <c r="CI112" s="1002"/>
      <c r="CJ112" s="1002"/>
      <c r="CK112" s="1032"/>
      <c r="CL112" s="1033"/>
      <c r="CM112" s="1003" t="s">
        <v>437</v>
      </c>
      <c r="CN112" s="1004"/>
      <c r="CO112" s="1004"/>
      <c r="CP112" s="1004"/>
      <c r="CQ112" s="1004"/>
      <c r="CR112" s="1004"/>
      <c r="CS112" s="1004"/>
      <c r="CT112" s="1004"/>
      <c r="CU112" s="1004"/>
      <c r="CV112" s="1004"/>
      <c r="CW112" s="1004"/>
      <c r="CX112" s="1004"/>
      <c r="CY112" s="1004"/>
      <c r="CZ112" s="1004"/>
      <c r="DA112" s="1004"/>
      <c r="DB112" s="1004"/>
      <c r="DC112" s="1004"/>
      <c r="DD112" s="1004"/>
      <c r="DE112" s="1004"/>
      <c r="DF112" s="1005"/>
      <c r="DG112" s="1006" t="s">
        <v>131</v>
      </c>
      <c r="DH112" s="1007"/>
      <c r="DI112" s="1007"/>
      <c r="DJ112" s="1007"/>
      <c r="DK112" s="1007"/>
      <c r="DL112" s="1007" t="s">
        <v>131</v>
      </c>
      <c r="DM112" s="1007"/>
      <c r="DN112" s="1007"/>
      <c r="DO112" s="1007"/>
      <c r="DP112" s="1007"/>
      <c r="DQ112" s="1007" t="s">
        <v>131</v>
      </c>
      <c r="DR112" s="1007"/>
      <c r="DS112" s="1007"/>
      <c r="DT112" s="1007"/>
      <c r="DU112" s="1007"/>
      <c r="DV112" s="1008" t="s">
        <v>131</v>
      </c>
      <c r="DW112" s="1008"/>
      <c r="DX112" s="1008"/>
      <c r="DY112" s="1008"/>
      <c r="DZ112" s="1009"/>
    </row>
    <row r="113" spans="1:130" s="240" customFormat="1" ht="26.25" customHeight="1" x14ac:dyDescent="0.2">
      <c r="A113" s="1041"/>
      <c r="B113" s="1042"/>
      <c r="C113" s="1037" t="s">
        <v>438</v>
      </c>
      <c r="D113" s="1037"/>
      <c r="E113" s="1037"/>
      <c r="F113" s="1037"/>
      <c r="G113" s="1037"/>
      <c r="H113" s="1037"/>
      <c r="I113" s="1037"/>
      <c r="J113" s="1037"/>
      <c r="K113" s="1037"/>
      <c r="L113" s="1037"/>
      <c r="M113" s="1037"/>
      <c r="N113" s="1037"/>
      <c r="O113" s="1037"/>
      <c r="P113" s="1037"/>
      <c r="Q113" s="1037"/>
      <c r="R113" s="1037"/>
      <c r="S113" s="1037"/>
      <c r="T113" s="1037"/>
      <c r="U113" s="1037"/>
      <c r="V113" s="1037"/>
      <c r="W113" s="1037"/>
      <c r="X113" s="1037"/>
      <c r="Y113" s="1037"/>
      <c r="Z113" s="1038"/>
      <c r="AA113" s="1020">
        <v>71988</v>
      </c>
      <c r="AB113" s="1021"/>
      <c r="AC113" s="1021"/>
      <c r="AD113" s="1021"/>
      <c r="AE113" s="1022"/>
      <c r="AF113" s="1023">
        <v>62877</v>
      </c>
      <c r="AG113" s="1021"/>
      <c r="AH113" s="1021"/>
      <c r="AI113" s="1021"/>
      <c r="AJ113" s="1022"/>
      <c r="AK113" s="1023">
        <v>66860</v>
      </c>
      <c r="AL113" s="1021"/>
      <c r="AM113" s="1021"/>
      <c r="AN113" s="1021"/>
      <c r="AO113" s="1022"/>
      <c r="AP113" s="1024">
        <v>1.9</v>
      </c>
      <c r="AQ113" s="1025"/>
      <c r="AR113" s="1025"/>
      <c r="AS113" s="1025"/>
      <c r="AT113" s="1026"/>
      <c r="AU113" s="987"/>
      <c r="AV113" s="988"/>
      <c r="AW113" s="988"/>
      <c r="AX113" s="988"/>
      <c r="AY113" s="988"/>
      <c r="AZ113" s="1036" t="s">
        <v>439</v>
      </c>
      <c r="BA113" s="1037"/>
      <c r="BB113" s="1037"/>
      <c r="BC113" s="1037"/>
      <c r="BD113" s="1037"/>
      <c r="BE113" s="1037"/>
      <c r="BF113" s="1037"/>
      <c r="BG113" s="1037"/>
      <c r="BH113" s="1037"/>
      <c r="BI113" s="1037"/>
      <c r="BJ113" s="1037"/>
      <c r="BK113" s="1037"/>
      <c r="BL113" s="1037"/>
      <c r="BM113" s="1037"/>
      <c r="BN113" s="1037"/>
      <c r="BO113" s="1037"/>
      <c r="BP113" s="1038"/>
      <c r="BQ113" s="1006">
        <v>468977</v>
      </c>
      <c r="BR113" s="1007"/>
      <c r="BS113" s="1007"/>
      <c r="BT113" s="1007"/>
      <c r="BU113" s="1007"/>
      <c r="BV113" s="1007">
        <v>564161</v>
      </c>
      <c r="BW113" s="1007"/>
      <c r="BX113" s="1007"/>
      <c r="BY113" s="1007"/>
      <c r="BZ113" s="1007"/>
      <c r="CA113" s="1007">
        <v>540082</v>
      </c>
      <c r="CB113" s="1007"/>
      <c r="CC113" s="1007"/>
      <c r="CD113" s="1007"/>
      <c r="CE113" s="1007"/>
      <c r="CF113" s="1001">
        <v>15.3</v>
      </c>
      <c r="CG113" s="1002"/>
      <c r="CH113" s="1002"/>
      <c r="CI113" s="1002"/>
      <c r="CJ113" s="1002"/>
      <c r="CK113" s="1032"/>
      <c r="CL113" s="1033"/>
      <c r="CM113" s="1003" t="s">
        <v>440</v>
      </c>
      <c r="CN113" s="1004"/>
      <c r="CO113" s="1004"/>
      <c r="CP113" s="1004"/>
      <c r="CQ113" s="1004"/>
      <c r="CR113" s="1004"/>
      <c r="CS113" s="1004"/>
      <c r="CT113" s="1004"/>
      <c r="CU113" s="1004"/>
      <c r="CV113" s="1004"/>
      <c r="CW113" s="1004"/>
      <c r="CX113" s="1004"/>
      <c r="CY113" s="1004"/>
      <c r="CZ113" s="1004"/>
      <c r="DA113" s="1004"/>
      <c r="DB113" s="1004"/>
      <c r="DC113" s="1004"/>
      <c r="DD113" s="1004"/>
      <c r="DE113" s="1004"/>
      <c r="DF113" s="1005"/>
      <c r="DG113" s="1045" t="s">
        <v>131</v>
      </c>
      <c r="DH113" s="1046"/>
      <c r="DI113" s="1046"/>
      <c r="DJ113" s="1046"/>
      <c r="DK113" s="1047"/>
      <c r="DL113" s="1048" t="s">
        <v>131</v>
      </c>
      <c r="DM113" s="1046"/>
      <c r="DN113" s="1046"/>
      <c r="DO113" s="1046"/>
      <c r="DP113" s="1047"/>
      <c r="DQ113" s="1048" t="s">
        <v>131</v>
      </c>
      <c r="DR113" s="1046"/>
      <c r="DS113" s="1046"/>
      <c r="DT113" s="1046"/>
      <c r="DU113" s="1047"/>
      <c r="DV113" s="1049" t="s">
        <v>430</v>
      </c>
      <c r="DW113" s="1050"/>
      <c r="DX113" s="1050"/>
      <c r="DY113" s="1050"/>
      <c r="DZ113" s="1051"/>
    </row>
    <row r="114" spans="1:130" s="240" customFormat="1" ht="26.25" customHeight="1" x14ac:dyDescent="0.2">
      <c r="A114" s="1041"/>
      <c r="B114" s="1042"/>
      <c r="C114" s="1037" t="s">
        <v>441</v>
      </c>
      <c r="D114" s="1037"/>
      <c r="E114" s="1037"/>
      <c r="F114" s="1037"/>
      <c r="G114" s="1037"/>
      <c r="H114" s="1037"/>
      <c r="I114" s="1037"/>
      <c r="J114" s="1037"/>
      <c r="K114" s="1037"/>
      <c r="L114" s="1037"/>
      <c r="M114" s="1037"/>
      <c r="N114" s="1037"/>
      <c r="O114" s="1037"/>
      <c r="P114" s="1037"/>
      <c r="Q114" s="1037"/>
      <c r="R114" s="1037"/>
      <c r="S114" s="1037"/>
      <c r="T114" s="1037"/>
      <c r="U114" s="1037"/>
      <c r="V114" s="1037"/>
      <c r="W114" s="1037"/>
      <c r="X114" s="1037"/>
      <c r="Y114" s="1037"/>
      <c r="Z114" s="1038"/>
      <c r="AA114" s="1045">
        <v>42663</v>
      </c>
      <c r="AB114" s="1046"/>
      <c r="AC114" s="1046"/>
      <c r="AD114" s="1046"/>
      <c r="AE114" s="1047"/>
      <c r="AF114" s="1048">
        <v>34783</v>
      </c>
      <c r="AG114" s="1046"/>
      <c r="AH114" s="1046"/>
      <c r="AI114" s="1046"/>
      <c r="AJ114" s="1047"/>
      <c r="AK114" s="1048">
        <v>34336</v>
      </c>
      <c r="AL114" s="1046"/>
      <c r="AM114" s="1046"/>
      <c r="AN114" s="1046"/>
      <c r="AO114" s="1047"/>
      <c r="AP114" s="1049">
        <v>1</v>
      </c>
      <c r="AQ114" s="1050"/>
      <c r="AR114" s="1050"/>
      <c r="AS114" s="1050"/>
      <c r="AT114" s="1051"/>
      <c r="AU114" s="987"/>
      <c r="AV114" s="988"/>
      <c r="AW114" s="988"/>
      <c r="AX114" s="988"/>
      <c r="AY114" s="988"/>
      <c r="AZ114" s="1036" t="s">
        <v>442</v>
      </c>
      <c r="BA114" s="1037"/>
      <c r="BB114" s="1037"/>
      <c r="BC114" s="1037"/>
      <c r="BD114" s="1037"/>
      <c r="BE114" s="1037"/>
      <c r="BF114" s="1037"/>
      <c r="BG114" s="1037"/>
      <c r="BH114" s="1037"/>
      <c r="BI114" s="1037"/>
      <c r="BJ114" s="1037"/>
      <c r="BK114" s="1037"/>
      <c r="BL114" s="1037"/>
      <c r="BM114" s="1037"/>
      <c r="BN114" s="1037"/>
      <c r="BO114" s="1037"/>
      <c r="BP114" s="1038"/>
      <c r="BQ114" s="1006">
        <v>1168636</v>
      </c>
      <c r="BR114" s="1007"/>
      <c r="BS114" s="1007"/>
      <c r="BT114" s="1007"/>
      <c r="BU114" s="1007"/>
      <c r="BV114" s="1007">
        <v>1090379</v>
      </c>
      <c r="BW114" s="1007"/>
      <c r="BX114" s="1007"/>
      <c r="BY114" s="1007"/>
      <c r="BZ114" s="1007"/>
      <c r="CA114" s="1007">
        <v>970952</v>
      </c>
      <c r="CB114" s="1007"/>
      <c r="CC114" s="1007"/>
      <c r="CD114" s="1007"/>
      <c r="CE114" s="1007"/>
      <c r="CF114" s="1001">
        <v>27.5</v>
      </c>
      <c r="CG114" s="1002"/>
      <c r="CH114" s="1002"/>
      <c r="CI114" s="1002"/>
      <c r="CJ114" s="1002"/>
      <c r="CK114" s="1032"/>
      <c r="CL114" s="1033"/>
      <c r="CM114" s="1003" t="s">
        <v>443</v>
      </c>
      <c r="CN114" s="1004"/>
      <c r="CO114" s="1004"/>
      <c r="CP114" s="1004"/>
      <c r="CQ114" s="1004"/>
      <c r="CR114" s="1004"/>
      <c r="CS114" s="1004"/>
      <c r="CT114" s="1004"/>
      <c r="CU114" s="1004"/>
      <c r="CV114" s="1004"/>
      <c r="CW114" s="1004"/>
      <c r="CX114" s="1004"/>
      <c r="CY114" s="1004"/>
      <c r="CZ114" s="1004"/>
      <c r="DA114" s="1004"/>
      <c r="DB114" s="1004"/>
      <c r="DC114" s="1004"/>
      <c r="DD114" s="1004"/>
      <c r="DE114" s="1004"/>
      <c r="DF114" s="1005"/>
      <c r="DG114" s="1045" t="s">
        <v>131</v>
      </c>
      <c r="DH114" s="1046"/>
      <c r="DI114" s="1046"/>
      <c r="DJ114" s="1046"/>
      <c r="DK114" s="1047"/>
      <c r="DL114" s="1048" t="s">
        <v>131</v>
      </c>
      <c r="DM114" s="1046"/>
      <c r="DN114" s="1046"/>
      <c r="DO114" s="1046"/>
      <c r="DP114" s="1047"/>
      <c r="DQ114" s="1048" t="s">
        <v>131</v>
      </c>
      <c r="DR114" s="1046"/>
      <c r="DS114" s="1046"/>
      <c r="DT114" s="1046"/>
      <c r="DU114" s="1047"/>
      <c r="DV114" s="1049" t="s">
        <v>131</v>
      </c>
      <c r="DW114" s="1050"/>
      <c r="DX114" s="1050"/>
      <c r="DY114" s="1050"/>
      <c r="DZ114" s="1051"/>
    </row>
    <row r="115" spans="1:130" s="240" customFormat="1" ht="26.25" customHeight="1" x14ac:dyDescent="0.2">
      <c r="A115" s="1041"/>
      <c r="B115" s="1042"/>
      <c r="C115" s="1037" t="s">
        <v>444</v>
      </c>
      <c r="D115" s="1037"/>
      <c r="E115" s="1037"/>
      <c r="F115" s="1037"/>
      <c r="G115" s="1037"/>
      <c r="H115" s="1037"/>
      <c r="I115" s="1037"/>
      <c r="J115" s="1037"/>
      <c r="K115" s="1037"/>
      <c r="L115" s="1037"/>
      <c r="M115" s="1037"/>
      <c r="N115" s="1037"/>
      <c r="O115" s="1037"/>
      <c r="P115" s="1037"/>
      <c r="Q115" s="1037"/>
      <c r="R115" s="1037"/>
      <c r="S115" s="1037"/>
      <c r="T115" s="1037"/>
      <c r="U115" s="1037"/>
      <c r="V115" s="1037"/>
      <c r="W115" s="1037"/>
      <c r="X115" s="1037"/>
      <c r="Y115" s="1037"/>
      <c r="Z115" s="1038"/>
      <c r="AA115" s="1020">
        <v>28403</v>
      </c>
      <c r="AB115" s="1021"/>
      <c r="AC115" s="1021"/>
      <c r="AD115" s="1021"/>
      <c r="AE115" s="1022"/>
      <c r="AF115" s="1023">
        <v>81858</v>
      </c>
      <c r="AG115" s="1021"/>
      <c r="AH115" s="1021"/>
      <c r="AI115" s="1021"/>
      <c r="AJ115" s="1022"/>
      <c r="AK115" s="1023">
        <v>924</v>
      </c>
      <c r="AL115" s="1021"/>
      <c r="AM115" s="1021"/>
      <c r="AN115" s="1021"/>
      <c r="AO115" s="1022"/>
      <c r="AP115" s="1024">
        <v>0</v>
      </c>
      <c r="AQ115" s="1025"/>
      <c r="AR115" s="1025"/>
      <c r="AS115" s="1025"/>
      <c r="AT115" s="1026"/>
      <c r="AU115" s="987"/>
      <c r="AV115" s="988"/>
      <c r="AW115" s="988"/>
      <c r="AX115" s="988"/>
      <c r="AY115" s="988"/>
      <c r="AZ115" s="1036" t="s">
        <v>445</v>
      </c>
      <c r="BA115" s="1037"/>
      <c r="BB115" s="1037"/>
      <c r="BC115" s="1037"/>
      <c r="BD115" s="1037"/>
      <c r="BE115" s="1037"/>
      <c r="BF115" s="1037"/>
      <c r="BG115" s="1037"/>
      <c r="BH115" s="1037"/>
      <c r="BI115" s="1037"/>
      <c r="BJ115" s="1037"/>
      <c r="BK115" s="1037"/>
      <c r="BL115" s="1037"/>
      <c r="BM115" s="1037"/>
      <c r="BN115" s="1037"/>
      <c r="BO115" s="1037"/>
      <c r="BP115" s="1038"/>
      <c r="BQ115" s="1006" t="s">
        <v>430</v>
      </c>
      <c r="BR115" s="1007"/>
      <c r="BS115" s="1007"/>
      <c r="BT115" s="1007"/>
      <c r="BU115" s="1007"/>
      <c r="BV115" s="1007" t="s">
        <v>131</v>
      </c>
      <c r="BW115" s="1007"/>
      <c r="BX115" s="1007"/>
      <c r="BY115" s="1007"/>
      <c r="BZ115" s="1007"/>
      <c r="CA115" s="1007" t="s">
        <v>131</v>
      </c>
      <c r="CB115" s="1007"/>
      <c r="CC115" s="1007"/>
      <c r="CD115" s="1007"/>
      <c r="CE115" s="1007"/>
      <c r="CF115" s="1001" t="s">
        <v>131</v>
      </c>
      <c r="CG115" s="1002"/>
      <c r="CH115" s="1002"/>
      <c r="CI115" s="1002"/>
      <c r="CJ115" s="1002"/>
      <c r="CK115" s="1032"/>
      <c r="CL115" s="1033"/>
      <c r="CM115" s="1036" t="s">
        <v>446</v>
      </c>
      <c r="CN115" s="1057"/>
      <c r="CO115" s="1057"/>
      <c r="CP115" s="1057"/>
      <c r="CQ115" s="1057"/>
      <c r="CR115" s="1057"/>
      <c r="CS115" s="1057"/>
      <c r="CT115" s="1057"/>
      <c r="CU115" s="1057"/>
      <c r="CV115" s="1057"/>
      <c r="CW115" s="1057"/>
      <c r="CX115" s="1057"/>
      <c r="CY115" s="1057"/>
      <c r="CZ115" s="1057"/>
      <c r="DA115" s="1057"/>
      <c r="DB115" s="1057"/>
      <c r="DC115" s="1057"/>
      <c r="DD115" s="1057"/>
      <c r="DE115" s="1057"/>
      <c r="DF115" s="1038"/>
      <c r="DG115" s="1045">
        <v>80200</v>
      </c>
      <c r="DH115" s="1046"/>
      <c r="DI115" s="1046"/>
      <c r="DJ115" s="1046"/>
      <c r="DK115" s="1047"/>
      <c r="DL115" s="1048" t="s">
        <v>430</v>
      </c>
      <c r="DM115" s="1046"/>
      <c r="DN115" s="1046"/>
      <c r="DO115" s="1046"/>
      <c r="DP115" s="1047"/>
      <c r="DQ115" s="1048" t="s">
        <v>131</v>
      </c>
      <c r="DR115" s="1046"/>
      <c r="DS115" s="1046"/>
      <c r="DT115" s="1046"/>
      <c r="DU115" s="1047"/>
      <c r="DV115" s="1049" t="s">
        <v>131</v>
      </c>
      <c r="DW115" s="1050"/>
      <c r="DX115" s="1050"/>
      <c r="DY115" s="1050"/>
      <c r="DZ115" s="1051"/>
    </row>
    <row r="116" spans="1:130" s="240" customFormat="1" ht="26.25" customHeight="1" x14ac:dyDescent="0.2">
      <c r="A116" s="1043"/>
      <c r="B116" s="1044"/>
      <c r="C116" s="1052" t="s">
        <v>447</v>
      </c>
      <c r="D116" s="1052"/>
      <c r="E116" s="1052"/>
      <c r="F116" s="1052"/>
      <c r="G116" s="1052"/>
      <c r="H116" s="1052"/>
      <c r="I116" s="1052"/>
      <c r="J116" s="1052"/>
      <c r="K116" s="1052"/>
      <c r="L116" s="1052"/>
      <c r="M116" s="1052"/>
      <c r="N116" s="1052"/>
      <c r="O116" s="1052"/>
      <c r="P116" s="1052"/>
      <c r="Q116" s="1052"/>
      <c r="R116" s="1052"/>
      <c r="S116" s="1052"/>
      <c r="T116" s="1052"/>
      <c r="U116" s="1052"/>
      <c r="V116" s="1052"/>
      <c r="W116" s="1052"/>
      <c r="X116" s="1052"/>
      <c r="Y116" s="1052"/>
      <c r="Z116" s="1053"/>
      <c r="AA116" s="1045" t="s">
        <v>131</v>
      </c>
      <c r="AB116" s="1046"/>
      <c r="AC116" s="1046"/>
      <c r="AD116" s="1046"/>
      <c r="AE116" s="1047"/>
      <c r="AF116" s="1048" t="s">
        <v>131</v>
      </c>
      <c r="AG116" s="1046"/>
      <c r="AH116" s="1046"/>
      <c r="AI116" s="1046"/>
      <c r="AJ116" s="1047"/>
      <c r="AK116" s="1048" t="s">
        <v>131</v>
      </c>
      <c r="AL116" s="1046"/>
      <c r="AM116" s="1046"/>
      <c r="AN116" s="1046"/>
      <c r="AO116" s="1047"/>
      <c r="AP116" s="1049" t="s">
        <v>131</v>
      </c>
      <c r="AQ116" s="1050"/>
      <c r="AR116" s="1050"/>
      <c r="AS116" s="1050"/>
      <c r="AT116" s="1051"/>
      <c r="AU116" s="987"/>
      <c r="AV116" s="988"/>
      <c r="AW116" s="988"/>
      <c r="AX116" s="988"/>
      <c r="AY116" s="988"/>
      <c r="AZ116" s="1054" t="s">
        <v>448</v>
      </c>
      <c r="BA116" s="1055"/>
      <c r="BB116" s="1055"/>
      <c r="BC116" s="1055"/>
      <c r="BD116" s="1055"/>
      <c r="BE116" s="1055"/>
      <c r="BF116" s="1055"/>
      <c r="BG116" s="1055"/>
      <c r="BH116" s="1055"/>
      <c r="BI116" s="1055"/>
      <c r="BJ116" s="1055"/>
      <c r="BK116" s="1055"/>
      <c r="BL116" s="1055"/>
      <c r="BM116" s="1055"/>
      <c r="BN116" s="1055"/>
      <c r="BO116" s="1055"/>
      <c r="BP116" s="1056"/>
      <c r="BQ116" s="1006" t="s">
        <v>131</v>
      </c>
      <c r="BR116" s="1007"/>
      <c r="BS116" s="1007"/>
      <c r="BT116" s="1007"/>
      <c r="BU116" s="1007"/>
      <c r="BV116" s="1007" t="s">
        <v>131</v>
      </c>
      <c r="BW116" s="1007"/>
      <c r="BX116" s="1007"/>
      <c r="BY116" s="1007"/>
      <c r="BZ116" s="1007"/>
      <c r="CA116" s="1007" t="s">
        <v>131</v>
      </c>
      <c r="CB116" s="1007"/>
      <c r="CC116" s="1007"/>
      <c r="CD116" s="1007"/>
      <c r="CE116" s="1007"/>
      <c r="CF116" s="1001" t="s">
        <v>131</v>
      </c>
      <c r="CG116" s="1002"/>
      <c r="CH116" s="1002"/>
      <c r="CI116" s="1002"/>
      <c r="CJ116" s="1002"/>
      <c r="CK116" s="1032"/>
      <c r="CL116" s="1033"/>
      <c r="CM116" s="1003" t="s">
        <v>449</v>
      </c>
      <c r="CN116" s="1004"/>
      <c r="CO116" s="1004"/>
      <c r="CP116" s="1004"/>
      <c r="CQ116" s="1004"/>
      <c r="CR116" s="1004"/>
      <c r="CS116" s="1004"/>
      <c r="CT116" s="1004"/>
      <c r="CU116" s="1004"/>
      <c r="CV116" s="1004"/>
      <c r="CW116" s="1004"/>
      <c r="CX116" s="1004"/>
      <c r="CY116" s="1004"/>
      <c r="CZ116" s="1004"/>
      <c r="DA116" s="1004"/>
      <c r="DB116" s="1004"/>
      <c r="DC116" s="1004"/>
      <c r="DD116" s="1004"/>
      <c r="DE116" s="1004"/>
      <c r="DF116" s="1005"/>
      <c r="DG116" s="1045">
        <v>11035</v>
      </c>
      <c r="DH116" s="1046"/>
      <c r="DI116" s="1046"/>
      <c r="DJ116" s="1046"/>
      <c r="DK116" s="1047"/>
      <c r="DL116" s="1048">
        <v>9795</v>
      </c>
      <c r="DM116" s="1046"/>
      <c r="DN116" s="1046"/>
      <c r="DO116" s="1046"/>
      <c r="DP116" s="1047"/>
      <c r="DQ116" s="1048">
        <v>8753</v>
      </c>
      <c r="DR116" s="1046"/>
      <c r="DS116" s="1046"/>
      <c r="DT116" s="1046"/>
      <c r="DU116" s="1047"/>
      <c r="DV116" s="1049">
        <v>0.2</v>
      </c>
      <c r="DW116" s="1050"/>
      <c r="DX116" s="1050"/>
      <c r="DY116" s="1050"/>
      <c r="DZ116" s="1051"/>
    </row>
    <row r="117" spans="1:130" s="240" customFormat="1" ht="26.25" customHeight="1" x14ac:dyDescent="0.2">
      <c r="A117" s="991" t="s">
        <v>189</v>
      </c>
      <c r="B117" s="972"/>
      <c r="C117" s="972"/>
      <c r="D117" s="972"/>
      <c r="E117" s="972"/>
      <c r="F117" s="972"/>
      <c r="G117" s="972"/>
      <c r="H117" s="972"/>
      <c r="I117" s="972"/>
      <c r="J117" s="972"/>
      <c r="K117" s="972"/>
      <c r="L117" s="972"/>
      <c r="M117" s="972"/>
      <c r="N117" s="972"/>
      <c r="O117" s="972"/>
      <c r="P117" s="972"/>
      <c r="Q117" s="972"/>
      <c r="R117" s="972"/>
      <c r="S117" s="972"/>
      <c r="T117" s="972"/>
      <c r="U117" s="972"/>
      <c r="V117" s="972"/>
      <c r="W117" s="972"/>
      <c r="X117" s="972"/>
      <c r="Y117" s="1062" t="s">
        <v>450</v>
      </c>
      <c r="Z117" s="973"/>
      <c r="AA117" s="1063">
        <v>635088</v>
      </c>
      <c r="AB117" s="1064"/>
      <c r="AC117" s="1064"/>
      <c r="AD117" s="1064"/>
      <c r="AE117" s="1065"/>
      <c r="AF117" s="1066">
        <v>675853</v>
      </c>
      <c r="AG117" s="1064"/>
      <c r="AH117" s="1064"/>
      <c r="AI117" s="1064"/>
      <c r="AJ117" s="1065"/>
      <c r="AK117" s="1066">
        <v>616258</v>
      </c>
      <c r="AL117" s="1064"/>
      <c r="AM117" s="1064"/>
      <c r="AN117" s="1064"/>
      <c r="AO117" s="1065"/>
      <c r="AP117" s="1067"/>
      <c r="AQ117" s="1068"/>
      <c r="AR117" s="1068"/>
      <c r="AS117" s="1068"/>
      <c r="AT117" s="1069"/>
      <c r="AU117" s="987"/>
      <c r="AV117" s="988"/>
      <c r="AW117" s="988"/>
      <c r="AX117" s="988"/>
      <c r="AY117" s="988"/>
      <c r="AZ117" s="1054" t="s">
        <v>451</v>
      </c>
      <c r="BA117" s="1055"/>
      <c r="BB117" s="1055"/>
      <c r="BC117" s="1055"/>
      <c r="BD117" s="1055"/>
      <c r="BE117" s="1055"/>
      <c r="BF117" s="1055"/>
      <c r="BG117" s="1055"/>
      <c r="BH117" s="1055"/>
      <c r="BI117" s="1055"/>
      <c r="BJ117" s="1055"/>
      <c r="BK117" s="1055"/>
      <c r="BL117" s="1055"/>
      <c r="BM117" s="1055"/>
      <c r="BN117" s="1055"/>
      <c r="BO117" s="1055"/>
      <c r="BP117" s="1056"/>
      <c r="BQ117" s="1006" t="s">
        <v>131</v>
      </c>
      <c r="BR117" s="1007"/>
      <c r="BS117" s="1007"/>
      <c r="BT117" s="1007"/>
      <c r="BU117" s="1007"/>
      <c r="BV117" s="1007" t="s">
        <v>131</v>
      </c>
      <c r="BW117" s="1007"/>
      <c r="BX117" s="1007"/>
      <c r="BY117" s="1007"/>
      <c r="BZ117" s="1007"/>
      <c r="CA117" s="1007" t="s">
        <v>131</v>
      </c>
      <c r="CB117" s="1007"/>
      <c r="CC117" s="1007"/>
      <c r="CD117" s="1007"/>
      <c r="CE117" s="1007"/>
      <c r="CF117" s="1001" t="s">
        <v>131</v>
      </c>
      <c r="CG117" s="1002"/>
      <c r="CH117" s="1002"/>
      <c r="CI117" s="1002"/>
      <c r="CJ117" s="1002"/>
      <c r="CK117" s="1032"/>
      <c r="CL117" s="1033"/>
      <c r="CM117" s="1003" t="s">
        <v>452</v>
      </c>
      <c r="CN117" s="1004"/>
      <c r="CO117" s="1004"/>
      <c r="CP117" s="1004"/>
      <c r="CQ117" s="1004"/>
      <c r="CR117" s="1004"/>
      <c r="CS117" s="1004"/>
      <c r="CT117" s="1004"/>
      <c r="CU117" s="1004"/>
      <c r="CV117" s="1004"/>
      <c r="CW117" s="1004"/>
      <c r="CX117" s="1004"/>
      <c r="CY117" s="1004"/>
      <c r="CZ117" s="1004"/>
      <c r="DA117" s="1004"/>
      <c r="DB117" s="1004"/>
      <c r="DC117" s="1004"/>
      <c r="DD117" s="1004"/>
      <c r="DE117" s="1004"/>
      <c r="DF117" s="1005"/>
      <c r="DG117" s="1045" t="s">
        <v>131</v>
      </c>
      <c r="DH117" s="1046"/>
      <c r="DI117" s="1046"/>
      <c r="DJ117" s="1046"/>
      <c r="DK117" s="1047"/>
      <c r="DL117" s="1048" t="s">
        <v>131</v>
      </c>
      <c r="DM117" s="1046"/>
      <c r="DN117" s="1046"/>
      <c r="DO117" s="1046"/>
      <c r="DP117" s="1047"/>
      <c r="DQ117" s="1048" t="s">
        <v>131</v>
      </c>
      <c r="DR117" s="1046"/>
      <c r="DS117" s="1046"/>
      <c r="DT117" s="1046"/>
      <c r="DU117" s="1047"/>
      <c r="DV117" s="1049" t="s">
        <v>131</v>
      </c>
      <c r="DW117" s="1050"/>
      <c r="DX117" s="1050"/>
      <c r="DY117" s="1050"/>
      <c r="DZ117" s="1051"/>
    </row>
    <row r="118" spans="1:130" s="240" customFormat="1" ht="26.25" customHeight="1" x14ac:dyDescent="0.2">
      <c r="A118" s="991" t="s">
        <v>425</v>
      </c>
      <c r="B118" s="972"/>
      <c r="C118" s="972"/>
      <c r="D118" s="972"/>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3"/>
      <c r="AA118" s="971" t="s">
        <v>423</v>
      </c>
      <c r="AB118" s="972"/>
      <c r="AC118" s="972"/>
      <c r="AD118" s="972"/>
      <c r="AE118" s="973"/>
      <c r="AF118" s="971" t="s">
        <v>307</v>
      </c>
      <c r="AG118" s="972"/>
      <c r="AH118" s="972"/>
      <c r="AI118" s="972"/>
      <c r="AJ118" s="973"/>
      <c r="AK118" s="971" t="s">
        <v>306</v>
      </c>
      <c r="AL118" s="972"/>
      <c r="AM118" s="972"/>
      <c r="AN118" s="972"/>
      <c r="AO118" s="973"/>
      <c r="AP118" s="1058" t="s">
        <v>424</v>
      </c>
      <c r="AQ118" s="1059"/>
      <c r="AR118" s="1059"/>
      <c r="AS118" s="1059"/>
      <c r="AT118" s="1060"/>
      <c r="AU118" s="987"/>
      <c r="AV118" s="988"/>
      <c r="AW118" s="988"/>
      <c r="AX118" s="988"/>
      <c r="AY118" s="988"/>
      <c r="AZ118" s="1061" t="s">
        <v>453</v>
      </c>
      <c r="BA118" s="1052"/>
      <c r="BB118" s="1052"/>
      <c r="BC118" s="1052"/>
      <c r="BD118" s="1052"/>
      <c r="BE118" s="1052"/>
      <c r="BF118" s="1052"/>
      <c r="BG118" s="1052"/>
      <c r="BH118" s="1052"/>
      <c r="BI118" s="1052"/>
      <c r="BJ118" s="1052"/>
      <c r="BK118" s="1052"/>
      <c r="BL118" s="1052"/>
      <c r="BM118" s="1052"/>
      <c r="BN118" s="1052"/>
      <c r="BO118" s="1052"/>
      <c r="BP118" s="1053"/>
      <c r="BQ118" s="1084" t="s">
        <v>430</v>
      </c>
      <c r="BR118" s="1085"/>
      <c r="BS118" s="1085"/>
      <c r="BT118" s="1085"/>
      <c r="BU118" s="1085"/>
      <c r="BV118" s="1085" t="s">
        <v>131</v>
      </c>
      <c r="BW118" s="1085"/>
      <c r="BX118" s="1085"/>
      <c r="BY118" s="1085"/>
      <c r="BZ118" s="1085"/>
      <c r="CA118" s="1085" t="s">
        <v>430</v>
      </c>
      <c r="CB118" s="1085"/>
      <c r="CC118" s="1085"/>
      <c r="CD118" s="1085"/>
      <c r="CE118" s="1085"/>
      <c r="CF118" s="1001" t="s">
        <v>430</v>
      </c>
      <c r="CG118" s="1002"/>
      <c r="CH118" s="1002"/>
      <c r="CI118" s="1002"/>
      <c r="CJ118" s="1002"/>
      <c r="CK118" s="1032"/>
      <c r="CL118" s="1033"/>
      <c r="CM118" s="1003" t="s">
        <v>454</v>
      </c>
      <c r="CN118" s="1004"/>
      <c r="CO118" s="1004"/>
      <c r="CP118" s="1004"/>
      <c r="CQ118" s="1004"/>
      <c r="CR118" s="1004"/>
      <c r="CS118" s="1004"/>
      <c r="CT118" s="1004"/>
      <c r="CU118" s="1004"/>
      <c r="CV118" s="1004"/>
      <c r="CW118" s="1004"/>
      <c r="CX118" s="1004"/>
      <c r="CY118" s="1004"/>
      <c r="CZ118" s="1004"/>
      <c r="DA118" s="1004"/>
      <c r="DB118" s="1004"/>
      <c r="DC118" s="1004"/>
      <c r="DD118" s="1004"/>
      <c r="DE118" s="1004"/>
      <c r="DF118" s="1005"/>
      <c r="DG118" s="1045" t="s">
        <v>131</v>
      </c>
      <c r="DH118" s="1046"/>
      <c r="DI118" s="1046"/>
      <c r="DJ118" s="1046"/>
      <c r="DK118" s="1047"/>
      <c r="DL118" s="1048" t="s">
        <v>430</v>
      </c>
      <c r="DM118" s="1046"/>
      <c r="DN118" s="1046"/>
      <c r="DO118" s="1046"/>
      <c r="DP118" s="1047"/>
      <c r="DQ118" s="1048" t="s">
        <v>131</v>
      </c>
      <c r="DR118" s="1046"/>
      <c r="DS118" s="1046"/>
      <c r="DT118" s="1046"/>
      <c r="DU118" s="1047"/>
      <c r="DV118" s="1049" t="s">
        <v>131</v>
      </c>
      <c r="DW118" s="1050"/>
      <c r="DX118" s="1050"/>
      <c r="DY118" s="1050"/>
      <c r="DZ118" s="1051"/>
    </row>
    <row r="119" spans="1:130" s="240" customFormat="1" ht="26.25" customHeight="1" x14ac:dyDescent="0.2">
      <c r="A119" s="1145" t="s">
        <v>428</v>
      </c>
      <c r="B119" s="1031"/>
      <c r="C119" s="1010" t="s">
        <v>429</v>
      </c>
      <c r="D119" s="1011"/>
      <c r="E119" s="1011"/>
      <c r="F119" s="1011"/>
      <c r="G119" s="1011"/>
      <c r="H119" s="1011"/>
      <c r="I119" s="1011"/>
      <c r="J119" s="1011"/>
      <c r="K119" s="1011"/>
      <c r="L119" s="1011"/>
      <c r="M119" s="1011"/>
      <c r="N119" s="1011"/>
      <c r="O119" s="1011"/>
      <c r="P119" s="1011"/>
      <c r="Q119" s="1011"/>
      <c r="R119" s="1011"/>
      <c r="S119" s="1011"/>
      <c r="T119" s="1011"/>
      <c r="U119" s="1011"/>
      <c r="V119" s="1011"/>
      <c r="W119" s="1011"/>
      <c r="X119" s="1011"/>
      <c r="Y119" s="1011"/>
      <c r="Z119" s="1012"/>
      <c r="AA119" s="978" t="s">
        <v>131</v>
      </c>
      <c r="AB119" s="979"/>
      <c r="AC119" s="979"/>
      <c r="AD119" s="979"/>
      <c r="AE119" s="980"/>
      <c r="AF119" s="981" t="s">
        <v>131</v>
      </c>
      <c r="AG119" s="979"/>
      <c r="AH119" s="979"/>
      <c r="AI119" s="979"/>
      <c r="AJ119" s="980"/>
      <c r="AK119" s="981" t="s">
        <v>131</v>
      </c>
      <c r="AL119" s="979"/>
      <c r="AM119" s="979"/>
      <c r="AN119" s="979"/>
      <c r="AO119" s="980"/>
      <c r="AP119" s="982" t="s">
        <v>131</v>
      </c>
      <c r="AQ119" s="983"/>
      <c r="AR119" s="983"/>
      <c r="AS119" s="983"/>
      <c r="AT119" s="984"/>
      <c r="AU119" s="989"/>
      <c r="AV119" s="990"/>
      <c r="AW119" s="990"/>
      <c r="AX119" s="990"/>
      <c r="AY119" s="990"/>
      <c r="AZ119" s="271" t="s">
        <v>189</v>
      </c>
      <c r="BA119" s="271"/>
      <c r="BB119" s="271"/>
      <c r="BC119" s="271"/>
      <c r="BD119" s="271"/>
      <c r="BE119" s="271"/>
      <c r="BF119" s="271"/>
      <c r="BG119" s="271"/>
      <c r="BH119" s="271"/>
      <c r="BI119" s="271"/>
      <c r="BJ119" s="271"/>
      <c r="BK119" s="271"/>
      <c r="BL119" s="271"/>
      <c r="BM119" s="271"/>
      <c r="BN119" s="271"/>
      <c r="BO119" s="1062" t="s">
        <v>455</v>
      </c>
      <c r="BP119" s="1093"/>
      <c r="BQ119" s="1084">
        <v>7698289</v>
      </c>
      <c r="BR119" s="1085"/>
      <c r="BS119" s="1085"/>
      <c r="BT119" s="1085"/>
      <c r="BU119" s="1085"/>
      <c r="BV119" s="1085">
        <v>8619299</v>
      </c>
      <c r="BW119" s="1085"/>
      <c r="BX119" s="1085"/>
      <c r="BY119" s="1085"/>
      <c r="BZ119" s="1085"/>
      <c r="CA119" s="1085">
        <v>9004791</v>
      </c>
      <c r="CB119" s="1085"/>
      <c r="CC119" s="1085"/>
      <c r="CD119" s="1085"/>
      <c r="CE119" s="1085"/>
      <c r="CF119" s="1086"/>
      <c r="CG119" s="1087"/>
      <c r="CH119" s="1087"/>
      <c r="CI119" s="1087"/>
      <c r="CJ119" s="1088"/>
      <c r="CK119" s="1034"/>
      <c r="CL119" s="1035"/>
      <c r="CM119" s="1089" t="s">
        <v>456</v>
      </c>
      <c r="CN119" s="1090"/>
      <c r="CO119" s="1090"/>
      <c r="CP119" s="1090"/>
      <c r="CQ119" s="1090"/>
      <c r="CR119" s="1090"/>
      <c r="CS119" s="1090"/>
      <c r="CT119" s="1090"/>
      <c r="CU119" s="1090"/>
      <c r="CV119" s="1090"/>
      <c r="CW119" s="1090"/>
      <c r="CX119" s="1090"/>
      <c r="CY119" s="1090"/>
      <c r="CZ119" s="1090"/>
      <c r="DA119" s="1090"/>
      <c r="DB119" s="1090"/>
      <c r="DC119" s="1090"/>
      <c r="DD119" s="1090"/>
      <c r="DE119" s="1090"/>
      <c r="DF119" s="1091"/>
      <c r="DG119" s="1092" t="s">
        <v>131</v>
      </c>
      <c r="DH119" s="1071"/>
      <c r="DI119" s="1071"/>
      <c r="DJ119" s="1071"/>
      <c r="DK119" s="1072"/>
      <c r="DL119" s="1070" t="s">
        <v>131</v>
      </c>
      <c r="DM119" s="1071"/>
      <c r="DN119" s="1071"/>
      <c r="DO119" s="1071"/>
      <c r="DP119" s="1072"/>
      <c r="DQ119" s="1070" t="s">
        <v>131</v>
      </c>
      <c r="DR119" s="1071"/>
      <c r="DS119" s="1071"/>
      <c r="DT119" s="1071"/>
      <c r="DU119" s="1072"/>
      <c r="DV119" s="1073" t="s">
        <v>131</v>
      </c>
      <c r="DW119" s="1074"/>
      <c r="DX119" s="1074"/>
      <c r="DY119" s="1074"/>
      <c r="DZ119" s="1075"/>
    </row>
    <row r="120" spans="1:130" s="240" customFormat="1" ht="26.25" customHeight="1" x14ac:dyDescent="0.2">
      <c r="A120" s="1146"/>
      <c r="B120" s="1033"/>
      <c r="C120" s="1003" t="s">
        <v>433</v>
      </c>
      <c r="D120" s="1004"/>
      <c r="E120" s="1004"/>
      <c r="F120" s="1004"/>
      <c r="G120" s="1004"/>
      <c r="H120" s="1004"/>
      <c r="I120" s="1004"/>
      <c r="J120" s="1004"/>
      <c r="K120" s="1004"/>
      <c r="L120" s="1004"/>
      <c r="M120" s="1004"/>
      <c r="N120" s="1004"/>
      <c r="O120" s="1004"/>
      <c r="P120" s="1004"/>
      <c r="Q120" s="1004"/>
      <c r="R120" s="1004"/>
      <c r="S120" s="1004"/>
      <c r="T120" s="1004"/>
      <c r="U120" s="1004"/>
      <c r="V120" s="1004"/>
      <c r="W120" s="1004"/>
      <c r="X120" s="1004"/>
      <c r="Y120" s="1004"/>
      <c r="Z120" s="1005"/>
      <c r="AA120" s="1045" t="s">
        <v>131</v>
      </c>
      <c r="AB120" s="1046"/>
      <c r="AC120" s="1046"/>
      <c r="AD120" s="1046"/>
      <c r="AE120" s="1047"/>
      <c r="AF120" s="1048" t="s">
        <v>131</v>
      </c>
      <c r="AG120" s="1046"/>
      <c r="AH120" s="1046"/>
      <c r="AI120" s="1046"/>
      <c r="AJ120" s="1047"/>
      <c r="AK120" s="1048" t="s">
        <v>430</v>
      </c>
      <c r="AL120" s="1046"/>
      <c r="AM120" s="1046"/>
      <c r="AN120" s="1046"/>
      <c r="AO120" s="1047"/>
      <c r="AP120" s="1049" t="s">
        <v>131</v>
      </c>
      <c r="AQ120" s="1050"/>
      <c r="AR120" s="1050"/>
      <c r="AS120" s="1050"/>
      <c r="AT120" s="1051"/>
      <c r="AU120" s="1076" t="s">
        <v>457</v>
      </c>
      <c r="AV120" s="1077"/>
      <c r="AW120" s="1077"/>
      <c r="AX120" s="1077"/>
      <c r="AY120" s="1078"/>
      <c r="AZ120" s="1027" t="s">
        <v>458</v>
      </c>
      <c r="BA120" s="976"/>
      <c r="BB120" s="976"/>
      <c r="BC120" s="976"/>
      <c r="BD120" s="976"/>
      <c r="BE120" s="976"/>
      <c r="BF120" s="976"/>
      <c r="BG120" s="976"/>
      <c r="BH120" s="976"/>
      <c r="BI120" s="976"/>
      <c r="BJ120" s="976"/>
      <c r="BK120" s="976"/>
      <c r="BL120" s="976"/>
      <c r="BM120" s="976"/>
      <c r="BN120" s="976"/>
      <c r="BO120" s="976"/>
      <c r="BP120" s="977"/>
      <c r="BQ120" s="1013">
        <v>503016</v>
      </c>
      <c r="BR120" s="1014"/>
      <c r="BS120" s="1014"/>
      <c r="BT120" s="1014"/>
      <c r="BU120" s="1014"/>
      <c r="BV120" s="1014">
        <v>719787</v>
      </c>
      <c r="BW120" s="1014"/>
      <c r="BX120" s="1014"/>
      <c r="BY120" s="1014"/>
      <c r="BZ120" s="1014"/>
      <c r="CA120" s="1014">
        <v>895372</v>
      </c>
      <c r="CB120" s="1014"/>
      <c r="CC120" s="1014"/>
      <c r="CD120" s="1014"/>
      <c r="CE120" s="1014"/>
      <c r="CF120" s="1028">
        <v>25.4</v>
      </c>
      <c r="CG120" s="1029"/>
      <c r="CH120" s="1029"/>
      <c r="CI120" s="1029"/>
      <c r="CJ120" s="1029"/>
      <c r="CK120" s="1094" t="s">
        <v>459</v>
      </c>
      <c r="CL120" s="1095"/>
      <c r="CM120" s="1095"/>
      <c r="CN120" s="1095"/>
      <c r="CO120" s="1096"/>
      <c r="CP120" s="1102" t="s">
        <v>460</v>
      </c>
      <c r="CQ120" s="1103"/>
      <c r="CR120" s="1103"/>
      <c r="CS120" s="1103"/>
      <c r="CT120" s="1103"/>
      <c r="CU120" s="1103"/>
      <c r="CV120" s="1103"/>
      <c r="CW120" s="1103"/>
      <c r="CX120" s="1103"/>
      <c r="CY120" s="1103"/>
      <c r="CZ120" s="1103"/>
      <c r="DA120" s="1103"/>
      <c r="DB120" s="1103"/>
      <c r="DC120" s="1103"/>
      <c r="DD120" s="1103"/>
      <c r="DE120" s="1103"/>
      <c r="DF120" s="1104"/>
      <c r="DG120" s="1013">
        <v>579059</v>
      </c>
      <c r="DH120" s="1014"/>
      <c r="DI120" s="1014"/>
      <c r="DJ120" s="1014"/>
      <c r="DK120" s="1014"/>
      <c r="DL120" s="1014">
        <v>838962</v>
      </c>
      <c r="DM120" s="1014"/>
      <c r="DN120" s="1014"/>
      <c r="DO120" s="1014"/>
      <c r="DP120" s="1014"/>
      <c r="DQ120" s="1014">
        <v>1091595</v>
      </c>
      <c r="DR120" s="1014"/>
      <c r="DS120" s="1014"/>
      <c r="DT120" s="1014"/>
      <c r="DU120" s="1014"/>
      <c r="DV120" s="1015">
        <v>30.9</v>
      </c>
      <c r="DW120" s="1015"/>
      <c r="DX120" s="1015"/>
      <c r="DY120" s="1015"/>
      <c r="DZ120" s="1016"/>
    </row>
    <row r="121" spans="1:130" s="240" customFormat="1" ht="26.25" customHeight="1" x14ac:dyDescent="0.2">
      <c r="A121" s="1146"/>
      <c r="B121" s="1033"/>
      <c r="C121" s="1054" t="s">
        <v>461</v>
      </c>
      <c r="D121" s="1055"/>
      <c r="E121" s="1055"/>
      <c r="F121" s="1055"/>
      <c r="G121" s="1055"/>
      <c r="H121" s="1055"/>
      <c r="I121" s="1055"/>
      <c r="J121" s="1055"/>
      <c r="K121" s="1055"/>
      <c r="L121" s="1055"/>
      <c r="M121" s="1055"/>
      <c r="N121" s="1055"/>
      <c r="O121" s="1055"/>
      <c r="P121" s="1055"/>
      <c r="Q121" s="1055"/>
      <c r="R121" s="1055"/>
      <c r="S121" s="1055"/>
      <c r="T121" s="1055"/>
      <c r="U121" s="1055"/>
      <c r="V121" s="1055"/>
      <c r="W121" s="1055"/>
      <c r="X121" s="1055"/>
      <c r="Y121" s="1055"/>
      <c r="Z121" s="1056"/>
      <c r="AA121" s="1045" t="s">
        <v>131</v>
      </c>
      <c r="AB121" s="1046"/>
      <c r="AC121" s="1046"/>
      <c r="AD121" s="1046"/>
      <c r="AE121" s="1047"/>
      <c r="AF121" s="1048" t="s">
        <v>131</v>
      </c>
      <c r="AG121" s="1046"/>
      <c r="AH121" s="1046"/>
      <c r="AI121" s="1046"/>
      <c r="AJ121" s="1047"/>
      <c r="AK121" s="1048" t="s">
        <v>131</v>
      </c>
      <c r="AL121" s="1046"/>
      <c r="AM121" s="1046"/>
      <c r="AN121" s="1046"/>
      <c r="AO121" s="1047"/>
      <c r="AP121" s="1049" t="s">
        <v>131</v>
      </c>
      <c r="AQ121" s="1050"/>
      <c r="AR121" s="1050"/>
      <c r="AS121" s="1050"/>
      <c r="AT121" s="1051"/>
      <c r="AU121" s="1079"/>
      <c r="AV121" s="1080"/>
      <c r="AW121" s="1080"/>
      <c r="AX121" s="1080"/>
      <c r="AY121" s="1081"/>
      <c r="AZ121" s="1036" t="s">
        <v>462</v>
      </c>
      <c r="BA121" s="1037"/>
      <c r="BB121" s="1037"/>
      <c r="BC121" s="1037"/>
      <c r="BD121" s="1037"/>
      <c r="BE121" s="1037"/>
      <c r="BF121" s="1037"/>
      <c r="BG121" s="1037"/>
      <c r="BH121" s="1037"/>
      <c r="BI121" s="1037"/>
      <c r="BJ121" s="1037"/>
      <c r="BK121" s="1037"/>
      <c r="BL121" s="1037"/>
      <c r="BM121" s="1037"/>
      <c r="BN121" s="1037"/>
      <c r="BO121" s="1037"/>
      <c r="BP121" s="1038"/>
      <c r="BQ121" s="1006" t="s">
        <v>131</v>
      </c>
      <c r="BR121" s="1007"/>
      <c r="BS121" s="1007"/>
      <c r="BT121" s="1007"/>
      <c r="BU121" s="1007"/>
      <c r="BV121" s="1007" t="s">
        <v>131</v>
      </c>
      <c r="BW121" s="1007"/>
      <c r="BX121" s="1007"/>
      <c r="BY121" s="1007"/>
      <c r="BZ121" s="1007"/>
      <c r="CA121" s="1007">
        <v>1031367</v>
      </c>
      <c r="CB121" s="1007"/>
      <c r="CC121" s="1007"/>
      <c r="CD121" s="1007"/>
      <c r="CE121" s="1007"/>
      <c r="CF121" s="1001">
        <v>29.2</v>
      </c>
      <c r="CG121" s="1002"/>
      <c r="CH121" s="1002"/>
      <c r="CI121" s="1002"/>
      <c r="CJ121" s="1002"/>
      <c r="CK121" s="1097"/>
      <c r="CL121" s="1098"/>
      <c r="CM121" s="1098"/>
      <c r="CN121" s="1098"/>
      <c r="CO121" s="1099"/>
      <c r="CP121" s="1107" t="s">
        <v>463</v>
      </c>
      <c r="CQ121" s="1108"/>
      <c r="CR121" s="1108"/>
      <c r="CS121" s="1108"/>
      <c r="CT121" s="1108"/>
      <c r="CU121" s="1108"/>
      <c r="CV121" s="1108"/>
      <c r="CW121" s="1108"/>
      <c r="CX121" s="1108"/>
      <c r="CY121" s="1108"/>
      <c r="CZ121" s="1108"/>
      <c r="DA121" s="1108"/>
      <c r="DB121" s="1108"/>
      <c r="DC121" s="1108"/>
      <c r="DD121" s="1108"/>
      <c r="DE121" s="1108"/>
      <c r="DF121" s="1109"/>
      <c r="DG121" s="1006">
        <v>30768</v>
      </c>
      <c r="DH121" s="1007"/>
      <c r="DI121" s="1007"/>
      <c r="DJ121" s="1007"/>
      <c r="DK121" s="1007"/>
      <c r="DL121" s="1007">
        <v>31199</v>
      </c>
      <c r="DM121" s="1007"/>
      <c r="DN121" s="1007"/>
      <c r="DO121" s="1007"/>
      <c r="DP121" s="1007"/>
      <c r="DQ121" s="1007">
        <v>20064</v>
      </c>
      <c r="DR121" s="1007"/>
      <c r="DS121" s="1007"/>
      <c r="DT121" s="1007"/>
      <c r="DU121" s="1007"/>
      <c r="DV121" s="1008">
        <v>0.6</v>
      </c>
      <c r="DW121" s="1008"/>
      <c r="DX121" s="1008"/>
      <c r="DY121" s="1008"/>
      <c r="DZ121" s="1009"/>
    </row>
    <row r="122" spans="1:130" s="240" customFormat="1" ht="26.25" customHeight="1" x14ac:dyDescent="0.2">
      <c r="A122" s="1146"/>
      <c r="B122" s="1033"/>
      <c r="C122" s="1003" t="s">
        <v>443</v>
      </c>
      <c r="D122" s="1004"/>
      <c r="E122" s="1004"/>
      <c r="F122" s="1004"/>
      <c r="G122" s="1004"/>
      <c r="H122" s="1004"/>
      <c r="I122" s="1004"/>
      <c r="J122" s="1004"/>
      <c r="K122" s="1004"/>
      <c r="L122" s="1004"/>
      <c r="M122" s="1004"/>
      <c r="N122" s="1004"/>
      <c r="O122" s="1004"/>
      <c r="P122" s="1004"/>
      <c r="Q122" s="1004"/>
      <c r="R122" s="1004"/>
      <c r="S122" s="1004"/>
      <c r="T122" s="1004"/>
      <c r="U122" s="1004"/>
      <c r="V122" s="1004"/>
      <c r="W122" s="1004"/>
      <c r="X122" s="1004"/>
      <c r="Y122" s="1004"/>
      <c r="Z122" s="1005"/>
      <c r="AA122" s="1045" t="s">
        <v>430</v>
      </c>
      <c r="AB122" s="1046"/>
      <c r="AC122" s="1046"/>
      <c r="AD122" s="1046"/>
      <c r="AE122" s="1047"/>
      <c r="AF122" s="1048" t="s">
        <v>131</v>
      </c>
      <c r="AG122" s="1046"/>
      <c r="AH122" s="1046"/>
      <c r="AI122" s="1046"/>
      <c r="AJ122" s="1047"/>
      <c r="AK122" s="1048" t="s">
        <v>131</v>
      </c>
      <c r="AL122" s="1046"/>
      <c r="AM122" s="1046"/>
      <c r="AN122" s="1046"/>
      <c r="AO122" s="1047"/>
      <c r="AP122" s="1049" t="s">
        <v>131</v>
      </c>
      <c r="AQ122" s="1050"/>
      <c r="AR122" s="1050"/>
      <c r="AS122" s="1050"/>
      <c r="AT122" s="1051"/>
      <c r="AU122" s="1079"/>
      <c r="AV122" s="1080"/>
      <c r="AW122" s="1080"/>
      <c r="AX122" s="1080"/>
      <c r="AY122" s="1081"/>
      <c r="AZ122" s="1061" t="s">
        <v>464</v>
      </c>
      <c r="BA122" s="1052"/>
      <c r="BB122" s="1052"/>
      <c r="BC122" s="1052"/>
      <c r="BD122" s="1052"/>
      <c r="BE122" s="1052"/>
      <c r="BF122" s="1052"/>
      <c r="BG122" s="1052"/>
      <c r="BH122" s="1052"/>
      <c r="BI122" s="1052"/>
      <c r="BJ122" s="1052"/>
      <c r="BK122" s="1052"/>
      <c r="BL122" s="1052"/>
      <c r="BM122" s="1052"/>
      <c r="BN122" s="1052"/>
      <c r="BO122" s="1052"/>
      <c r="BP122" s="1053"/>
      <c r="BQ122" s="1084">
        <v>5415847</v>
      </c>
      <c r="BR122" s="1085"/>
      <c r="BS122" s="1085"/>
      <c r="BT122" s="1085"/>
      <c r="BU122" s="1085"/>
      <c r="BV122" s="1085">
        <v>5964869</v>
      </c>
      <c r="BW122" s="1085"/>
      <c r="BX122" s="1085"/>
      <c r="BY122" s="1085"/>
      <c r="BZ122" s="1085"/>
      <c r="CA122" s="1085">
        <v>6255239</v>
      </c>
      <c r="CB122" s="1085"/>
      <c r="CC122" s="1085"/>
      <c r="CD122" s="1085"/>
      <c r="CE122" s="1085"/>
      <c r="CF122" s="1105">
        <v>177.3</v>
      </c>
      <c r="CG122" s="1106"/>
      <c r="CH122" s="1106"/>
      <c r="CI122" s="1106"/>
      <c r="CJ122" s="1106"/>
      <c r="CK122" s="1097"/>
      <c r="CL122" s="1098"/>
      <c r="CM122" s="1098"/>
      <c r="CN122" s="1098"/>
      <c r="CO122" s="1099"/>
      <c r="CP122" s="1107"/>
      <c r="CQ122" s="1108"/>
      <c r="CR122" s="1108"/>
      <c r="CS122" s="1108"/>
      <c r="CT122" s="1108"/>
      <c r="CU122" s="1108"/>
      <c r="CV122" s="1108"/>
      <c r="CW122" s="1108"/>
      <c r="CX122" s="1108"/>
      <c r="CY122" s="1108"/>
      <c r="CZ122" s="1108"/>
      <c r="DA122" s="1108"/>
      <c r="DB122" s="1108"/>
      <c r="DC122" s="1108"/>
      <c r="DD122" s="1108"/>
      <c r="DE122" s="1108"/>
      <c r="DF122" s="1109"/>
      <c r="DG122" s="1006"/>
      <c r="DH122" s="1007"/>
      <c r="DI122" s="1007"/>
      <c r="DJ122" s="1007"/>
      <c r="DK122" s="1007"/>
      <c r="DL122" s="1007"/>
      <c r="DM122" s="1007"/>
      <c r="DN122" s="1007"/>
      <c r="DO122" s="1007"/>
      <c r="DP122" s="1007"/>
      <c r="DQ122" s="1007"/>
      <c r="DR122" s="1007"/>
      <c r="DS122" s="1007"/>
      <c r="DT122" s="1007"/>
      <c r="DU122" s="1007"/>
      <c r="DV122" s="1008"/>
      <c r="DW122" s="1008"/>
      <c r="DX122" s="1008"/>
      <c r="DY122" s="1008"/>
      <c r="DZ122" s="1009"/>
    </row>
    <row r="123" spans="1:130" s="240" customFormat="1" ht="26.25" customHeight="1" x14ac:dyDescent="0.2">
      <c r="A123" s="1146"/>
      <c r="B123" s="1033"/>
      <c r="C123" s="1003" t="s">
        <v>449</v>
      </c>
      <c r="D123" s="1004"/>
      <c r="E123" s="1004"/>
      <c r="F123" s="1004"/>
      <c r="G123" s="1004"/>
      <c r="H123" s="1004"/>
      <c r="I123" s="1004"/>
      <c r="J123" s="1004"/>
      <c r="K123" s="1004"/>
      <c r="L123" s="1004"/>
      <c r="M123" s="1004"/>
      <c r="N123" s="1004"/>
      <c r="O123" s="1004"/>
      <c r="P123" s="1004"/>
      <c r="Q123" s="1004"/>
      <c r="R123" s="1004"/>
      <c r="S123" s="1004"/>
      <c r="T123" s="1004"/>
      <c r="U123" s="1004"/>
      <c r="V123" s="1004"/>
      <c r="W123" s="1004"/>
      <c r="X123" s="1004"/>
      <c r="Y123" s="1004"/>
      <c r="Z123" s="1005"/>
      <c r="AA123" s="1045">
        <v>745</v>
      </c>
      <c r="AB123" s="1046"/>
      <c r="AC123" s="1046"/>
      <c r="AD123" s="1046"/>
      <c r="AE123" s="1047"/>
      <c r="AF123" s="1048">
        <v>881</v>
      </c>
      <c r="AG123" s="1046"/>
      <c r="AH123" s="1046"/>
      <c r="AI123" s="1046"/>
      <c r="AJ123" s="1047"/>
      <c r="AK123" s="1048">
        <v>924</v>
      </c>
      <c r="AL123" s="1046"/>
      <c r="AM123" s="1046"/>
      <c r="AN123" s="1046"/>
      <c r="AO123" s="1047"/>
      <c r="AP123" s="1049">
        <v>0</v>
      </c>
      <c r="AQ123" s="1050"/>
      <c r="AR123" s="1050"/>
      <c r="AS123" s="1050"/>
      <c r="AT123" s="1051"/>
      <c r="AU123" s="1082"/>
      <c r="AV123" s="1083"/>
      <c r="AW123" s="1083"/>
      <c r="AX123" s="1083"/>
      <c r="AY123" s="1083"/>
      <c r="AZ123" s="271" t="s">
        <v>189</v>
      </c>
      <c r="BA123" s="271"/>
      <c r="BB123" s="271"/>
      <c r="BC123" s="271"/>
      <c r="BD123" s="271"/>
      <c r="BE123" s="271"/>
      <c r="BF123" s="271"/>
      <c r="BG123" s="271"/>
      <c r="BH123" s="271"/>
      <c r="BI123" s="271"/>
      <c r="BJ123" s="271"/>
      <c r="BK123" s="271"/>
      <c r="BL123" s="271"/>
      <c r="BM123" s="271"/>
      <c r="BN123" s="271"/>
      <c r="BO123" s="1062" t="s">
        <v>465</v>
      </c>
      <c r="BP123" s="1093"/>
      <c r="BQ123" s="1152">
        <v>5918863</v>
      </c>
      <c r="BR123" s="1153"/>
      <c r="BS123" s="1153"/>
      <c r="BT123" s="1153"/>
      <c r="BU123" s="1153"/>
      <c r="BV123" s="1153">
        <v>6684656</v>
      </c>
      <c r="BW123" s="1153"/>
      <c r="BX123" s="1153"/>
      <c r="BY123" s="1153"/>
      <c r="BZ123" s="1153"/>
      <c r="CA123" s="1153">
        <v>8181978</v>
      </c>
      <c r="CB123" s="1153"/>
      <c r="CC123" s="1153"/>
      <c r="CD123" s="1153"/>
      <c r="CE123" s="1153"/>
      <c r="CF123" s="1086"/>
      <c r="CG123" s="1087"/>
      <c r="CH123" s="1087"/>
      <c r="CI123" s="1087"/>
      <c r="CJ123" s="1088"/>
      <c r="CK123" s="1097"/>
      <c r="CL123" s="1098"/>
      <c r="CM123" s="1098"/>
      <c r="CN123" s="1098"/>
      <c r="CO123" s="1099"/>
      <c r="CP123" s="1107"/>
      <c r="CQ123" s="1108"/>
      <c r="CR123" s="1108"/>
      <c r="CS123" s="1108"/>
      <c r="CT123" s="1108"/>
      <c r="CU123" s="1108"/>
      <c r="CV123" s="1108"/>
      <c r="CW123" s="1108"/>
      <c r="CX123" s="1108"/>
      <c r="CY123" s="1108"/>
      <c r="CZ123" s="1108"/>
      <c r="DA123" s="1108"/>
      <c r="DB123" s="1108"/>
      <c r="DC123" s="1108"/>
      <c r="DD123" s="1108"/>
      <c r="DE123" s="1108"/>
      <c r="DF123" s="1109"/>
      <c r="DG123" s="1045"/>
      <c r="DH123" s="1046"/>
      <c r="DI123" s="1046"/>
      <c r="DJ123" s="1046"/>
      <c r="DK123" s="1047"/>
      <c r="DL123" s="1048"/>
      <c r="DM123" s="1046"/>
      <c r="DN123" s="1046"/>
      <c r="DO123" s="1046"/>
      <c r="DP123" s="1047"/>
      <c r="DQ123" s="1048"/>
      <c r="DR123" s="1046"/>
      <c r="DS123" s="1046"/>
      <c r="DT123" s="1046"/>
      <c r="DU123" s="1047"/>
      <c r="DV123" s="1049"/>
      <c r="DW123" s="1050"/>
      <c r="DX123" s="1050"/>
      <c r="DY123" s="1050"/>
      <c r="DZ123" s="1051"/>
    </row>
    <row r="124" spans="1:130" s="240" customFormat="1" ht="26.25" customHeight="1" thickBot="1" x14ac:dyDescent="0.25">
      <c r="A124" s="1146"/>
      <c r="B124" s="1033"/>
      <c r="C124" s="1003" t="s">
        <v>452</v>
      </c>
      <c r="D124" s="1004"/>
      <c r="E124" s="1004"/>
      <c r="F124" s="1004"/>
      <c r="G124" s="1004"/>
      <c r="H124" s="1004"/>
      <c r="I124" s="1004"/>
      <c r="J124" s="1004"/>
      <c r="K124" s="1004"/>
      <c r="L124" s="1004"/>
      <c r="M124" s="1004"/>
      <c r="N124" s="1004"/>
      <c r="O124" s="1004"/>
      <c r="P124" s="1004"/>
      <c r="Q124" s="1004"/>
      <c r="R124" s="1004"/>
      <c r="S124" s="1004"/>
      <c r="T124" s="1004"/>
      <c r="U124" s="1004"/>
      <c r="V124" s="1004"/>
      <c r="W124" s="1004"/>
      <c r="X124" s="1004"/>
      <c r="Y124" s="1004"/>
      <c r="Z124" s="1005"/>
      <c r="AA124" s="1045" t="s">
        <v>430</v>
      </c>
      <c r="AB124" s="1046"/>
      <c r="AC124" s="1046"/>
      <c r="AD124" s="1046"/>
      <c r="AE124" s="1047"/>
      <c r="AF124" s="1048" t="s">
        <v>131</v>
      </c>
      <c r="AG124" s="1046"/>
      <c r="AH124" s="1046"/>
      <c r="AI124" s="1046"/>
      <c r="AJ124" s="1047"/>
      <c r="AK124" s="1048" t="s">
        <v>131</v>
      </c>
      <c r="AL124" s="1046"/>
      <c r="AM124" s="1046"/>
      <c r="AN124" s="1046"/>
      <c r="AO124" s="1047"/>
      <c r="AP124" s="1049" t="s">
        <v>131</v>
      </c>
      <c r="AQ124" s="1050"/>
      <c r="AR124" s="1050"/>
      <c r="AS124" s="1050"/>
      <c r="AT124" s="1051"/>
      <c r="AU124" s="1148" t="s">
        <v>466</v>
      </c>
      <c r="AV124" s="1149"/>
      <c r="AW124" s="1149"/>
      <c r="AX124" s="1149"/>
      <c r="AY124" s="1149"/>
      <c r="AZ124" s="1149"/>
      <c r="BA124" s="1149"/>
      <c r="BB124" s="1149"/>
      <c r="BC124" s="1149"/>
      <c r="BD124" s="1149"/>
      <c r="BE124" s="1149"/>
      <c r="BF124" s="1149"/>
      <c r="BG124" s="1149"/>
      <c r="BH124" s="1149"/>
      <c r="BI124" s="1149"/>
      <c r="BJ124" s="1149"/>
      <c r="BK124" s="1149"/>
      <c r="BL124" s="1149"/>
      <c r="BM124" s="1149"/>
      <c r="BN124" s="1149"/>
      <c r="BO124" s="1149"/>
      <c r="BP124" s="1150"/>
      <c r="BQ124" s="1151">
        <v>53.9</v>
      </c>
      <c r="BR124" s="1115"/>
      <c r="BS124" s="1115"/>
      <c r="BT124" s="1115"/>
      <c r="BU124" s="1115"/>
      <c r="BV124" s="1115">
        <v>58.2</v>
      </c>
      <c r="BW124" s="1115"/>
      <c r="BX124" s="1115"/>
      <c r="BY124" s="1115"/>
      <c r="BZ124" s="1115"/>
      <c r="CA124" s="1115">
        <v>23.3</v>
      </c>
      <c r="CB124" s="1115"/>
      <c r="CC124" s="1115"/>
      <c r="CD124" s="1115"/>
      <c r="CE124" s="1115"/>
      <c r="CF124" s="1116"/>
      <c r="CG124" s="1117"/>
      <c r="CH124" s="1117"/>
      <c r="CI124" s="1117"/>
      <c r="CJ124" s="1118"/>
      <c r="CK124" s="1100"/>
      <c r="CL124" s="1100"/>
      <c r="CM124" s="1100"/>
      <c r="CN124" s="1100"/>
      <c r="CO124" s="1101"/>
      <c r="CP124" s="1107" t="s">
        <v>467</v>
      </c>
      <c r="CQ124" s="1108"/>
      <c r="CR124" s="1108"/>
      <c r="CS124" s="1108"/>
      <c r="CT124" s="1108"/>
      <c r="CU124" s="1108"/>
      <c r="CV124" s="1108"/>
      <c r="CW124" s="1108"/>
      <c r="CX124" s="1108"/>
      <c r="CY124" s="1108"/>
      <c r="CZ124" s="1108"/>
      <c r="DA124" s="1108"/>
      <c r="DB124" s="1108"/>
      <c r="DC124" s="1108"/>
      <c r="DD124" s="1108"/>
      <c r="DE124" s="1108"/>
      <c r="DF124" s="1109"/>
      <c r="DG124" s="1092" t="s">
        <v>131</v>
      </c>
      <c r="DH124" s="1071"/>
      <c r="DI124" s="1071"/>
      <c r="DJ124" s="1071"/>
      <c r="DK124" s="1072"/>
      <c r="DL124" s="1070" t="s">
        <v>131</v>
      </c>
      <c r="DM124" s="1071"/>
      <c r="DN124" s="1071"/>
      <c r="DO124" s="1071"/>
      <c r="DP124" s="1072"/>
      <c r="DQ124" s="1070" t="s">
        <v>131</v>
      </c>
      <c r="DR124" s="1071"/>
      <c r="DS124" s="1071"/>
      <c r="DT124" s="1071"/>
      <c r="DU124" s="1072"/>
      <c r="DV124" s="1073" t="s">
        <v>131</v>
      </c>
      <c r="DW124" s="1074"/>
      <c r="DX124" s="1074"/>
      <c r="DY124" s="1074"/>
      <c r="DZ124" s="1075"/>
    </row>
    <row r="125" spans="1:130" s="240" customFormat="1" ht="26.25" customHeight="1" x14ac:dyDescent="0.2">
      <c r="A125" s="1146"/>
      <c r="B125" s="1033"/>
      <c r="C125" s="1003" t="s">
        <v>454</v>
      </c>
      <c r="D125" s="1004"/>
      <c r="E125" s="1004"/>
      <c r="F125" s="1004"/>
      <c r="G125" s="1004"/>
      <c r="H125" s="1004"/>
      <c r="I125" s="1004"/>
      <c r="J125" s="1004"/>
      <c r="K125" s="1004"/>
      <c r="L125" s="1004"/>
      <c r="M125" s="1004"/>
      <c r="N125" s="1004"/>
      <c r="O125" s="1004"/>
      <c r="P125" s="1004"/>
      <c r="Q125" s="1004"/>
      <c r="R125" s="1004"/>
      <c r="S125" s="1004"/>
      <c r="T125" s="1004"/>
      <c r="U125" s="1004"/>
      <c r="V125" s="1004"/>
      <c r="W125" s="1004"/>
      <c r="X125" s="1004"/>
      <c r="Y125" s="1004"/>
      <c r="Z125" s="1005"/>
      <c r="AA125" s="1045" t="s">
        <v>131</v>
      </c>
      <c r="AB125" s="1046"/>
      <c r="AC125" s="1046"/>
      <c r="AD125" s="1046"/>
      <c r="AE125" s="1047"/>
      <c r="AF125" s="1048" t="s">
        <v>131</v>
      </c>
      <c r="AG125" s="1046"/>
      <c r="AH125" s="1046"/>
      <c r="AI125" s="1046"/>
      <c r="AJ125" s="1047"/>
      <c r="AK125" s="1048" t="s">
        <v>131</v>
      </c>
      <c r="AL125" s="1046"/>
      <c r="AM125" s="1046"/>
      <c r="AN125" s="1046"/>
      <c r="AO125" s="1047"/>
      <c r="AP125" s="1049" t="s">
        <v>131</v>
      </c>
      <c r="AQ125" s="1050"/>
      <c r="AR125" s="1050"/>
      <c r="AS125" s="1050"/>
      <c r="AT125" s="1051"/>
      <c r="AU125" s="272"/>
      <c r="AV125" s="273"/>
      <c r="AW125" s="273"/>
      <c r="AX125" s="273"/>
      <c r="AY125" s="273"/>
      <c r="AZ125" s="273"/>
      <c r="BA125" s="273"/>
      <c r="BB125" s="273"/>
      <c r="BC125" s="273"/>
      <c r="BD125" s="273"/>
      <c r="BE125" s="273"/>
      <c r="BF125" s="273"/>
      <c r="BG125" s="273"/>
      <c r="BH125" s="273"/>
      <c r="BI125" s="273"/>
      <c r="BJ125" s="273"/>
      <c r="BK125" s="273"/>
      <c r="BL125" s="273"/>
      <c r="BM125" s="273"/>
      <c r="BN125" s="273"/>
      <c r="BO125" s="273"/>
      <c r="BP125" s="273"/>
      <c r="BQ125" s="274"/>
      <c r="BR125" s="274"/>
      <c r="BS125" s="274"/>
      <c r="BT125" s="274"/>
      <c r="BU125" s="274"/>
      <c r="BV125" s="274"/>
      <c r="BW125" s="274"/>
      <c r="BX125" s="274"/>
      <c r="BY125" s="274"/>
      <c r="BZ125" s="274"/>
      <c r="CA125" s="274"/>
      <c r="CB125" s="274"/>
      <c r="CC125" s="274"/>
      <c r="CD125" s="274"/>
      <c r="CE125" s="274"/>
      <c r="CF125" s="274"/>
      <c r="CG125" s="274"/>
      <c r="CH125" s="274"/>
      <c r="CI125" s="274"/>
      <c r="CJ125" s="275"/>
      <c r="CK125" s="1110" t="s">
        <v>468</v>
      </c>
      <c r="CL125" s="1095"/>
      <c r="CM125" s="1095"/>
      <c r="CN125" s="1095"/>
      <c r="CO125" s="1096"/>
      <c r="CP125" s="1027" t="s">
        <v>469</v>
      </c>
      <c r="CQ125" s="976"/>
      <c r="CR125" s="976"/>
      <c r="CS125" s="976"/>
      <c r="CT125" s="976"/>
      <c r="CU125" s="976"/>
      <c r="CV125" s="976"/>
      <c r="CW125" s="976"/>
      <c r="CX125" s="976"/>
      <c r="CY125" s="976"/>
      <c r="CZ125" s="976"/>
      <c r="DA125" s="976"/>
      <c r="DB125" s="976"/>
      <c r="DC125" s="976"/>
      <c r="DD125" s="976"/>
      <c r="DE125" s="976"/>
      <c r="DF125" s="977"/>
      <c r="DG125" s="1013" t="s">
        <v>131</v>
      </c>
      <c r="DH125" s="1014"/>
      <c r="DI125" s="1014"/>
      <c r="DJ125" s="1014"/>
      <c r="DK125" s="1014"/>
      <c r="DL125" s="1014" t="s">
        <v>131</v>
      </c>
      <c r="DM125" s="1014"/>
      <c r="DN125" s="1014"/>
      <c r="DO125" s="1014"/>
      <c r="DP125" s="1014"/>
      <c r="DQ125" s="1014" t="s">
        <v>131</v>
      </c>
      <c r="DR125" s="1014"/>
      <c r="DS125" s="1014"/>
      <c r="DT125" s="1014"/>
      <c r="DU125" s="1014"/>
      <c r="DV125" s="1015" t="s">
        <v>131</v>
      </c>
      <c r="DW125" s="1015"/>
      <c r="DX125" s="1015"/>
      <c r="DY125" s="1015"/>
      <c r="DZ125" s="1016"/>
    </row>
    <row r="126" spans="1:130" s="240" customFormat="1" ht="26.25" customHeight="1" thickBot="1" x14ac:dyDescent="0.25">
      <c r="A126" s="1146"/>
      <c r="B126" s="1033"/>
      <c r="C126" s="1003" t="s">
        <v>456</v>
      </c>
      <c r="D126" s="1004"/>
      <c r="E126" s="1004"/>
      <c r="F126" s="1004"/>
      <c r="G126" s="1004"/>
      <c r="H126" s="1004"/>
      <c r="I126" s="1004"/>
      <c r="J126" s="1004"/>
      <c r="K126" s="1004"/>
      <c r="L126" s="1004"/>
      <c r="M126" s="1004"/>
      <c r="N126" s="1004"/>
      <c r="O126" s="1004"/>
      <c r="P126" s="1004"/>
      <c r="Q126" s="1004"/>
      <c r="R126" s="1004"/>
      <c r="S126" s="1004"/>
      <c r="T126" s="1004"/>
      <c r="U126" s="1004"/>
      <c r="V126" s="1004"/>
      <c r="W126" s="1004"/>
      <c r="X126" s="1004"/>
      <c r="Y126" s="1004"/>
      <c r="Z126" s="1005"/>
      <c r="AA126" s="1045">
        <v>27658</v>
      </c>
      <c r="AB126" s="1046"/>
      <c r="AC126" s="1046"/>
      <c r="AD126" s="1046"/>
      <c r="AE126" s="1047"/>
      <c r="AF126" s="1048">
        <v>80977</v>
      </c>
      <c r="AG126" s="1046"/>
      <c r="AH126" s="1046"/>
      <c r="AI126" s="1046"/>
      <c r="AJ126" s="1047"/>
      <c r="AK126" s="1048" t="s">
        <v>131</v>
      </c>
      <c r="AL126" s="1046"/>
      <c r="AM126" s="1046"/>
      <c r="AN126" s="1046"/>
      <c r="AO126" s="1047"/>
      <c r="AP126" s="1049" t="s">
        <v>430</v>
      </c>
      <c r="AQ126" s="1050"/>
      <c r="AR126" s="1050"/>
      <c r="AS126" s="1050"/>
      <c r="AT126" s="1051"/>
      <c r="AU126" s="276"/>
      <c r="AV126" s="276"/>
      <c r="AW126" s="276"/>
      <c r="AX126" s="276"/>
      <c r="AY126" s="276"/>
      <c r="AZ126" s="276"/>
      <c r="BA126" s="276"/>
      <c r="BB126" s="276"/>
      <c r="BC126" s="276"/>
      <c r="BD126" s="276"/>
      <c r="BE126" s="276"/>
      <c r="BF126" s="276"/>
      <c r="BG126" s="276"/>
      <c r="BH126" s="276"/>
      <c r="BI126" s="276"/>
      <c r="BJ126" s="276"/>
      <c r="BK126" s="276"/>
      <c r="BL126" s="276"/>
      <c r="BM126" s="276"/>
      <c r="BN126" s="276"/>
      <c r="BO126" s="276"/>
      <c r="BP126" s="276"/>
      <c r="BQ126" s="276"/>
      <c r="BR126" s="276"/>
      <c r="BS126" s="276"/>
      <c r="BT126" s="276"/>
      <c r="BU126" s="276"/>
      <c r="BV126" s="276"/>
      <c r="BW126" s="276"/>
      <c r="BX126" s="276"/>
      <c r="BY126" s="276"/>
      <c r="BZ126" s="276"/>
      <c r="CA126" s="276"/>
      <c r="CB126" s="276"/>
      <c r="CC126" s="276"/>
      <c r="CD126" s="277"/>
      <c r="CE126" s="277"/>
      <c r="CF126" s="277"/>
      <c r="CG126" s="274"/>
      <c r="CH126" s="274"/>
      <c r="CI126" s="274"/>
      <c r="CJ126" s="275"/>
      <c r="CK126" s="1111"/>
      <c r="CL126" s="1098"/>
      <c r="CM126" s="1098"/>
      <c r="CN126" s="1098"/>
      <c r="CO126" s="1099"/>
      <c r="CP126" s="1036" t="s">
        <v>470</v>
      </c>
      <c r="CQ126" s="1037"/>
      <c r="CR126" s="1037"/>
      <c r="CS126" s="1037"/>
      <c r="CT126" s="1037"/>
      <c r="CU126" s="1037"/>
      <c r="CV126" s="1037"/>
      <c r="CW126" s="1037"/>
      <c r="CX126" s="1037"/>
      <c r="CY126" s="1037"/>
      <c r="CZ126" s="1037"/>
      <c r="DA126" s="1037"/>
      <c r="DB126" s="1037"/>
      <c r="DC126" s="1037"/>
      <c r="DD126" s="1037"/>
      <c r="DE126" s="1037"/>
      <c r="DF126" s="1038"/>
      <c r="DG126" s="1006" t="s">
        <v>131</v>
      </c>
      <c r="DH126" s="1007"/>
      <c r="DI126" s="1007"/>
      <c r="DJ126" s="1007"/>
      <c r="DK126" s="1007"/>
      <c r="DL126" s="1007" t="s">
        <v>131</v>
      </c>
      <c r="DM126" s="1007"/>
      <c r="DN126" s="1007"/>
      <c r="DO126" s="1007"/>
      <c r="DP126" s="1007"/>
      <c r="DQ126" s="1007" t="s">
        <v>131</v>
      </c>
      <c r="DR126" s="1007"/>
      <c r="DS126" s="1007"/>
      <c r="DT126" s="1007"/>
      <c r="DU126" s="1007"/>
      <c r="DV126" s="1008" t="s">
        <v>131</v>
      </c>
      <c r="DW126" s="1008"/>
      <c r="DX126" s="1008"/>
      <c r="DY126" s="1008"/>
      <c r="DZ126" s="1009"/>
    </row>
    <row r="127" spans="1:130" s="240" customFormat="1" ht="26.25" customHeight="1" x14ac:dyDescent="0.2">
      <c r="A127" s="1147"/>
      <c r="B127" s="1035"/>
      <c r="C127" s="1089" t="s">
        <v>471</v>
      </c>
      <c r="D127" s="1090"/>
      <c r="E127" s="1090"/>
      <c r="F127" s="1090"/>
      <c r="G127" s="1090"/>
      <c r="H127" s="1090"/>
      <c r="I127" s="1090"/>
      <c r="J127" s="1090"/>
      <c r="K127" s="1090"/>
      <c r="L127" s="1090"/>
      <c r="M127" s="1090"/>
      <c r="N127" s="1090"/>
      <c r="O127" s="1090"/>
      <c r="P127" s="1090"/>
      <c r="Q127" s="1090"/>
      <c r="R127" s="1090"/>
      <c r="S127" s="1090"/>
      <c r="T127" s="1090"/>
      <c r="U127" s="1090"/>
      <c r="V127" s="1090"/>
      <c r="W127" s="1090"/>
      <c r="X127" s="1090"/>
      <c r="Y127" s="1090"/>
      <c r="Z127" s="1091"/>
      <c r="AA127" s="1045" t="s">
        <v>131</v>
      </c>
      <c r="AB127" s="1046"/>
      <c r="AC127" s="1046"/>
      <c r="AD127" s="1046"/>
      <c r="AE127" s="1047"/>
      <c r="AF127" s="1048" t="s">
        <v>131</v>
      </c>
      <c r="AG127" s="1046"/>
      <c r="AH127" s="1046"/>
      <c r="AI127" s="1046"/>
      <c r="AJ127" s="1047"/>
      <c r="AK127" s="1048" t="s">
        <v>131</v>
      </c>
      <c r="AL127" s="1046"/>
      <c r="AM127" s="1046"/>
      <c r="AN127" s="1046"/>
      <c r="AO127" s="1047"/>
      <c r="AP127" s="1049" t="s">
        <v>131</v>
      </c>
      <c r="AQ127" s="1050"/>
      <c r="AR127" s="1050"/>
      <c r="AS127" s="1050"/>
      <c r="AT127" s="1051"/>
      <c r="AU127" s="276"/>
      <c r="AV127" s="276"/>
      <c r="AW127" s="276"/>
      <c r="AX127" s="1119" t="s">
        <v>472</v>
      </c>
      <c r="AY127" s="1120"/>
      <c r="AZ127" s="1120"/>
      <c r="BA127" s="1120"/>
      <c r="BB127" s="1120"/>
      <c r="BC127" s="1120"/>
      <c r="BD127" s="1120"/>
      <c r="BE127" s="1121"/>
      <c r="BF127" s="1122" t="s">
        <v>473</v>
      </c>
      <c r="BG127" s="1120"/>
      <c r="BH127" s="1120"/>
      <c r="BI127" s="1120"/>
      <c r="BJ127" s="1120"/>
      <c r="BK127" s="1120"/>
      <c r="BL127" s="1121"/>
      <c r="BM127" s="1122" t="s">
        <v>474</v>
      </c>
      <c r="BN127" s="1120"/>
      <c r="BO127" s="1120"/>
      <c r="BP127" s="1120"/>
      <c r="BQ127" s="1120"/>
      <c r="BR127" s="1120"/>
      <c r="BS127" s="1121"/>
      <c r="BT127" s="1122" t="s">
        <v>475</v>
      </c>
      <c r="BU127" s="1120"/>
      <c r="BV127" s="1120"/>
      <c r="BW127" s="1120"/>
      <c r="BX127" s="1120"/>
      <c r="BY127" s="1120"/>
      <c r="BZ127" s="1144"/>
      <c r="CA127" s="276"/>
      <c r="CB127" s="276"/>
      <c r="CC127" s="276"/>
      <c r="CD127" s="277"/>
      <c r="CE127" s="277"/>
      <c r="CF127" s="277"/>
      <c r="CG127" s="274"/>
      <c r="CH127" s="274"/>
      <c r="CI127" s="274"/>
      <c r="CJ127" s="275"/>
      <c r="CK127" s="1111"/>
      <c r="CL127" s="1098"/>
      <c r="CM127" s="1098"/>
      <c r="CN127" s="1098"/>
      <c r="CO127" s="1099"/>
      <c r="CP127" s="1036" t="s">
        <v>476</v>
      </c>
      <c r="CQ127" s="1037"/>
      <c r="CR127" s="1037"/>
      <c r="CS127" s="1037"/>
      <c r="CT127" s="1037"/>
      <c r="CU127" s="1037"/>
      <c r="CV127" s="1037"/>
      <c r="CW127" s="1037"/>
      <c r="CX127" s="1037"/>
      <c r="CY127" s="1037"/>
      <c r="CZ127" s="1037"/>
      <c r="DA127" s="1037"/>
      <c r="DB127" s="1037"/>
      <c r="DC127" s="1037"/>
      <c r="DD127" s="1037"/>
      <c r="DE127" s="1037"/>
      <c r="DF127" s="1038"/>
      <c r="DG127" s="1006" t="s">
        <v>131</v>
      </c>
      <c r="DH127" s="1007"/>
      <c r="DI127" s="1007"/>
      <c r="DJ127" s="1007"/>
      <c r="DK127" s="1007"/>
      <c r="DL127" s="1007" t="s">
        <v>131</v>
      </c>
      <c r="DM127" s="1007"/>
      <c r="DN127" s="1007"/>
      <c r="DO127" s="1007"/>
      <c r="DP127" s="1007"/>
      <c r="DQ127" s="1007" t="s">
        <v>131</v>
      </c>
      <c r="DR127" s="1007"/>
      <c r="DS127" s="1007"/>
      <c r="DT127" s="1007"/>
      <c r="DU127" s="1007"/>
      <c r="DV127" s="1008" t="s">
        <v>131</v>
      </c>
      <c r="DW127" s="1008"/>
      <c r="DX127" s="1008"/>
      <c r="DY127" s="1008"/>
      <c r="DZ127" s="1009"/>
    </row>
    <row r="128" spans="1:130" s="240" customFormat="1" ht="26.25" customHeight="1" thickBot="1" x14ac:dyDescent="0.25">
      <c r="A128" s="1130" t="s">
        <v>477</v>
      </c>
      <c r="B128" s="1131"/>
      <c r="C128" s="1131"/>
      <c r="D128" s="1131"/>
      <c r="E128" s="1131"/>
      <c r="F128" s="1131"/>
      <c r="G128" s="1131"/>
      <c r="H128" s="1131"/>
      <c r="I128" s="1131"/>
      <c r="J128" s="1131"/>
      <c r="K128" s="1131"/>
      <c r="L128" s="1131"/>
      <c r="M128" s="1131"/>
      <c r="N128" s="1131"/>
      <c r="O128" s="1131"/>
      <c r="P128" s="1131"/>
      <c r="Q128" s="1131"/>
      <c r="R128" s="1131"/>
      <c r="S128" s="1131"/>
      <c r="T128" s="1131"/>
      <c r="U128" s="1131"/>
      <c r="V128" s="1131"/>
      <c r="W128" s="1132" t="s">
        <v>478</v>
      </c>
      <c r="X128" s="1132"/>
      <c r="Y128" s="1132"/>
      <c r="Z128" s="1133"/>
      <c r="AA128" s="1134" t="s">
        <v>131</v>
      </c>
      <c r="AB128" s="1135"/>
      <c r="AC128" s="1135"/>
      <c r="AD128" s="1135"/>
      <c r="AE128" s="1136"/>
      <c r="AF128" s="1137" t="s">
        <v>131</v>
      </c>
      <c r="AG128" s="1135"/>
      <c r="AH128" s="1135"/>
      <c r="AI128" s="1135"/>
      <c r="AJ128" s="1136"/>
      <c r="AK128" s="1137">
        <v>69100</v>
      </c>
      <c r="AL128" s="1135"/>
      <c r="AM128" s="1135"/>
      <c r="AN128" s="1135"/>
      <c r="AO128" s="1136"/>
      <c r="AP128" s="1138"/>
      <c r="AQ128" s="1139"/>
      <c r="AR128" s="1139"/>
      <c r="AS128" s="1139"/>
      <c r="AT128" s="1140"/>
      <c r="AU128" s="276"/>
      <c r="AV128" s="276"/>
      <c r="AW128" s="276"/>
      <c r="AX128" s="975" t="s">
        <v>479</v>
      </c>
      <c r="AY128" s="976"/>
      <c r="AZ128" s="976"/>
      <c r="BA128" s="976"/>
      <c r="BB128" s="976"/>
      <c r="BC128" s="976"/>
      <c r="BD128" s="976"/>
      <c r="BE128" s="977"/>
      <c r="BF128" s="1141" t="s">
        <v>430</v>
      </c>
      <c r="BG128" s="1142"/>
      <c r="BH128" s="1142"/>
      <c r="BI128" s="1142"/>
      <c r="BJ128" s="1142"/>
      <c r="BK128" s="1142"/>
      <c r="BL128" s="1143"/>
      <c r="BM128" s="1141">
        <v>15</v>
      </c>
      <c r="BN128" s="1142"/>
      <c r="BO128" s="1142"/>
      <c r="BP128" s="1142"/>
      <c r="BQ128" s="1142"/>
      <c r="BR128" s="1142"/>
      <c r="BS128" s="1143"/>
      <c r="BT128" s="1141">
        <v>20</v>
      </c>
      <c r="BU128" s="1142"/>
      <c r="BV128" s="1142"/>
      <c r="BW128" s="1142"/>
      <c r="BX128" s="1142"/>
      <c r="BY128" s="1142"/>
      <c r="BZ128" s="1166"/>
      <c r="CA128" s="277"/>
      <c r="CB128" s="277"/>
      <c r="CC128" s="277"/>
      <c r="CD128" s="277"/>
      <c r="CE128" s="277"/>
      <c r="CF128" s="277"/>
      <c r="CG128" s="274"/>
      <c r="CH128" s="274"/>
      <c r="CI128" s="274"/>
      <c r="CJ128" s="275"/>
      <c r="CK128" s="1112"/>
      <c r="CL128" s="1113"/>
      <c r="CM128" s="1113"/>
      <c r="CN128" s="1113"/>
      <c r="CO128" s="1114"/>
      <c r="CP128" s="1123" t="s">
        <v>480</v>
      </c>
      <c r="CQ128" s="1124"/>
      <c r="CR128" s="1124"/>
      <c r="CS128" s="1124"/>
      <c r="CT128" s="1124"/>
      <c r="CU128" s="1124"/>
      <c r="CV128" s="1124"/>
      <c r="CW128" s="1124"/>
      <c r="CX128" s="1124"/>
      <c r="CY128" s="1124"/>
      <c r="CZ128" s="1124"/>
      <c r="DA128" s="1124"/>
      <c r="DB128" s="1124"/>
      <c r="DC128" s="1124"/>
      <c r="DD128" s="1124"/>
      <c r="DE128" s="1124"/>
      <c r="DF128" s="1125"/>
      <c r="DG128" s="1126" t="s">
        <v>131</v>
      </c>
      <c r="DH128" s="1127"/>
      <c r="DI128" s="1127"/>
      <c r="DJ128" s="1127"/>
      <c r="DK128" s="1127"/>
      <c r="DL128" s="1127" t="s">
        <v>131</v>
      </c>
      <c r="DM128" s="1127"/>
      <c r="DN128" s="1127"/>
      <c r="DO128" s="1127"/>
      <c r="DP128" s="1127"/>
      <c r="DQ128" s="1127" t="s">
        <v>131</v>
      </c>
      <c r="DR128" s="1127"/>
      <c r="DS128" s="1127"/>
      <c r="DT128" s="1127"/>
      <c r="DU128" s="1127"/>
      <c r="DV128" s="1128" t="s">
        <v>430</v>
      </c>
      <c r="DW128" s="1128"/>
      <c r="DX128" s="1128"/>
      <c r="DY128" s="1128"/>
      <c r="DZ128" s="1129"/>
    </row>
    <row r="129" spans="1:131" s="240" customFormat="1" ht="26.25" customHeight="1" x14ac:dyDescent="0.2">
      <c r="A129" s="1017" t="s">
        <v>108</v>
      </c>
      <c r="B129" s="1018"/>
      <c r="C129" s="1018"/>
      <c r="D129" s="1018"/>
      <c r="E129" s="1018"/>
      <c r="F129" s="1018"/>
      <c r="G129" s="1018"/>
      <c r="H129" s="1018"/>
      <c r="I129" s="1018"/>
      <c r="J129" s="1018"/>
      <c r="K129" s="1018"/>
      <c r="L129" s="1018"/>
      <c r="M129" s="1018"/>
      <c r="N129" s="1018"/>
      <c r="O129" s="1018"/>
      <c r="P129" s="1018"/>
      <c r="Q129" s="1018"/>
      <c r="R129" s="1018"/>
      <c r="S129" s="1018"/>
      <c r="T129" s="1018"/>
      <c r="U129" s="1018"/>
      <c r="V129" s="1018"/>
      <c r="W129" s="1160" t="s">
        <v>481</v>
      </c>
      <c r="X129" s="1161"/>
      <c r="Y129" s="1161"/>
      <c r="Z129" s="1162"/>
      <c r="AA129" s="1045">
        <v>3730165</v>
      </c>
      <c r="AB129" s="1046"/>
      <c r="AC129" s="1046"/>
      <c r="AD129" s="1046"/>
      <c r="AE129" s="1047"/>
      <c r="AF129" s="1048">
        <v>3747734</v>
      </c>
      <c r="AG129" s="1046"/>
      <c r="AH129" s="1046"/>
      <c r="AI129" s="1046"/>
      <c r="AJ129" s="1047"/>
      <c r="AK129" s="1048">
        <v>3967846</v>
      </c>
      <c r="AL129" s="1046"/>
      <c r="AM129" s="1046"/>
      <c r="AN129" s="1046"/>
      <c r="AO129" s="1047"/>
      <c r="AP129" s="1163"/>
      <c r="AQ129" s="1164"/>
      <c r="AR129" s="1164"/>
      <c r="AS129" s="1164"/>
      <c r="AT129" s="1165"/>
      <c r="AU129" s="278"/>
      <c r="AV129" s="278"/>
      <c r="AW129" s="278"/>
      <c r="AX129" s="1154" t="s">
        <v>482</v>
      </c>
      <c r="AY129" s="1037"/>
      <c r="AZ129" s="1037"/>
      <c r="BA129" s="1037"/>
      <c r="BB129" s="1037"/>
      <c r="BC129" s="1037"/>
      <c r="BD129" s="1037"/>
      <c r="BE129" s="1038"/>
      <c r="BF129" s="1155" t="s">
        <v>131</v>
      </c>
      <c r="BG129" s="1156"/>
      <c r="BH129" s="1156"/>
      <c r="BI129" s="1156"/>
      <c r="BJ129" s="1156"/>
      <c r="BK129" s="1156"/>
      <c r="BL129" s="1157"/>
      <c r="BM129" s="1155">
        <v>20</v>
      </c>
      <c r="BN129" s="1156"/>
      <c r="BO129" s="1156"/>
      <c r="BP129" s="1156"/>
      <c r="BQ129" s="1156"/>
      <c r="BR129" s="1156"/>
      <c r="BS129" s="1157"/>
      <c r="BT129" s="1155">
        <v>30</v>
      </c>
      <c r="BU129" s="1158"/>
      <c r="BV129" s="1158"/>
      <c r="BW129" s="1158"/>
      <c r="BX129" s="1158"/>
      <c r="BY129" s="1158"/>
      <c r="BZ129" s="1159"/>
      <c r="CA129" s="279"/>
      <c r="CB129" s="279"/>
      <c r="CC129" s="279"/>
      <c r="CD129" s="279"/>
      <c r="CE129" s="279"/>
      <c r="CF129" s="279"/>
      <c r="CG129" s="279"/>
      <c r="CH129" s="279"/>
      <c r="CI129" s="279"/>
      <c r="CJ129" s="279"/>
      <c r="CK129" s="279"/>
      <c r="CL129" s="279"/>
      <c r="CM129" s="279"/>
      <c r="CN129" s="279"/>
      <c r="CO129" s="279"/>
      <c r="CP129" s="279"/>
      <c r="CQ129" s="279"/>
      <c r="CR129" s="279"/>
      <c r="CS129" s="279"/>
      <c r="CT129" s="279"/>
      <c r="CU129" s="279"/>
      <c r="CV129" s="279"/>
      <c r="CW129" s="279"/>
      <c r="CX129" s="279"/>
      <c r="CY129" s="279"/>
      <c r="CZ129" s="279"/>
      <c r="DA129" s="279"/>
      <c r="DB129" s="279"/>
      <c r="DC129" s="279"/>
      <c r="DD129" s="279"/>
      <c r="DE129" s="279"/>
      <c r="DF129" s="279"/>
      <c r="DG129" s="279"/>
      <c r="DH129" s="279"/>
      <c r="DI129" s="279"/>
      <c r="DJ129" s="279"/>
      <c r="DK129" s="279"/>
      <c r="DL129" s="279"/>
      <c r="DM129" s="279"/>
      <c r="DN129" s="279"/>
      <c r="DO129" s="279"/>
      <c r="DP129" s="247"/>
      <c r="DQ129" s="247"/>
      <c r="DR129" s="247"/>
      <c r="DS129" s="247"/>
      <c r="DT129" s="247"/>
      <c r="DU129" s="247"/>
      <c r="DV129" s="247"/>
      <c r="DW129" s="247"/>
      <c r="DX129" s="247"/>
      <c r="DY129" s="247"/>
      <c r="DZ129" s="251"/>
    </row>
    <row r="130" spans="1:131" s="240" customFormat="1" ht="26.25" customHeight="1" x14ac:dyDescent="0.2">
      <c r="A130" s="1017" t="s">
        <v>483</v>
      </c>
      <c r="B130" s="1018"/>
      <c r="C130" s="1018"/>
      <c r="D130" s="1018"/>
      <c r="E130" s="1018"/>
      <c r="F130" s="1018"/>
      <c r="G130" s="1018"/>
      <c r="H130" s="1018"/>
      <c r="I130" s="1018"/>
      <c r="J130" s="1018"/>
      <c r="K130" s="1018"/>
      <c r="L130" s="1018"/>
      <c r="M130" s="1018"/>
      <c r="N130" s="1018"/>
      <c r="O130" s="1018"/>
      <c r="P130" s="1018"/>
      <c r="Q130" s="1018"/>
      <c r="R130" s="1018"/>
      <c r="S130" s="1018"/>
      <c r="T130" s="1018"/>
      <c r="U130" s="1018"/>
      <c r="V130" s="1018"/>
      <c r="W130" s="1160" t="s">
        <v>484</v>
      </c>
      <c r="X130" s="1161"/>
      <c r="Y130" s="1161"/>
      <c r="Z130" s="1162"/>
      <c r="AA130" s="1045">
        <v>429257</v>
      </c>
      <c r="AB130" s="1046"/>
      <c r="AC130" s="1046"/>
      <c r="AD130" s="1046"/>
      <c r="AE130" s="1047"/>
      <c r="AF130" s="1048">
        <v>425805</v>
      </c>
      <c r="AG130" s="1046"/>
      <c r="AH130" s="1046"/>
      <c r="AI130" s="1046"/>
      <c r="AJ130" s="1047"/>
      <c r="AK130" s="1048">
        <v>438966</v>
      </c>
      <c r="AL130" s="1046"/>
      <c r="AM130" s="1046"/>
      <c r="AN130" s="1046"/>
      <c r="AO130" s="1047"/>
      <c r="AP130" s="1163"/>
      <c r="AQ130" s="1164"/>
      <c r="AR130" s="1164"/>
      <c r="AS130" s="1164"/>
      <c r="AT130" s="1165"/>
      <c r="AU130" s="278"/>
      <c r="AV130" s="278"/>
      <c r="AW130" s="278"/>
      <c r="AX130" s="1154" t="s">
        <v>485</v>
      </c>
      <c r="AY130" s="1037"/>
      <c r="AZ130" s="1037"/>
      <c r="BA130" s="1037"/>
      <c r="BB130" s="1037"/>
      <c r="BC130" s="1037"/>
      <c r="BD130" s="1037"/>
      <c r="BE130" s="1038"/>
      <c r="BF130" s="1191">
        <v>5.6</v>
      </c>
      <c r="BG130" s="1192"/>
      <c r="BH130" s="1192"/>
      <c r="BI130" s="1192"/>
      <c r="BJ130" s="1192"/>
      <c r="BK130" s="1192"/>
      <c r="BL130" s="1193"/>
      <c r="BM130" s="1191">
        <v>25</v>
      </c>
      <c r="BN130" s="1192"/>
      <c r="BO130" s="1192"/>
      <c r="BP130" s="1192"/>
      <c r="BQ130" s="1192"/>
      <c r="BR130" s="1192"/>
      <c r="BS130" s="1193"/>
      <c r="BT130" s="1191">
        <v>35</v>
      </c>
      <c r="BU130" s="1194"/>
      <c r="BV130" s="1194"/>
      <c r="BW130" s="1194"/>
      <c r="BX130" s="1194"/>
      <c r="BY130" s="1194"/>
      <c r="BZ130" s="1195"/>
      <c r="CA130" s="279"/>
      <c r="CB130" s="279"/>
      <c r="CC130" s="279"/>
      <c r="CD130" s="279"/>
      <c r="CE130" s="279"/>
      <c r="CF130" s="279"/>
      <c r="CG130" s="279"/>
      <c r="CH130" s="279"/>
      <c r="CI130" s="279"/>
      <c r="CJ130" s="279"/>
      <c r="CK130" s="279"/>
      <c r="CL130" s="279"/>
      <c r="CM130" s="279"/>
      <c r="CN130" s="279"/>
      <c r="CO130" s="279"/>
      <c r="CP130" s="279"/>
      <c r="CQ130" s="279"/>
      <c r="CR130" s="279"/>
      <c r="CS130" s="279"/>
      <c r="CT130" s="279"/>
      <c r="CU130" s="279"/>
      <c r="CV130" s="279"/>
      <c r="CW130" s="279"/>
      <c r="CX130" s="279"/>
      <c r="CY130" s="279"/>
      <c r="CZ130" s="279"/>
      <c r="DA130" s="279"/>
      <c r="DB130" s="279"/>
      <c r="DC130" s="279"/>
      <c r="DD130" s="279"/>
      <c r="DE130" s="279"/>
      <c r="DF130" s="279"/>
      <c r="DG130" s="279"/>
      <c r="DH130" s="279"/>
      <c r="DI130" s="279"/>
      <c r="DJ130" s="279"/>
      <c r="DK130" s="279"/>
      <c r="DL130" s="279"/>
      <c r="DM130" s="279"/>
      <c r="DN130" s="279"/>
      <c r="DO130" s="279"/>
      <c r="DP130" s="247"/>
      <c r="DQ130" s="247"/>
      <c r="DR130" s="247"/>
      <c r="DS130" s="247"/>
      <c r="DT130" s="247"/>
      <c r="DU130" s="247"/>
      <c r="DV130" s="247"/>
      <c r="DW130" s="247"/>
      <c r="DX130" s="247"/>
      <c r="DY130" s="247"/>
      <c r="DZ130" s="251"/>
    </row>
    <row r="131" spans="1:131" s="240" customFormat="1" ht="26.25" customHeight="1" thickBot="1" x14ac:dyDescent="0.25">
      <c r="A131" s="1196"/>
      <c r="B131" s="1197"/>
      <c r="C131" s="1197"/>
      <c r="D131" s="1197"/>
      <c r="E131" s="1197"/>
      <c r="F131" s="1197"/>
      <c r="G131" s="1197"/>
      <c r="H131" s="1197"/>
      <c r="I131" s="1197"/>
      <c r="J131" s="1197"/>
      <c r="K131" s="1197"/>
      <c r="L131" s="1197"/>
      <c r="M131" s="1197"/>
      <c r="N131" s="1197"/>
      <c r="O131" s="1197"/>
      <c r="P131" s="1197"/>
      <c r="Q131" s="1197"/>
      <c r="R131" s="1197"/>
      <c r="S131" s="1197"/>
      <c r="T131" s="1197"/>
      <c r="U131" s="1197"/>
      <c r="V131" s="1197"/>
      <c r="W131" s="1198" t="s">
        <v>486</v>
      </c>
      <c r="X131" s="1199"/>
      <c r="Y131" s="1199"/>
      <c r="Z131" s="1200"/>
      <c r="AA131" s="1092">
        <v>3300908</v>
      </c>
      <c r="AB131" s="1071"/>
      <c r="AC131" s="1071"/>
      <c r="AD131" s="1071"/>
      <c r="AE131" s="1072"/>
      <c r="AF131" s="1070">
        <v>3321929</v>
      </c>
      <c r="AG131" s="1071"/>
      <c r="AH131" s="1071"/>
      <c r="AI131" s="1071"/>
      <c r="AJ131" s="1072"/>
      <c r="AK131" s="1070">
        <v>3528880</v>
      </c>
      <c r="AL131" s="1071"/>
      <c r="AM131" s="1071"/>
      <c r="AN131" s="1071"/>
      <c r="AO131" s="1072"/>
      <c r="AP131" s="1201"/>
      <c r="AQ131" s="1202"/>
      <c r="AR131" s="1202"/>
      <c r="AS131" s="1202"/>
      <c r="AT131" s="1203"/>
      <c r="AU131" s="278"/>
      <c r="AV131" s="278"/>
      <c r="AW131" s="278"/>
      <c r="AX131" s="1173" t="s">
        <v>487</v>
      </c>
      <c r="AY131" s="1124"/>
      <c r="AZ131" s="1124"/>
      <c r="BA131" s="1124"/>
      <c r="BB131" s="1124"/>
      <c r="BC131" s="1124"/>
      <c r="BD131" s="1124"/>
      <c r="BE131" s="1125"/>
      <c r="BF131" s="1174">
        <v>23.3</v>
      </c>
      <c r="BG131" s="1175"/>
      <c r="BH131" s="1175"/>
      <c r="BI131" s="1175"/>
      <c r="BJ131" s="1175"/>
      <c r="BK131" s="1175"/>
      <c r="BL131" s="1176"/>
      <c r="BM131" s="1174">
        <v>350</v>
      </c>
      <c r="BN131" s="1175"/>
      <c r="BO131" s="1175"/>
      <c r="BP131" s="1175"/>
      <c r="BQ131" s="1175"/>
      <c r="BR131" s="1175"/>
      <c r="BS131" s="1176"/>
      <c r="BT131" s="1177"/>
      <c r="BU131" s="1178"/>
      <c r="BV131" s="1178"/>
      <c r="BW131" s="1178"/>
      <c r="BX131" s="1178"/>
      <c r="BY131" s="1178"/>
      <c r="BZ131" s="1179"/>
      <c r="CA131" s="279"/>
      <c r="CB131" s="279"/>
      <c r="CC131" s="279"/>
      <c r="CD131" s="279"/>
      <c r="CE131" s="279"/>
      <c r="CF131" s="279"/>
      <c r="CG131" s="279"/>
      <c r="CH131" s="279"/>
      <c r="CI131" s="279"/>
      <c r="CJ131" s="279"/>
      <c r="CK131" s="279"/>
      <c r="CL131" s="279"/>
      <c r="CM131" s="279"/>
      <c r="CN131" s="279"/>
      <c r="CO131" s="279"/>
      <c r="CP131" s="279"/>
      <c r="CQ131" s="279"/>
      <c r="CR131" s="279"/>
      <c r="CS131" s="279"/>
      <c r="CT131" s="279"/>
      <c r="CU131" s="279"/>
      <c r="CV131" s="279"/>
      <c r="CW131" s="279"/>
      <c r="CX131" s="279"/>
      <c r="CY131" s="279"/>
      <c r="CZ131" s="279"/>
      <c r="DA131" s="279"/>
      <c r="DB131" s="279"/>
      <c r="DC131" s="279"/>
      <c r="DD131" s="279"/>
      <c r="DE131" s="279"/>
      <c r="DF131" s="279"/>
      <c r="DG131" s="279"/>
      <c r="DH131" s="279"/>
      <c r="DI131" s="279"/>
      <c r="DJ131" s="279"/>
      <c r="DK131" s="279"/>
      <c r="DL131" s="279"/>
      <c r="DM131" s="279"/>
      <c r="DN131" s="279"/>
      <c r="DO131" s="279"/>
      <c r="DP131" s="247"/>
      <c r="DQ131" s="247"/>
      <c r="DR131" s="247"/>
      <c r="DS131" s="247"/>
      <c r="DT131" s="247"/>
      <c r="DU131" s="247"/>
      <c r="DV131" s="247"/>
      <c r="DW131" s="247"/>
      <c r="DX131" s="247"/>
      <c r="DY131" s="247"/>
      <c r="DZ131" s="251"/>
    </row>
    <row r="132" spans="1:131" s="240" customFormat="1" ht="26.25" customHeight="1" x14ac:dyDescent="0.2">
      <c r="A132" s="1180" t="s">
        <v>488</v>
      </c>
      <c r="B132" s="1181"/>
      <c r="C132" s="1181"/>
      <c r="D132" s="1181"/>
      <c r="E132" s="1181"/>
      <c r="F132" s="1181"/>
      <c r="G132" s="1181"/>
      <c r="H132" s="1181"/>
      <c r="I132" s="1181"/>
      <c r="J132" s="1181"/>
      <c r="K132" s="1181"/>
      <c r="L132" s="1181"/>
      <c r="M132" s="1181"/>
      <c r="N132" s="1181"/>
      <c r="O132" s="1181"/>
      <c r="P132" s="1181"/>
      <c r="Q132" s="1181"/>
      <c r="R132" s="1181"/>
      <c r="S132" s="1181"/>
      <c r="T132" s="1181"/>
      <c r="U132" s="1181"/>
      <c r="V132" s="1184" t="s">
        <v>489</v>
      </c>
      <c r="W132" s="1184"/>
      <c r="X132" s="1184"/>
      <c r="Y132" s="1184"/>
      <c r="Z132" s="1185"/>
      <c r="AA132" s="1186">
        <v>6.2355872989999996</v>
      </c>
      <c r="AB132" s="1187"/>
      <c r="AC132" s="1187"/>
      <c r="AD132" s="1187"/>
      <c r="AE132" s="1188"/>
      <c r="AF132" s="1189">
        <v>7.5271927850000004</v>
      </c>
      <c r="AG132" s="1187"/>
      <c r="AH132" s="1187"/>
      <c r="AI132" s="1187"/>
      <c r="AJ132" s="1188"/>
      <c r="AK132" s="1189">
        <v>3.0659019289999998</v>
      </c>
      <c r="AL132" s="1187"/>
      <c r="AM132" s="1187"/>
      <c r="AN132" s="1187"/>
      <c r="AO132" s="1188"/>
      <c r="AP132" s="1086"/>
      <c r="AQ132" s="1087"/>
      <c r="AR132" s="1087"/>
      <c r="AS132" s="1087"/>
      <c r="AT132" s="1190"/>
      <c r="AU132" s="280"/>
      <c r="AV132" s="281"/>
      <c r="AW132" s="281"/>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8"/>
      <c r="BT132" s="247"/>
      <c r="BU132" s="247"/>
      <c r="BV132" s="247"/>
      <c r="BW132" s="247"/>
      <c r="BX132" s="247"/>
      <c r="BY132" s="247"/>
      <c r="BZ132" s="247"/>
      <c r="CA132" s="279"/>
      <c r="CB132" s="279"/>
      <c r="CC132" s="279"/>
      <c r="CD132" s="279"/>
      <c r="CE132" s="279"/>
      <c r="CF132" s="279"/>
      <c r="CG132" s="279"/>
      <c r="CH132" s="279"/>
      <c r="CI132" s="279"/>
      <c r="CJ132" s="279"/>
      <c r="CK132" s="279"/>
      <c r="CL132" s="279"/>
      <c r="CM132" s="279"/>
      <c r="CN132" s="279"/>
      <c r="CO132" s="279"/>
      <c r="CP132" s="279"/>
      <c r="CQ132" s="279"/>
      <c r="CR132" s="279"/>
      <c r="CS132" s="279"/>
      <c r="CT132" s="279"/>
      <c r="CU132" s="279"/>
      <c r="CV132" s="279"/>
      <c r="CW132" s="279"/>
      <c r="CX132" s="279"/>
      <c r="CY132" s="279"/>
      <c r="CZ132" s="279"/>
      <c r="DA132" s="279"/>
      <c r="DB132" s="279"/>
      <c r="DC132" s="279"/>
      <c r="DD132" s="279"/>
      <c r="DE132" s="279"/>
      <c r="DF132" s="279"/>
      <c r="DG132" s="279"/>
      <c r="DH132" s="279"/>
      <c r="DI132" s="279"/>
      <c r="DJ132" s="279"/>
      <c r="DK132" s="279"/>
      <c r="DL132" s="279"/>
      <c r="DM132" s="279"/>
      <c r="DN132" s="279"/>
      <c r="DO132" s="279"/>
      <c r="DP132" s="251"/>
      <c r="DQ132" s="251"/>
      <c r="DR132" s="251"/>
      <c r="DS132" s="251"/>
      <c r="DT132" s="251"/>
      <c r="DU132" s="251"/>
      <c r="DV132" s="251"/>
      <c r="DW132" s="251"/>
      <c r="DX132" s="251"/>
      <c r="DY132" s="251"/>
      <c r="DZ132" s="251"/>
    </row>
    <row r="133" spans="1:131" s="240" customFormat="1" ht="26.25" customHeight="1" thickBot="1" x14ac:dyDescent="0.25">
      <c r="A133" s="1182"/>
      <c r="B133" s="1183"/>
      <c r="C133" s="1183"/>
      <c r="D133" s="1183"/>
      <c r="E133" s="1183"/>
      <c r="F133" s="1183"/>
      <c r="G133" s="1183"/>
      <c r="H133" s="1183"/>
      <c r="I133" s="1183"/>
      <c r="J133" s="1183"/>
      <c r="K133" s="1183"/>
      <c r="L133" s="1183"/>
      <c r="M133" s="1183"/>
      <c r="N133" s="1183"/>
      <c r="O133" s="1183"/>
      <c r="P133" s="1183"/>
      <c r="Q133" s="1183"/>
      <c r="R133" s="1183"/>
      <c r="S133" s="1183"/>
      <c r="T133" s="1183"/>
      <c r="U133" s="1183"/>
      <c r="V133" s="1167" t="s">
        <v>490</v>
      </c>
      <c r="W133" s="1167"/>
      <c r="X133" s="1167"/>
      <c r="Y133" s="1167"/>
      <c r="Z133" s="1168"/>
      <c r="AA133" s="1169">
        <v>5.8</v>
      </c>
      <c r="AB133" s="1170"/>
      <c r="AC133" s="1170"/>
      <c r="AD133" s="1170"/>
      <c r="AE133" s="1171"/>
      <c r="AF133" s="1169">
        <v>6.5</v>
      </c>
      <c r="AG133" s="1170"/>
      <c r="AH133" s="1170"/>
      <c r="AI133" s="1170"/>
      <c r="AJ133" s="1171"/>
      <c r="AK133" s="1169">
        <v>5.6</v>
      </c>
      <c r="AL133" s="1170"/>
      <c r="AM133" s="1170"/>
      <c r="AN133" s="1170"/>
      <c r="AO133" s="1171"/>
      <c r="AP133" s="1116"/>
      <c r="AQ133" s="1117"/>
      <c r="AR133" s="1117"/>
      <c r="AS133" s="1117"/>
      <c r="AT133" s="1172"/>
      <c r="AU133" s="281"/>
      <c r="AV133" s="281"/>
      <c r="AW133" s="281"/>
      <c r="AX133" s="281"/>
      <c r="AY133" s="281"/>
      <c r="AZ133" s="281"/>
      <c r="BA133" s="281"/>
      <c r="BB133" s="281"/>
      <c r="BC133" s="281"/>
      <c r="BD133" s="281"/>
      <c r="BE133" s="281"/>
      <c r="BF133" s="281"/>
      <c r="BG133" s="281"/>
      <c r="BH133" s="281"/>
      <c r="BI133" s="281"/>
      <c r="BJ133" s="281"/>
      <c r="BK133" s="281"/>
      <c r="BL133" s="281"/>
      <c r="BM133" s="281"/>
      <c r="BN133" s="279"/>
      <c r="BO133" s="279"/>
      <c r="BP133" s="279"/>
      <c r="BQ133" s="279"/>
      <c r="BR133" s="279"/>
      <c r="BS133" s="279"/>
      <c r="BT133" s="279"/>
      <c r="BU133" s="279"/>
      <c r="BV133" s="279"/>
      <c r="BW133" s="279"/>
      <c r="BX133" s="279"/>
      <c r="BY133" s="279"/>
      <c r="BZ133" s="279"/>
      <c r="CA133" s="279"/>
      <c r="CB133" s="279"/>
      <c r="CC133" s="279"/>
      <c r="CD133" s="279"/>
      <c r="CE133" s="279"/>
      <c r="CF133" s="279"/>
      <c r="CG133" s="279"/>
      <c r="CH133" s="279"/>
      <c r="CI133" s="279"/>
      <c r="CJ133" s="279"/>
      <c r="CK133" s="279"/>
      <c r="CL133" s="279"/>
      <c r="CM133" s="279"/>
      <c r="CN133" s="279"/>
      <c r="CO133" s="279"/>
      <c r="CP133" s="279"/>
      <c r="CQ133" s="279"/>
      <c r="CR133" s="279"/>
      <c r="CS133" s="279"/>
      <c r="CT133" s="279"/>
      <c r="CU133" s="279"/>
      <c r="CV133" s="279"/>
      <c r="CW133" s="279"/>
      <c r="CX133" s="279"/>
      <c r="CY133" s="279"/>
      <c r="CZ133" s="279"/>
      <c r="DA133" s="279"/>
      <c r="DB133" s="279"/>
      <c r="DC133" s="279"/>
      <c r="DD133" s="279"/>
      <c r="DE133" s="279"/>
      <c r="DF133" s="279"/>
      <c r="DG133" s="279"/>
      <c r="DH133" s="279"/>
      <c r="DI133" s="279"/>
      <c r="DJ133" s="279"/>
      <c r="DK133" s="279"/>
      <c r="DL133" s="279"/>
      <c r="DM133" s="279"/>
      <c r="DN133" s="279"/>
      <c r="DO133" s="279"/>
      <c r="DP133" s="251"/>
      <c r="DQ133" s="251"/>
      <c r="DR133" s="251"/>
      <c r="DS133" s="251"/>
      <c r="DT133" s="251"/>
      <c r="DU133" s="251"/>
      <c r="DV133" s="251"/>
      <c r="DW133" s="251"/>
      <c r="DX133" s="251"/>
      <c r="DY133" s="251"/>
      <c r="DZ133" s="251"/>
    </row>
    <row r="134" spans="1:131" s="241" customFormat="1" ht="11.25" customHeight="1" x14ac:dyDescent="0.2">
      <c r="A134" s="282"/>
      <c r="B134" s="282"/>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1"/>
      <c r="AV134" s="281"/>
      <c r="AW134" s="281"/>
      <c r="AX134" s="281"/>
      <c r="AY134" s="281"/>
      <c r="AZ134" s="281"/>
      <c r="BA134" s="281"/>
      <c r="BB134" s="281"/>
      <c r="BC134" s="281"/>
      <c r="BD134" s="281"/>
      <c r="BE134" s="281"/>
      <c r="BF134" s="281"/>
      <c r="BG134" s="281"/>
      <c r="BH134" s="281"/>
      <c r="BI134" s="281"/>
      <c r="BJ134" s="281"/>
      <c r="BK134" s="281"/>
      <c r="BL134" s="281"/>
      <c r="BM134" s="281"/>
      <c r="BN134" s="279"/>
      <c r="BO134" s="279"/>
      <c r="BP134" s="279"/>
      <c r="BQ134" s="279"/>
      <c r="BR134" s="279"/>
      <c r="BS134" s="279"/>
      <c r="BT134" s="279"/>
      <c r="BU134" s="279"/>
      <c r="BV134" s="279"/>
      <c r="BW134" s="279"/>
      <c r="BX134" s="279"/>
      <c r="BY134" s="279"/>
      <c r="BZ134" s="279"/>
      <c r="CA134" s="279"/>
      <c r="CB134" s="279"/>
      <c r="CC134" s="279"/>
      <c r="CD134" s="279"/>
      <c r="CE134" s="279"/>
      <c r="CF134" s="279"/>
      <c r="CG134" s="279"/>
      <c r="CH134" s="279"/>
      <c r="CI134" s="279"/>
      <c r="CJ134" s="279"/>
      <c r="CK134" s="279"/>
      <c r="CL134" s="279"/>
      <c r="CM134" s="279"/>
      <c r="CN134" s="279"/>
      <c r="CO134" s="279"/>
      <c r="CP134" s="279"/>
      <c r="CQ134" s="279"/>
      <c r="CR134" s="279"/>
      <c r="CS134" s="279"/>
      <c r="CT134" s="279"/>
      <c r="CU134" s="279"/>
      <c r="CV134" s="279"/>
      <c r="CW134" s="279"/>
      <c r="CX134" s="279"/>
      <c r="CY134" s="279"/>
      <c r="CZ134" s="279"/>
      <c r="DA134" s="279"/>
      <c r="DB134" s="279"/>
      <c r="DC134" s="279"/>
      <c r="DD134" s="279"/>
      <c r="DE134" s="279"/>
      <c r="DF134" s="279"/>
      <c r="DG134" s="279"/>
      <c r="DH134" s="279"/>
      <c r="DI134" s="279"/>
      <c r="DJ134" s="279"/>
      <c r="DK134" s="279"/>
      <c r="DL134" s="279"/>
      <c r="DM134" s="279"/>
      <c r="DN134" s="279"/>
      <c r="DO134" s="279"/>
      <c r="DP134" s="251"/>
      <c r="DQ134" s="251"/>
      <c r="DR134" s="251"/>
      <c r="DS134" s="251"/>
      <c r="DT134" s="251"/>
      <c r="DU134" s="251"/>
      <c r="DV134" s="251"/>
      <c r="DW134" s="251"/>
      <c r="DX134" s="251"/>
      <c r="DY134" s="251"/>
      <c r="DZ134" s="251"/>
      <c r="EA134" s="240"/>
    </row>
    <row r="135" spans="1:131" ht="14" hidden="1" x14ac:dyDescent="0.2">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c r="BP135" s="282"/>
      <c r="BQ135" s="282"/>
      <c r="BR135" s="282"/>
      <c r="BS135" s="282"/>
      <c r="BT135" s="282"/>
      <c r="BU135" s="282"/>
      <c r="BV135" s="282"/>
      <c r="BW135" s="282"/>
      <c r="BX135" s="282"/>
      <c r="BY135" s="282"/>
      <c r="BZ135" s="282"/>
      <c r="CA135" s="282"/>
      <c r="CB135" s="282"/>
      <c r="CC135" s="282"/>
      <c r="CD135" s="282"/>
      <c r="CE135" s="282"/>
      <c r="CF135" s="282"/>
      <c r="CG135" s="282"/>
      <c r="CH135" s="282"/>
      <c r="CI135" s="282"/>
      <c r="CJ135" s="282"/>
      <c r="CK135" s="282"/>
      <c r="CL135" s="282"/>
      <c r="CM135" s="282"/>
      <c r="CN135" s="282"/>
      <c r="CO135" s="282"/>
      <c r="CP135" s="282"/>
      <c r="CQ135" s="282"/>
      <c r="CR135" s="282"/>
      <c r="CS135" s="282"/>
      <c r="CT135" s="282"/>
      <c r="CU135" s="282"/>
      <c r="CV135" s="282"/>
      <c r="CW135" s="282"/>
      <c r="CX135" s="282"/>
      <c r="CY135" s="282"/>
      <c r="CZ135" s="282"/>
      <c r="DA135" s="282"/>
      <c r="DB135" s="282"/>
      <c r="DC135" s="282"/>
      <c r="DD135" s="282"/>
      <c r="DE135" s="282"/>
      <c r="DF135" s="282"/>
      <c r="DG135" s="282"/>
      <c r="DH135" s="282"/>
      <c r="DI135" s="282"/>
      <c r="DJ135" s="282"/>
      <c r="DK135" s="282"/>
      <c r="DL135" s="282"/>
      <c r="DM135" s="282"/>
      <c r="DN135" s="282"/>
      <c r="DO135" s="282"/>
      <c r="DP135" s="282"/>
      <c r="DQ135" s="282"/>
      <c r="DR135" s="282"/>
      <c r="DS135" s="282"/>
      <c r="DT135" s="282"/>
      <c r="DU135" s="282"/>
      <c r="DV135" s="282"/>
      <c r="DW135" s="282"/>
      <c r="DX135" s="282"/>
      <c r="DY135" s="282"/>
      <c r="DZ135" s="282"/>
    </row>
    <row r="136" spans="1:131" hidden="1" x14ac:dyDescent="0.2"/>
  </sheetData>
  <sheetProtection algorithmName="SHA-512" hashValue="ZNUKwdI619kRmtCGOBJFBnjma/OPwEOZ8gqKDO3ey5J0sg4fsK07lLUmqFNf3HEY9rHUOqVn3E/Mq0oFaetxOw==" saltValue="UXHuYSaBulCU8sNcb8SL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85" customWidth="1"/>
    <col min="121" max="121" width="0" style="284" hidden="1" customWidth="1"/>
    <col min="122" max="16384" width="9" style="284" hidden="1"/>
  </cols>
  <sheetData>
    <row r="1" spans="1:120" ht="13" x14ac:dyDescent="0.2">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84"/>
    </row>
    <row r="17" spans="119:120" ht="13" x14ac:dyDescent="0.2">
      <c r="DP17" s="284"/>
    </row>
    <row r="18" spans="119:120" ht="13" x14ac:dyDescent="0.2"/>
    <row r="19" spans="119:120" ht="13" x14ac:dyDescent="0.2"/>
    <row r="20" spans="119:120" ht="13" x14ac:dyDescent="0.2">
      <c r="DO20" s="284"/>
      <c r="DP20" s="284"/>
    </row>
    <row r="21" spans="119:120" ht="13" x14ac:dyDescent="0.2">
      <c r="DP21" s="284"/>
    </row>
    <row r="22" spans="119:120" ht="13" x14ac:dyDescent="0.2"/>
    <row r="23" spans="119:120" ht="13" x14ac:dyDescent="0.2">
      <c r="DO23" s="284"/>
      <c r="DP23" s="284"/>
    </row>
    <row r="24" spans="119:120" ht="13" x14ac:dyDescent="0.2">
      <c r="DP24" s="284"/>
    </row>
    <row r="25" spans="119:120" ht="13" x14ac:dyDescent="0.2">
      <c r="DP25" s="284"/>
    </row>
    <row r="26" spans="119:120" ht="13" x14ac:dyDescent="0.2">
      <c r="DO26" s="284"/>
      <c r="DP26" s="284"/>
    </row>
    <row r="27" spans="119:120" ht="13" x14ac:dyDescent="0.2"/>
    <row r="28" spans="119:120" ht="13" x14ac:dyDescent="0.2">
      <c r="DO28" s="284"/>
      <c r="DP28" s="284"/>
    </row>
    <row r="29" spans="119:120" ht="13" x14ac:dyDescent="0.2">
      <c r="DP29" s="284"/>
    </row>
    <row r="30" spans="119:120" ht="13" x14ac:dyDescent="0.2"/>
    <row r="31" spans="119:120" ht="13" x14ac:dyDescent="0.2">
      <c r="DO31" s="284"/>
      <c r="DP31" s="284"/>
    </row>
    <row r="32" spans="119:120" ht="13" x14ac:dyDescent="0.2"/>
    <row r="33" spans="98:120" ht="13" x14ac:dyDescent="0.2">
      <c r="DO33" s="284"/>
      <c r="DP33" s="284"/>
    </row>
    <row r="34" spans="98:120" ht="13" x14ac:dyDescent="0.2">
      <c r="DM34" s="284"/>
    </row>
    <row r="35" spans="98:120" ht="13" x14ac:dyDescent="0.2">
      <c r="CT35" s="284"/>
      <c r="CU35" s="284"/>
      <c r="CV35" s="284"/>
      <c r="CY35" s="284"/>
      <c r="CZ35" s="284"/>
      <c r="DA35" s="284"/>
      <c r="DD35" s="284"/>
      <c r="DE35" s="284"/>
      <c r="DF35" s="284"/>
      <c r="DI35" s="284"/>
      <c r="DJ35" s="284"/>
      <c r="DK35" s="284"/>
      <c r="DM35" s="284"/>
      <c r="DN35" s="284"/>
      <c r="DO35" s="284"/>
      <c r="DP35" s="284"/>
    </row>
    <row r="36" spans="98:120" ht="13" x14ac:dyDescent="0.2"/>
    <row r="37" spans="98:120" ht="13" x14ac:dyDescent="0.2">
      <c r="CW37" s="284"/>
      <c r="DB37" s="284"/>
      <c r="DG37" s="284"/>
      <c r="DL37" s="284"/>
      <c r="DP37" s="284"/>
    </row>
    <row r="38" spans="98:120" ht="13" x14ac:dyDescent="0.2">
      <c r="CT38" s="284"/>
      <c r="CU38" s="284"/>
      <c r="CV38" s="284"/>
      <c r="CW38" s="284"/>
      <c r="CY38" s="284"/>
      <c r="CZ38" s="284"/>
      <c r="DA38" s="284"/>
      <c r="DB38" s="284"/>
      <c r="DD38" s="284"/>
      <c r="DE38" s="284"/>
      <c r="DF38" s="284"/>
      <c r="DG38" s="284"/>
      <c r="DI38" s="284"/>
      <c r="DJ38" s="284"/>
      <c r="DK38" s="284"/>
      <c r="DL38" s="284"/>
      <c r="DN38" s="284"/>
      <c r="DO38" s="284"/>
      <c r="DP38" s="284"/>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84"/>
      <c r="DO49" s="284"/>
      <c r="DP49" s="284"/>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84"/>
      <c r="CS63" s="284"/>
      <c r="CX63" s="284"/>
      <c r="DC63" s="284"/>
      <c r="DH63" s="284"/>
    </row>
    <row r="64" spans="22:120" ht="13" x14ac:dyDescent="0.2">
      <c r="V64" s="284"/>
    </row>
    <row r="65" spans="15:120" ht="13" x14ac:dyDescent="0.2">
      <c r="X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c r="CO65" s="284"/>
      <c r="CP65" s="284"/>
      <c r="CQ65" s="284"/>
      <c r="CR65" s="284"/>
      <c r="CU65" s="284"/>
      <c r="CZ65" s="284"/>
      <c r="DE65" s="284"/>
      <c r="DJ65" s="284"/>
    </row>
    <row r="66" spans="15:120" ht="13" x14ac:dyDescent="0.2">
      <c r="Q66" s="284"/>
      <c r="S66" s="284"/>
      <c r="U66" s="284"/>
      <c r="DM66" s="284"/>
    </row>
    <row r="67" spans="15:120" ht="13" x14ac:dyDescent="0.2">
      <c r="O67" s="284"/>
      <c r="P67" s="284"/>
      <c r="R67" s="284"/>
      <c r="T67" s="284"/>
      <c r="Y67" s="284"/>
      <c r="CT67" s="284"/>
      <c r="CV67" s="284"/>
      <c r="CW67" s="284"/>
      <c r="CY67" s="284"/>
      <c r="DA67" s="284"/>
      <c r="DB67" s="284"/>
      <c r="DD67" s="284"/>
      <c r="DF67" s="284"/>
      <c r="DG67" s="284"/>
      <c r="DI67" s="284"/>
      <c r="DK67" s="284"/>
      <c r="DL67" s="284"/>
      <c r="DN67" s="284"/>
      <c r="DO67" s="284"/>
      <c r="DP67" s="284"/>
    </row>
    <row r="68" spans="15:120" ht="13" x14ac:dyDescent="0.2"/>
    <row r="69" spans="15:120" ht="13" x14ac:dyDescent="0.2"/>
    <row r="70" spans="15:120" ht="13" x14ac:dyDescent="0.2"/>
    <row r="71" spans="15:120" ht="13" x14ac:dyDescent="0.2"/>
    <row r="72" spans="15:120" ht="13" x14ac:dyDescent="0.2">
      <c r="DP72" s="284"/>
    </row>
    <row r="73" spans="15:120" ht="13" x14ac:dyDescent="0.2">
      <c r="DP73" s="284"/>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84"/>
      <c r="CX96" s="284"/>
      <c r="DC96" s="284"/>
      <c r="DH96" s="284"/>
    </row>
    <row r="97" spans="24:120" ht="13" x14ac:dyDescent="0.2">
      <c r="CS97" s="284"/>
      <c r="CX97" s="284"/>
      <c r="DC97" s="284"/>
      <c r="DH97" s="284"/>
      <c r="DP97" s="285" t="s">
        <v>491</v>
      </c>
    </row>
    <row r="98" spans="24:120" ht="13" hidden="1" x14ac:dyDescent="0.2">
      <c r="CS98" s="284"/>
      <c r="CX98" s="284"/>
      <c r="DC98" s="284"/>
      <c r="DH98" s="284"/>
    </row>
    <row r="99" spans="24:120" ht="13" hidden="1" x14ac:dyDescent="0.2">
      <c r="CS99" s="284"/>
      <c r="CX99" s="284"/>
      <c r="DC99" s="284"/>
      <c r="DH99" s="284"/>
    </row>
    <row r="100" spans="24:120" ht="13" hidden="1" x14ac:dyDescent="0.2"/>
    <row r="101" spans="24:120" ht="12" hidden="1" customHeight="1" x14ac:dyDescent="0.2">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c r="CO101" s="284"/>
      <c r="CP101" s="284"/>
      <c r="CQ101" s="284"/>
      <c r="CR101" s="284"/>
      <c r="CU101" s="284"/>
      <c r="CZ101" s="284"/>
      <c r="DE101" s="284"/>
      <c r="DJ101" s="284"/>
    </row>
    <row r="102" spans="24:120" ht="1.5" hidden="1" customHeight="1" x14ac:dyDescent="0.2">
      <c r="CU102" s="284"/>
      <c r="CZ102" s="284"/>
      <c r="DE102" s="284"/>
      <c r="DJ102" s="284"/>
      <c r="DM102" s="284"/>
    </row>
    <row r="103" spans="24:120" ht="13" hidden="1" x14ac:dyDescent="0.2">
      <c r="CT103" s="284"/>
      <c r="CV103" s="284"/>
      <c r="CW103" s="284"/>
      <c r="CY103" s="284"/>
      <c r="DA103" s="284"/>
      <c r="DB103" s="284"/>
      <c r="DD103" s="284"/>
      <c r="DF103" s="284"/>
      <c r="DG103" s="284"/>
      <c r="DI103" s="284"/>
      <c r="DK103" s="284"/>
      <c r="DL103" s="284"/>
      <c r="DM103" s="284"/>
      <c r="DN103" s="284"/>
      <c r="DO103" s="284"/>
      <c r="DP103" s="284"/>
    </row>
    <row r="104" spans="24:120" ht="13" hidden="1" x14ac:dyDescent="0.2">
      <c r="CV104" s="284"/>
      <c r="CW104" s="284"/>
      <c r="DA104" s="284"/>
      <c r="DB104" s="284"/>
      <c r="DF104" s="284"/>
      <c r="DG104" s="284"/>
      <c r="DK104" s="284"/>
      <c r="DL104" s="284"/>
      <c r="DN104" s="284"/>
      <c r="DO104" s="284"/>
      <c r="DP104" s="284"/>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q7MFtRw1VzTBagM/ZMsOuF10+sCOrEl855ftpW9GSCLzViPpNNRm5igkgG6lcjxzbNj1Q0nMxiRqQ7nWCnfaxQ==" saltValue="8qBs2juAzbJaOxtiy4Elc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85" customWidth="1"/>
    <col min="117" max="16384" width="9" style="284" hidden="1"/>
  </cols>
  <sheetData>
    <row r="1" spans="2:116" ht="13" x14ac:dyDescent="0.2">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row>
    <row r="2" spans="2:116" ht="13" x14ac:dyDescent="0.2"/>
    <row r="3" spans="2:116" ht="13" x14ac:dyDescent="0.2"/>
    <row r="4" spans="2:116" ht="13" x14ac:dyDescent="0.2">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c r="CT4" s="284"/>
      <c r="CU4" s="284"/>
      <c r="CV4" s="284"/>
      <c r="CW4" s="284"/>
      <c r="CX4" s="284"/>
      <c r="CY4" s="284"/>
      <c r="CZ4" s="284"/>
      <c r="DA4" s="284"/>
      <c r="DB4" s="284"/>
      <c r="DC4" s="284"/>
      <c r="DD4" s="284"/>
      <c r="DE4" s="284"/>
      <c r="DF4" s="284"/>
      <c r="DG4" s="284"/>
      <c r="DH4" s="284"/>
      <c r="DI4" s="284"/>
      <c r="DJ4" s="284"/>
      <c r="DK4" s="284"/>
      <c r="DL4" s="284"/>
    </row>
    <row r="5" spans="2:116" ht="13" x14ac:dyDescent="0.2">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c r="CV18" s="284"/>
      <c r="CW18" s="284"/>
      <c r="CX18" s="284"/>
      <c r="CY18" s="284"/>
      <c r="CZ18" s="284"/>
      <c r="DA18" s="284"/>
      <c r="DB18" s="284"/>
      <c r="DC18" s="284"/>
      <c r="DD18" s="284"/>
      <c r="DE18" s="284"/>
      <c r="DF18" s="284"/>
      <c r="DG18" s="284"/>
      <c r="DH18" s="284"/>
      <c r="DI18" s="284"/>
      <c r="DJ18" s="284"/>
      <c r="DK18" s="284"/>
      <c r="DL18" s="284"/>
    </row>
    <row r="19" spans="9:116" ht="13" x14ac:dyDescent="0.2"/>
    <row r="20" spans="9:116" ht="13" x14ac:dyDescent="0.2"/>
    <row r="21" spans="9:116" ht="13" x14ac:dyDescent="0.2">
      <c r="DL21" s="284"/>
    </row>
    <row r="22" spans="9:116" ht="13" x14ac:dyDescent="0.2">
      <c r="DI22" s="284"/>
      <c r="DJ22" s="284"/>
      <c r="DK22" s="284"/>
      <c r="DL22" s="284"/>
    </row>
    <row r="23" spans="9:116" ht="13" x14ac:dyDescent="0.2">
      <c r="CY23" s="284"/>
      <c r="CZ23" s="284"/>
      <c r="DA23" s="284"/>
      <c r="DB23" s="284"/>
      <c r="DC23" s="284"/>
      <c r="DD23" s="284"/>
      <c r="DE23" s="284"/>
      <c r="DF23" s="284"/>
      <c r="DG23" s="284"/>
      <c r="DH23" s="284"/>
      <c r="DI23" s="284"/>
      <c r="DJ23" s="284"/>
      <c r="DK23" s="284"/>
      <c r="DL23" s="284"/>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84"/>
      <c r="DA35" s="284"/>
      <c r="DB35" s="284"/>
      <c r="DC35" s="284"/>
      <c r="DD35" s="284"/>
      <c r="DE35" s="284"/>
      <c r="DF35" s="284"/>
      <c r="DG35" s="284"/>
      <c r="DH35" s="284"/>
      <c r="DI35" s="284"/>
      <c r="DJ35" s="284"/>
      <c r="DK35" s="284"/>
      <c r="DL35" s="284"/>
    </row>
    <row r="36" spans="15:116" ht="13" x14ac:dyDescent="0.2"/>
    <row r="37" spans="15:116" ht="13" x14ac:dyDescent="0.2">
      <c r="DL37" s="284"/>
    </row>
    <row r="38" spans="15:116" ht="13" x14ac:dyDescent="0.2">
      <c r="DI38" s="284"/>
      <c r="DJ38" s="284"/>
      <c r="DK38" s="284"/>
      <c r="DL38" s="284"/>
    </row>
    <row r="39" spans="15:116" ht="13" x14ac:dyDescent="0.2"/>
    <row r="40" spans="15:116" ht="13" x14ac:dyDescent="0.2"/>
    <row r="41" spans="15:116" ht="13" x14ac:dyDescent="0.2"/>
    <row r="42" spans="15:116" ht="13" x14ac:dyDescent="0.2"/>
    <row r="43" spans="15:116" ht="13" x14ac:dyDescent="0.2">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E43" s="284"/>
      <c r="DF43" s="284"/>
      <c r="DG43" s="284"/>
      <c r="DH43" s="284"/>
      <c r="DI43" s="284"/>
      <c r="DJ43" s="284"/>
      <c r="DK43" s="284"/>
      <c r="DL43" s="284"/>
    </row>
    <row r="44" spans="15:116" ht="13" x14ac:dyDescent="0.2">
      <c r="DL44" s="284"/>
    </row>
    <row r="45" spans="15:116" ht="13" x14ac:dyDescent="0.2"/>
    <row r="46" spans="15:116" ht="13" x14ac:dyDescent="0.2">
      <c r="DA46" s="284"/>
      <c r="DB46" s="284"/>
      <c r="DC46" s="284"/>
      <c r="DD46" s="284"/>
      <c r="DE46" s="284"/>
      <c r="DF46" s="284"/>
      <c r="DG46" s="284"/>
      <c r="DH46" s="284"/>
      <c r="DI46" s="284"/>
      <c r="DJ46" s="284"/>
      <c r="DK46" s="284"/>
      <c r="DL46" s="284"/>
    </row>
    <row r="47" spans="15:116" ht="13" x14ac:dyDescent="0.2"/>
    <row r="48" spans="15:116" ht="13" x14ac:dyDescent="0.2"/>
    <row r="49" spans="104:116" ht="13" x14ac:dyDescent="0.2"/>
    <row r="50" spans="104:116" ht="13" x14ac:dyDescent="0.2">
      <c r="CZ50" s="284"/>
      <c r="DA50" s="284"/>
      <c r="DB50" s="284"/>
      <c r="DC50" s="284"/>
      <c r="DD50" s="284"/>
      <c r="DE50" s="284"/>
      <c r="DF50" s="284"/>
      <c r="DG50" s="284"/>
      <c r="DH50" s="284"/>
      <c r="DI50" s="284"/>
      <c r="DJ50" s="284"/>
      <c r="DK50" s="284"/>
      <c r="DL50" s="284"/>
    </row>
    <row r="51" spans="104:116" ht="13" x14ac:dyDescent="0.2"/>
    <row r="52" spans="104:116" ht="13" x14ac:dyDescent="0.2"/>
    <row r="53" spans="104:116" ht="13" x14ac:dyDescent="0.2">
      <c r="DL53" s="284"/>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84"/>
      <c r="DD67" s="284"/>
      <c r="DE67" s="284"/>
      <c r="DF67" s="284"/>
      <c r="DG67" s="284"/>
      <c r="DH67" s="284"/>
      <c r="DI67" s="284"/>
      <c r="DJ67" s="284"/>
      <c r="DK67" s="284"/>
      <c r="DL67" s="284"/>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yizaUuVE6+IOQfjG0QQk+lHYL9cqka4mUC2Viy1kguXl49KaMAMDPZlErH7xmM5Yivx9miFlcvfZMwmXUWlX2Q==" saltValue="RS2CVTTaNLYmw7uMAnqdM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53125" style="286" customWidth="1"/>
    <col min="37" max="44" width="17" style="286" customWidth="1"/>
    <col min="45" max="45" width="6.08984375" style="293" customWidth="1"/>
    <col min="46" max="46" width="3" style="291" customWidth="1"/>
    <col min="47" max="47" width="19.08984375" style="286" hidden="1" customWidth="1"/>
    <col min="48" max="52" width="12.6328125" style="286" hidden="1" customWidth="1"/>
    <col min="53" max="16384" width="8.6328125" style="286" hidden="1"/>
  </cols>
  <sheetData>
    <row r="1" spans="1:46" ht="13" x14ac:dyDescent="0.2">
      <c r="AS1" s="287"/>
      <c r="AT1" s="287"/>
    </row>
    <row r="2" spans="1:46" ht="13" x14ac:dyDescent="0.2">
      <c r="AS2" s="287"/>
      <c r="AT2" s="287"/>
    </row>
    <row r="3" spans="1:46" ht="13" x14ac:dyDescent="0.2">
      <c r="AS3" s="287"/>
      <c r="AT3" s="287"/>
    </row>
    <row r="4" spans="1:46" ht="13" x14ac:dyDescent="0.2">
      <c r="AS4" s="287"/>
      <c r="AT4" s="287"/>
    </row>
    <row r="5" spans="1:46" ht="16.5" x14ac:dyDescent="0.2">
      <c r="A5" s="288" t="s">
        <v>492</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90"/>
    </row>
    <row r="6" spans="1:46" ht="13" x14ac:dyDescent="0.2">
      <c r="A6" s="291"/>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92" t="s">
        <v>493</v>
      </c>
      <c r="AL6" s="292"/>
      <c r="AM6" s="292"/>
      <c r="AN6" s="292"/>
      <c r="AO6" s="287"/>
      <c r="AP6" s="287"/>
      <c r="AQ6" s="287"/>
      <c r="AR6" s="287"/>
    </row>
    <row r="7" spans="1:46" ht="13" x14ac:dyDescent="0.2">
      <c r="A7" s="291"/>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94"/>
      <c r="AL7" s="295"/>
      <c r="AM7" s="295"/>
      <c r="AN7" s="296"/>
      <c r="AO7" s="1207" t="s">
        <v>494</v>
      </c>
      <c r="AP7" s="297"/>
      <c r="AQ7" s="298" t="s">
        <v>495</v>
      </c>
      <c r="AR7" s="299"/>
    </row>
    <row r="8" spans="1:46" ht="13" x14ac:dyDescent="0.2">
      <c r="A8" s="291"/>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300"/>
      <c r="AL8" s="301"/>
      <c r="AM8" s="301"/>
      <c r="AN8" s="302"/>
      <c r="AO8" s="1208"/>
      <c r="AP8" s="303" t="s">
        <v>496</v>
      </c>
      <c r="AQ8" s="304" t="s">
        <v>497</v>
      </c>
      <c r="AR8" s="305" t="s">
        <v>498</v>
      </c>
    </row>
    <row r="9" spans="1:46" ht="13" x14ac:dyDescent="0.2">
      <c r="A9" s="291"/>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1209" t="s">
        <v>499</v>
      </c>
      <c r="AL9" s="1210"/>
      <c r="AM9" s="1210"/>
      <c r="AN9" s="1211"/>
      <c r="AO9" s="306">
        <v>1241465</v>
      </c>
      <c r="AP9" s="306">
        <v>77601</v>
      </c>
      <c r="AQ9" s="307">
        <v>80518</v>
      </c>
      <c r="AR9" s="308">
        <v>-3.6</v>
      </c>
    </row>
    <row r="10" spans="1:46" ht="13" x14ac:dyDescent="0.2">
      <c r="A10" s="291"/>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1209" t="s">
        <v>500</v>
      </c>
      <c r="AL10" s="1210"/>
      <c r="AM10" s="1210"/>
      <c r="AN10" s="1211"/>
      <c r="AO10" s="309">
        <v>50856</v>
      </c>
      <c r="AP10" s="309">
        <v>3179</v>
      </c>
      <c r="AQ10" s="310">
        <v>8488</v>
      </c>
      <c r="AR10" s="311">
        <v>-62.5</v>
      </c>
    </row>
    <row r="11" spans="1:46" ht="13.5" customHeight="1" x14ac:dyDescent="0.2">
      <c r="A11" s="291"/>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1209" t="s">
        <v>501</v>
      </c>
      <c r="AL11" s="1210"/>
      <c r="AM11" s="1210"/>
      <c r="AN11" s="1211"/>
      <c r="AO11" s="309">
        <v>304714</v>
      </c>
      <c r="AP11" s="309">
        <v>19047</v>
      </c>
      <c r="AQ11" s="310">
        <v>12447</v>
      </c>
      <c r="AR11" s="311">
        <v>53</v>
      </c>
    </row>
    <row r="12" spans="1:46" ht="13.5" customHeight="1" x14ac:dyDescent="0.2">
      <c r="A12" s="291"/>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1209" t="s">
        <v>502</v>
      </c>
      <c r="AL12" s="1210"/>
      <c r="AM12" s="1210"/>
      <c r="AN12" s="1211"/>
      <c r="AO12" s="309" t="s">
        <v>503</v>
      </c>
      <c r="AP12" s="309" t="s">
        <v>503</v>
      </c>
      <c r="AQ12" s="310">
        <v>615</v>
      </c>
      <c r="AR12" s="311" t="s">
        <v>503</v>
      </c>
    </row>
    <row r="13" spans="1:46" ht="13.5" customHeight="1" x14ac:dyDescent="0.2">
      <c r="A13" s="291"/>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1209" t="s">
        <v>504</v>
      </c>
      <c r="AL13" s="1210"/>
      <c r="AM13" s="1210"/>
      <c r="AN13" s="1211"/>
      <c r="AO13" s="309" t="s">
        <v>503</v>
      </c>
      <c r="AP13" s="309" t="s">
        <v>503</v>
      </c>
      <c r="AQ13" s="310">
        <v>4</v>
      </c>
      <c r="AR13" s="311" t="s">
        <v>503</v>
      </c>
    </row>
    <row r="14" spans="1:46" ht="13.5" customHeight="1" x14ac:dyDescent="0.2">
      <c r="A14" s="291"/>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1209" t="s">
        <v>505</v>
      </c>
      <c r="AL14" s="1210"/>
      <c r="AM14" s="1210"/>
      <c r="AN14" s="1211"/>
      <c r="AO14" s="309">
        <v>74103</v>
      </c>
      <c r="AP14" s="309">
        <v>4632</v>
      </c>
      <c r="AQ14" s="310">
        <v>4032</v>
      </c>
      <c r="AR14" s="311">
        <v>14.9</v>
      </c>
    </row>
    <row r="15" spans="1:46" ht="13.5" customHeight="1" x14ac:dyDescent="0.2">
      <c r="A15" s="291"/>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1209" t="s">
        <v>506</v>
      </c>
      <c r="AL15" s="1210"/>
      <c r="AM15" s="1210"/>
      <c r="AN15" s="1211"/>
      <c r="AO15" s="309">
        <v>6991</v>
      </c>
      <c r="AP15" s="309">
        <v>437</v>
      </c>
      <c r="AQ15" s="310">
        <v>1876</v>
      </c>
      <c r="AR15" s="311">
        <v>-76.7</v>
      </c>
    </row>
    <row r="16" spans="1:46" ht="13" x14ac:dyDescent="0.2">
      <c r="A16" s="291"/>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1212" t="s">
        <v>507</v>
      </c>
      <c r="AL16" s="1213"/>
      <c r="AM16" s="1213"/>
      <c r="AN16" s="1214"/>
      <c r="AO16" s="309">
        <v>-147702</v>
      </c>
      <c r="AP16" s="309">
        <v>-9233</v>
      </c>
      <c r="AQ16" s="310">
        <v>-7595</v>
      </c>
      <c r="AR16" s="311">
        <v>21.6</v>
      </c>
    </row>
    <row r="17" spans="1:46" ht="13" x14ac:dyDescent="0.2">
      <c r="A17" s="291"/>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1212" t="s">
        <v>189</v>
      </c>
      <c r="AL17" s="1213"/>
      <c r="AM17" s="1213"/>
      <c r="AN17" s="1214"/>
      <c r="AO17" s="309">
        <v>1530427</v>
      </c>
      <c r="AP17" s="309">
        <v>95664</v>
      </c>
      <c r="AQ17" s="310">
        <v>100385</v>
      </c>
      <c r="AR17" s="311">
        <v>-4.7</v>
      </c>
    </row>
    <row r="18" spans="1:46" ht="13" x14ac:dyDescent="0.2">
      <c r="A18" s="291"/>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312"/>
      <c r="AR18" s="312"/>
    </row>
    <row r="19" spans="1:46" ht="13" x14ac:dyDescent="0.2">
      <c r="A19" s="291"/>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t="s">
        <v>508</v>
      </c>
      <c r="AL19" s="287"/>
      <c r="AM19" s="287"/>
      <c r="AN19" s="287"/>
      <c r="AO19" s="287"/>
      <c r="AP19" s="287"/>
      <c r="AQ19" s="287"/>
      <c r="AR19" s="287"/>
    </row>
    <row r="20" spans="1:46" ht="13" x14ac:dyDescent="0.2">
      <c r="A20" s="291"/>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313"/>
      <c r="AL20" s="314"/>
      <c r="AM20" s="314"/>
      <c r="AN20" s="315"/>
      <c r="AO20" s="316" t="s">
        <v>509</v>
      </c>
      <c r="AP20" s="317" t="s">
        <v>510</v>
      </c>
      <c r="AQ20" s="318" t="s">
        <v>511</v>
      </c>
      <c r="AR20" s="319"/>
    </row>
    <row r="21" spans="1:46" s="325" customFormat="1" ht="13" x14ac:dyDescent="0.2">
      <c r="A21" s="320"/>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1204" t="s">
        <v>512</v>
      </c>
      <c r="AL21" s="1205"/>
      <c r="AM21" s="1205"/>
      <c r="AN21" s="1206"/>
      <c r="AO21" s="321">
        <v>7.94</v>
      </c>
      <c r="AP21" s="322">
        <v>9.2200000000000006</v>
      </c>
      <c r="AQ21" s="323">
        <v>-1.28</v>
      </c>
      <c r="AR21" s="292"/>
      <c r="AS21" s="324"/>
      <c r="AT21" s="320"/>
    </row>
    <row r="22" spans="1:46" s="325" customFormat="1" ht="13" x14ac:dyDescent="0.2">
      <c r="A22" s="320"/>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1204" t="s">
        <v>513</v>
      </c>
      <c r="AL22" s="1205"/>
      <c r="AM22" s="1205"/>
      <c r="AN22" s="1206"/>
      <c r="AO22" s="326">
        <v>103.9</v>
      </c>
      <c r="AP22" s="327">
        <v>97.2</v>
      </c>
      <c r="AQ22" s="328">
        <v>6.7</v>
      </c>
      <c r="AR22" s="312"/>
      <c r="AS22" s="324"/>
      <c r="AT22" s="320"/>
    </row>
    <row r="23" spans="1:46" s="325" customFormat="1" ht="13" x14ac:dyDescent="0.2">
      <c r="A23" s="320"/>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312"/>
      <c r="AQ23" s="312"/>
      <c r="AR23" s="312"/>
      <c r="AS23" s="324"/>
      <c r="AT23" s="320"/>
    </row>
    <row r="24" spans="1:46" s="325" customFormat="1" ht="13" x14ac:dyDescent="0.2">
      <c r="A24" s="320"/>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312"/>
      <c r="AQ24" s="312"/>
      <c r="AR24" s="312"/>
      <c r="AS24" s="324"/>
      <c r="AT24" s="320"/>
    </row>
    <row r="25" spans="1:46" s="325" customFormat="1" ht="13" x14ac:dyDescent="0.2">
      <c r="A25" s="329"/>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1"/>
      <c r="AQ25" s="331"/>
      <c r="AR25" s="331"/>
      <c r="AS25" s="332"/>
      <c r="AT25" s="320"/>
    </row>
    <row r="26" spans="1:46" s="325" customFormat="1" ht="13" x14ac:dyDescent="0.2">
      <c r="A26" s="292" t="s">
        <v>514</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312"/>
      <c r="AQ26" s="312"/>
      <c r="AR26" s="312"/>
      <c r="AS26" s="292"/>
      <c r="AT26" s="292"/>
    </row>
    <row r="27" spans="1:46" ht="13" x14ac:dyDescent="0.2">
      <c r="A27" s="333"/>
      <c r="AO27" s="287"/>
      <c r="AP27" s="287"/>
      <c r="AQ27" s="287"/>
      <c r="AR27" s="287"/>
      <c r="AS27" s="287"/>
      <c r="AT27" s="287"/>
    </row>
    <row r="28" spans="1:46" ht="16.5" x14ac:dyDescent="0.2">
      <c r="A28" s="288" t="s">
        <v>515</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334"/>
    </row>
    <row r="29" spans="1:46" ht="13" x14ac:dyDescent="0.2">
      <c r="A29" s="291"/>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92" t="s">
        <v>516</v>
      </c>
      <c r="AL29" s="292"/>
      <c r="AM29" s="292"/>
      <c r="AN29" s="292"/>
      <c r="AO29" s="287"/>
      <c r="AP29" s="287"/>
      <c r="AQ29" s="287"/>
      <c r="AR29" s="287"/>
      <c r="AS29" s="335"/>
    </row>
    <row r="30" spans="1:46" ht="13" x14ac:dyDescent="0.2">
      <c r="A30" s="291"/>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94"/>
      <c r="AL30" s="295"/>
      <c r="AM30" s="295"/>
      <c r="AN30" s="296"/>
      <c r="AO30" s="1207" t="s">
        <v>494</v>
      </c>
      <c r="AP30" s="297"/>
      <c r="AQ30" s="298" t="s">
        <v>495</v>
      </c>
      <c r="AR30" s="299"/>
    </row>
    <row r="31" spans="1:46" ht="13" x14ac:dyDescent="0.2">
      <c r="A31" s="291"/>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300"/>
      <c r="AL31" s="301"/>
      <c r="AM31" s="301"/>
      <c r="AN31" s="302"/>
      <c r="AO31" s="1208"/>
      <c r="AP31" s="303" t="s">
        <v>496</v>
      </c>
      <c r="AQ31" s="304" t="s">
        <v>497</v>
      </c>
      <c r="AR31" s="305" t="s">
        <v>498</v>
      </c>
    </row>
    <row r="32" spans="1:46" ht="27" customHeight="1" x14ac:dyDescent="0.2">
      <c r="A32" s="291"/>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1220" t="s">
        <v>517</v>
      </c>
      <c r="AL32" s="1221"/>
      <c r="AM32" s="1221"/>
      <c r="AN32" s="1222"/>
      <c r="AO32" s="336">
        <v>514138</v>
      </c>
      <c r="AP32" s="336">
        <v>32138</v>
      </c>
      <c r="AQ32" s="337">
        <v>48843</v>
      </c>
      <c r="AR32" s="338">
        <v>-34.200000000000003</v>
      </c>
    </row>
    <row r="33" spans="1:46" ht="13.5" customHeight="1" x14ac:dyDescent="0.2">
      <c r="A33" s="291"/>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1220" t="s">
        <v>518</v>
      </c>
      <c r="AL33" s="1221"/>
      <c r="AM33" s="1221"/>
      <c r="AN33" s="1222"/>
      <c r="AO33" s="336" t="s">
        <v>503</v>
      </c>
      <c r="AP33" s="336" t="s">
        <v>503</v>
      </c>
      <c r="AQ33" s="337" t="s">
        <v>503</v>
      </c>
      <c r="AR33" s="338" t="s">
        <v>503</v>
      </c>
    </row>
    <row r="34" spans="1:46" ht="27" customHeight="1" x14ac:dyDescent="0.2">
      <c r="A34" s="291"/>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1220" t="s">
        <v>519</v>
      </c>
      <c r="AL34" s="1221"/>
      <c r="AM34" s="1221"/>
      <c r="AN34" s="1222"/>
      <c r="AO34" s="336" t="s">
        <v>503</v>
      </c>
      <c r="AP34" s="336" t="s">
        <v>503</v>
      </c>
      <c r="AQ34" s="337">
        <v>10</v>
      </c>
      <c r="AR34" s="338" t="s">
        <v>503</v>
      </c>
    </row>
    <row r="35" spans="1:46" ht="27" customHeight="1" x14ac:dyDescent="0.2">
      <c r="A35" s="291"/>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1220" t="s">
        <v>520</v>
      </c>
      <c r="AL35" s="1221"/>
      <c r="AM35" s="1221"/>
      <c r="AN35" s="1222"/>
      <c r="AO35" s="336">
        <v>66860</v>
      </c>
      <c r="AP35" s="336">
        <v>4179</v>
      </c>
      <c r="AQ35" s="337">
        <v>14940</v>
      </c>
      <c r="AR35" s="338">
        <v>-72</v>
      </c>
    </row>
    <row r="36" spans="1:46" ht="27" customHeight="1" x14ac:dyDescent="0.2">
      <c r="A36" s="291"/>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1220" t="s">
        <v>521</v>
      </c>
      <c r="AL36" s="1221"/>
      <c r="AM36" s="1221"/>
      <c r="AN36" s="1222"/>
      <c r="AO36" s="336">
        <v>34336</v>
      </c>
      <c r="AP36" s="336">
        <v>2146</v>
      </c>
      <c r="AQ36" s="337">
        <v>3323</v>
      </c>
      <c r="AR36" s="338">
        <v>-35.4</v>
      </c>
    </row>
    <row r="37" spans="1:46" ht="13.5" customHeight="1" x14ac:dyDescent="0.2">
      <c r="A37" s="291"/>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1220" t="s">
        <v>522</v>
      </c>
      <c r="AL37" s="1221"/>
      <c r="AM37" s="1221"/>
      <c r="AN37" s="1222"/>
      <c r="AO37" s="336">
        <v>924</v>
      </c>
      <c r="AP37" s="336">
        <v>58</v>
      </c>
      <c r="AQ37" s="337">
        <v>752</v>
      </c>
      <c r="AR37" s="338">
        <v>-92.3</v>
      </c>
    </row>
    <row r="38" spans="1:46" ht="27" customHeight="1" x14ac:dyDescent="0.2">
      <c r="A38" s="291"/>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1223" t="s">
        <v>523</v>
      </c>
      <c r="AL38" s="1224"/>
      <c r="AM38" s="1224"/>
      <c r="AN38" s="1225"/>
      <c r="AO38" s="339" t="s">
        <v>503</v>
      </c>
      <c r="AP38" s="339" t="s">
        <v>503</v>
      </c>
      <c r="AQ38" s="340">
        <v>6</v>
      </c>
      <c r="AR38" s="328" t="s">
        <v>503</v>
      </c>
      <c r="AS38" s="335"/>
    </row>
    <row r="39" spans="1:46" ht="13" x14ac:dyDescent="0.2">
      <c r="A39" s="291"/>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1223" t="s">
        <v>524</v>
      </c>
      <c r="AL39" s="1224"/>
      <c r="AM39" s="1224"/>
      <c r="AN39" s="1225"/>
      <c r="AO39" s="336">
        <v>-69100</v>
      </c>
      <c r="AP39" s="336">
        <v>-4319</v>
      </c>
      <c r="AQ39" s="337">
        <v>-3695</v>
      </c>
      <c r="AR39" s="338">
        <v>16.899999999999999</v>
      </c>
      <c r="AS39" s="335"/>
    </row>
    <row r="40" spans="1:46" ht="27" customHeight="1" x14ac:dyDescent="0.2">
      <c r="A40" s="291"/>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1220" t="s">
        <v>525</v>
      </c>
      <c r="AL40" s="1221"/>
      <c r="AM40" s="1221"/>
      <c r="AN40" s="1222"/>
      <c r="AO40" s="336">
        <v>-438966</v>
      </c>
      <c r="AP40" s="336">
        <v>-27439</v>
      </c>
      <c r="AQ40" s="337">
        <v>-44561</v>
      </c>
      <c r="AR40" s="338">
        <v>-38.4</v>
      </c>
      <c r="AS40" s="335"/>
    </row>
    <row r="41" spans="1:46" ht="13" x14ac:dyDescent="0.2">
      <c r="A41" s="291"/>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1226" t="s">
        <v>301</v>
      </c>
      <c r="AL41" s="1227"/>
      <c r="AM41" s="1227"/>
      <c r="AN41" s="1228"/>
      <c r="AO41" s="336">
        <v>108192</v>
      </c>
      <c r="AP41" s="336">
        <v>6763</v>
      </c>
      <c r="AQ41" s="337">
        <v>19619</v>
      </c>
      <c r="AR41" s="338">
        <v>-65.5</v>
      </c>
      <c r="AS41" s="335"/>
    </row>
    <row r="42" spans="1:46" ht="13" x14ac:dyDescent="0.2">
      <c r="A42" s="291"/>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341" t="s">
        <v>526</v>
      </c>
      <c r="AL42" s="287"/>
      <c r="AM42" s="287"/>
      <c r="AN42" s="287"/>
      <c r="AO42" s="287"/>
      <c r="AP42" s="287"/>
      <c r="AQ42" s="312"/>
      <c r="AR42" s="312"/>
      <c r="AS42" s="335"/>
    </row>
    <row r="43" spans="1:46" ht="13" x14ac:dyDescent="0.2">
      <c r="A43" s="291"/>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342"/>
      <c r="AQ43" s="312"/>
      <c r="AR43" s="287"/>
      <c r="AS43" s="335"/>
    </row>
    <row r="44" spans="1:46" ht="13" x14ac:dyDescent="0.2">
      <c r="A44" s="291"/>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312"/>
      <c r="AR44" s="287"/>
    </row>
    <row r="45" spans="1:46" ht="13" x14ac:dyDescent="0.2">
      <c r="A45" s="289"/>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343"/>
      <c r="AR45" s="289"/>
      <c r="AS45" s="289"/>
      <c r="AT45" s="287"/>
    </row>
    <row r="46" spans="1:46" ht="13" x14ac:dyDescent="0.2">
      <c r="A46" s="344"/>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287"/>
    </row>
    <row r="47" spans="1:46" ht="17.25" customHeight="1" x14ac:dyDescent="0.2">
      <c r="A47" s="345" t="s">
        <v>527</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row>
    <row r="48" spans="1:46" ht="13" x14ac:dyDescent="0.2">
      <c r="A48" s="291"/>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346" t="s">
        <v>528</v>
      </c>
      <c r="AL48" s="346"/>
      <c r="AM48" s="346"/>
      <c r="AN48" s="346"/>
      <c r="AO48" s="346"/>
      <c r="AP48" s="346"/>
      <c r="AQ48" s="347"/>
      <c r="AR48" s="346"/>
    </row>
    <row r="49" spans="1:44" ht="13.5" customHeight="1" x14ac:dyDescent="0.2">
      <c r="A49" s="291"/>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348"/>
      <c r="AL49" s="349"/>
      <c r="AM49" s="1215" t="s">
        <v>494</v>
      </c>
      <c r="AN49" s="1217" t="s">
        <v>529</v>
      </c>
      <c r="AO49" s="1218"/>
      <c r="AP49" s="1218"/>
      <c r="AQ49" s="1218"/>
      <c r="AR49" s="1219"/>
    </row>
    <row r="50" spans="1:44" ht="13" x14ac:dyDescent="0.2">
      <c r="A50" s="291"/>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350"/>
      <c r="AL50" s="351"/>
      <c r="AM50" s="1216"/>
      <c r="AN50" s="352" t="s">
        <v>530</v>
      </c>
      <c r="AO50" s="353" t="s">
        <v>531</v>
      </c>
      <c r="AP50" s="354" t="s">
        <v>532</v>
      </c>
      <c r="AQ50" s="355" t="s">
        <v>533</v>
      </c>
      <c r="AR50" s="356" t="s">
        <v>534</v>
      </c>
    </row>
    <row r="51" spans="1:44" ht="13" x14ac:dyDescent="0.2">
      <c r="A51" s="291"/>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348" t="s">
        <v>535</v>
      </c>
      <c r="AL51" s="349"/>
      <c r="AM51" s="357">
        <v>348394</v>
      </c>
      <c r="AN51" s="358">
        <v>22524</v>
      </c>
      <c r="AO51" s="359">
        <v>-3.1</v>
      </c>
      <c r="AP51" s="360">
        <v>85205</v>
      </c>
      <c r="AQ51" s="361">
        <v>14.5</v>
      </c>
      <c r="AR51" s="362">
        <v>-17.600000000000001</v>
      </c>
    </row>
    <row r="52" spans="1:44" ht="13" x14ac:dyDescent="0.2">
      <c r="A52" s="291"/>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363"/>
      <c r="AL52" s="364" t="s">
        <v>536</v>
      </c>
      <c r="AM52" s="365">
        <v>95043</v>
      </c>
      <c r="AN52" s="366">
        <v>6144</v>
      </c>
      <c r="AO52" s="367">
        <v>-60.4</v>
      </c>
      <c r="AP52" s="368">
        <v>38847</v>
      </c>
      <c r="AQ52" s="369">
        <v>13.7</v>
      </c>
      <c r="AR52" s="370">
        <v>-74.099999999999994</v>
      </c>
    </row>
    <row r="53" spans="1:44" ht="13" x14ac:dyDescent="0.2">
      <c r="A53" s="291"/>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348" t="s">
        <v>537</v>
      </c>
      <c r="AL53" s="349"/>
      <c r="AM53" s="357">
        <v>376624</v>
      </c>
      <c r="AN53" s="358">
        <v>24200</v>
      </c>
      <c r="AO53" s="359">
        <v>7.4</v>
      </c>
      <c r="AP53" s="360">
        <v>69469</v>
      </c>
      <c r="AQ53" s="361">
        <v>-18.5</v>
      </c>
      <c r="AR53" s="362">
        <v>25.9</v>
      </c>
    </row>
    <row r="54" spans="1:44" ht="13" x14ac:dyDescent="0.2">
      <c r="A54" s="291"/>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363"/>
      <c r="AL54" s="364" t="s">
        <v>536</v>
      </c>
      <c r="AM54" s="365">
        <v>181129</v>
      </c>
      <c r="AN54" s="366">
        <v>11638</v>
      </c>
      <c r="AO54" s="367">
        <v>89.4</v>
      </c>
      <c r="AP54" s="368">
        <v>38215</v>
      </c>
      <c r="AQ54" s="369">
        <v>-1.6</v>
      </c>
      <c r="AR54" s="370">
        <v>91</v>
      </c>
    </row>
    <row r="55" spans="1:44" ht="13" x14ac:dyDescent="0.2">
      <c r="A55" s="291"/>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348" t="s">
        <v>538</v>
      </c>
      <c r="AL55" s="349"/>
      <c r="AM55" s="357">
        <v>622256</v>
      </c>
      <c r="AN55" s="358">
        <v>39546</v>
      </c>
      <c r="AO55" s="359">
        <v>63.4</v>
      </c>
      <c r="AP55" s="360">
        <v>67293</v>
      </c>
      <c r="AQ55" s="361">
        <v>-3.1</v>
      </c>
      <c r="AR55" s="362">
        <v>66.5</v>
      </c>
    </row>
    <row r="56" spans="1:44" ht="13" x14ac:dyDescent="0.2">
      <c r="A56" s="291"/>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363"/>
      <c r="AL56" s="364" t="s">
        <v>536</v>
      </c>
      <c r="AM56" s="365">
        <v>274880</v>
      </c>
      <c r="AN56" s="366">
        <v>17469</v>
      </c>
      <c r="AO56" s="367">
        <v>50.1</v>
      </c>
      <c r="AP56" s="368">
        <v>35076</v>
      </c>
      <c r="AQ56" s="369">
        <v>-8.1999999999999993</v>
      </c>
      <c r="AR56" s="370">
        <v>58.3</v>
      </c>
    </row>
    <row r="57" spans="1:44" ht="13" x14ac:dyDescent="0.2">
      <c r="A57" s="291"/>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348" t="s">
        <v>539</v>
      </c>
      <c r="AL57" s="349"/>
      <c r="AM57" s="357">
        <v>1192700</v>
      </c>
      <c r="AN57" s="358">
        <v>75135</v>
      </c>
      <c r="AO57" s="359">
        <v>90</v>
      </c>
      <c r="AP57" s="360">
        <v>67343</v>
      </c>
      <c r="AQ57" s="361">
        <v>0.1</v>
      </c>
      <c r="AR57" s="362">
        <v>89.9</v>
      </c>
    </row>
    <row r="58" spans="1:44" ht="13" x14ac:dyDescent="0.2">
      <c r="A58" s="291"/>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363"/>
      <c r="AL58" s="364" t="s">
        <v>536</v>
      </c>
      <c r="AM58" s="365">
        <v>940505</v>
      </c>
      <c r="AN58" s="366">
        <v>59248</v>
      </c>
      <c r="AO58" s="367">
        <v>239.2</v>
      </c>
      <c r="AP58" s="368">
        <v>32865</v>
      </c>
      <c r="AQ58" s="369">
        <v>-6.3</v>
      </c>
      <c r="AR58" s="370">
        <v>245.5</v>
      </c>
    </row>
    <row r="59" spans="1:44" ht="13" x14ac:dyDescent="0.2">
      <c r="A59" s="291"/>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348" t="s">
        <v>540</v>
      </c>
      <c r="AL59" s="349"/>
      <c r="AM59" s="357">
        <v>919754</v>
      </c>
      <c r="AN59" s="358">
        <v>57492</v>
      </c>
      <c r="AO59" s="359">
        <v>-23.5</v>
      </c>
      <c r="AP59" s="360">
        <v>73475</v>
      </c>
      <c r="AQ59" s="361">
        <v>9.1</v>
      </c>
      <c r="AR59" s="362">
        <v>-32.6</v>
      </c>
    </row>
    <row r="60" spans="1:44" ht="13" x14ac:dyDescent="0.2">
      <c r="A60" s="291"/>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363"/>
      <c r="AL60" s="364" t="s">
        <v>536</v>
      </c>
      <c r="AM60" s="365">
        <v>313939</v>
      </c>
      <c r="AN60" s="366">
        <v>19624</v>
      </c>
      <c r="AO60" s="367">
        <v>-66.900000000000006</v>
      </c>
      <c r="AP60" s="368">
        <v>43072</v>
      </c>
      <c r="AQ60" s="369">
        <v>31.1</v>
      </c>
      <c r="AR60" s="370">
        <v>-98</v>
      </c>
    </row>
    <row r="61" spans="1:44" ht="13" x14ac:dyDescent="0.2">
      <c r="A61" s="291"/>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348" t="s">
        <v>541</v>
      </c>
      <c r="AL61" s="371"/>
      <c r="AM61" s="372">
        <v>691946</v>
      </c>
      <c r="AN61" s="373">
        <v>43779</v>
      </c>
      <c r="AO61" s="374">
        <v>26.8</v>
      </c>
      <c r="AP61" s="375">
        <v>72557</v>
      </c>
      <c r="AQ61" s="376">
        <v>0.4</v>
      </c>
      <c r="AR61" s="362">
        <v>26.4</v>
      </c>
    </row>
    <row r="62" spans="1:44" ht="13" x14ac:dyDescent="0.2">
      <c r="A62" s="291"/>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363"/>
      <c r="AL62" s="364" t="s">
        <v>536</v>
      </c>
      <c r="AM62" s="365">
        <v>361099</v>
      </c>
      <c r="AN62" s="366">
        <v>22825</v>
      </c>
      <c r="AO62" s="367">
        <v>50.3</v>
      </c>
      <c r="AP62" s="368">
        <v>37615</v>
      </c>
      <c r="AQ62" s="369">
        <v>5.7</v>
      </c>
      <c r="AR62" s="370">
        <v>44.6</v>
      </c>
    </row>
    <row r="63" spans="1:44" ht="13" x14ac:dyDescent="0.2">
      <c r="A63" s="291"/>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row>
    <row r="64" spans="1:44" ht="13" x14ac:dyDescent="0.2">
      <c r="A64" s="291"/>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row>
    <row r="65" spans="1:46" ht="13" x14ac:dyDescent="0.2">
      <c r="A65" s="291"/>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row>
    <row r="66" spans="1:46" ht="13" x14ac:dyDescent="0.2">
      <c r="A66" s="377"/>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78"/>
    </row>
    <row r="67" spans="1:46" ht="13.5" hidden="1" customHeight="1" x14ac:dyDescent="0.2">
      <c r="AK67" s="287"/>
      <c r="AL67" s="287"/>
      <c r="AM67" s="287"/>
      <c r="AN67" s="287"/>
      <c r="AO67" s="287"/>
      <c r="AP67" s="287"/>
      <c r="AQ67" s="287"/>
      <c r="AR67" s="287"/>
      <c r="AS67" s="287"/>
      <c r="AT67" s="287"/>
    </row>
    <row r="68" spans="1:46" ht="13.5" hidden="1" customHeight="1" x14ac:dyDescent="0.2">
      <c r="AK68" s="287"/>
      <c r="AL68" s="287"/>
      <c r="AM68" s="287"/>
      <c r="AN68" s="287"/>
      <c r="AO68" s="287"/>
      <c r="AP68" s="287"/>
      <c r="AQ68" s="287"/>
      <c r="AR68" s="287"/>
    </row>
    <row r="69" spans="1:46" ht="13.5" hidden="1" customHeight="1" x14ac:dyDescent="0.2">
      <c r="AK69" s="287"/>
      <c r="AL69" s="287"/>
      <c r="AM69" s="287"/>
      <c r="AN69" s="287"/>
      <c r="AO69" s="287"/>
      <c r="AP69" s="287"/>
      <c r="AQ69" s="287"/>
      <c r="AR69" s="287"/>
    </row>
    <row r="70" spans="1:46" ht="13" hidden="1" x14ac:dyDescent="0.2">
      <c r="AK70" s="287"/>
      <c r="AL70" s="287"/>
      <c r="AM70" s="287"/>
      <c r="AN70" s="287"/>
      <c r="AO70" s="287"/>
      <c r="AP70" s="287"/>
      <c r="AQ70" s="287"/>
      <c r="AR70" s="287"/>
    </row>
    <row r="71" spans="1:46" ht="13" hidden="1" x14ac:dyDescent="0.2">
      <c r="AK71" s="287"/>
      <c r="AL71" s="287"/>
      <c r="AM71" s="287"/>
      <c r="AN71" s="287"/>
      <c r="AO71" s="287"/>
      <c r="AP71" s="287"/>
      <c r="AQ71" s="287"/>
      <c r="AR71" s="287"/>
    </row>
    <row r="72" spans="1:46" ht="13" hidden="1" x14ac:dyDescent="0.2">
      <c r="AK72" s="287"/>
      <c r="AL72" s="287"/>
      <c r="AM72" s="287"/>
      <c r="AN72" s="287"/>
      <c r="AO72" s="287"/>
      <c r="AP72" s="287"/>
      <c r="AQ72" s="287"/>
      <c r="AR72" s="287"/>
    </row>
    <row r="73" spans="1:46" ht="13" hidden="1" x14ac:dyDescent="0.2">
      <c r="AK73" s="287"/>
      <c r="AL73" s="287"/>
      <c r="AM73" s="287"/>
      <c r="AN73" s="287"/>
      <c r="AO73" s="287"/>
      <c r="AP73" s="287"/>
      <c r="AQ73" s="287"/>
      <c r="AR73" s="287"/>
    </row>
    <row r="74" spans="1:46" ht="13" hidden="1" x14ac:dyDescent="0.2"/>
  </sheetData>
  <sheetProtection algorithmName="SHA-512" hashValue="8mcxbAkccL3bvS9qNmfD+fKIJF4qsgIvoyKDES9fX5Yt8qs072hCA6aIfsiRIe5sqqWMlzjc1Sdye+Vyj6wjzQ==" saltValue="Xm41grpaUzUM1pb0hmfJ4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85" customWidth="1"/>
    <col min="126" max="16384" width="9" style="284" hidden="1"/>
  </cols>
  <sheetData>
    <row r="1" spans="2:125" ht="13.5" customHeight="1" x14ac:dyDescent="0.2">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2:125" ht="13" x14ac:dyDescent="0.2">
      <c r="B2" s="284"/>
      <c r="DG2" s="284"/>
    </row>
    <row r="3" spans="2:125" ht="13" x14ac:dyDescent="0.2">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H3" s="284"/>
      <c r="DI3" s="284"/>
      <c r="DJ3" s="284"/>
      <c r="DK3" s="284"/>
      <c r="DL3" s="284"/>
      <c r="DM3" s="284"/>
      <c r="DN3" s="284"/>
      <c r="DO3" s="284"/>
      <c r="DP3" s="284"/>
      <c r="DQ3" s="284"/>
      <c r="DR3" s="284"/>
      <c r="DS3" s="284"/>
      <c r="DT3" s="284"/>
      <c r="DU3" s="284"/>
    </row>
    <row r="4" spans="2:125" ht="13" x14ac:dyDescent="0.2"/>
    <row r="5" spans="2:125" ht="13" x14ac:dyDescent="0.2"/>
    <row r="6" spans="2:125" ht="13" x14ac:dyDescent="0.2"/>
    <row r="7" spans="2:125" ht="13" x14ac:dyDescent="0.2"/>
    <row r="8" spans="2:125" ht="13" x14ac:dyDescent="0.2"/>
    <row r="9" spans="2:125" ht="13" x14ac:dyDescent="0.2">
      <c r="DU9" s="284"/>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84"/>
    </row>
    <row r="18" spans="125:125" ht="13" x14ac:dyDescent="0.2"/>
    <row r="19" spans="125:125" ht="13" x14ac:dyDescent="0.2"/>
    <row r="20" spans="125:125" ht="13" x14ac:dyDescent="0.2">
      <c r="DU20" s="284"/>
    </row>
    <row r="21" spans="125:125" ht="13" x14ac:dyDescent="0.2">
      <c r="DU21" s="284"/>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84"/>
    </row>
    <row r="29" spans="125:125" ht="13" x14ac:dyDescent="0.2"/>
    <row r="30" spans="125:125" ht="13" x14ac:dyDescent="0.2"/>
    <row r="31" spans="125:125" ht="13" x14ac:dyDescent="0.2"/>
    <row r="32" spans="125:125" ht="13" x14ac:dyDescent="0.2"/>
    <row r="33" spans="2:125" ht="13" x14ac:dyDescent="0.2">
      <c r="B33" s="284"/>
      <c r="G33" s="284"/>
      <c r="I33" s="284"/>
    </row>
    <row r="34" spans="2:125" ht="13" x14ac:dyDescent="0.2">
      <c r="C34" s="284"/>
      <c r="P34" s="284"/>
      <c r="DE34" s="284"/>
      <c r="DH34" s="284"/>
    </row>
    <row r="35" spans="2:125" ht="13" x14ac:dyDescent="0.2">
      <c r="D35" s="284"/>
      <c r="E35" s="284"/>
      <c r="DG35" s="284"/>
      <c r="DJ35" s="284"/>
      <c r="DP35" s="284"/>
      <c r="DQ35" s="284"/>
      <c r="DR35" s="284"/>
      <c r="DS35" s="284"/>
      <c r="DT35" s="284"/>
      <c r="DU35" s="284"/>
    </row>
    <row r="36" spans="2:125" ht="13" x14ac:dyDescent="0.2">
      <c r="F36" s="284"/>
      <c r="H36" s="284"/>
      <c r="J36" s="284"/>
      <c r="K36" s="284"/>
      <c r="L36" s="284"/>
      <c r="M36" s="284"/>
      <c r="N36" s="284"/>
      <c r="O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4"/>
      <c r="CA36" s="284"/>
      <c r="CB36" s="284"/>
      <c r="CC36" s="284"/>
      <c r="CD36" s="284"/>
      <c r="CE36" s="284"/>
      <c r="CF36" s="284"/>
      <c r="CG36" s="284"/>
      <c r="CH36" s="284"/>
      <c r="CI36" s="284"/>
      <c r="CJ36" s="284"/>
      <c r="CK36" s="284"/>
      <c r="CL36" s="284"/>
      <c r="CM36" s="284"/>
      <c r="CN36" s="284"/>
      <c r="CO36" s="284"/>
      <c r="CP36" s="284"/>
      <c r="CQ36" s="284"/>
      <c r="CR36" s="284"/>
      <c r="CS36" s="284"/>
      <c r="CT36" s="284"/>
      <c r="CU36" s="284"/>
      <c r="CV36" s="284"/>
      <c r="CW36" s="284"/>
      <c r="CX36" s="284"/>
      <c r="CY36" s="284"/>
      <c r="CZ36" s="284"/>
      <c r="DA36" s="284"/>
      <c r="DB36" s="284"/>
      <c r="DC36" s="284"/>
      <c r="DD36" s="284"/>
      <c r="DF36" s="284"/>
      <c r="DI36" s="284"/>
      <c r="DK36" s="284"/>
      <c r="DL36" s="284"/>
      <c r="DM36" s="284"/>
      <c r="DN36" s="284"/>
      <c r="DO36" s="284"/>
      <c r="DP36" s="284"/>
      <c r="DQ36" s="284"/>
      <c r="DR36" s="284"/>
      <c r="DS36" s="284"/>
      <c r="DT36" s="284"/>
      <c r="DU36" s="284"/>
    </row>
    <row r="37" spans="2:125" ht="13" x14ac:dyDescent="0.2">
      <c r="DU37" s="284"/>
    </row>
    <row r="38" spans="2:125" ht="13" x14ac:dyDescent="0.2">
      <c r="DT38" s="284"/>
      <c r="DU38" s="284"/>
    </row>
    <row r="39" spans="2:125" ht="13" x14ac:dyDescent="0.2"/>
    <row r="40" spans="2:125" ht="13" x14ac:dyDescent="0.2">
      <c r="DH40" s="284"/>
    </row>
    <row r="41" spans="2:125" ht="13" x14ac:dyDescent="0.2">
      <c r="DE41" s="284"/>
    </row>
    <row r="42" spans="2:125" ht="13" x14ac:dyDescent="0.2">
      <c r="DG42" s="284"/>
      <c r="DJ42" s="284"/>
    </row>
    <row r="43" spans="2:125" ht="13" x14ac:dyDescent="0.2">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F43" s="284"/>
      <c r="DI43" s="284"/>
      <c r="DK43" s="284"/>
      <c r="DL43" s="284"/>
      <c r="DM43" s="284"/>
      <c r="DN43" s="284"/>
      <c r="DO43" s="284"/>
      <c r="DP43" s="284"/>
      <c r="DQ43" s="284"/>
      <c r="DR43" s="284"/>
      <c r="DS43" s="284"/>
      <c r="DT43" s="284"/>
      <c r="DU43" s="284"/>
    </row>
    <row r="44" spans="2:125" ht="13" x14ac:dyDescent="0.2">
      <c r="DU44" s="284"/>
    </row>
    <row r="45" spans="2:125" ht="13" x14ac:dyDescent="0.2"/>
    <row r="46" spans="2:125" ht="13" x14ac:dyDescent="0.2"/>
    <row r="47" spans="2:125" ht="13" x14ac:dyDescent="0.2"/>
    <row r="48" spans="2:125" ht="13" x14ac:dyDescent="0.2">
      <c r="DT48" s="284"/>
      <c r="DU48" s="284"/>
    </row>
    <row r="49" spans="120:125" ht="13" x14ac:dyDescent="0.2">
      <c r="DU49" s="284"/>
    </row>
    <row r="50" spans="120:125" ht="13" x14ac:dyDescent="0.2">
      <c r="DU50" s="284"/>
    </row>
    <row r="51" spans="120:125" ht="13" x14ac:dyDescent="0.2">
      <c r="DP51" s="284"/>
      <c r="DQ51" s="284"/>
      <c r="DR51" s="284"/>
      <c r="DS51" s="284"/>
      <c r="DT51" s="284"/>
      <c r="DU51" s="284"/>
    </row>
    <row r="52" spans="120:125" ht="13" x14ac:dyDescent="0.2"/>
    <row r="53" spans="120:125" ht="13" x14ac:dyDescent="0.2"/>
    <row r="54" spans="120:125" ht="13" x14ac:dyDescent="0.2">
      <c r="DU54" s="284"/>
    </row>
    <row r="55" spans="120:125" ht="13" x14ac:dyDescent="0.2"/>
    <row r="56" spans="120:125" ht="13" x14ac:dyDescent="0.2"/>
    <row r="57" spans="120:125" ht="13" x14ac:dyDescent="0.2"/>
    <row r="58" spans="120:125" ht="13" x14ac:dyDescent="0.2">
      <c r="DU58" s="284"/>
    </row>
    <row r="59" spans="120:125" ht="13" x14ac:dyDescent="0.2"/>
    <row r="60" spans="120:125" ht="13" x14ac:dyDescent="0.2"/>
    <row r="61" spans="120:125" ht="13" x14ac:dyDescent="0.2"/>
    <row r="62" spans="120:125" ht="13" x14ac:dyDescent="0.2"/>
    <row r="63" spans="120:125" ht="13" x14ac:dyDescent="0.2">
      <c r="DU63" s="284"/>
    </row>
    <row r="64" spans="120:125" ht="13" x14ac:dyDescent="0.2">
      <c r="DT64" s="284"/>
      <c r="DU64" s="284"/>
    </row>
    <row r="65" spans="123:125" ht="13" x14ac:dyDescent="0.2"/>
    <row r="66" spans="123:125" ht="13" x14ac:dyDescent="0.2"/>
    <row r="67" spans="123:125" ht="13" x14ac:dyDescent="0.2"/>
    <row r="68" spans="123:125" ht="13" x14ac:dyDescent="0.2"/>
    <row r="69" spans="123:125" ht="13" x14ac:dyDescent="0.2">
      <c r="DS69" s="284"/>
      <c r="DT69" s="284"/>
      <c r="DU69" s="284"/>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84"/>
    </row>
    <row r="83" spans="116:125" ht="13" x14ac:dyDescent="0.2">
      <c r="DM83" s="284"/>
      <c r="DN83" s="284"/>
      <c r="DO83" s="284"/>
      <c r="DP83" s="284"/>
      <c r="DQ83" s="284"/>
      <c r="DR83" s="284"/>
      <c r="DS83" s="284"/>
      <c r="DT83" s="284"/>
      <c r="DU83" s="284"/>
    </row>
    <row r="84" spans="116:125" ht="13" x14ac:dyDescent="0.2"/>
    <row r="85" spans="116:125" ht="13" x14ac:dyDescent="0.2"/>
    <row r="86" spans="116:125" ht="13" x14ac:dyDescent="0.2"/>
    <row r="87" spans="116:125" ht="13" x14ac:dyDescent="0.2"/>
    <row r="88" spans="116:125" ht="13" x14ac:dyDescent="0.2">
      <c r="DU88" s="284"/>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84"/>
      <c r="DT94" s="284"/>
      <c r="DU94" s="284"/>
    </row>
    <row r="95" spans="116:125" ht="13.5" customHeight="1" x14ac:dyDescent="0.2">
      <c r="DU95" s="284"/>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84"/>
    </row>
    <row r="102" spans="124:125" ht="13.5" customHeight="1" x14ac:dyDescent="0.2"/>
    <row r="103" spans="124:125" ht="13.5" customHeight="1" x14ac:dyDescent="0.2"/>
    <row r="104" spans="124:125" ht="13.5" customHeight="1" x14ac:dyDescent="0.2">
      <c r="DT104" s="284"/>
      <c r="DU104" s="284"/>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4" t="s">
        <v>543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84"/>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OyV/JHcx1i700XAmoQsfP0H6mTf/S1UEovbInPALepUiuOKMGknEN0sWgdvpf85+kEn3tBSB2oW3r0kyM1p/A==" saltValue="ZtyJeWR7Vx1W/qBXEMdJ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85" customWidth="1"/>
    <col min="126" max="142" width="0" style="284" hidden="1" customWidth="1"/>
    <col min="143" max="16384" width="9" style="284" hidden="1"/>
  </cols>
  <sheetData>
    <row r="1" spans="1:125" ht="13.5" customHeight="1" x14ac:dyDescent="0.2">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1:125" ht="13" x14ac:dyDescent="0.2">
      <c r="B2" s="284"/>
      <c r="T2" s="284"/>
    </row>
    <row r="3" spans="1:125" ht="13" x14ac:dyDescent="0.2">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G3" s="284"/>
      <c r="DH3" s="284"/>
      <c r="DI3" s="284"/>
      <c r="DJ3" s="284"/>
      <c r="DK3" s="284"/>
      <c r="DL3" s="284"/>
      <c r="DM3" s="284"/>
      <c r="DN3" s="284"/>
      <c r="DO3" s="284"/>
      <c r="DP3" s="284"/>
      <c r="DQ3" s="284"/>
      <c r="DR3" s="284"/>
      <c r="DS3" s="284"/>
      <c r="DT3" s="284"/>
      <c r="DU3" s="284"/>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84"/>
      <c r="G33" s="284"/>
      <c r="I33" s="284"/>
    </row>
    <row r="34" spans="2:125" ht="13" x14ac:dyDescent="0.2">
      <c r="C34" s="284"/>
      <c r="P34" s="284"/>
      <c r="R34" s="284"/>
      <c r="U34" s="284"/>
    </row>
    <row r="35" spans="2:125" ht="13" x14ac:dyDescent="0.2">
      <c r="D35" s="284"/>
      <c r="E35" s="284"/>
      <c r="T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c r="CP35" s="284"/>
      <c r="CQ35" s="284"/>
      <c r="CR35" s="284"/>
      <c r="CS35" s="284"/>
      <c r="CT35" s="284"/>
      <c r="CU35" s="284"/>
      <c r="CV35" s="284"/>
      <c r="CW35" s="284"/>
      <c r="CX35" s="284"/>
      <c r="CY35" s="284"/>
      <c r="CZ35" s="284"/>
      <c r="DA35" s="284"/>
      <c r="DB35" s="284"/>
      <c r="DC35" s="284"/>
      <c r="DD35" s="284"/>
      <c r="DE35" s="284"/>
      <c r="DF35" s="284"/>
      <c r="DG35" s="284"/>
      <c r="DH35" s="284"/>
      <c r="DI35" s="284"/>
      <c r="DJ35" s="284"/>
      <c r="DK35" s="284"/>
      <c r="DL35" s="284"/>
      <c r="DM35" s="284"/>
      <c r="DN35" s="284"/>
      <c r="DO35" s="284"/>
      <c r="DP35" s="284"/>
      <c r="DQ35" s="284"/>
      <c r="DR35" s="284"/>
      <c r="DS35" s="284"/>
      <c r="DT35" s="284"/>
      <c r="DU35" s="284"/>
    </row>
    <row r="36" spans="2:125" ht="13" x14ac:dyDescent="0.2">
      <c r="F36" s="284"/>
      <c r="H36" s="284"/>
      <c r="J36" s="284"/>
      <c r="K36" s="284"/>
      <c r="L36" s="284"/>
      <c r="M36" s="284"/>
      <c r="N36" s="284"/>
      <c r="O36" s="284"/>
      <c r="Q36" s="284"/>
      <c r="S36" s="284"/>
      <c r="V36" s="284"/>
    </row>
    <row r="37" spans="2:125" ht="13" x14ac:dyDescent="0.2"/>
    <row r="38" spans="2:125" ht="13" x14ac:dyDescent="0.2"/>
    <row r="39" spans="2:125" ht="13" x14ac:dyDescent="0.2"/>
    <row r="40" spans="2:125" ht="13" x14ac:dyDescent="0.2">
      <c r="U40" s="284"/>
    </row>
    <row r="41" spans="2:125" ht="13" x14ac:dyDescent="0.2">
      <c r="R41" s="284"/>
    </row>
    <row r="42" spans="2:125" ht="13" x14ac:dyDescent="0.2">
      <c r="T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O42" s="284"/>
      <c r="CP42" s="284"/>
      <c r="CQ42" s="284"/>
      <c r="CR42" s="284"/>
      <c r="CS42" s="284"/>
      <c r="CT42" s="284"/>
      <c r="CU42" s="284"/>
      <c r="CV42" s="284"/>
      <c r="CW42" s="284"/>
      <c r="CX42" s="284"/>
      <c r="CY42" s="284"/>
      <c r="CZ42" s="284"/>
      <c r="DA42" s="284"/>
      <c r="DB42" s="284"/>
      <c r="DC42" s="284"/>
      <c r="DD42" s="284"/>
      <c r="DE42" s="284"/>
      <c r="DF42" s="284"/>
      <c r="DG42" s="284"/>
      <c r="DH42" s="284"/>
      <c r="DI42" s="284"/>
      <c r="DJ42" s="284"/>
      <c r="DK42" s="284"/>
      <c r="DL42" s="284"/>
      <c r="DM42" s="284"/>
      <c r="DN42" s="284"/>
      <c r="DO42" s="284"/>
      <c r="DP42" s="284"/>
      <c r="DQ42" s="284"/>
      <c r="DR42" s="284"/>
      <c r="DS42" s="284"/>
      <c r="DT42" s="284"/>
      <c r="DU42" s="284"/>
    </row>
    <row r="43" spans="2:125" ht="13" x14ac:dyDescent="0.2">
      <c r="Q43" s="284"/>
      <c r="S43" s="284"/>
      <c r="V43" s="284"/>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5" t="s">
        <v>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7yhZKUXSoyy7HkCwdnTQqvhccYnwimZhUnuur5+jSWy66imWAmNjersjxXxdOmEPuuW6dq0UJJn1aTvpZ4TYA==" saltValue="hEiLEDrrFZs9UuTkIFc2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545</v>
      </c>
      <c r="G46" s="8" t="s">
        <v>546</v>
      </c>
      <c r="H46" s="8" t="s">
        <v>547</v>
      </c>
      <c r="I46" s="8" t="s">
        <v>548</v>
      </c>
      <c r="J46" s="9" t="s">
        <v>549</v>
      </c>
    </row>
    <row r="47" spans="2:10" ht="57.75" customHeight="1" x14ac:dyDescent="0.2">
      <c r="B47" s="10"/>
      <c r="C47" s="1229" t="s">
        <v>3</v>
      </c>
      <c r="D47" s="1229"/>
      <c r="E47" s="1230"/>
      <c r="F47" s="11">
        <v>8.74</v>
      </c>
      <c r="G47" s="12">
        <v>10.039999999999999</v>
      </c>
      <c r="H47" s="12">
        <v>8.5500000000000007</v>
      </c>
      <c r="I47" s="12">
        <v>8.52</v>
      </c>
      <c r="J47" s="13">
        <v>8.6199999999999992</v>
      </c>
    </row>
    <row r="48" spans="2:10" ht="57.75" customHeight="1" x14ac:dyDescent="0.2">
      <c r="B48" s="14"/>
      <c r="C48" s="1231" t="s">
        <v>4</v>
      </c>
      <c r="D48" s="1231"/>
      <c r="E48" s="1232"/>
      <c r="F48" s="15">
        <v>2.58</v>
      </c>
      <c r="G48" s="16">
        <v>1.72</v>
      </c>
      <c r="H48" s="16">
        <v>3.21</v>
      </c>
      <c r="I48" s="16">
        <v>3.88</v>
      </c>
      <c r="J48" s="17">
        <v>4.42</v>
      </c>
    </row>
    <row r="49" spans="2:10" ht="57.75" customHeight="1" thickBot="1" x14ac:dyDescent="0.25">
      <c r="B49" s="18"/>
      <c r="C49" s="1233" t="s">
        <v>5</v>
      </c>
      <c r="D49" s="1233"/>
      <c r="E49" s="1234"/>
      <c r="F49" s="19">
        <v>1.9</v>
      </c>
      <c r="G49" s="20">
        <v>0.62</v>
      </c>
      <c r="H49" s="20" t="s">
        <v>550</v>
      </c>
      <c r="I49" s="20">
        <v>0.69</v>
      </c>
      <c r="J49" s="21">
        <v>1.33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Ds01BPOVZJLxD3Bsm4hDaAsFXUocinJ4YhkqBv+EJlVTR8aRKzzNH3Y92zoD/yChNamNlh6PCUVGBEPa4FnNwQ==" saltValue="KWxnbCyWOfRcyEoeSByu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北山　大輔</dc:creator>
  <cp:lastModifiedBy> </cp:lastModifiedBy>
  <cp:lastPrinted>2020-03-27T08:57:19Z</cp:lastPrinted>
  <dcterms:created xsi:type="dcterms:W3CDTF">2020-03-27T09:04:15Z</dcterms:created>
  <dcterms:modified xsi:type="dcterms:W3CDTF">2020-10-26T04:49:51Z</dcterms:modified>
</cp:coreProperties>
</file>