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7710" tabRatio="808" firstSheet="2"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BE34" i="9" l="1"/>
  <c r="BE35" i="9" s="1"/>
  <c r="AM34" i="9"/>
  <c r="BW34" i="9" l="1"/>
  <c r="BW35" i="9" s="1"/>
  <c r="BW36" i="9" s="1"/>
  <c r="BW37" i="9" s="1"/>
  <c r="BW38" i="9" s="1"/>
  <c r="BW39" i="9" s="1"/>
  <c r="BW40" i="9" s="1"/>
  <c r="BW41" i="9" s="1"/>
  <c r="BW42" i="9" s="1"/>
</calcChain>
</file>

<file path=xl/sharedStrings.xml><?xml version="1.0" encoding="utf-8"?>
<sst xmlns="http://schemas.openxmlformats.org/spreadsheetml/2006/main" count="1048" uniqueCount="556">
  <si>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</si>
  <si>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</si>
  <si>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</si>
  <si>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</si>
  <si>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</si>
  <si>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</si>
  <si>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</si>
  <si>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</si>
  <si>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</si>
  <si>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</si>
  <si>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</si>
  <si>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</si>
  <si>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</si>
  <si>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</si>
  <si>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</si>
  <si>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</si>
  <si>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</si>
  <si>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</si>
  <si>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</si>
  <si>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</si>
  <si>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</si>
  <si>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</si>
  <si>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</si>
  <si>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</si>
  <si>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</si>
  <si>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</si>
  <si>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</si>
  <si>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</si>
  <si>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</si>
  <si>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</si>
  <si>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</si>
  <si>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</si>
  <si>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</si>
  <si>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</si>
  <si>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</si>
  <si>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</si>
  <si>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</si>
  <si>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</si>
  <si>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</si>
  <si>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</si>
  <si>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</si>
  <si>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</si>
  <si>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</si>
  <si>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</si>
  <si>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</si>
  <si>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</si>
  <si>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</si>
  <si>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</si>
  <si>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</si>
  <si>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</si>
  <si>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</si>
  <si>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</si>
  <si>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</si>
  <si>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</si>
  <si>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</si>
  <si>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</si>
  <si>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</si>
  <si>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</si>
  <si>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</si>
  <si>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</si>
  <si>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</si>
  <si>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</si>
  <si>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</si>
  <si>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</si>
  <si>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</si>
  <si>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</si>
  <si>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</si>
  <si>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</si>
  <si>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</si>
  <si>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</si>
  <si>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</si>
  <si>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</si>
  <si>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</si>
  <si>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</si>
  <si>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</si>
  <si>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</si>
  <si>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</si>
  <si>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</si>
  <si>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</si>
  <si>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</si>
  <si>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</si>
  <si>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</si>
  <si>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井手町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</si>
  <si>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</si>
  <si>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</si>
  <si>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</si>
  <si>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</si>
  <si>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</si>
  <si>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</si>
  <si>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</si>
  <si>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</si>
  <si>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</si>
  <si>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</si>
  <si>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</si>
  <si>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</si>
  <si>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</si>
  <si>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</si>
  <si>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</si>
  <si>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</si>
  <si>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</si>
  <si>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</si>
  <si>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</si>
  <si>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</si>
  <si>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</si>
  <si>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</si>
  <si>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</si>
  <si>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</si>
  <si>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</si>
  <si>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</si>
  <si>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</si>
  <si>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</si>
  <si>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</si>
  <si>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</si>
  <si>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</si>
  <si>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</si>
  <si>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</si>
  <si>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</si>
  <si>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</si>
  <si>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</si>
  <si>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</si>
  <si>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</si>
  <si>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</si>
  <si>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</si>
  <si>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</si>
  <si>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</si>
  <si>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</si>
  <si>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</si>
  <si>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</si>
  <si>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</si>
  <si>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</si>
  <si>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</si>
  <si>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</si>
  <si>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</si>
  <si>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</si>
  <si>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</si>
  <si>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</si>
  <si>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</si>
  <si>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</si>
  <si>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</si>
  <si>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</si>
  <si>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</si>
  <si>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</si>
  <si>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</si>
  <si>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</si>
  <si>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</si>
  <si>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</si>
  <si>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</si>
  <si>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</si>
  <si>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</si>
  <si>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</si>
  <si>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</si>
  <si>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</si>
  <si>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</si>
  <si>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</si>
  <si>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</si>
  <si>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</si>
  <si>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</si>
  <si>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</si>
  <si>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</si>
  <si>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</si>
  <si>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</si>
  <si>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</si>
  <si>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</si>
  <si>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</si>
  <si>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</si>
  <si>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</si>
  <si>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</si>
  <si>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</si>
  <si>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</si>
  <si>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</si>
  <si>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</si>
  <si>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</si>
  <si>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</si>
  <si>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</si>
  <si>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</si>
  <si>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</si>
  <si>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</si>
  <si>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</si>
  <si>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</si>
  <si>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</si>
  <si>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</si>
  <si>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</si>
  <si>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</si>
  <si>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</si>
  <si>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</si>
  <si>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</si>
  <si>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</si>
  <si>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</si>
  <si>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</si>
  <si>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</si>
  <si>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</si>
  <si>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</si>
  <si>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</si>
  <si>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</si>
  <si>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</si>
  <si>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</si>
  <si>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京都府井手町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</si>
  <si>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</si>
  <si>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</si>
  <si>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</si>
  <si>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</si>
  <si>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</si>
  <si>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</si>
  <si>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</si>
  <si>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</si>
  <si>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</si>
  <si>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</si>
  <si>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</si>
  <si>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</si>
  <si>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</si>
  <si>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</si>
  <si>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</si>
  <si>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</si>
  <si>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</si>
  <si>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</si>
  <si>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</si>
  <si>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</si>
  <si>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</si>
  <si>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</si>
  <si>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</si>
  <si>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</si>
  <si>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</si>
  <si>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</si>
  <si>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</si>
  <si>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</si>
  <si>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</si>
  <si>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</si>
  <si>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</si>
  <si>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</si>
  <si>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</si>
  <si>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</si>
  <si>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</si>
  <si>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</si>
  <si>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</si>
  <si>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</si>
  <si>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</si>
  <si>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</si>
  <si>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</si>
  <si>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</si>
  <si>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</si>
  <si>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</si>
  <si>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</si>
  <si>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</si>
  <si>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</si>
  <si>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</si>
  <si>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</si>
  <si>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</si>
  <si>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</si>
  <si>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</si>
  <si>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</si>
  <si>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</si>
  <si>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</si>
  <si>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</si>
  <si>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</si>
  <si>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</si>
  <si>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</si>
  <si>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</si>
  <si>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</si>
  <si>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</si>
  <si>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</si>
  <si>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</si>
  <si>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</si>
  <si>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</si>
  <si>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</si>
  <si>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</si>
  <si>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</si>
  <si>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</si>
  <si>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</si>
  <si>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</si>
  <si>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</si>
  <si>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</si>
  <si>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</si>
  <si>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</si>
  <si>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</si>
  <si>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</si>
  <si>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</si>
  <si>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</si>
  <si>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</si>
  <si>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</si>
  <si>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</si>
  <si>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</si>
  <si>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</si>
  <si>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</si>
  <si>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</si>
  <si>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</si>
  <si>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</si>
  <si>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</si>
  <si>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</si>
  <si>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</si>
  <si>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</si>
  <si>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</si>
  <si>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</si>
  <si>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</si>
  <si>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</si>
  <si>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</si>
  <si>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</si>
  <si>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</si>
  <si>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</si>
  <si>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</si>
  <si>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</si>
  <si>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</si>
  <si>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</si>
  <si>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</si>
  <si>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</si>
  <si>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</si>
  <si>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</si>
  <si>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</si>
  <si>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</si>
  <si>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</si>
  <si>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</si>
  <si>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</si>
  <si>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</si>
  <si>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</si>
  <si>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</si>
  <si>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</si>
  <si>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</si>
  <si>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</si>
  <si>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</si>
  <si>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</si>
  <si>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</si>
  <si>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</si>
  <si>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</si>
  <si>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</si>
  <si>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</si>
  <si>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</si>
  <si>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</si>
  <si>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</si>
  <si>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</si>
  <si>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</si>
  <si>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</si>
  <si>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</si>
  <si>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</si>
  <si>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</si>
  <si>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</si>
  <si>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</si>
  <si>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</si>
  <si>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</si>
  <si>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</si>
  <si>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</si>
  <si>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</si>
  <si>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</si>
  <si>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</si>
  <si>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</si>
  <si>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</si>
  <si>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</si>
  <si>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</si>
  <si>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</si>
  <si>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京都府井手町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</si>
  <si>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</si>
  <si>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</si>
  <si>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</si>
  <si>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</si>
  <si>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</si>
  <si>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</si>
  <si>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</si>
  <si>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</si>
  <si>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</si>
  <si>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</si>
  <si>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</si>
  <si>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</si>
  <si>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</si>
  <si>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</si>
  <si>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</si>
  <si>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</si>
  <si>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</si>
  <si>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</si>
  <si>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</si>
  <si>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</si>
  <si>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</si>
  <si>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</si>
  <si>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</si>
  <si>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</si>
  <si>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</si>
  <si>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</si>
  <si>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</si>
  <si>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</si>
  <si>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</si>
  <si>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</si>
  <si>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</si>
  <si>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</si>
  <si>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</si>
  <si>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</si>
  <si>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井手町国民健康保険特別会計</t>
    <phoneticPr fontId="5"/>
  </si>
  <si>
    <t>井手町介護保険特別会計</t>
    <phoneticPr fontId="5"/>
  </si>
  <si>
    <t>井手町後期高齢者医療特別会計</t>
    <phoneticPr fontId="5"/>
  </si>
  <si>
    <t>井手町水道事業特別会計</t>
    <phoneticPr fontId="5"/>
  </si>
  <si>
    <t>法適用企業</t>
    <phoneticPr fontId="5"/>
  </si>
  <si>
    <t>井手町公共下水道事業特別会計</t>
    <phoneticPr fontId="5"/>
  </si>
  <si>
    <t>法非適用企業</t>
    <phoneticPr fontId="5"/>
  </si>
  <si>
    <t>井手町多賀地区簡易水道事業特別会計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</si>
  <si>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</si>
  <si>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</si>
  <si>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</si>
  <si>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</si>
  <si>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</si>
  <si>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</si>
  <si>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</si>
  <si>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</si>
  <si>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</si>
  <si>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</si>
  <si>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</si>
  <si>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</si>
  <si>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</si>
  <si>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</si>
  <si>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</si>
  <si>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</si>
  <si>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</si>
  <si>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</si>
  <si>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</si>
  <si>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</si>
  <si>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</si>
  <si>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</si>
  <si>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</si>
  <si>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</si>
  <si>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</si>
  <si>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</si>
  <si>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</si>
  <si>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</si>
  <si>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</si>
  <si>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</si>
  <si>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</si>
  <si>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</si>
  <si>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</si>
  <si>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</si>
  <si>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</si>
  <si>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</si>
  <si>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</si>
  <si>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</si>
  <si>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</si>
  <si>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</si>
  <si>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</si>
  <si>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</si>
  <si>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</si>
  <si>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</si>
  <si>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</si>
  <si>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</si>
  <si>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</si>
  <si>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</si>
  <si>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</si>
  <si>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</si>
  <si>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</si>
  <si>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</si>
  <si>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</si>
  <si>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</si>
  <si>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</si>
  <si>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</si>
  <si>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</si>
  <si>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</si>
  <si>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</si>
  <si>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</si>
  <si>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</si>
  <si>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</si>
  <si>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</si>
  <si>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</si>
  <si>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</si>
  <si>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</si>
  <si>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</si>
  <si>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</si>
  <si>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</si>
  <si>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</si>
  <si>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</si>
  <si>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</si>
  <si>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</si>
  <si>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</si>
  <si>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</si>
  <si>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</si>
  <si>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</si>
  <si>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</si>
  <si>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</si>
  <si>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</si>
  <si>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</si>
  <si>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</si>
  <si>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</si>
  <si>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</si>
  <si>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</si>
  <si>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</si>
  <si>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</si>
  <si>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</si>
  <si>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</si>
  <si>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</si>
  <si>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</si>
  <si>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</si>
  <si>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</si>
  <si>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</si>
  <si>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</si>
  <si>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</si>
  <si>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</si>
  <si>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</si>
  <si>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</si>
  <si>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</si>
  <si>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</si>
  <si>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</si>
  <si>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</si>
  <si>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</si>
  <si>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</si>
  <si>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</si>
  <si>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</si>
  <si>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</si>
  <si>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</si>
  <si>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</si>
  <si>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</si>
  <si>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</si>
  <si>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</si>
  <si>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</si>
  <si>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</si>
  <si>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</si>
  <si>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</si>
  <si>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</si>
  <si>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</si>
  <si>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</si>
  <si>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</si>
  <si>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</si>
  <si>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</si>
  <si>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</si>
  <si>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</si>
  <si>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</si>
  <si>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</si>
  <si>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</si>
  <si>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</si>
  <si>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</si>
  <si>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</si>
  <si>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</si>
  <si>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</si>
  <si>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</si>
  <si>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</si>
  <si>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</si>
  <si>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</si>
  <si>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</si>
  <si>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</si>
  <si>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1.52</t>
  </si>
  <si>
    <t>井手町国民健康保険特別会計</t>
  </si>
  <si>
    <t>▲ 0.08</t>
  </si>
  <si>
    <t>▲ 0.30</t>
  </si>
  <si>
    <t>▲ 0.73</t>
  </si>
  <si>
    <t>一般会計</t>
  </si>
  <si>
    <t>井手町水道事業特別会計</t>
  </si>
  <si>
    <t>井手町介護保険特別会計</t>
  </si>
  <si>
    <t>井手町公共下水道事業特別会計</t>
  </si>
  <si>
    <t>井手町後期高齢者医療特別会計</t>
  </si>
  <si>
    <t>井手町多賀地区簡易水道事業特別会計</t>
  </si>
  <si>
    <t>その他会計（赤字）</t>
  </si>
  <si>
    <t>その他会計（黒字）</t>
  </si>
  <si>
    <t>-</t>
    <phoneticPr fontId="2"/>
  </si>
  <si>
    <t>京都府市町村議会議員公務災害補償等組合</t>
  </si>
  <si>
    <t>城南衛生管理組合</t>
  </si>
  <si>
    <t>京都府市町村職員退職手当組合</t>
  </si>
  <si>
    <t>京都府自治会館管理組合</t>
  </si>
  <si>
    <t>京都府住宅新築資金等貸付事業管理組合（一般会計）</t>
    <rPh sb="19" eb="21">
      <t>イッパン</t>
    </rPh>
    <rPh sb="21" eb="23">
      <t>カイケイ</t>
    </rPh>
    <phoneticPr fontId="24"/>
  </si>
  <si>
    <t>京都府住宅新築資金等貸付事業管理組合（特別会計）</t>
    <rPh sb="19" eb="21">
      <t>トクベツ</t>
    </rPh>
    <rPh sb="21" eb="23">
      <t>カイケイ</t>
    </rPh>
    <phoneticPr fontId="24"/>
  </si>
  <si>
    <t>京都府後期高齢者医療広域連合（一般会計）</t>
    <rPh sb="15" eb="17">
      <t>イッパン</t>
    </rPh>
    <rPh sb="17" eb="19">
      <t>カイケイ</t>
    </rPh>
    <phoneticPr fontId="24"/>
  </si>
  <si>
    <t>京都府後期高齢者医療広域連合（特別会計）</t>
    <rPh sb="15" eb="17">
      <t>トクベツ</t>
    </rPh>
    <rPh sb="17" eb="19">
      <t>カイケイ</t>
    </rPh>
    <phoneticPr fontId="24"/>
  </si>
  <si>
    <t>京都地方税機構</t>
  </si>
  <si>
    <t>-</t>
    <phoneticPr fontId="2"/>
  </si>
  <si>
    <t>-</t>
    <phoneticPr fontId="2"/>
  </si>
  <si>
    <t>▲１４</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</si>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</sst>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96333</c:v>
                </c:pt>
                <c:pt idx="2">
                  <c:v>117673</c:v>
                </c:pt>
                <c:pt idx="3">
                  <c:v>118223</c:v>
                </c:pt>
                <c:pt idx="4">
                  <c:v>128485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49973</c:v>
                </c:pt>
                <c:pt idx="1">
                  <c:v>57716</c:v>
                </c:pt>
                <c:pt idx="2">
                  <c:v>56348</c:v>
                </c:pt>
                <c:pt idx="3">
                  <c:v>116935</c:v>
                </c:pt>
                <c:pt idx="4">
                  <c:v>66129</c:v>
                </c:pt>
              </c:numCache>
            </c:numRef>
          </c:val>
          <c:smooth val="0"/>
        </c:ser>
        <c:dLbls>
          <c:showLegendKey val="0"/>
          <c:showVal val="0"/>
          <c:showCatName val="0"/>
          <c:showSerName val="0"/>
          <c:showPercent val="0"/>
          <c:showBubbleSize val="0"/>
        </c:dLbls>
        <c:marker val="1"/>
        <c:smooth val="0"/>
        <c:axId val="111982848"/>
        <c:axId val="113054080"/>
      </c:lineChart>
      <c:catAx>
        <c:axId val="111982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054080"/>
        <c:crosses val="autoZero"/>
        <c:auto val="1"/>
        <c:lblAlgn val="ctr"/>
        <c:lblOffset val="100"/>
        <c:tickLblSkip val="1"/>
        <c:tickMarkSkip val="1"/>
        <c:noMultiLvlLbl val="0"/>
      </c:catAx>
      <c:valAx>
        <c:axId val="1130540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982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13.52</c:v>
                </c:pt>
                <c:pt idx="1">
                  <c:v>13.69</c:v>
                </c:pt>
                <c:pt idx="2">
                  <c:v>12.58</c:v>
                </c:pt>
                <c:pt idx="3">
                  <c:v>16.78</c:v>
                </c:pt>
                <c:pt idx="4">
                  <c:v>16.55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86.69</c:v>
                </c:pt>
                <c:pt idx="1">
                  <c:v>84.53</c:v>
                </c:pt>
                <c:pt idx="2">
                  <c:v>91.69</c:v>
                </c:pt>
                <c:pt idx="3">
                  <c:v>93.2</c:v>
                </c:pt>
                <c:pt idx="4">
                  <c:v>95.34</c:v>
                </c:pt>
              </c:numCache>
            </c:numRef>
          </c:val>
        </c:ser>
        <c:dLbls>
          <c:showLegendKey val="0"/>
          <c:showVal val="0"/>
          <c:showCatName val="0"/>
          <c:showSerName val="0"/>
          <c:showPercent val="0"/>
          <c:showBubbleSize val="0"/>
        </c:dLbls>
        <c:gapWidth val="250"/>
        <c:overlap val="100"/>
        <c:axId val="113772800"/>
        <c:axId val="113774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24.9</c:v>
                </c:pt>
                <c:pt idx="1">
                  <c:v>1.26</c:v>
                </c:pt>
                <c:pt idx="2">
                  <c:v>-1.52</c:v>
                </c:pt>
                <c:pt idx="3">
                  <c:v>5.08</c:v>
                </c:pt>
                <c:pt idx="4">
                  <c:v>1.1299999999999999</c:v>
                </c:pt>
              </c:numCache>
            </c:numRef>
          </c:val>
          <c:smooth val="0"/>
        </c:ser>
        <c:dLbls>
          <c:showLegendKey val="0"/>
          <c:showVal val="0"/>
          <c:showCatName val="0"/>
          <c:showSerName val="0"/>
          <c:showPercent val="0"/>
          <c:showBubbleSize val="0"/>
        </c:dLbls>
        <c:marker val="1"/>
        <c:smooth val="0"/>
        <c:axId val="113772800"/>
        <c:axId val="113774976"/>
      </c:lineChart>
      <c:catAx>
        <c:axId val="11377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774976"/>
        <c:crosses val="autoZero"/>
        <c:auto val="1"/>
        <c:lblAlgn val="ctr"/>
        <c:lblOffset val="100"/>
        <c:tickLblSkip val="1"/>
        <c:tickMarkSkip val="1"/>
        <c:noMultiLvlLbl val="0"/>
      </c:catAx>
      <c:valAx>
        <c:axId val="113774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77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井手町多賀地区簡易水道事業特別会計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0.51</c:v>
                </c:pt>
                <c:pt idx="2">
                  <c:v>#N/A</c:v>
                </c:pt>
                <c:pt idx="3">
                  <c:v>0.13</c:v>
                </c:pt>
                <c:pt idx="4">
                  <c:v>#N/A</c:v>
                </c:pt>
                <c:pt idx="5">
                  <c:v>0.13</c:v>
                </c:pt>
                <c:pt idx="6">
                  <c:v>#N/A</c:v>
                </c:pt>
                <c:pt idx="7">
                  <c:v>0.03</c:v>
                </c:pt>
                <c:pt idx="8">
                  <c:v>#N/A</c:v>
                </c:pt>
                <c:pt idx="9">
                  <c:v>0.05</c:v>
                </c:pt>
              </c:numCache>
            </c:numRef>
          </c:val>
        </c:ser>
        <c:ser>
          <c:idx val="4"/>
          <c:order val="4"/>
          <c:tx>
            <c:strRef>
              <c:f>データシート!$A$31</c:f>
              <c:strCache>
                <c:ptCount val="1"/>
                <c:pt idx="0">
                  <c:v>井手町後期高齢者医療特別会計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7.0000000000000007E-2</c:v>
                </c:pt>
                <c:pt idx="2">
                  <c:v>#N/A</c:v>
                </c:pt>
                <c:pt idx="3">
                  <c:v>0.08</c:v>
                </c:pt>
                <c:pt idx="4">
                  <c:v>#N/A</c:v>
                </c:pt>
                <c:pt idx="5">
                  <c:v>0.13</c:v>
                </c:pt>
                <c:pt idx="6">
                  <c:v>#N/A</c:v>
                </c:pt>
                <c:pt idx="7">
                  <c:v>7.0000000000000007E-2</c:v>
                </c:pt>
                <c:pt idx="8">
                  <c:v>#N/A</c:v>
                </c:pt>
                <c:pt idx="9">
                  <c:v>0.09</c:v>
                </c:pt>
              </c:numCache>
            </c:numRef>
          </c:val>
        </c:ser>
        <c:ser>
          <c:idx val="5"/>
          <c:order val="5"/>
          <c:tx>
            <c:strRef>
              <c:f>データシート!$A$32</c:f>
              <c:strCache>
                <c:ptCount val="1"/>
                <c:pt idx="0">
                  <c:v>井手町公共下水道事業特別会計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0.22</c:v>
                </c:pt>
                <c:pt idx="2">
                  <c:v>#N/A</c:v>
                </c:pt>
                <c:pt idx="3">
                  <c:v>0.41</c:v>
                </c:pt>
                <c:pt idx="4">
                  <c:v>#N/A</c:v>
                </c:pt>
                <c:pt idx="5">
                  <c:v>0.62</c:v>
                </c:pt>
                <c:pt idx="6">
                  <c:v>#N/A</c:v>
                </c:pt>
                <c:pt idx="7">
                  <c:v>0.37</c:v>
                </c:pt>
                <c:pt idx="8">
                  <c:v>#N/A</c:v>
                </c:pt>
                <c:pt idx="9">
                  <c:v>0.42</c:v>
                </c:pt>
              </c:numCache>
            </c:numRef>
          </c:val>
        </c:ser>
        <c:ser>
          <c:idx val="6"/>
          <c:order val="6"/>
          <c:tx>
            <c:strRef>
              <c:f>データシート!$A$33</c:f>
              <c:strCache>
                <c:ptCount val="1"/>
                <c:pt idx="0">
                  <c:v>井手町介護保険特別会計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1.65</c:v>
                </c:pt>
                <c:pt idx="2">
                  <c:v>#N/A</c:v>
                </c:pt>
                <c:pt idx="3">
                  <c:v>1.77</c:v>
                </c:pt>
                <c:pt idx="4">
                  <c:v>#N/A</c:v>
                </c:pt>
                <c:pt idx="5">
                  <c:v>2.73</c:v>
                </c:pt>
                <c:pt idx="6">
                  <c:v>#N/A</c:v>
                </c:pt>
                <c:pt idx="7">
                  <c:v>3.04</c:v>
                </c:pt>
                <c:pt idx="8">
                  <c:v>#N/A</c:v>
                </c:pt>
                <c:pt idx="9">
                  <c:v>1.85</c:v>
                </c:pt>
              </c:numCache>
            </c:numRef>
          </c:val>
        </c:ser>
        <c:ser>
          <c:idx val="7"/>
          <c:order val="7"/>
          <c:tx>
            <c:strRef>
              <c:f>データシート!$A$34</c:f>
              <c:strCache>
                <c:ptCount val="1"/>
                <c:pt idx="0">
                  <c:v>井手町水道事業特別会計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6.75</c:v>
                </c:pt>
                <c:pt idx="2">
                  <c:v>#N/A</c:v>
                </c:pt>
                <c:pt idx="3">
                  <c:v>7.29</c:v>
                </c:pt>
                <c:pt idx="4">
                  <c:v>#N/A</c:v>
                </c:pt>
                <c:pt idx="5">
                  <c:v>8.23</c:v>
                </c:pt>
                <c:pt idx="6">
                  <c:v>#N/A</c:v>
                </c:pt>
                <c:pt idx="7">
                  <c:v>8.42</c:v>
                </c:pt>
                <c:pt idx="8">
                  <c:v>#N/A</c:v>
                </c:pt>
                <c:pt idx="9">
                  <c:v>7.2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13.51</c:v>
                </c:pt>
                <c:pt idx="2">
                  <c:v>#N/A</c:v>
                </c:pt>
                <c:pt idx="3">
                  <c:v>13.68</c:v>
                </c:pt>
                <c:pt idx="4">
                  <c:v>#N/A</c:v>
                </c:pt>
                <c:pt idx="5">
                  <c:v>12.58</c:v>
                </c:pt>
                <c:pt idx="6">
                  <c:v>#N/A</c:v>
                </c:pt>
                <c:pt idx="7">
                  <c:v>16.77</c:v>
                </c:pt>
                <c:pt idx="8">
                  <c:v>#N/A</c:v>
                </c:pt>
                <c:pt idx="9">
                  <c:v>16.54</c:v>
                </c:pt>
              </c:numCache>
            </c:numRef>
          </c:val>
        </c:ser>
        <c:ser>
          <c:idx val="9"/>
          <c:order val="9"/>
          <c:tx>
            <c:strRef>
              <c:f>データシート!$A$36</c:f>
              <c:strCache>
                <c:ptCount val="1"/>
                <c:pt idx="0">
                  <c:v>井手町国民健康保険特別会計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0.08</c:v>
                </c:pt>
                <c:pt idx="1">
                  <c:v>#N/A</c:v>
                </c:pt>
                <c:pt idx="2">
                  <c:v>0.3</c:v>
                </c:pt>
                <c:pt idx="3">
                  <c:v>#N/A</c:v>
                </c:pt>
                <c:pt idx="4">
                  <c:v>#N/A</c:v>
                </c:pt>
                <c:pt idx="5">
                  <c:v>1.7</c:v>
                </c:pt>
                <c:pt idx="6">
                  <c:v>#N/A</c:v>
                </c:pt>
                <c:pt idx="7">
                  <c:v>1.3</c:v>
                </c:pt>
                <c:pt idx="8">
                  <c:v>0.73</c:v>
                </c:pt>
                <c:pt idx="9">
                  <c:v>#N/A</c:v>
                </c:pt>
              </c:numCache>
            </c:numRef>
          </c:val>
        </c:ser>
        <c:dLbls>
          <c:showLegendKey val="0"/>
          <c:showVal val="0"/>
          <c:showCatName val="0"/>
          <c:showSerName val="0"/>
          <c:showPercent val="0"/>
          <c:showBubbleSize val="0"/>
        </c:dLbls>
        <c:gapWidth val="150"/>
        <c:overlap val="100"/>
        <c:axId val="113910528"/>
        <c:axId val="113912064"/>
      </c:barChart>
      <c:catAx>
        <c:axId val="11391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912064"/>
        <c:crosses val="autoZero"/>
        <c:auto val="1"/>
        <c:lblAlgn val="ctr"/>
        <c:lblOffset val="100"/>
        <c:tickLblSkip val="1"/>
        <c:tickMarkSkip val="1"/>
        <c:noMultiLvlLbl val="0"/>
      </c:catAx>
      <c:valAx>
        <c:axId val="113912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910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510</c:v>
                </c:pt>
                <c:pt idx="5">
                  <c:v>508</c:v>
                </c:pt>
                <c:pt idx="8">
                  <c:v>501</c:v>
                </c:pt>
                <c:pt idx="11">
                  <c:v>499</c:v>
                </c:pt>
                <c:pt idx="14">
                  <c:v>502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34</c:v>
                </c:pt>
                <c:pt idx="3">
                  <c:v>25</c:v>
                </c:pt>
                <c:pt idx="6">
                  <c:v>19</c:v>
                </c:pt>
                <c:pt idx="9">
                  <c:v>19</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147</c:v>
                </c:pt>
                <c:pt idx="3">
                  <c:v>136</c:v>
                </c:pt>
                <c:pt idx="6">
                  <c:v>168</c:v>
                </c:pt>
                <c:pt idx="9">
                  <c:v>170</c:v>
                </c:pt>
                <c:pt idx="12">
                  <c:v>166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422</c:v>
                </c:pt>
                <c:pt idx="3">
                  <c:v>419</c:v>
                </c:pt>
                <c:pt idx="6">
                  <c:v>345</c:v>
                </c:pt>
                <c:pt idx="9">
                  <c:v>312</c:v>
                </c:pt>
                <c:pt idx="12">
                  <c:v>264</c:v>
                </c:pt>
              </c:numCache>
            </c:numRef>
          </c:val>
        </c:ser>
        <c:dLbls>
          <c:showLegendKey val="0"/>
          <c:showVal val="0"/>
          <c:showCatName val="0"/>
          <c:showSerName val="0"/>
          <c:showPercent val="0"/>
          <c:showBubbleSize val="0"/>
        </c:dLbls>
        <c:gapWidth val="100"/>
        <c:overlap val="100"/>
        <c:axId val="114246016"/>
        <c:axId val="114247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93</c:v>
                </c:pt>
                <c:pt idx="2">
                  <c:v>#N/A</c:v>
                </c:pt>
                <c:pt idx="3">
                  <c:v>#N/A</c:v>
                </c:pt>
                <c:pt idx="4">
                  <c:v>72</c:v>
                </c:pt>
                <c:pt idx="5">
                  <c:v>#N/A</c:v>
                </c:pt>
                <c:pt idx="6">
                  <c:v>#N/A</c:v>
                </c:pt>
                <c:pt idx="7">
                  <c:v>31</c:v>
                </c:pt>
                <c:pt idx="8">
                  <c:v>#N/A</c:v>
                </c:pt>
                <c:pt idx="9">
                  <c:v>#N/A</c:v>
                </c:pt>
                <c:pt idx="10">
                  <c:v>2</c:v>
                </c:pt>
                <c:pt idx="11">
                  <c:v>#N/A</c:v>
                </c:pt>
                <c:pt idx="12">
                  <c:v>#N/A</c:v>
                </c:pt>
                <c:pt idx="13">
                  <c:v>-55</c:v>
                </c:pt>
                <c:pt idx="14">
                  <c:v>#N/A</c:v>
                </c:pt>
              </c:numCache>
            </c:numRef>
          </c:val>
          <c:smooth val="0"/>
        </c:ser>
        <c:dLbls>
          <c:showLegendKey val="0"/>
          <c:showVal val="0"/>
          <c:showCatName val="0"/>
          <c:showSerName val="0"/>
          <c:showPercent val="0"/>
          <c:showBubbleSize val="0"/>
        </c:dLbls>
        <c:marker val="1"/>
        <c:smooth val="0"/>
        <c:axId val="114246016"/>
        <c:axId val="114247936"/>
      </c:lineChart>
      <c:catAx>
        <c:axId val="11424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247936"/>
        <c:crosses val="autoZero"/>
        <c:auto val="1"/>
        <c:lblAlgn val="ctr"/>
        <c:lblOffset val="100"/>
        <c:tickLblSkip val="1"/>
        <c:tickMarkSkip val="1"/>
        <c:noMultiLvlLbl val="0"/>
      </c:catAx>
      <c:valAx>
        <c:axId val="114247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246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4622</c:v>
                </c:pt>
                <c:pt idx="5">
                  <c:v>4154</c:v>
                </c:pt>
                <c:pt idx="8">
                  <c:v>3900</c:v>
                </c:pt>
                <c:pt idx="11">
                  <c:v>3973</c:v>
                </c:pt>
                <c:pt idx="14">
                  <c:v>3880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941</c:v>
                </c:pt>
                <c:pt idx="5">
                  <c:v>900</c:v>
                </c:pt>
                <c:pt idx="8">
                  <c:v>877</c:v>
                </c:pt>
                <c:pt idx="11">
                  <c:v>828</c:v>
                </c:pt>
                <c:pt idx="14">
                  <c:v>703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5098</c:v>
                </c:pt>
                <c:pt idx="5">
                  <c:v>5136</c:v>
                </c:pt>
                <c:pt idx="8">
                  <c:v>5342</c:v>
                </c:pt>
                <c:pt idx="11">
                  <c:v>5778</c:v>
                </c:pt>
                <c:pt idx="14">
                  <c:v>6402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1048</c:v>
                </c:pt>
                <c:pt idx="3">
                  <c:v>1012</c:v>
                </c:pt>
                <c:pt idx="6">
                  <c:v>975</c:v>
                </c:pt>
                <c:pt idx="9">
                  <c:v>966</c:v>
                </c:pt>
                <c:pt idx="12">
                  <c:v>918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184</c:v>
                </c:pt>
                <c:pt idx="3">
                  <c:v>148</c:v>
                </c:pt>
                <c:pt idx="6">
                  <c:v>126</c:v>
                </c:pt>
                <c:pt idx="9">
                  <c:v>111</c:v>
                </c:pt>
                <c:pt idx="12">
                  <c:v>119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2232</c:v>
                </c:pt>
                <c:pt idx="3">
                  <c:v>2071</c:v>
                </c:pt>
                <c:pt idx="6">
                  <c:v>2061</c:v>
                </c:pt>
                <c:pt idx="9">
                  <c:v>2057</c:v>
                </c:pt>
                <c:pt idx="12">
                  <c:v>2042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2778</c:v>
                </c:pt>
                <c:pt idx="3">
                  <c:v>2688</c:v>
                </c:pt>
                <c:pt idx="6">
                  <c:v>2665</c:v>
                </c:pt>
                <c:pt idx="9">
                  <c:v>2840</c:v>
                </c:pt>
                <c:pt idx="12">
                  <c:v>2903</c:v>
                </c:pt>
              </c:numCache>
            </c:numRef>
          </c:val>
        </c:ser>
        <c:dLbls>
          <c:showLegendKey val="0"/>
          <c:showVal val="0"/>
          <c:showCatName val="0"/>
          <c:showSerName val="0"/>
          <c:showPercent val="0"/>
          <c:showBubbleSize val="0"/>
        </c:dLbls>
        <c:gapWidth val="100"/>
        <c:overlap val="100"/>
        <c:axId val="114403584"/>
        <c:axId val="114422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4403584"/>
        <c:axId val="114422144"/>
      </c:lineChart>
      <c:catAx>
        <c:axId val="11440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422144"/>
        <c:crosses val="autoZero"/>
        <c:auto val="1"/>
        <c:lblAlgn val="ctr"/>
        <c:lblOffset val="100"/>
        <c:tickLblSkip val="1"/>
        <c:tickMarkSkip val="1"/>
        <c:noMultiLvlLbl val="0"/>
      </c:catAx>
      <c:valAx>
        <c:axId val="114422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403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京都府井手町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7,899
7,838
18.04
4,857,713
4,449,401
401,124
2,424,379
2,902,518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減少や長引く景気低迷のため町内の主要産業である土木・建設業が衰退していること等により、平成２２年度まで類似団体内平均を下回っていたが、平成２１、２２年度に臨時的な法人関係の町税の増収があり、平成２３年度において基準財政収入額が増加したため、類似団体内平均を上回った。</a:t>
          </a:r>
          <a:endParaRPr lang="ja-JP" altLang="ja-JP" sz="1400">
            <a:effectLst/>
          </a:endParaRPr>
        </a:p>
        <a:p>
          <a:pPr rtl="0"/>
          <a:r>
            <a:rPr lang="ja-JP" altLang="en-US" sz="1100" b="0" i="0" baseline="0">
              <a:solidFill>
                <a:schemeClr val="dk1"/>
              </a:solidFill>
              <a:effectLst/>
              <a:latin typeface="+mn-lt"/>
              <a:ea typeface="+mn-ea"/>
              <a:cs typeface="+mn-cs"/>
            </a:rPr>
            <a:t>　単年度比較では２６年度の財政力指数は２５年度よりも好転しているが、　２３年度指数が３カ年平均から外れたため財政力指数全体としては数値が低下したものである。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156936</xdr:rowOff>
    </xdr:from>
    <xdr:to>
      <xdr:col>7</xdr:col>
      <xdr:colOff>152400</xdr:colOff>
      <xdr:row>44</xdr:row>
      <xdr:rowOff>153609</xdr:rowOff>
    </xdr:to>
    <xdr:cxnSp macro="">
      <xdr:nvCxnSpPr>
        <xdr:cNvPr id="63" name="直線コネクタ 62"/>
        <xdr:cNvCxnSpPr/>
      </xdr:nvCxnSpPr>
      <xdr:spPr>
        <a:xfrm flipV="1">
          <a:off x="4953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4"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5" name="直線コネクタ 64"/>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71863</xdr:rowOff>
    </xdr:from>
    <xdr:ext cx="762000" cy="259045"/>
    <xdr:sp macro="" textlink="">
      <xdr:nvSpPr>
        <xdr:cNvPr id="66" name="財政力最大値テキスト"/>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35</xdr:row>
      <xdr:rowOff>156936</xdr:rowOff>
    </xdr:from>
    <xdr:to>
      <xdr:col>7</xdr:col>
      <xdr:colOff>241300</xdr:colOff>
      <xdr:row>35</xdr:row>
      <xdr:rowOff>156936</xdr:rowOff>
    </xdr:to>
    <xdr:cxnSp macro="">
      <xdr:nvCxnSpPr>
        <xdr:cNvPr id="67" name="直線コネクタ 66"/>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43</xdr:row>
      <xdr:rowOff>83759</xdr:rowOff>
    </xdr:to>
    <xdr:cxnSp macro="">
      <xdr:nvCxnSpPr>
        <xdr:cNvPr id="68" name="直線コネクタ 67"/>
        <xdr:cNvCxnSpPr/>
      </xdr:nvCxnSpPr>
      <xdr:spPr>
        <a:xfrm>
          <a:off x="4114800" y="7364185"/>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28018</xdr:rowOff>
    </xdr:from>
    <xdr:ext cx="762000" cy="259045"/>
    <xdr:sp macro="" textlink="">
      <xdr:nvSpPr>
        <xdr:cNvPr id="69" name="財政力平均値テキスト"/>
        <xdr:cNvSpPr txBox="1"/>
      </xdr:nvSpPr>
      <xdr:spPr>
        <a:xfrm>
          <a:off x="5041900" y="7400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70" name="フローチャート : 判断 69"/>
        <xdr:cNvSpPr/>
      </xdr:nvSpPr>
      <xdr:spPr>
        <a:xfrm>
          <a:off x="49022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163285</xdr:rowOff>
    </xdr:to>
    <xdr:cxnSp macro="">
      <xdr:nvCxnSpPr>
        <xdr:cNvPr id="71" name="直線コネクタ 70"/>
        <xdr:cNvCxnSpPr/>
      </xdr:nvCxnSpPr>
      <xdr:spPr>
        <a:xfrm>
          <a:off x="3225800" y="732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2" name="フローチャート : 判断 71"/>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73" name="テキスト ボックス 72"/>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128815</xdr:rowOff>
    </xdr:to>
    <xdr:cxnSp macro="">
      <xdr:nvCxnSpPr>
        <xdr:cNvPr id="74" name="直線コネクタ 73"/>
        <xdr:cNvCxnSpPr/>
      </xdr:nvCxnSpPr>
      <xdr:spPr>
        <a:xfrm>
          <a:off x="2336800" y="73067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5" name="フローチャート : 判断 74"/>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76" name="テキスト ボックス 75"/>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163285</xdr:rowOff>
    </xdr:to>
    <xdr:cxnSp macro="">
      <xdr:nvCxnSpPr>
        <xdr:cNvPr id="77" name="直線コネクタ 76"/>
        <xdr:cNvCxnSpPr/>
      </xdr:nvCxnSpPr>
      <xdr:spPr>
        <a:xfrm flipV="1">
          <a:off x="1447800" y="730673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8" name="フローチャート : 判断 77"/>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79" name="テキスト ボックス 78"/>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0" name="フローチャート : 判断 79"/>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1" name="テキスト ボックス 80"/>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87" name="円/楕円 86"/>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49486</xdr:rowOff>
    </xdr:from>
    <xdr:ext cx="762000" cy="259045"/>
    <xdr:sp macro="" textlink="">
      <xdr:nvSpPr>
        <xdr:cNvPr id="88" name="財政力該当値テキスト"/>
        <xdr:cNvSpPr txBox="1"/>
      </xdr:nvSpPr>
      <xdr:spPr>
        <a:xfrm>
          <a:off x="50419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89" name="円/楕円 88"/>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52812</xdr:rowOff>
    </xdr:from>
    <xdr:ext cx="736600" cy="259045"/>
    <xdr:sp macro="" textlink="">
      <xdr:nvSpPr>
        <xdr:cNvPr id="90" name="テキスト ボックス 89"/>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1" name="円/楕円 90"/>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92" name="テキスト ボックス 91"/>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4" name="テキスト ボックス 93"/>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95" name="円/楕円 94"/>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96" name="テキスト ボックス 95"/>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人件費については平成１０年度に約１２．７億円だったものを、平成１８年度より調整手当廃止、集中改革プランを上回る人員削減等により、約４億円の人件費抑制を達成してきた。</a:t>
          </a:r>
          <a:endParaRPr kumimoji="1" lang="en-US" altLang="ja-JP" sz="1100">
            <a:latin typeface="ＭＳ Ｐゴシック"/>
          </a:endParaRPr>
        </a:p>
        <a:p>
          <a:r>
            <a:rPr kumimoji="1" lang="ja-JP" altLang="en-US" sz="1100">
              <a:latin typeface="ＭＳ Ｐゴシック"/>
            </a:rPr>
            <a:t>　また、公債費についても平成１９年度に総額７２３，３０４千円の繰上償還を実施し、後年度の公債費抑制対策を図ってきたところである。その結果、今年度においては前年度に比べ、４７，１０２千円の削減とした結果、平成</a:t>
          </a:r>
          <a:r>
            <a:rPr kumimoji="1" lang="en-US" altLang="ja-JP" sz="1100">
              <a:latin typeface="ＭＳ Ｐゴシック"/>
            </a:rPr>
            <a:t>26</a:t>
          </a:r>
          <a:r>
            <a:rPr kumimoji="1" lang="ja-JP" altLang="en-US" sz="1100">
              <a:latin typeface="ＭＳ Ｐゴシック"/>
            </a:rPr>
            <a:t>年度は、類似単体平均数値を下回っているが、今後も歳入の経常一般財源の確保に向けた対策が必須課題である。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58420</xdr:rowOff>
    </xdr:to>
    <xdr:cxnSp macro="">
      <xdr:nvCxnSpPr>
        <xdr:cNvPr id="126" name="直線コネクタ 125"/>
        <xdr:cNvCxnSpPr/>
      </xdr:nvCxnSpPr>
      <xdr:spPr>
        <a:xfrm flipV="1">
          <a:off x="4953000" y="1004697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66</xdr:row>
      <xdr:rowOff>58420</xdr:rowOff>
    </xdr:from>
    <xdr:to>
      <xdr:col>7</xdr:col>
      <xdr:colOff>241300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63077</xdr:rowOff>
    </xdr:from>
    <xdr:to>
      <xdr:col>7</xdr:col>
      <xdr:colOff>152400</xdr:colOff>
      <xdr:row>61</xdr:row>
      <xdr:rowOff>123402</xdr:rowOff>
    </xdr:to>
    <xdr:cxnSp macro="">
      <xdr:nvCxnSpPr>
        <xdr:cNvPr id="131" name="直線コネクタ 130"/>
        <xdr:cNvCxnSpPr/>
      </xdr:nvCxnSpPr>
      <xdr:spPr>
        <a:xfrm flipV="1">
          <a:off x="4114800" y="1052152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68808</xdr:rowOff>
    </xdr:from>
    <xdr:ext cx="762000" cy="259045"/>
    <xdr:sp macro="" textlink="">
      <xdr:nvSpPr>
        <xdr:cNvPr id="132" name="財政構造の弾力性平均値テキスト"/>
        <xdr:cNvSpPr txBox="1"/>
      </xdr:nvSpPr>
      <xdr:spPr>
        <a:xfrm>
          <a:off x="5041900" y="10527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96731</xdr:rowOff>
    </xdr:from>
    <xdr:to>
      <xdr:col>7</xdr:col>
      <xdr:colOff>203200</xdr:colOff>
      <xdr:row>62</xdr:row>
      <xdr:rowOff>26881</xdr:rowOff>
    </xdr:to>
    <xdr:sp macro="" textlink="">
      <xdr:nvSpPr>
        <xdr:cNvPr id="133" name="フローチャート : 判断 132"/>
        <xdr:cNvSpPr/>
      </xdr:nvSpPr>
      <xdr:spPr>
        <a:xfrm>
          <a:off x="4902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123402</xdr:rowOff>
    </xdr:from>
    <xdr:to>
      <xdr:col>6</xdr:col>
      <xdr:colOff>0</xdr:colOff>
      <xdr:row>62</xdr:row>
      <xdr:rowOff>32385</xdr:rowOff>
    </xdr:to>
    <xdr:cxnSp macro="">
      <xdr:nvCxnSpPr>
        <xdr:cNvPr id="134" name="直線コネクタ 133"/>
        <xdr:cNvCxnSpPr/>
      </xdr:nvCxnSpPr>
      <xdr:spPr>
        <a:xfrm flipV="1">
          <a:off x="3225800" y="1058185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12277</xdr:rowOff>
    </xdr:from>
    <xdr:to>
      <xdr:col>6</xdr:col>
      <xdr:colOff>50800</xdr:colOff>
      <xdr:row>61</xdr:row>
      <xdr:rowOff>113877</xdr:rowOff>
    </xdr:to>
    <xdr:sp macro="" textlink="">
      <xdr:nvSpPr>
        <xdr:cNvPr id="135" name="フローチャート : 判断 134"/>
        <xdr:cNvSpPr/>
      </xdr:nvSpPr>
      <xdr:spPr>
        <a:xfrm>
          <a:off x="4064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124054</xdr:rowOff>
    </xdr:from>
    <xdr:ext cx="736600" cy="259045"/>
    <xdr:sp macro="" textlink="">
      <xdr:nvSpPr>
        <xdr:cNvPr id="136" name="テキスト ボックス 135"/>
        <xdr:cNvSpPr txBox="1"/>
      </xdr:nvSpPr>
      <xdr:spPr>
        <a:xfrm>
          <a:off x="3733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32385</xdr:rowOff>
    </xdr:from>
    <xdr:to>
      <xdr:col>4</xdr:col>
      <xdr:colOff>482600</xdr:colOff>
      <xdr:row>67</xdr:row>
      <xdr:rowOff>39794</xdr:rowOff>
    </xdr:to>
    <xdr:cxnSp macro="">
      <xdr:nvCxnSpPr>
        <xdr:cNvPr id="137" name="直線コネクタ 136"/>
        <xdr:cNvCxnSpPr/>
      </xdr:nvCxnSpPr>
      <xdr:spPr>
        <a:xfrm flipV="1">
          <a:off x="2336800" y="10662285"/>
          <a:ext cx="889000" cy="86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38" name="フローチャート : 判断 137"/>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39" name="テキスト ボックス 138"/>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19896</xdr:rowOff>
    </xdr:from>
    <xdr:to>
      <xdr:col>3</xdr:col>
      <xdr:colOff>279400</xdr:colOff>
      <xdr:row>67</xdr:row>
      <xdr:rowOff>39794</xdr:rowOff>
    </xdr:to>
    <xdr:cxnSp macro="">
      <xdr:nvCxnSpPr>
        <xdr:cNvPr id="140" name="直線コネクタ 139"/>
        <xdr:cNvCxnSpPr/>
      </xdr:nvCxnSpPr>
      <xdr:spPr>
        <a:xfrm>
          <a:off x="1447800" y="10135446"/>
          <a:ext cx="889000" cy="139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212</xdr:rowOff>
    </xdr:from>
    <xdr:to>
      <xdr:col>3</xdr:col>
      <xdr:colOff>330200</xdr:colOff>
      <xdr:row>61</xdr:row>
      <xdr:rowOff>101812</xdr:rowOff>
    </xdr:to>
    <xdr:sp macro="" textlink="">
      <xdr:nvSpPr>
        <xdr:cNvPr id="141" name="フローチャート : 判断 140"/>
        <xdr:cNvSpPr/>
      </xdr:nvSpPr>
      <xdr:spPr>
        <a:xfrm>
          <a:off x="2286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111989</xdr:rowOff>
    </xdr:from>
    <xdr:ext cx="762000" cy="259045"/>
    <xdr:sp macro="" textlink="">
      <xdr:nvSpPr>
        <xdr:cNvPr id="142" name="テキスト ボックス 141"/>
        <xdr:cNvSpPr txBox="1"/>
      </xdr:nvSpPr>
      <xdr:spPr>
        <a:xfrm>
          <a:off x="1955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24342</xdr:rowOff>
    </xdr:from>
    <xdr:to>
      <xdr:col>2</xdr:col>
      <xdr:colOff>127000</xdr:colOff>
      <xdr:row>61</xdr:row>
      <xdr:rowOff>125942</xdr:rowOff>
    </xdr:to>
    <xdr:sp macro="" textlink="">
      <xdr:nvSpPr>
        <xdr:cNvPr id="143" name="フローチャート : 判断 142"/>
        <xdr:cNvSpPr/>
      </xdr:nvSpPr>
      <xdr:spPr>
        <a:xfrm>
          <a:off x="1397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110719</xdr:rowOff>
    </xdr:from>
    <xdr:ext cx="762000" cy="259045"/>
    <xdr:sp macro="" textlink="">
      <xdr:nvSpPr>
        <xdr:cNvPr id="144" name="テキスト ボックス 143"/>
        <xdr:cNvSpPr txBox="1"/>
      </xdr:nvSpPr>
      <xdr:spPr>
        <a:xfrm>
          <a:off x="1066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12277</xdr:rowOff>
    </xdr:from>
    <xdr:to>
      <xdr:col>7</xdr:col>
      <xdr:colOff>203200</xdr:colOff>
      <xdr:row>61</xdr:row>
      <xdr:rowOff>113877</xdr:rowOff>
    </xdr:to>
    <xdr:sp macro="" textlink="">
      <xdr:nvSpPr>
        <xdr:cNvPr id="150" name="円/楕円 149"/>
        <xdr:cNvSpPr/>
      </xdr:nvSpPr>
      <xdr:spPr>
        <a:xfrm>
          <a:off x="4902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28804</xdr:rowOff>
    </xdr:from>
    <xdr:ext cx="762000" cy="259045"/>
    <xdr:sp macro="" textlink="">
      <xdr:nvSpPr>
        <xdr:cNvPr id="151" name="財政構造の弾力性該当値テキスト"/>
        <xdr:cNvSpPr txBox="1"/>
      </xdr:nvSpPr>
      <xdr:spPr>
        <a:xfrm>
          <a:off x="5041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72602</xdr:rowOff>
    </xdr:from>
    <xdr:to>
      <xdr:col>6</xdr:col>
      <xdr:colOff>50800</xdr:colOff>
      <xdr:row>62</xdr:row>
      <xdr:rowOff>2752</xdr:rowOff>
    </xdr:to>
    <xdr:sp macro="" textlink="">
      <xdr:nvSpPr>
        <xdr:cNvPr id="152" name="円/楕円 151"/>
        <xdr:cNvSpPr/>
      </xdr:nvSpPr>
      <xdr:spPr>
        <a:xfrm>
          <a:off x="4064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158979</xdr:rowOff>
    </xdr:from>
    <xdr:ext cx="736600" cy="259045"/>
    <xdr:sp macro="" textlink="">
      <xdr:nvSpPr>
        <xdr:cNvPr id="153" name="テキスト ボックス 152"/>
        <xdr:cNvSpPr txBox="1"/>
      </xdr:nvSpPr>
      <xdr:spPr>
        <a:xfrm>
          <a:off x="3733800" y="1061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153035</xdr:rowOff>
    </xdr:from>
    <xdr:to>
      <xdr:col>4</xdr:col>
      <xdr:colOff>533400</xdr:colOff>
      <xdr:row>62</xdr:row>
      <xdr:rowOff>83185</xdr:rowOff>
    </xdr:to>
    <xdr:sp macro="" textlink="">
      <xdr:nvSpPr>
        <xdr:cNvPr id="154" name="円/楕円 153"/>
        <xdr:cNvSpPr/>
      </xdr:nvSpPr>
      <xdr:spPr>
        <a:xfrm>
          <a:off x="3175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67962</xdr:rowOff>
    </xdr:from>
    <xdr:ext cx="762000" cy="259045"/>
    <xdr:sp macro="" textlink="">
      <xdr:nvSpPr>
        <xdr:cNvPr id="155" name="テキスト ボックス 154"/>
        <xdr:cNvSpPr txBox="1"/>
      </xdr:nvSpPr>
      <xdr:spPr>
        <a:xfrm>
          <a:off x="2844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160444</xdr:rowOff>
    </xdr:from>
    <xdr:to>
      <xdr:col>3</xdr:col>
      <xdr:colOff>330200</xdr:colOff>
      <xdr:row>67</xdr:row>
      <xdr:rowOff>90594</xdr:rowOff>
    </xdr:to>
    <xdr:sp macro="" textlink="">
      <xdr:nvSpPr>
        <xdr:cNvPr id="156" name="円/楕円 155"/>
        <xdr:cNvSpPr/>
      </xdr:nvSpPr>
      <xdr:spPr>
        <a:xfrm>
          <a:off x="2286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75371</xdr:rowOff>
    </xdr:from>
    <xdr:ext cx="762000" cy="259045"/>
    <xdr:sp macro="" textlink="">
      <xdr:nvSpPr>
        <xdr:cNvPr id="157" name="テキスト ボックス 156"/>
        <xdr:cNvSpPr txBox="1"/>
      </xdr:nvSpPr>
      <xdr:spPr>
        <a:xfrm>
          <a:off x="1955800" y="115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140546</xdr:rowOff>
    </xdr:from>
    <xdr:to>
      <xdr:col>2</xdr:col>
      <xdr:colOff>127000</xdr:colOff>
      <xdr:row>59</xdr:row>
      <xdr:rowOff>70696</xdr:rowOff>
    </xdr:to>
    <xdr:sp macro="" textlink="">
      <xdr:nvSpPr>
        <xdr:cNvPr id="158" name="円/楕円 157"/>
        <xdr:cNvSpPr/>
      </xdr:nvSpPr>
      <xdr:spPr>
        <a:xfrm>
          <a:off x="1397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80873</xdr:rowOff>
    </xdr:from>
    <xdr:ext cx="762000" cy="259045"/>
    <xdr:sp macro="" textlink="">
      <xdr:nvSpPr>
        <xdr:cNvPr id="159" name="テキスト ボックス 158"/>
        <xdr:cNvSpPr txBox="1"/>
      </xdr:nvSpPr>
      <xdr:spPr>
        <a:xfrm>
          <a:off x="1066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[151,289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117,540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人件費・物件費及び維持管理費の合計額の人口１人当たりの金額が類似団体平均を下回っている。主な要因は平成１５年度以降の住居、通勤手当、管理職手当、特殊勤務手当の見直し、調整手当の廃止等による直接人件費の抑制や、ゴミ収集業務の一部民営化、公共施設の維持管理の指定管理者制度導入等、業務形態の見直しによる抑制の成果であり、今後も業務の委託化の検討や定員適正化計画等により人員及びコストの低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26302</xdr:rowOff>
    </xdr:from>
    <xdr:to>
      <xdr:col>7</xdr:col>
      <xdr:colOff>152400</xdr:colOff>
      <xdr:row>90</xdr:row>
      <xdr:rowOff>13497</xdr:rowOff>
    </xdr:to>
    <xdr:cxnSp macro="">
      <xdr:nvCxnSpPr>
        <xdr:cNvPr id="189" name="直線コネクタ 188"/>
        <xdr:cNvCxnSpPr/>
      </xdr:nvCxnSpPr>
      <xdr:spPr>
        <a:xfrm flipV="1">
          <a:off x="4953000" y="13913752"/>
          <a:ext cx="0" cy="15302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157024</xdr:rowOff>
    </xdr:from>
    <xdr:ext cx="762000" cy="259045"/>
    <xdr:sp macro="" textlink="">
      <xdr:nvSpPr>
        <xdr:cNvPr id="190" name="人件費・物件費等の状況最小値テキスト"/>
        <xdr:cNvSpPr txBox="1"/>
      </xdr:nvSpPr>
      <xdr:spPr>
        <a:xfrm>
          <a:off x="5041900" y="154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508,619</a:t>
          </a:r>
          <a:endParaRPr kumimoji="1" lang="ja-JP" altLang="en-US" sz="1000" b="1">
            <a:latin typeface="ＭＳ Ｐゴシック"/>
          </a:endParaRPr>
        </a:p>
      </xdr:txBody>
    </xdr:sp>
    <xdr:clientData/>
  </xdr:oneCellAnchor>
  <xdr:twoCellAnchor>
    <xdr:from>
      <xdr:col>7</xdr:col>
      <xdr:colOff>63500</xdr:colOff>
      <xdr:row>90</xdr:row>
      <xdr:rowOff>13497</xdr:rowOff>
    </xdr:from>
    <xdr:to>
      <xdr:col>7</xdr:col>
      <xdr:colOff>241300</xdr:colOff>
      <xdr:row>90</xdr:row>
      <xdr:rowOff>13497</xdr:rowOff>
    </xdr:to>
    <xdr:cxnSp macro="">
      <xdr:nvCxnSpPr>
        <xdr:cNvPr id="191" name="直線コネクタ 190"/>
        <xdr:cNvCxnSpPr/>
      </xdr:nvCxnSpPr>
      <xdr:spPr>
        <a:xfrm>
          <a:off x="4864100" y="1544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112679</xdr:rowOff>
    </xdr:from>
    <xdr:ext cx="762000" cy="259045"/>
    <xdr:sp macro="" textlink="">
      <xdr:nvSpPr>
        <xdr:cNvPr id="192" name="人件費・物件費等の状況最大値テキスト"/>
        <xdr:cNvSpPr txBox="1"/>
      </xdr:nvSpPr>
      <xdr:spPr>
        <a:xfrm>
          <a:off x="5041900" y="136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128,119</a:t>
          </a:r>
          <a:endParaRPr kumimoji="1" lang="ja-JP" altLang="en-US" sz="1000" b="1">
            <a:latin typeface="ＭＳ Ｐゴシック"/>
          </a:endParaRPr>
        </a:p>
      </xdr:txBody>
    </xdr:sp>
    <xdr:clientData/>
  </xdr:oneCellAnchor>
  <xdr:twoCellAnchor>
    <xdr:from>
      <xdr:col>7</xdr:col>
      <xdr:colOff>63500</xdr:colOff>
      <xdr:row>81</xdr:row>
      <xdr:rowOff>26302</xdr:rowOff>
    </xdr:from>
    <xdr:to>
      <xdr:col>7</xdr:col>
      <xdr:colOff>241300</xdr:colOff>
      <xdr:row>81</xdr:row>
      <xdr:rowOff>26302</xdr:rowOff>
    </xdr:to>
    <xdr:cxnSp macro="">
      <xdr:nvCxnSpPr>
        <xdr:cNvPr id="193" name="直線コネクタ 192"/>
        <xdr:cNvCxnSpPr/>
      </xdr:nvCxnSpPr>
      <xdr:spPr>
        <a:xfrm>
          <a:off x="4864100" y="1391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119484</xdr:rowOff>
    </xdr:from>
    <xdr:to>
      <xdr:col>7</xdr:col>
      <xdr:colOff>152400</xdr:colOff>
      <xdr:row>81</xdr:row>
      <xdr:rowOff>120590</xdr:rowOff>
    </xdr:to>
    <xdr:cxnSp macro="">
      <xdr:nvCxnSpPr>
        <xdr:cNvPr id="194" name="直線コネクタ 193"/>
        <xdr:cNvCxnSpPr/>
      </xdr:nvCxnSpPr>
      <xdr:spPr>
        <a:xfrm flipV="1">
          <a:off x="4114800" y="14006934"/>
          <a:ext cx="8382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149210</xdr:rowOff>
    </xdr:from>
    <xdr:ext cx="762000" cy="259045"/>
    <xdr:sp macro="" textlink="">
      <xdr:nvSpPr>
        <xdr:cNvPr id="195" name="人件費・物件費等の状況平均値テキスト"/>
        <xdr:cNvSpPr txBox="1"/>
      </xdr:nvSpPr>
      <xdr:spPr>
        <a:xfrm>
          <a:off x="5041900" y="14208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5683</xdr:rowOff>
    </xdr:from>
    <xdr:to>
      <xdr:col>7</xdr:col>
      <xdr:colOff>203200</xdr:colOff>
      <xdr:row>83</xdr:row>
      <xdr:rowOff>107283</xdr:rowOff>
    </xdr:to>
    <xdr:sp macro="" textlink="">
      <xdr:nvSpPr>
        <xdr:cNvPr id="196" name="フローチャート : 判断 195"/>
        <xdr:cNvSpPr/>
      </xdr:nvSpPr>
      <xdr:spPr>
        <a:xfrm>
          <a:off x="49022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120590</xdr:rowOff>
    </xdr:from>
    <xdr:to>
      <xdr:col>6</xdr:col>
      <xdr:colOff>0</xdr:colOff>
      <xdr:row>81</xdr:row>
      <xdr:rowOff>138128</xdr:rowOff>
    </xdr:to>
    <xdr:cxnSp macro="">
      <xdr:nvCxnSpPr>
        <xdr:cNvPr id="197" name="直線コネクタ 196"/>
        <xdr:cNvCxnSpPr/>
      </xdr:nvCxnSpPr>
      <xdr:spPr>
        <a:xfrm flipV="1">
          <a:off x="3225800" y="14008040"/>
          <a:ext cx="889000" cy="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126256</xdr:rowOff>
    </xdr:from>
    <xdr:to>
      <xdr:col>6</xdr:col>
      <xdr:colOff>50800</xdr:colOff>
      <xdr:row>83</xdr:row>
      <xdr:rowOff>56406</xdr:rowOff>
    </xdr:to>
    <xdr:sp macro="" textlink="">
      <xdr:nvSpPr>
        <xdr:cNvPr id="198" name="フローチャート : 判断 197"/>
        <xdr:cNvSpPr/>
      </xdr:nvSpPr>
      <xdr:spPr>
        <a:xfrm>
          <a:off x="40640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41183</xdr:rowOff>
    </xdr:from>
    <xdr:ext cx="736600" cy="259045"/>
    <xdr:sp macro="" textlink="">
      <xdr:nvSpPr>
        <xdr:cNvPr id="199" name="テキスト ボックス 198"/>
        <xdr:cNvSpPr txBox="1"/>
      </xdr:nvSpPr>
      <xdr:spPr>
        <a:xfrm>
          <a:off x="3733800" y="14271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138128</xdr:rowOff>
    </xdr:from>
    <xdr:to>
      <xdr:col>4</xdr:col>
      <xdr:colOff>482600</xdr:colOff>
      <xdr:row>82</xdr:row>
      <xdr:rowOff>4060</xdr:rowOff>
    </xdr:to>
    <xdr:cxnSp macro="">
      <xdr:nvCxnSpPr>
        <xdr:cNvPr id="200" name="直線コネクタ 199"/>
        <xdr:cNvCxnSpPr/>
      </xdr:nvCxnSpPr>
      <xdr:spPr>
        <a:xfrm flipV="1">
          <a:off x="2336800" y="14025578"/>
          <a:ext cx="889000" cy="3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107410</xdr:rowOff>
    </xdr:from>
    <xdr:to>
      <xdr:col>4</xdr:col>
      <xdr:colOff>533400</xdr:colOff>
      <xdr:row>83</xdr:row>
      <xdr:rowOff>37560</xdr:rowOff>
    </xdr:to>
    <xdr:sp macro="" textlink="">
      <xdr:nvSpPr>
        <xdr:cNvPr id="201" name="フローチャート : 判断 200"/>
        <xdr:cNvSpPr/>
      </xdr:nvSpPr>
      <xdr:spPr>
        <a:xfrm>
          <a:off x="3175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22337</xdr:rowOff>
    </xdr:from>
    <xdr:ext cx="762000" cy="259045"/>
    <xdr:sp macro="" textlink="">
      <xdr:nvSpPr>
        <xdr:cNvPr id="202" name="テキスト ボックス 201"/>
        <xdr:cNvSpPr txBox="1"/>
      </xdr:nvSpPr>
      <xdr:spPr>
        <a:xfrm>
          <a:off x="2844800" y="1425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113601</xdr:rowOff>
    </xdr:from>
    <xdr:to>
      <xdr:col>3</xdr:col>
      <xdr:colOff>279400</xdr:colOff>
      <xdr:row>82</xdr:row>
      <xdr:rowOff>4060</xdr:rowOff>
    </xdr:to>
    <xdr:cxnSp macro="">
      <xdr:nvCxnSpPr>
        <xdr:cNvPr id="203" name="直線コネクタ 202"/>
        <xdr:cNvCxnSpPr/>
      </xdr:nvCxnSpPr>
      <xdr:spPr>
        <a:xfrm>
          <a:off x="1447800" y="14001051"/>
          <a:ext cx="889000" cy="6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78563</xdr:rowOff>
    </xdr:from>
    <xdr:to>
      <xdr:col>3</xdr:col>
      <xdr:colOff>330200</xdr:colOff>
      <xdr:row>83</xdr:row>
      <xdr:rowOff>8713</xdr:rowOff>
    </xdr:to>
    <xdr:sp macro="" textlink="">
      <xdr:nvSpPr>
        <xdr:cNvPr id="204" name="フローチャート : 判断 203"/>
        <xdr:cNvSpPr/>
      </xdr:nvSpPr>
      <xdr:spPr>
        <a:xfrm>
          <a:off x="2286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164940</xdr:rowOff>
    </xdr:from>
    <xdr:ext cx="762000" cy="259045"/>
    <xdr:sp macro="" textlink="">
      <xdr:nvSpPr>
        <xdr:cNvPr id="205" name="テキスト ボックス 204"/>
        <xdr:cNvSpPr txBox="1"/>
      </xdr:nvSpPr>
      <xdr:spPr>
        <a:xfrm>
          <a:off x="1955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59765</xdr:rowOff>
    </xdr:from>
    <xdr:to>
      <xdr:col>2</xdr:col>
      <xdr:colOff>127000</xdr:colOff>
      <xdr:row>82</xdr:row>
      <xdr:rowOff>161365</xdr:rowOff>
    </xdr:to>
    <xdr:sp macro="" textlink="">
      <xdr:nvSpPr>
        <xdr:cNvPr id="206" name="フローチャート : 判断 205"/>
        <xdr:cNvSpPr/>
      </xdr:nvSpPr>
      <xdr:spPr>
        <a:xfrm>
          <a:off x="1397000" y="141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146142</xdr:rowOff>
    </xdr:from>
    <xdr:ext cx="762000" cy="259045"/>
    <xdr:sp macro="" textlink="">
      <xdr:nvSpPr>
        <xdr:cNvPr id="207" name="テキスト ボックス 206"/>
        <xdr:cNvSpPr txBox="1"/>
      </xdr:nvSpPr>
      <xdr:spPr>
        <a:xfrm>
          <a:off x="1066800" y="1420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68684</xdr:rowOff>
    </xdr:from>
    <xdr:to>
      <xdr:col>7</xdr:col>
      <xdr:colOff>203200</xdr:colOff>
      <xdr:row>81</xdr:row>
      <xdr:rowOff>170284</xdr:rowOff>
    </xdr:to>
    <xdr:sp macro="" textlink="">
      <xdr:nvSpPr>
        <xdr:cNvPr id="213" name="円/楕円 212"/>
        <xdr:cNvSpPr/>
      </xdr:nvSpPr>
      <xdr:spPr>
        <a:xfrm>
          <a:off x="4902200" y="139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161411</xdr:rowOff>
    </xdr:from>
    <xdr:ext cx="762000" cy="259045"/>
    <xdr:sp macro="" textlink="">
      <xdr:nvSpPr>
        <xdr:cNvPr id="214" name="人件費・物件費等の状況該当値テキスト"/>
        <xdr:cNvSpPr txBox="1"/>
      </xdr:nvSpPr>
      <xdr:spPr>
        <a:xfrm>
          <a:off x="5041900" y="1387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151,289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69790</xdr:rowOff>
    </xdr:from>
    <xdr:to>
      <xdr:col>6</xdr:col>
      <xdr:colOff>50800</xdr:colOff>
      <xdr:row>81</xdr:row>
      <xdr:rowOff>171390</xdr:rowOff>
    </xdr:to>
    <xdr:sp macro="" textlink="">
      <xdr:nvSpPr>
        <xdr:cNvPr id="215" name="円/楕円 214"/>
        <xdr:cNvSpPr/>
      </xdr:nvSpPr>
      <xdr:spPr>
        <a:xfrm>
          <a:off x="4064000" y="139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10117</xdr:rowOff>
    </xdr:from>
    <xdr:ext cx="736600" cy="259045"/>
    <xdr:sp macro="" textlink="">
      <xdr:nvSpPr>
        <xdr:cNvPr id="216" name="テキスト ボックス 215"/>
        <xdr:cNvSpPr txBox="1"/>
      </xdr:nvSpPr>
      <xdr:spPr>
        <a:xfrm>
          <a:off x="3733800" y="1372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151,564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87328</xdr:rowOff>
    </xdr:from>
    <xdr:to>
      <xdr:col>4</xdr:col>
      <xdr:colOff>533400</xdr:colOff>
      <xdr:row>82</xdr:row>
      <xdr:rowOff>17478</xdr:rowOff>
    </xdr:to>
    <xdr:sp macro="" textlink="">
      <xdr:nvSpPr>
        <xdr:cNvPr id="217" name="円/楕円 216"/>
        <xdr:cNvSpPr/>
      </xdr:nvSpPr>
      <xdr:spPr>
        <a:xfrm>
          <a:off x="3175000" y="139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27655</xdr:rowOff>
    </xdr:from>
    <xdr:ext cx="762000" cy="259045"/>
    <xdr:sp macro="" textlink="">
      <xdr:nvSpPr>
        <xdr:cNvPr id="218" name="テキスト ボックス 217"/>
        <xdr:cNvSpPr txBox="1"/>
      </xdr:nvSpPr>
      <xdr:spPr>
        <a:xfrm>
          <a:off x="2844800" y="1374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155,925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124710</xdr:rowOff>
    </xdr:from>
    <xdr:to>
      <xdr:col>3</xdr:col>
      <xdr:colOff>330200</xdr:colOff>
      <xdr:row>82</xdr:row>
      <xdr:rowOff>54860</xdr:rowOff>
    </xdr:to>
    <xdr:sp macro="" textlink="">
      <xdr:nvSpPr>
        <xdr:cNvPr id="219" name="円/楕円 218"/>
        <xdr:cNvSpPr/>
      </xdr:nvSpPr>
      <xdr:spPr>
        <a:xfrm>
          <a:off x="2286000" y="1401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65037</xdr:rowOff>
    </xdr:from>
    <xdr:ext cx="762000" cy="259045"/>
    <xdr:sp macro="" textlink="">
      <xdr:nvSpPr>
        <xdr:cNvPr id="220" name="テキスト ボックス 219"/>
        <xdr:cNvSpPr txBox="1"/>
      </xdr:nvSpPr>
      <xdr:spPr>
        <a:xfrm>
          <a:off x="1955800" y="137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165,220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62801</xdr:rowOff>
    </xdr:from>
    <xdr:to>
      <xdr:col>2</xdr:col>
      <xdr:colOff>127000</xdr:colOff>
      <xdr:row>81</xdr:row>
      <xdr:rowOff>164401</xdr:rowOff>
    </xdr:to>
    <xdr:sp macro="" textlink="">
      <xdr:nvSpPr>
        <xdr:cNvPr id="221" name="円/楕円 220"/>
        <xdr:cNvSpPr/>
      </xdr:nvSpPr>
      <xdr:spPr>
        <a:xfrm>
          <a:off x="1397000" y="1395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3128</xdr:rowOff>
    </xdr:from>
    <xdr:ext cx="762000" cy="259045"/>
    <xdr:sp macro="" textlink="">
      <xdr:nvSpPr>
        <xdr:cNvPr id="222" name="テキスト ボックス 221"/>
        <xdr:cNvSpPr txBox="1"/>
      </xdr:nvSpPr>
      <xdr:spPr>
        <a:xfrm>
          <a:off x="1066800" y="1371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平成１８年度に給与構造の見直しに取り組み、職務職責に応じた構造に転換を図り、枠外昇給制度の廃止、特別昇給制度の見直し等の給与水準の適正化を行ってきたこともあり、類似団体</a:t>
          </a:r>
          <a:r>
            <a:rPr lang="ja-JP" altLang="en-US" sz="1100" b="0" i="0" baseline="0">
              <a:solidFill>
                <a:schemeClr val="dk1"/>
              </a:solidFill>
              <a:effectLst/>
              <a:latin typeface="+mn-lt"/>
              <a:ea typeface="+mn-ea"/>
              <a:cs typeface="+mn-cs"/>
            </a:rPr>
            <a:t>を下回る数値となった</a:t>
          </a:r>
          <a:r>
            <a:rPr lang="ja-JP" altLang="ja-JP" sz="1100" b="0" i="0" baseline="0">
              <a:solidFill>
                <a:schemeClr val="dk1"/>
              </a:solidFill>
              <a:effectLst/>
              <a:latin typeface="+mn-lt"/>
              <a:ea typeface="+mn-ea"/>
              <a:cs typeface="+mn-cs"/>
            </a:rPr>
            <a:t>。今後も引き続き給与水準の適正化に努める。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en-US">
              <a:effectLst/>
            </a:rPr>
            <a:t>また、国家公務員の時限的な給与特例法による措置がないとした場合のラスパイレス指数は、</a:t>
          </a:r>
          <a:r>
            <a:rPr lang="ja-JP" altLang="ja-JP" sz="1100" b="0" i="0" baseline="0">
              <a:solidFill>
                <a:schemeClr val="dk1"/>
              </a:solidFill>
              <a:effectLst/>
              <a:latin typeface="+mn-lt"/>
              <a:ea typeface="+mn-ea"/>
              <a:cs typeface="+mn-cs"/>
            </a:rPr>
            <a:t>平成２３年度で「９３．２」</a:t>
          </a:r>
          <a:r>
            <a:rPr lang="ja-JP" altLang="en-US">
              <a:effectLst/>
            </a:rPr>
            <a:t>平成２４年度で「９３．７」であり、類似団体内平均を大き下回っている。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88</xdr:row>
      <xdr:rowOff>24130</xdr:rowOff>
    </xdr:to>
    <xdr:cxnSp macro="">
      <xdr:nvCxnSpPr>
        <xdr:cNvPr id="251" name="直線コネクタ 250"/>
        <xdr:cNvCxnSpPr/>
      </xdr:nvCxnSpPr>
      <xdr:spPr>
        <a:xfrm flipV="1">
          <a:off x="17018000" y="13921316"/>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2"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3" name="直線コネクタ 252"/>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117263</xdr:rowOff>
    </xdr:from>
    <xdr:to>
      <xdr:col>24</xdr:col>
      <xdr:colOff>558800</xdr:colOff>
      <xdr:row>85</xdr:row>
      <xdr:rowOff>71966</xdr:rowOff>
    </xdr:to>
    <xdr:cxnSp macro="">
      <xdr:nvCxnSpPr>
        <xdr:cNvPr id="256" name="直線コネクタ 255"/>
        <xdr:cNvCxnSpPr/>
      </xdr:nvCxnSpPr>
      <xdr:spPr>
        <a:xfrm flipV="1">
          <a:off x="16179800" y="14347613"/>
          <a:ext cx="8382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71966</xdr:rowOff>
    </xdr:from>
    <xdr:to>
      <xdr:col>23</xdr:col>
      <xdr:colOff>406400</xdr:colOff>
      <xdr:row>88</xdr:row>
      <xdr:rowOff>32173</xdr:rowOff>
    </xdr:to>
    <xdr:cxnSp macro="">
      <xdr:nvCxnSpPr>
        <xdr:cNvPr id="259" name="直線コネクタ 258"/>
        <xdr:cNvCxnSpPr/>
      </xdr:nvCxnSpPr>
      <xdr:spPr>
        <a:xfrm flipV="1">
          <a:off x="15290800" y="14645216"/>
          <a:ext cx="889000" cy="4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21166</xdr:rowOff>
    </xdr:from>
    <xdr:to>
      <xdr:col>23</xdr:col>
      <xdr:colOff>457200</xdr:colOff>
      <xdr:row>85</xdr:row>
      <xdr:rowOff>122766</xdr:rowOff>
    </xdr:to>
    <xdr:sp macro="" textlink="">
      <xdr:nvSpPr>
        <xdr:cNvPr id="260" name="フローチャート : 判断 259"/>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132943</xdr:rowOff>
    </xdr:from>
    <xdr:ext cx="736600" cy="259045"/>
    <xdr:sp macro="" textlink="">
      <xdr:nvSpPr>
        <xdr:cNvPr id="261" name="テキスト ボックス 260"/>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163407</xdr:rowOff>
    </xdr:from>
    <xdr:to>
      <xdr:col>22</xdr:col>
      <xdr:colOff>203200</xdr:colOff>
      <xdr:row>88</xdr:row>
      <xdr:rowOff>32173</xdr:rowOff>
    </xdr:to>
    <xdr:cxnSp macro="">
      <xdr:nvCxnSpPr>
        <xdr:cNvPr id="262" name="直線コネクタ 261"/>
        <xdr:cNvCxnSpPr/>
      </xdr:nvCxnSpPr>
      <xdr:spPr>
        <a:xfrm>
          <a:off x="14401800" y="1507955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3" name="フローチャート : 判断 262"/>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64" name="テキスト ボックス 263"/>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98637</xdr:rowOff>
    </xdr:from>
    <xdr:to>
      <xdr:col>21</xdr:col>
      <xdr:colOff>0</xdr:colOff>
      <xdr:row>87</xdr:row>
      <xdr:rowOff>163407</xdr:rowOff>
    </xdr:to>
    <xdr:cxnSp macro="">
      <xdr:nvCxnSpPr>
        <xdr:cNvPr id="265" name="直線コネクタ 264"/>
        <xdr:cNvCxnSpPr/>
      </xdr:nvCxnSpPr>
      <xdr:spPr>
        <a:xfrm>
          <a:off x="13512800" y="14500437"/>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110066</xdr:rowOff>
    </xdr:from>
    <xdr:to>
      <xdr:col>21</xdr:col>
      <xdr:colOff>50800</xdr:colOff>
      <xdr:row>89</xdr:row>
      <xdr:rowOff>40216</xdr:rowOff>
    </xdr:to>
    <xdr:sp macro="" textlink="">
      <xdr:nvSpPr>
        <xdr:cNvPr id="266" name="フローチャート : 判断 265"/>
        <xdr:cNvSpPr/>
      </xdr:nvSpPr>
      <xdr:spPr>
        <a:xfrm>
          <a:off x="14351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67" name="テキスト ボックス 266"/>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68" name="フローチャート : 判断 267"/>
        <xdr:cNvSpPr/>
      </xdr:nvSpPr>
      <xdr:spPr>
        <a:xfrm>
          <a:off x="13462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2981</xdr:rowOff>
    </xdr:from>
    <xdr:ext cx="762000" cy="259045"/>
    <xdr:sp macro="" textlink="">
      <xdr:nvSpPr>
        <xdr:cNvPr id="269" name="テキスト ボックス 268"/>
        <xdr:cNvSpPr txBox="1"/>
      </xdr:nvSpPr>
      <xdr:spPr>
        <a:xfrm>
          <a:off x="13131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75" name="円/楕円 274"/>
        <xdr:cNvSpPr/>
      </xdr:nvSpPr>
      <xdr:spPr>
        <a:xfrm>
          <a:off x="169672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82990</xdr:rowOff>
    </xdr:from>
    <xdr:ext cx="762000" cy="259045"/>
    <xdr:sp macro="" textlink="">
      <xdr:nvSpPr>
        <xdr:cNvPr id="276" name="給与水準   （国との比較）該当値テキスト"/>
        <xdr:cNvSpPr txBox="1"/>
      </xdr:nvSpPr>
      <xdr:spPr>
        <a:xfrm>
          <a:off x="17106900" y="1414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21166</xdr:rowOff>
    </xdr:from>
    <xdr:to>
      <xdr:col>23</xdr:col>
      <xdr:colOff>457200</xdr:colOff>
      <xdr:row>85</xdr:row>
      <xdr:rowOff>122766</xdr:rowOff>
    </xdr:to>
    <xdr:sp macro="" textlink="">
      <xdr:nvSpPr>
        <xdr:cNvPr id="277" name="円/楕円 276"/>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78" name="テキスト ボックス 277"/>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152823</xdr:rowOff>
    </xdr:from>
    <xdr:to>
      <xdr:col>22</xdr:col>
      <xdr:colOff>254000</xdr:colOff>
      <xdr:row>88</xdr:row>
      <xdr:rowOff>82973</xdr:rowOff>
    </xdr:to>
    <xdr:sp macro="" textlink="">
      <xdr:nvSpPr>
        <xdr:cNvPr id="279" name="円/楕円 278"/>
        <xdr:cNvSpPr/>
      </xdr:nvSpPr>
      <xdr:spPr>
        <a:xfrm>
          <a:off x="15240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93150</xdr:rowOff>
    </xdr:from>
    <xdr:ext cx="762000" cy="259045"/>
    <xdr:sp macro="" textlink="">
      <xdr:nvSpPr>
        <xdr:cNvPr id="280" name="テキスト ボックス 279"/>
        <xdr:cNvSpPr txBox="1"/>
      </xdr:nvSpPr>
      <xdr:spPr>
        <a:xfrm>
          <a:off x="14909800" y="148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112607</xdr:rowOff>
    </xdr:from>
    <xdr:to>
      <xdr:col>21</xdr:col>
      <xdr:colOff>50800</xdr:colOff>
      <xdr:row>88</xdr:row>
      <xdr:rowOff>42757</xdr:rowOff>
    </xdr:to>
    <xdr:sp macro="" textlink="">
      <xdr:nvSpPr>
        <xdr:cNvPr id="281" name="円/楕円 280"/>
        <xdr:cNvSpPr/>
      </xdr:nvSpPr>
      <xdr:spPr>
        <a:xfrm>
          <a:off x="14351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52934</xdr:rowOff>
    </xdr:from>
    <xdr:ext cx="762000" cy="259045"/>
    <xdr:sp macro="" textlink="">
      <xdr:nvSpPr>
        <xdr:cNvPr id="282" name="テキスト ボックス 281"/>
        <xdr:cNvSpPr txBox="1"/>
      </xdr:nvSpPr>
      <xdr:spPr>
        <a:xfrm>
          <a:off x="14020800" y="1479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47837</xdr:rowOff>
    </xdr:from>
    <xdr:to>
      <xdr:col>19</xdr:col>
      <xdr:colOff>533400</xdr:colOff>
      <xdr:row>84</xdr:row>
      <xdr:rowOff>149437</xdr:rowOff>
    </xdr:to>
    <xdr:sp macro="" textlink="">
      <xdr:nvSpPr>
        <xdr:cNvPr id="283" name="円/楕円 282"/>
        <xdr:cNvSpPr/>
      </xdr:nvSpPr>
      <xdr:spPr>
        <a:xfrm>
          <a:off x="13462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159614</xdr:rowOff>
    </xdr:from>
    <xdr:ext cx="762000" cy="259045"/>
    <xdr:sp macro="" textlink="">
      <xdr:nvSpPr>
        <xdr:cNvPr id="284" name="テキスト ボックス 283"/>
        <xdr:cNvSpPr txBox="1"/>
      </xdr:nvSpPr>
      <xdr:spPr>
        <a:xfrm>
          <a:off x="13131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集中改革プラン等により、事務の電算化、一般廃棄物収集運搬業務の一部民間委託、事務事業、職務体制の見直しなどを行い、適正な定員管理に努めた結果、類似団体平均を下回っている。今後も更新された定員適正化計画を基に、職員数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138060</xdr:rowOff>
    </xdr:from>
    <xdr:to>
      <xdr:col>24</xdr:col>
      <xdr:colOff>558800</xdr:colOff>
      <xdr:row>67</xdr:row>
      <xdr:rowOff>48842</xdr:rowOff>
    </xdr:to>
    <xdr:cxnSp macro="">
      <xdr:nvCxnSpPr>
        <xdr:cNvPr id="318" name="直線コネクタ 317"/>
        <xdr:cNvCxnSpPr/>
      </xdr:nvCxnSpPr>
      <xdr:spPr>
        <a:xfrm flipV="1">
          <a:off x="17018000" y="10082160"/>
          <a:ext cx="0" cy="1453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20919</xdr:rowOff>
    </xdr:from>
    <xdr:ext cx="762000" cy="259045"/>
    <xdr:sp macro="" textlink="">
      <xdr:nvSpPr>
        <xdr:cNvPr id="319" name="定員管理の状況最小値テキスト"/>
        <xdr:cNvSpPr txBox="1"/>
      </xdr:nvSpPr>
      <xdr:spPr>
        <a:xfrm>
          <a:off x="17106900" y="115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22.37</a:t>
          </a:r>
          <a:endParaRPr kumimoji="1" lang="ja-JP" altLang="en-US" sz="1000" b="1">
            <a:latin typeface="ＭＳ Ｐゴシック"/>
          </a:endParaRPr>
        </a:p>
      </xdr:txBody>
    </xdr:sp>
    <xdr:clientData/>
  </xdr:oneCellAnchor>
  <xdr:twoCellAnchor>
    <xdr:from>
      <xdr:col>24</xdr:col>
      <xdr:colOff>469900</xdr:colOff>
      <xdr:row>67</xdr:row>
      <xdr:rowOff>48842</xdr:rowOff>
    </xdr:from>
    <xdr:to>
      <xdr:col>24</xdr:col>
      <xdr:colOff>647700</xdr:colOff>
      <xdr:row>67</xdr:row>
      <xdr:rowOff>48842</xdr:rowOff>
    </xdr:to>
    <xdr:cxnSp macro="">
      <xdr:nvCxnSpPr>
        <xdr:cNvPr id="320" name="直線コネクタ 319"/>
        <xdr:cNvCxnSpPr/>
      </xdr:nvCxnSpPr>
      <xdr:spPr>
        <a:xfrm>
          <a:off x="16929100" y="115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52987</xdr:rowOff>
    </xdr:from>
    <xdr:ext cx="762000" cy="259045"/>
    <xdr:sp macro="" textlink="">
      <xdr:nvSpPr>
        <xdr:cNvPr id="321" name="定員管理の状況最大値テキスト"/>
        <xdr:cNvSpPr txBox="1"/>
      </xdr:nvSpPr>
      <xdr:spPr>
        <a:xfrm>
          <a:off x="17106900" y="982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7.91</a:t>
          </a:r>
          <a:endParaRPr kumimoji="1" lang="ja-JP" altLang="en-US" sz="1000" b="1">
            <a:latin typeface="ＭＳ Ｐゴシック"/>
          </a:endParaRPr>
        </a:p>
      </xdr:txBody>
    </xdr:sp>
    <xdr:clientData/>
  </xdr:oneCellAnchor>
  <xdr:twoCellAnchor>
    <xdr:from>
      <xdr:col>24</xdr:col>
      <xdr:colOff>469900</xdr:colOff>
      <xdr:row>58</xdr:row>
      <xdr:rowOff>138060</xdr:rowOff>
    </xdr:from>
    <xdr:to>
      <xdr:col>24</xdr:col>
      <xdr:colOff>647700</xdr:colOff>
      <xdr:row>58</xdr:row>
      <xdr:rowOff>138060</xdr:rowOff>
    </xdr:to>
    <xdr:cxnSp macro="">
      <xdr:nvCxnSpPr>
        <xdr:cNvPr id="322" name="直線コネクタ 321"/>
        <xdr:cNvCxnSpPr/>
      </xdr:nvCxnSpPr>
      <xdr:spPr>
        <a:xfrm>
          <a:off x="16929100" y="1008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132979</xdr:rowOff>
    </xdr:from>
    <xdr:to>
      <xdr:col>24</xdr:col>
      <xdr:colOff>558800</xdr:colOff>
      <xdr:row>60</xdr:row>
      <xdr:rowOff>144039</xdr:rowOff>
    </xdr:to>
    <xdr:cxnSp macro="">
      <xdr:nvCxnSpPr>
        <xdr:cNvPr id="323" name="直線コネクタ 322"/>
        <xdr:cNvCxnSpPr/>
      </xdr:nvCxnSpPr>
      <xdr:spPr>
        <a:xfrm flipV="1">
          <a:off x="16179800" y="10419979"/>
          <a:ext cx="838200" cy="1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147760</xdr:rowOff>
    </xdr:from>
    <xdr:ext cx="762000" cy="259045"/>
    <xdr:sp macro="" textlink="">
      <xdr:nvSpPr>
        <xdr:cNvPr id="324" name="定員管理の状況平均値テキスト"/>
        <xdr:cNvSpPr txBox="1"/>
      </xdr:nvSpPr>
      <xdr:spPr>
        <a:xfrm>
          <a:off x="17106900" y="1043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4233</xdr:rowOff>
    </xdr:from>
    <xdr:to>
      <xdr:col>24</xdr:col>
      <xdr:colOff>609600</xdr:colOff>
      <xdr:row>61</xdr:row>
      <xdr:rowOff>105833</xdr:rowOff>
    </xdr:to>
    <xdr:sp macro="" textlink="">
      <xdr:nvSpPr>
        <xdr:cNvPr id="325" name="フローチャート : 判断 324"/>
        <xdr:cNvSpPr/>
      </xdr:nvSpPr>
      <xdr:spPr>
        <a:xfrm>
          <a:off x="169672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137001</xdr:rowOff>
    </xdr:from>
    <xdr:to>
      <xdr:col>23</xdr:col>
      <xdr:colOff>406400</xdr:colOff>
      <xdr:row>60</xdr:row>
      <xdr:rowOff>144039</xdr:rowOff>
    </xdr:to>
    <xdr:cxnSp macro="">
      <xdr:nvCxnSpPr>
        <xdr:cNvPr id="326" name="直線コネクタ 325"/>
        <xdr:cNvCxnSpPr/>
      </xdr:nvCxnSpPr>
      <xdr:spPr>
        <a:xfrm>
          <a:off x="15290800" y="10424001"/>
          <a:ext cx="889000" cy="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157586</xdr:rowOff>
    </xdr:from>
    <xdr:to>
      <xdr:col>23</xdr:col>
      <xdr:colOff>457200</xdr:colOff>
      <xdr:row>61</xdr:row>
      <xdr:rowOff>87736</xdr:rowOff>
    </xdr:to>
    <xdr:sp macro="" textlink="">
      <xdr:nvSpPr>
        <xdr:cNvPr id="327" name="フローチャート : 判断 326"/>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72513</xdr:rowOff>
    </xdr:from>
    <xdr:ext cx="736600" cy="259045"/>
    <xdr:sp macro="" textlink="">
      <xdr:nvSpPr>
        <xdr:cNvPr id="328" name="テキスト ボックス 327"/>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137001</xdr:rowOff>
    </xdr:from>
    <xdr:to>
      <xdr:col>22</xdr:col>
      <xdr:colOff>203200</xdr:colOff>
      <xdr:row>60</xdr:row>
      <xdr:rowOff>152082</xdr:rowOff>
    </xdr:to>
    <xdr:cxnSp macro="">
      <xdr:nvCxnSpPr>
        <xdr:cNvPr id="329" name="直線コネクタ 328"/>
        <xdr:cNvCxnSpPr/>
      </xdr:nvCxnSpPr>
      <xdr:spPr>
        <a:xfrm flipV="1">
          <a:off x="14401800" y="10424001"/>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146526</xdr:rowOff>
    </xdr:from>
    <xdr:to>
      <xdr:col>22</xdr:col>
      <xdr:colOff>254000</xdr:colOff>
      <xdr:row>61</xdr:row>
      <xdr:rowOff>76676</xdr:rowOff>
    </xdr:to>
    <xdr:sp macro="" textlink="">
      <xdr:nvSpPr>
        <xdr:cNvPr id="330" name="フローチャート : 判断 329"/>
        <xdr:cNvSpPr/>
      </xdr:nvSpPr>
      <xdr:spPr>
        <a:xfrm>
          <a:off x="15240000" y="1043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61453</xdr:rowOff>
    </xdr:from>
    <xdr:ext cx="762000" cy="259045"/>
    <xdr:sp macro="" textlink="">
      <xdr:nvSpPr>
        <xdr:cNvPr id="331" name="テキスト ボックス 330"/>
        <xdr:cNvSpPr txBox="1"/>
      </xdr:nvSpPr>
      <xdr:spPr>
        <a:xfrm>
          <a:off x="14909800" y="1051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132979</xdr:rowOff>
    </xdr:from>
    <xdr:to>
      <xdr:col>21</xdr:col>
      <xdr:colOff>0</xdr:colOff>
      <xdr:row>60</xdr:row>
      <xdr:rowOff>152082</xdr:rowOff>
    </xdr:to>
    <xdr:cxnSp macro="">
      <xdr:nvCxnSpPr>
        <xdr:cNvPr id="332" name="直線コネクタ 331"/>
        <xdr:cNvCxnSpPr/>
      </xdr:nvCxnSpPr>
      <xdr:spPr>
        <a:xfrm>
          <a:off x="13512800" y="10419979"/>
          <a:ext cx="889000" cy="1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148537</xdr:rowOff>
    </xdr:from>
    <xdr:to>
      <xdr:col>21</xdr:col>
      <xdr:colOff>50800</xdr:colOff>
      <xdr:row>61</xdr:row>
      <xdr:rowOff>78687</xdr:rowOff>
    </xdr:to>
    <xdr:sp macro="" textlink="">
      <xdr:nvSpPr>
        <xdr:cNvPr id="333" name="フローチャート : 判断 332"/>
        <xdr:cNvSpPr/>
      </xdr:nvSpPr>
      <xdr:spPr>
        <a:xfrm>
          <a:off x="14351000" y="1043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63464</xdr:rowOff>
    </xdr:from>
    <xdr:ext cx="762000" cy="259045"/>
    <xdr:sp macro="" textlink="">
      <xdr:nvSpPr>
        <xdr:cNvPr id="334" name="テキスト ボックス 333"/>
        <xdr:cNvSpPr txBox="1"/>
      </xdr:nvSpPr>
      <xdr:spPr>
        <a:xfrm>
          <a:off x="14020800" y="1052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170656</xdr:rowOff>
    </xdr:from>
    <xdr:to>
      <xdr:col>19</xdr:col>
      <xdr:colOff>533400</xdr:colOff>
      <xdr:row>61</xdr:row>
      <xdr:rowOff>100806</xdr:rowOff>
    </xdr:to>
    <xdr:sp macro="" textlink="">
      <xdr:nvSpPr>
        <xdr:cNvPr id="335" name="フローチャート : 判断 334"/>
        <xdr:cNvSpPr/>
      </xdr:nvSpPr>
      <xdr:spPr>
        <a:xfrm>
          <a:off x="13462000" y="10457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85583</xdr:rowOff>
    </xdr:from>
    <xdr:ext cx="762000" cy="259045"/>
    <xdr:sp macro="" textlink="">
      <xdr:nvSpPr>
        <xdr:cNvPr id="336" name="テキスト ボックス 335"/>
        <xdr:cNvSpPr txBox="1"/>
      </xdr:nvSpPr>
      <xdr:spPr>
        <a:xfrm>
          <a:off x="13131800" y="1054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82179</xdr:rowOff>
    </xdr:from>
    <xdr:to>
      <xdr:col>24</xdr:col>
      <xdr:colOff>609600</xdr:colOff>
      <xdr:row>61</xdr:row>
      <xdr:rowOff>12329</xdr:rowOff>
    </xdr:to>
    <xdr:sp macro="" textlink="">
      <xdr:nvSpPr>
        <xdr:cNvPr id="342" name="円/楕円 341"/>
        <xdr:cNvSpPr/>
      </xdr:nvSpPr>
      <xdr:spPr>
        <a:xfrm>
          <a:off x="16967200" y="1036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98706</xdr:rowOff>
    </xdr:from>
    <xdr:ext cx="762000" cy="259045"/>
    <xdr:sp macro="" textlink="">
      <xdr:nvSpPr>
        <xdr:cNvPr id="343" name="定員管理の状況該当値テキスト"/>
        <xdr:cNvSpPr txBox="1"/>
      </xdr:nvSpPr>
      <xdr:spPr>
        <a:xfrm>
          <a:off x="17106900" y="10214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93239</xdr:rowOff>
    </xdr:from>
    <xdr:to>
      <xdr:col>23</xdr:col>
      <xdr:colOff>457200</xdr:colOff>
      <xdr:row>61</xdr:row>
      <xdr:rowOff>23389</xdr:rowOff>
    </xdr:to>
    <xdr:sp macro="" textlink="">
      <xdr:nvSpPr>
        <xdr:cNvPr id="344" name="円/楕円 343"/>
        <xdr:cNvSpPr/>
      </xdr:nvSpPr>
      <xdr:spPr>
        <a:xfrm>
          <a:off x="16129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33566</xdr:rowOff>
    </xdr:from>
    <xdr:ext cx="736600" cy="259045"/>
    <xdr:sp macro="" textlink="">
      <xdr:nvSpPr>
        <xdr:cNvPr id="345" name="テキスト ボックス 344"/>
        <xdr:cNvSpPr txBox="1"/>
      </xdr:nvSpPr>
      <xdr:spPr>
        <a:xfrm>
          <a:off x="15798800" y="1014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86201</xdr:rowOff>
    </xdr:from>
    <xdr:to>
      <xdr:col>22</xdr:col>
      <xdr:colOff>254000</xdr:colOff>
      <xdr:row>61</xdr:row>
      <xdr:rowOff>16351</xdr:rowOff>
    </xdr:to>
    <xdr:sp macro="" textlink="">
      <xdr:nvSpPr>
        <xdr:cNvPr id="346" name="円/楕円 345"/>
        <xdr:cNvSpPr/>
      </xdr:nvSpPr>
      <xdr:spPr>
        <a:xfrm>
          <a:off x="15240000" y="1037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26528</xdr:rowOff>
    </xdr:from>
    <xdr:ext cx="762000" cy="259045"/>
    <xdr:sp macro="" textlink="">
      <xdr:nvSpPr>
        <xdr:cNvPr id="347" name="テキスト ボックス 346"/>
        <xdr:cNvSpPr txBox="1"/>
      </xdr:nvSpPr>
      <xdr:spPr>
        <a:xfrm>
          <a:off x="14909800" y="1014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101282</xdr:rowOff>
    </xdr:from>
    <xdr:to>
      <xdr:col>21</xdr:col>
      <xdr:colOff>50800</xdr:colOff>
      <xdr:row>61</xdr:row>
      <xdr:rowOff>31432</xdr:rowOff>
    </xdr:to>
    <xdr:sp macro="" textlink="">
      <xdr:nvSpPr>
        <xdr:cNvPr id="348" name="円/楕円 347"/>
        <xdr:cNvSpPr/>
      </xdr:nvSpPr>
      <xdr:spPr>
        <a:xfrm>
          <a:off x="14351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41609</xdr:rowOff>
    </xdr:from>
    <xdr:ext cx="762000" cy="259045"/>
    <xdr:sp macro="" textlink="">
      <xdr:nvSpPr>
        <xdr:cNvPr id="349" name="テキスト ボックス 348"/>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82179</xdr:rowOff>
    </xdr:from>
    <xdr:to>
      <xdr:col>19</xdr:col>
      <xdr:colOff>533400</xdr:colOff>
      <xdr:row>61</xdr:row>
      <xdr:rowOff>12329</xdr:rowOff>
    </xdr:to>
    <xdr:sp macro="" textlink="">
      <xdr:nvSpPr>
        <xdr:cNvPr id="350" name="円/楕円 349"/>
        <xdr:cNvSpPr/>
      </xdr:nvSpPr>
      <xdr:spPr>
        <a:xfrm>
          <a:off x="13462000" y="1036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22506</xdr:rowOff>
    </xdr:from>
    <xdr:ext cx="762000" cy="259045"/>
    <xdr:sp macro="" textlink="">
      <xdr:nvSpPr>
        <xdr:cNvPr id="351" name="テキスト ボックス 350"/>
        <xdr:cNvSpPr txBox="1"/>
      </xdr:nvSpPr>
      <xdr:spPr>
        <a:xfrm>
          <a:off x="13131800" y="1013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従前から交付税措置のある有利な地方債の活用や、平成１９年度の大幅な繰上償還、地方債発行抑制等による公債費適正化により類似団体平均を大きく下回っている。今後とも、緊急度・住民ニーズを的確に把握した事業の選択と、地方債に大きく頼ることのない効率的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59944</xdr:rowOff>
    </xdr:from>
    <xdr:to>
      <xdr:col>24</xdr:col>
      <xdr:colOff>558800</xdr:colOff>
      <xdr:row>44</xdr:row>
      <xdr:rowOff>145796</xdr:rowOff>
    </xdr:to>
    <xdr:cxnSp macro="">
      <xdr:nvCxnSpPr>
        <xdr:cNvPr id="378" name="直線コネクタ 377"/>
        <xdr:cNvCxnSpPr/>
      </xdr:nvCxnSpPr>
      <xdr:spPr>
        <a:xfrm flipV="1">
          <a:off x="17018000" y="623214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117873</xdr:rowOff>
    </xdr:from>
    <xdr:ext cx="762000" cy="259045"/>
    <xdr:sp macro="" textlink="">
      <xdr:nvSpPr>
        <xdr:cNvPr id="379"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44</xdr:row>
      <xdr:rowOff>145796</xdr:rowOff>
    </xdr:from>
    <xdr:to>
      <xdr:col>24</xdr:col>
      <xdr:colOff>647700</xdr:colOff>
      <xdr:row>44</xdr:row>
      <xdr:rowOff>145796</xdr:rowOff>
    </xdr:to>
    <xdr:cxnSp macro="">
      <xdr:nvCxnSpPr>
        <xdr:cNvPr id="380" name="直線コネクタ 379"/>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146321</xdr:rowOff>
    </xdr:from>
    <xdr:ext cx="762000" cy="259045"/>
    <xdr:sp macro="" textlink="">
      <xdr:nvSpPr>
        <xdr:cNvPr id="381"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59944</xdr:rowOff>
    </xdr:from>
    <xdr:to>
      <xdr:col>24</xdr:col>
      <xdr:colOff>647700</xdr:colOff>
      <xdr:row>36</xdr:row>
      <xdr:rowOff>59944</xdr:rowOff>
    </xdr:to>
    <xdr:cxnSp macro="">
      <xdr:nvCxnSpPr>
        <xdr:cNvPr id="382" name="直線コネクタ 381"/>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59944</xdr:rowOff>
    </xdr:from>
    <xdr:to>
      <xdr:col>24</xdr:col>
      <xdr:colOff>558800</xdr:colOff>
      <xdr:row>37</xdr:row>
      <xdr:rowOff>71882</xdr:rowOff>
    </xdr:to>
    <xdr:cxnSp macro="">
      <xdr:nvCxnSpPr>
        <xdr:cNvPr id="383" name="直線コネクタ 382"/>
        <xdr:cNvCxnSpPr/>
      </xdr:nvCxnSpPr>
      <xdr:spPr>
        <a:xfrm flipV="1">
          <a:off x="16179800" y="6232144"/>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69867</xdr:rowOff>
    </xdr:from>
    <xdr:ext cx="762000" cy="259045"/>
    <xdr:sp macro="" textlink="">
      <xdr:nvSpPr>
        <xdr:cNvPr id="384"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85" name="フローチャート : 判断 384"/>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71882</xdr:rowOff>
    </xdr:from>
    <xdr:to>
      <xdr:col>23</xdr:col>
      <xdr:colOff>406400</xdr:colOff>
      <xdr:row>38</xdr:row>
      <xdr:rowOff>35560</xdr:rowOff>
    </xdr:to>
    <xdr:cxnSp macro="">
      <xdr:nvCxnSpPr>
        <xdr:cNvPr id="386" name="直線コネクタ 385"/>
        <xdr:cNvCxnSpPr/>
      </xdr:nvCxnSpPr>
      <xdr:spPr>
        <a:xfrm flipV="1">
          <a:off x="15290800" y="641553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87" name="フローチャート : 判断 386"/>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88" name="テキスト ボックス 387"/>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35560</xdr:rowOff>
    </xdr:from>
    <xdr:to>
      <xdr:col>22</xdr:col>
      <xdr:colOff>203200</xdr:colOff>
      <xdr:row>38</xdr:row>
      <xdr:rowOff>170688</xdr:rowOff>
    </xdr:to>
    <xdr:cxnSp macro="">
      <xdr:nvCxnSpPr>
        <xdr:cNvPr id="389" name="直線コネクタ 388"/>
        <xdr:cNvCxnSpPr/>
      </xdr:nvCxnSpPr>
      <xdr:spPr>
        <a:xfrm flipV="1">
          <a:off x="14401800" y="655066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90" name="フローチャート : 判断 389"/>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91" name="テキスト ボックス 390"/>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170688</xdr:rowOff>
    </xdr:from>
    <xdr:to>
      <xdr:col>21</xdr:col>
      <xdr:colOff>0</xdr:colOff>
      <xdr:row>39</xdr:row>
      <xdr:rowOff>37846</xdr:rowOff>
    </xdr:to>
    <xdr:cxnSp macro="">
      <xdr:nvCxnSpPr>
        <xdr:cNvPr id="392" name="直線コネクタ 391"/>
        <xdr:cNvCxnSpPr/>
      </xdr:nvCxnSpPr>
      <xdr:spPr>
        <a:xfrm flipV="1">
          <a:off x="13512800" y="66857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157988</xdr:rowOff>
    </xdr:from>
    <xdr:to>
      <xdr:col>21</xdr:col>
      <xdr:colOff>50800</xdr:colOff>
      <xdr:row>43</xdr:row>
      <xdr:rowOff>88138</xdr:rowOff>
    </xdr:to>
    <xdr:sp macro="" textlink="">
      <xdr:nvSpPr>
        <xdr:cNvPr id="393" name="フローチャート : 判断 392"/>
        <xdr:cNvSpPr/>
      </xdr:nvSpPr>
      <xdr:spPr>
        <a:xfrm>
          <a:off x="14351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72915</xdr:rowOff>
    </xdr:from>
    <xdr:ext cx="762000" cy="259045"/>
    <xdr:sp macro="" textlink="">
      <xdr:nvSpPr>
        <xdr:cNvPr id="394" name="テキスト ボックス 393"/>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73406</xdr:rowOff>
    </xdr:from>
    <xdr:to>
      <xdr:col>19</xdr:col>
      <xdr:colOff>533400</xdr:colOff>
      <xdr:row>44</xdr:row>
      <xdr:rowOff>3556</xdr:rowOff>
    </xdr:to>
    <xdr:sp macro="" textlink="">
      <xdr:nvSpPr>
        <xdr:cNvPr id="395" name="フローチャート : 判断 394"/>
        <xdr:cNvSpPr/>
      </xdr:nvSpPr>
      <xdr:spPr>
        <a:xfrm>
          <a:off x="13462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159783</xdr:rowOff>
    </xdr:from>
    <xdr:ext cx="762000" cy="259045"/>
    <xdr:sp macro="" textlink="">
      <xdr:nvSpPr>
        <xdr:cNvPr id="396" name="テキスト ボックス 395"/>
        <xdr:cNvSpPr txBox="1"/>
      </xdr:nvSpPr>
      <xdr:spPr>
        <a:xfrm>
          <a:off x="13131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9144</xdr:rowOff>
    </xdr:from>
    <xdr:to>
      <xdr:col>24</xdr:col>
      <xdr:colOff>609600</xdr:colOff>
      <xdr:row>36</xdr:row>
      <xdr:rowOff>110744</xdr:rowOff>
    </xdr:to>
    <xdr:sp macro="" textlink="">
      <xdr:nvSpPr>
        <xdr:cNvPr id="402" name="円/楕円 401"/>
        <xdr:cNvSpPr/>
      </xdr:nvSpPr>
      <xdr:spPr>
        <a:xfrm>
          <a:off x="169672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101871</xdr:rowOff>
    </xdr:from>
    <xdr:ext cx="762000" cy="259045"/>
    <xdr:sp macro="" textlink="">
      <xdr:nvSpPr>
        <xdr:cNvPr id="403" name="公債費負担の状況該当値テキスト"/>
        <xdr:cNvSpPr txBox="1"/>
      </xdr:nvSpPr>
      <xdr:spPr>
        <a:xfrm>
          <a:off x="17106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21082</xdr:rowOff>
    </xdr:from>
    <xdr:to>
      <xdr:col>23</xdr:col>
      <xdr:colOff>457200</xdr:colOff>
      <xdr:row>37</xdr:row>
      <xdr:rowOff>122682</xdr:rowOff>
    </xdr:to>
    <xdr:sp macro="" textlink="">
      <xdr:nvSpPr>
        <xdr:cNvPr id="404" name="円/楕円 403"/>
        <xdr:cNvSpPr/>
      </xdr:nvSpPr>
      <xdr:spPr>
        <a:xfrm>
          <a:off x="161290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132859</xdr:rowOff>
    </xdr:from>
    <xdr:ext cx="736600" cy="259045"/>
    <xdr:sp macro="" textlink="">
      <xdr:nvSpPr>
        <xdr:cNvPr id="405" name="テキスト ボックス 404"/>
        <xdr:cNvSpPr txBox="1"/>
      </xdr:nvSpPr>
      <xdr:spPr>
        <a:xfrm>
          <a:off x="15798800" y="613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156210</xdr:rowOff>
    </xdr:from>
    <xdr:to>
      <xdr:col>22</xdr:col>
      <xdr:colOff>254000</xdr:colOff>
      <xdr:row>38</xdr:row>
      <xdr:rowOff>86360</xdr:rowOff>
    </xdr:to>
    <xdr:sp macro="" textlink="">
      <xdr:nvSpPr>
        <xdr:cNvPr id="406" name="円/楕円 405"/>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96537</xdr:rowOff>
    </xdr:from>
    <xdr:ext cx="762000" cy="259045"/>
    <xdr:sp macro="" textlink="">
      <xdr:nvSpPr>
        <xdr:cNvPr id="407" name="テキスト ボックス 406"/>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119888</xdr:rowOff>
    </xdr:from>
    <xdr:to>
      <xdr:col>21</xdr:col>
      <xdr:colOff>50800</xdr:colOff>
      <xdr:row>39</xdr:row>
      <xdr:rowOff>50038</xdr:rowOff>
    </xdr:to>
    <xdr:sp macro="" textlink="">
      <xdr:nvSpPr>
        <xdr:cNvPr id="408" name="円/楕円 407"/>
        <xdr:cNvSpPr/>
      </xdr:nvSpPr>
      <xdr:spPr>
        <a:xfrm>
          <a:off x="14351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60215</xdr:rowOff>
    </xdr:from>
    <xdr:ext cx="762000" cy="259045"/>
    <xdr:sp macro="" textlink="">
      <xdr:nvSpPr>
        <xdr:cNvPr id="409" name="テキスト ボックス 408"/>
        <xdr:cNvSpPr txBox="1"/>
      </xdr:nvSpPr>
      <xdr:spPr>
        <a:xfrm>
          <a:off x="14020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158496</xdr:rowOff>
    </xdr:from>
    <xdr:to>
      <xdr:col>19</xdr:col>
      <xdr:colOff>533400</xdr:colOff>
      <xdr:row>39</xdr:row>
      <xdr:rowOff>88646</xdr:rowOff>
    </xdr:to>
    <xdr:sp macro="" textlink="">
      <xdr:nvSpPr>
        <xdr:cNvPr id="410" name="円/楕円 409"/>
        <xdr:cNvSpPr/>
      </xdr:nvSpPr>
      <xdr:spPr>
        <a:xfrm>
          <a:off x="13462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98823</xdr:rowOff>
    </xdr:from>
    <xdr:ext cx="762000" cy="259045"/>
    <xdr:sp macro="" textlink="">
      <xdr:nvSpPr>
        <xdr:cNvPr id="411" name="テキスト ボックス 410"/>
        <xdr:cNvSpPr txBox="1"/>
      </xdr:nvSpPr>
      <xdr:spPr>
        <a:xfrm>
          <a:off x="13131800" y="644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に引き続き、将来負担比率が０％以下となった主な要因としては、平成１９年度に実施した地方債の繰上げ償還による地方債残高の減や、財政調整基金、減債基金及び特定目的基金等の充当可能基金の増等があげられる。</a:t>
          </a:r>
          <a:endParaRPr lang="ja-JP" altLang="ja-JP" sz="1400">
            <a:effectLst/>
          </a:endParaRPr>
        </a:p>
        <a:p>
          <a:r>
            <a:rPr kumimoji="1" lang="ja-JP" altLang="ja-JP" sz="1100">
              <a:solidFill>
                <a:schemeClr val="dk1"/>
              </a:solidFill>
              <a:effectLst/>
              <a:latin typeface="+mn-lt"/>
              <a:ea typeface="+mn-ea"/>
              <a:cs typeface="+mn-cs"/>
            </a:rPr>
            <a:t>　今後も引き続き、公債費などの義務的経費の抑制を中心とする行財政改革を進め、財政の健全化を維持するよう努める。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58057</xdr:rowOff>
    </xdr:to>
    <xdr:cxnSp macro="">
      <xdr:nvCxnSpPr>
        <xdr:cNvPr id="442" name="直線コネクタ 441"/>
        <xdr:cNvCxnSpPr/>
      </xdr:nvCxnSpPr>
      <xdr:spPr>
        <a:xfrm flipV="1">
          <a:off x="17018000" y="2313214"/>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30134</xdr:rowOff>
    </xdr:from>
    <xdr:ext cx="762000" cy="259045"/>
    <xdr:sp macro="" textlink="">
      <xdr:nvSpPr>
        <xdr:cNvPr id="443" name="将来負担の状況最小値テキスト"/>
        <xdr:cNvSpPr txBox="1"/>
      </xdr:nvSpPr>
      <xdr:spPr>
        <a:xfrm>
          <a:off x="17106900" y="380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132.0</a:t>
          </a:r>
          <a:endParaRPr kumimoji="1" lang="ja-JP" altLang="en-US" sz="1000" b="1">
            <a:latin typeface="ＭＳ Ｐゴシック"/>
          </a:endParaRPr>
        </a:p>
      </xdr:txBody>
    </xdr:sp>
    <xdr:clientData/>
  </xdr:oneCellAnchor>
  <xdr:twoCellAnchor>
    <xdr:from>
      <xdr:col>24</xdr:col>
      <xdr:colOff>469900</xdr:colOff>
      <xdr:row>22</xdr:row>
      <xdr:rowOff>58057</xdr:rowOff>
    </xdr:from>
    <xdr:to>
      <xdr:col>24</xdr:col>
      <xdr:colOff>647700</xdr:colOff>
      <xdr:row>22</xdr:row>
      <xdr:rowOff>58057</xdr:rowOff>
    </xdr:to>
    <xdr:cxnSp macro="">
      <xdr:nvCxnSpPr>
        <xdr:cNvPr id="444" name="直線コネクタ 443"/>
        <xdr:cNvCxnSpPr/>
      </xdr:nvCxnSpPr>
      <xdr:spPr>
        <a:xfrm>
          <a:off x="16929100" y="382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93876</xdr:rowOff>
    </xdr:from>
    <xdr:ext cx="762000" cy="259045"/>
    <xdr:sp macro="" textlink="">
      <xdr:nvSpPr>
        <xdr:cNvPr id="447" name="将来負担の状況平均値テキスト"/>
        <xdr:cNvSpPr txBox="1"/>
      </xdr:nvSpPr>
      <xdr:spPr>
        <a:xfrm>
          <a:off x="17106900" y="2494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121799</xdr:rowOff>
    </xdr:from>
    <xdr:to>
      <xdr:col>24</xdr:col>
      <xdr:colOff>609600</xdr:colOff>
      <xdr:row>15</xdr:row>
      <xdr:rowOff>51949</xdr:rowOff>
    </xdr:to>
    <xdr:sp macro="" textlink="">
      <xdr:nvSpPr>
        <xdr:cNvPr id="448" name="フローチャート : 判断 447"/>
        <xdr:cNvSpPr/>
      </xdr:nvSpPr>
      <xdr:spPr>
        <a:xfrm>
          <a:off x="16967200" y="252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10341</xdr:rowOff>
    </xdr:from>
    <xdr:to>
      <xdr:col>23</xdr:col>
      <xdr:colOff>457200</xdr:colOff>
      <xdr:row>14</xdr:row>
      <xdr:rowOff>111941</xdr:rowOff>
    </xdr:to>
    <xdr:sp macro="" textlink="">
      <xdr:nvSpPr>
        <xdr:cNvPr id="449" name="フローチャート : 判断 448"/>
        <xdr:cNvSpPr/>
      </xdr:nvSpPr>
      <xdr:spPr>
        <a:xfrm>
          <a:off x="161290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122118</xdr:rowOff>
    </xdr:from>
    <xdr:ext cx="736600" cy="259045"/>
    <xdr:sp macro="" textlink="">
      <xdr:nvSpPr>
        <xdr:cNvPr id="450" name="テキスト ボックス 449"/>
        <xdr:cNvSpPr txBox="1"/>
      </xdr:nvSpPr>
      <xdr:spPr>
        <a:xfrm>
          <a:off x="15798800" y="217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76986</xdr:rowOff>
    </xdr:from>
    <xdr:to>
      <xdr:col>22</xdr:col>
      <xdr:colOff>254000</xdr:colOff>
      <xdr:row>15</xdr:row>
      <xdr:rowOff>7136</xdr:rowOff>
    </xdr:to>
    <xdr:sp macro="" textlink="">
      <xdr:nvSpPr>
        <xdr:cNvPr id="451" name="フローチャート : 判断 450"/>
        <xdr:cNvSpPr/>
      </xdr:nvSpPr>
      <xdr:spPr>
        <a:xfrm>
          <a:off x="15240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17313</xdr:rowOff>
    </xdr:from>
    <xdr:ext cx="762000" cy="259045"/>
    <xdr:sp macro="" textlink="">
      <xdr:nvSpPr>
        <xdr:cNvPr id="452" name="テキスト ボックス 451"/>
        <xdr:cNvSpPr txBox="1"/>
      </xdr:nvSpPr>
      <xdr:spPr>
        <a:xfrm>
          <a:off x="14909800" y="224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2056</xdr:rowOff>
    </xdr:from>
    <xdr:to>
      <xdr:col>21</xdr:col>
      <xdr:colOff>50800</xdr:colOff>
      <xdr:row>15</xdr:row>
      <xdr:rowOff>103656</xdr:rowOff>
    </xdr:to>
    <xdr:sp macro="" textlink="">
      <xdr:nvSpPr>
        <xdr:cNvPr id="453" name="フローチャート : 判断 452"/>
        <xdr:cNvSpPr/>
      </xdr:nvSpPr>
      <xdr:spPr>
        <a:xfrm>
          <a:off x="14351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113833</xdr:rowOff>
    </xdr:from>
    <xdr:ext cx="762000" cy="259045"/>
    <xdr:sp macro="" textlink="">
      <xdr:nvSpPr>
        <xdr:cNvPr id="454" name="テキスト ボックス 453"/>
        <xdr:cNvSpPr txBox="1"/>
      </xdr:nvSpPr>
      <xdr:spPr>
        <a:xfrm>
          <a:off x="14020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65012</xdr:rowOff>
    </xdr:from>
    <xdr:to>
      <xdr:col>19</xdr:col>
      <xdr:colOff>533400</xdr:colOff>
      <xdr:row>16</xdr:row>
      <xdr:rowOff>166612</xdr:rowOff>
    </xdr:to>
    <xdr:sp macro="" textlink="">
      <xdr:nvSpPr>
        <xdr:cNvPr id="455" name="フローチャート : 判断 454"/>
        <xdr:cNvSpPr/>
      </xdr:nvSpPr>
      <xdr:spPr>
        <a:xfrm>
          <a:off x="13462000" y="280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5339</xdr:rowOff>
    </xdr:from>
    <xdr:ext cx="762000" cy="259045"/>
    <xdr:sp macro="" textlink="">
      <xdr:nvSpPr>
        <xdr:cNvPr id="456" name="テキスト ボックス 455"/>
        <xdr:cNvSpPr txBox="1"/>
      </xdr:nvSpPr>
      <xdr:spPr>
        <a:xfrm>
          <a:off x="13131800" y="257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京都府井手町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7,899
7,838
18.04
4,857,713
4,449,401
401,124
2,424,379
2,902,518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a:solidFill>
                <a:schemeClr val="dk1"/>
              </a:solidFill>
              <a:effectLst/>
              <a:latin typeface="+mn-lt"/>
              <a:ea typeface="+mn-ea"/>
              <a:cs typeface="+mn-cs"/>
            </a:rPr>
            <a:t>　議員報酬手当の減（▲</a:t>
          </a:r>
          <a:r>
            <a:rPr kumimoji="1" lang="en-US" altLang="ja-JP" sz="1100">
              <a:solidFill>
                <a:schemeClr val="dk1"/>
              </a:solidFill>
              <a:effectLst/>
              <a:latin typeface="+mn-lt"/>
              <a:ea typeface="+mn-ea"/>
              <a:cs typeface="+mn-cs"/>
            </a:rPr>
            <a:t>1,253</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職員給の減（▲</a:t>
          </a:r>
          <a:r>
            <a:rPr kumimoji="1" lang="en-US" altLang="ja-JP" sz="1100">
              <a:solidFill>
                <a:schemeClr val="dk1"/>
              </a:solidFill>
              <a:effectLst/>
              <a:latin typeface="+mn-lt"/>
              <a:ea typeface="+mn-ea"/>
              <a:cs typeface="+mn-cs"/>
            </a:rPr>
            <a:t>4,667</a:t>
          </a:r>
          <a:r>
            <a:rPr kumimoji="1" lang="ja-JP" altLang="ja-JP" sz="1100">
              <a:solidFill>
                <a:schemeClr val="dk1"/>
              </a:solidFill>
              <a:effectLst/>
              <a:latin typeface="+mn-lt"/>
              <a:ea typeface="+mn-ea"/>
              <a:cs typeface="+mn-cs"/>
            </a:rPr>
            <a:t>千円）等により、前年度比</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ポイント減少したが、類似団体平均を上回っているため、引き続き給与水準の適正化に努める。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95976</xdr:rowOff>
    </xdr:from>
    <xdr:to>
      <xdr:col>7</xdr:col>
      <xdr:colOff>15875</xdr:colOff>
      <xdr:row>38</xdr:row>
      <xdr:rowOff>113937</xdr:rowOff>
    </xdr:to>
    <xdr:cxnSp macro="">
      <xdr:nvCxnSpPr>
        <xdr:cNvPr id="61" name="直線コネクタ 60"/>
        <xdr:cNvCxnSpPr/>
      </xdr:nvCxnSpPr>
      <xdr:spPr>
        <a:xfrm flipV="1">
          <a:off x="4826000" y="5753826"/>
          <a:ext cx="0" cy="875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86014</xdr:rowOff>
    </xdr:from>
    <xdr:ext cx="762000" cy="259045"/>
    <xdr:sp macro="" textlink="">
      <xdr:nvSpPr>
        <xdr:cNvPr id="62" name="人件費最小値テキスト"/>
        <xdr:cNvSpPr txBox="1"/>
      </xdr:nvSpPr>
      <xdr:spPr>
        <a:xfrm>
          <a:off x="4914900" y="66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612775</xdr:colOff>
      <xdr:row>38</xdr:row>
      <xdr:rowOff>113937</xdr:rowOff>
    </xdr:from>
    <xdr:to>
      <xdr:col>7</xdr:col>
      <xdr:colOff>104775</xdr:colOff>
      <xdr:row>38</xdr:row>
      <xdr:rowOff>113937</xdr:rowOff>
    </xdr:to>
    <xdr:cxnSp macro="">
      <xdr:nvCxnSpPr>
        <xdr:cNvPr id="63" name="直線コネクタ 62"/>
        <xdr:cNvCxnSpPr/>
      </xdr:nvCxnSpPr>
      <xdr:spPr>
        <a:xfrm>
          <a:off x="4737100" y="6629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10903</xdr:rowOff>
    </xdr:from>
    <xdr:ext cx="762000" cy="259045"/>
    <xdr:sp macro="" textlink="">
      <xdr:nvSpPr>
        <xdr:cNvPr id="64" name="人件費最大値テキスト"/>
        <xdr:cNvSpPr txBox="1"/>
      </xdr:nvSpPr>
      <xdr:spPr>
        <a:xfrm>
          <a:off x="4914900" y="549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33</xdr:row>
      <xdr:rowOff>95976</xdr:rowOff>
    </xdr:from>
    <xdr:to>
      <xdr:col>7</xdr:col>
      <xdr:colOff>104775</xdr:colOff>
      <xdr:row>33</xdr:row>
      <xdr:rowOff>95976</xdr:rowOff>
    </xdr:to>
    <xdr:cxnSp macro="">
      <xdr:nvCxnSpPr>
        <xdr:cNvPr id="65" name="直線コネクタ 64"/>
        <xdr:cNvCxnSpPr/>
      </xdr:nvCxnSpPr>
      <xdr:spPr>
        <a:xfrm>
          <a:off x="4737100" y="575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30661</xdr:rowOff>
    </xdr:from>
    <xdr:to>
      <xdr:col>7</xdr:col>
      <xdr:colOff>15875</xdr:colOff>
      <xdr:row>37</xdr:row>
      <xdr:rowOff>69850</xdr:rowOff>
    </xdr:to>
    <xdr:cxnSp macro="">
      <xdr:nvCxnSpPr>
        <xdr:cNvPr id="66" name="直線コネクタ 65"/>
        <xdr:cNvCxnSpPr/>
      </xdr:nvCxnSpPr>
      <xdr:spPr>
        <a:xfrm flipV="1">
          <a:off x="3987800" y="637431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4553</xdr:rowOff>
    </xdr:from>
    <xdr:ext cx="762000" cy="259045"/>
    <xdr:sp macro="" textlink="">
      <xdr:nvSpPr>
        <xdr:cNvPr id="67" name="人件費平均値テキスト"/>
        <xdr:cNvSpPr txBox="1"/>
      </xdr:nvSpPr>
      <xdr:spPr>
        <a:xfrm>
          <a:off x="4914900" y="6005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159476</xdr:rowOff>
    </xdr:from>
    <xdr:to>
      <xdr:col>7</xdr:col>
      <xdr:colOff>66675</xdr:colOff>
      <xdr:row>36</xdr:row>
      <xdr:rowOff>89626</xdr:rowOff>
    </xdr:to>
    <xdr:sp macro="" textlink="">
      <xdr:nvSpPr>
        <xdr:cNvPr id="68" name="フローチャート : 判断 67"/>
        <xdr:cNvSpPr/>
      </xdr:nvSpPr>
      <xdr:spPr>
        <a:xfrm>
          <a:off x="47752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167822</xdr:rowOff>
    </xdr:to>
    <xdr:cxnSp macro="">
      <xdr:nvCxnSpPr>
        <xdr:cNvPr id="69" name="直線コネクタ 68"/>
        <xdr:cNvCxnSpPr/>
      </xdr:nvCxnSpPr>
      <xdr:spPr>
        <a:xfrm flipV="1">
          <a:off x="3098800" y="6413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120287</xdr:rowOff>
    </xdr:from>
    <xdr:to>
      <xdr:col>5</xdr:col>
      <xdr:colOff>600075</xdr:colOff>
      <xdr:row>36</xdr:row>
      <xdr:rowOff>50437</xdr:rowOff>
    </xdr:to>
    <xdr:sp macro="" textlink="">
      <xdr:nvSpPr>
        <xdr:cNvPr id="70" name="フローチャート : 判断 69"/>
        <xdr:cNvSpPr/>
      </xdr:nvSpPr>
      <xdr:spPr>
        <a:xfrm>
          <a:off x="3937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60614</xdr:rowOff>
    </xdr:from>
    <xdr:ext cx="736600" cy="259045"/>
    <xdr:sp macro="" textlink="">
      <xdr:nvSpPr>
        <xdr:cNvPr id="71" name="テキスト ボックス 70"/>
        <xdr:cNvSpPr txBox="1"/>
      </xdr:nvSpPr>
      <xdr:spPr>
        <a:xfrm>
          <a:off x="3606800" y="588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167822</xdr:rowOff>
    </xdr:from>
    <xdr:to>
      <xdr:col>4</xdr:col>
      <xdr:colOff>346075</xdr:colOff>
      <xdr:row>40</xdr:row>
      <xdr:rowOff>162923</xdr:rowOff>
    </xdr:to>
    <xdr:cxnSp macro="">
      <xdr:nvCxnSpPr>
        <xdr:cNvPr id="72" name="直線コネクタ 71"/>
        <xdr:cNvCxnSpPr/>
      </xdr:nvCxnSpPr>
      <xdr:spPr>
        <a:xfrm flipV="1">
          <a:off x="2209800" y="6511472"/>
          <a:ext cx="889000" cy="50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3" name="フローチャート : 判断 72"/>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80208</xdr:rowOff>
    </xdr:from>
    <xdr:ext cx="762000" cy="259045"/>
    <xdr:sp macro="" textlink="">
      <xdr:nvSpPr>
        <xdr:cNvPr id="74" name="テキスト ボックス 73"/>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64951</xdr:rowOff>
    </xdr:from>
    <xdr:to>
      <xdr:col>3</xdr:col>
      <xdr:colOff>142875</xdr:colOff>
      <xdr:row>40</xdr:row>
      <xdr:rowOff>162923</xdr:rowOff>
    </xdr:to>
    <xdr:cxnSp macro="">
      <xdr:nvCxnSpPr>
        <xdr:cNvPr id="75" name="直線コネクタ 74"/>
        <xdr:cNvCxnSpPr/>
      </xdr:nvCxnSpPr>
      <xdr:spPr>
        <a:xfrm>
          <a:off x="1320800" y="6237151"/>
          <a:ext cx="889000" cy="78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14151</xdr:rowOff>
    </xdr:from>
    <xdr:to>
      <xdr:col>3</xdr:col>
      <xdr:colOff>193675</xdr:colOff>
      <xdr:row>36</xdr:row>
      <xdr:rowOff>115751</xdr:rowOff>
    </xdr:to>
    <xdr:sp macro="" textlink="">
      <xdr:nvSpPr>
        <xdr:cNvPr id="76" name="フローチャート : 判断 75"/>
        <xdr:cNvSpPr/>
      </xdr:nvSpPr>
      <xdr:spPr>
        <a:xfrm>
          <a:off x="2159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125928</xdr:rowOff>
    </xdr:from>
    <xdr:ext cx="762000" cy="259045"/>
    <xdr:sp macro="" textlink="">
      <xdr:nvSpPr>
        <xdr:cNvPr id="77" name="テキスト ボックス 76"/>
        <xdr:cNvSpPr txBox="1"/>
      </xdr:nvSpPr>
      <xdr:spPr>
        <a:xfrm>
          <a:off x="1828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1089</xdr:rowOff>
    </xdr:from>
    <xdr:to>
      <xdr:col>1</xdr:col>
      <xdr:colOff>676275</xdr:colOff>
      <xdr:row>36</xdr:row>
      <xdr:rowOff>102689</xdr:rowOff>
    </xdr:to>
    <xdr:sp macro="" textlink="">
      <xdr:nvSpPr>
        <xdr:cNvPr id="78" name="フローチャート : 判断 77"/>
        <xdr:cNvSpPr/>
      </xdr:nvSpPr>
      <xdr:spPr>
        <a:xfrm>
          <a:off x="1270000" y="617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112866</xdr:rowOff>
    </xdr:from>
    <xdr:ext cx="762000" cy="259045"/>
    <xdr:sp macro="" textlink="">
      <xdr:nvSpPr>
        <xdr:cNvPr id="79" name="テキスト ボックス 78"/>
        <xdr:cNvSpPr txBox="1"/>
      </xdr:nvSpPr>
      <xdr:spPr>
        <a:xfrm>
          <a:off x="939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151311</xdr:rowOff>
    </xdr:from>
    <xdr:to>
      <xdr:col>7</xdr:col>
      <xdr:colOff>66675</xdr:colOff>
      <xdr:row>37</xdr:row>
      <xdr:rowOff>81461</xdr:rowOff>
    </xdr:to>
    <xdr:sp macro="" textlink="">
      <xdr:nvSpPr>
        <xdr:cNvPr id="85" name="円/楕円 84"/>
        <xdr:cNvSpPr/>
      </xdr:nvSpPr>
      <xdr:spPr>
        <a:xfrm>
          <a:off x="47752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123388</xdr:rowOff>
    </xdr:from>
    <xdr:ext cx="762000" cy="259045"/>
    <xdr:sp macro="" textlink="">
      <xdr:nvSpPr>
        <xdr:cNvPr id="86" name="人件費該当値テキスト"/>
        <xdr:cNvSpPr txBox="1"/>
      </xdr:nvSpPr>
      <xdr:spPr>
        <a:xfrm>
          <a:off x="4914900" y="629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7" name="円/楕円 86"/>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8" name="テキスト ボックス 87"/>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117022</xdr:rowOff>
    </xdr:from>
    <xdr:to>
      <xdr:col>4</xdr:col>
      <xdr:colOff>396875</xdr:colOff>
      <xdr:row>38</xdr:row>
      <xdr:rowOff>47172</xdr:rowOff>
    </xdr:to>
    <xdr:sp macro="" textlink="">
      <xdr:nvSpPr>
        <xdr:cNvPr id="89" name="円/楕円 88"/>
        <xdr:cNvSpPr/>
      </xdr:nvSpPr>
      <xdr:spPr>
        <a:xfrm>
          <a:off x="3048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31949</xdr:rowOff>
    </xdr:from>
    <xdr:ext cx="762000" cy="259045"/>
    <xdr:sp macro="" textlink="">
      <xdr:nvSpPr>
        <xdr:cNvPr id="90" name="テキスト ボックス 89"/>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112123</xdr:rowOff>
    </xdr:from>
    <xdr:to>
      <xdr:col>3</xdr:col>
      <xdr:colOff>193675</xdr:colOff>
      <xdr:row>41</xdr:row>
      <xdr:rowOff>42273</xdr:rowOff>
    </xdr:to>
    <xdr:sp macro="" textlink="">
      <xdr:nvSpPr>
        <xdr:cNvPr id="91" name="円/楕円 90"/>
        <xdr:cNvSpPr/>
      </xdr:nvSpPr>
      <xdr:spPr>
        <a:xfrm>
          <a:off x="2159000" y="697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27050</xdr:rowOff>
    </xdr:from>
    <xdr:ext cx="762000" cy="259045"/>
    <xdr:sp macro="" textlink="">
      <xdr:nvSpPr>
        <xdr:cNvPr id="92" name="テキスト ボックス 91"/>
        <xdr:cNvSpPr txBox="1"/>
      </xdr:nvSpPr>
      <xdr:spPr>
        <a:xfrm>
          <a:off x="1828800" y="705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14151</xdr:rowOff>
    </xdr:from>
    <xdr:to>
      <xdr:col>1</xdr:col>
      <xdr:colOff>676275</xdr:colOff>
      <xdr:row>36</xdr:row>
      <xdr:rowOff>115751</xdr:rowOff>
    </xdr:to>
    <xdr:sp macro="" textlink="">
      <xdr:nvSpPr>
        <xdr:cNvPr id="93" name="円/楕円 92"/>
        <xdr:cNvSpPr/>
      </xdr:nvSpPr>
      <xdr:spPr>
        <a:xfrm>
          <a:off x="1270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100528</xdr:rowOff>
    </xdr:from>
    <xdr:ext cx="762000" cy="259045"/>
    <xdr:sp macro="" textlink="">
      <xdr:nvSpPr>
        <xdr:cNvPr id="94" name="テキスト ボックス 93"/>
        <xdr:cNvSpPr txBox="1"/>
      </xdr:nvSpPr>
      <xdr:spPr>
        <a:xfrm>
          <a:off x="939800" y="62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物件費では、緊急雇用創出事業費の減があった一方で、消費税増税等の影響による物件費の全体的な増額により前年度比で</a:t>
          </a:r>
          <a:r>
            <a:rPr kumimoji="1" lang="en-US" altLang="ja-JP" sz="1100">
              <a:latin typeface="ＭＳ Ｐゴシック"/>
            </a:rPr>
            <a:t>1.1</a:t>
          </a:r>
          <a:r>
            <a:rPr kumimoji="1" lang="ja-JP" altLang="en-US" sz="1100">
              <a:latin typeface="ＭＳ Ｐゴシック"/>
            </a:rPr>
            <a:t>ポイント増加した。</a:t>
          </a:r>
          <a:r>
            <a:rPr kumimoji="1" lang="ja-JP" altLang="ja-JP" sz="1100">
              <a:solidFill>
                <a:schemeClr val="dk1"/>
              </a:solidFill>
              <a:effectLst/>
              <a:latin typeface="+mn-lt"/>
              <a:ea typeface="+mn-ea"/>
              <a:cs typeface="+mn-cs"/>
            </a:rPr>
            <a:t>類似団体平均を大きく下回っている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今後も経費の抑制を努める。</a:t>
          </a:r>
          <a:endParaRPr lang="ja-JP" altLang="ja-JP" sz="1100">
            <a:effectLst/>
          </a:endParaRPr>
        </a:p>
        <a:p>
          <a:endParaRPr kumimoji="1" lang="ja-JP" altLang="en-US" sz="11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63500</xdr:rowOff>
    </xdr:from>
    <xdr:to>
      <xdr:col>24</xdr:col>
      <xdr:colOff>31750</xdr:colOff>
      <xdr:row>21</xdr:row>
      <xdr:rowOff>133350</xdr:rowOff>
    </xdr:to>
    <xdr:cxnSp macro="">
      <xdr:nvCxnSpPr>
        <xdr:cNvPr id="122" name="直線コネクタ 121"/>
        <xdr:cNvCxnSpPr/>
      </xdr:nvCxnSpPr>
      <xdr:spPr>
        <a:xfrm flipV="1">
          <a:off x="16510000" y="21209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12</xdr:row>
      <xdr:rowOff>63500</xdr:rowOff>
    </xdr:from>
    <xdr:to>
      <xdr:col>24</xdr:col>
      <xdr:colOff>120650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69850</xdr:rowOff>
    </xdr:from>
    <xdr:to>
      <xdr:col>24</xdr:col>
      <xdr:colOff>31750</xdr:colOff>
      <xdr:row>14</xdr:row>
      <xdr:rowOff>38100</xdr:rowOff>
    </xdr:to>
    <xdr:cxnSp macro="">
      <xdr:nvCxnSpPr>
        <xdr:cNvPr id="127" name="直線コネクタ 126"/>
        <xdr:cNvCxnSpPr/>
      </xdr:nvCxnSpPr>
      <xdr:spPr>
        <a:xfrm>
          <a:off x="15671800" y="22987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69850</xdr:rowOff>
    </xdr:from>
    <xdr:to>
      <xdr:col>22</xdr:col>
      <xdr:colOff>565150</xdr:colOff>
      <xdr:row>13</xdr:row>
      <xdr:rowOff>95250</xdr:rowOff>
    </xdr:to>
    <xdr:cxnSp macro="">
      <xdr:nvCxnSpPr>
        <xdr:cNvPr id="130" name="直線コネクタ 129"/>
        <xdr:cNvCxnSpPr/>
      </xdr:nvCxnSpPr>
      <xdr:spPr>
        <a:xfrm flipV="1">
          <a:off x="14782800" y="2298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31750</xdr:rowOff>
    </xdr:from>
    <xdr:to>
      <xdr:col>22</xdr:col>
      <xdr:colOff>615950</xdr:colOff>
      <xdr:row>15</xdr:row>
      <xdr:rowOff>133350</xdr:rowOff>
    </xdr:to>
    <xdr:sp macro="" textlink="">
      <xdr:nvSpPr>
        <xdr:cNvPr id="131" name="フローチャート :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118127</xdr:rowOff>
    </xdr:from>
    <xdr:ext cx="736600" cy="259045"/>
    <xdr:sp macro="" textlink="">
      <xdr:nvSpPr>
        <xdr:cNvPr id="132" name="テキスト ボックス 131"/>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95250</xdr:rowOff>
    </xdr:from>
    <xdr:to>
      <xdr:col>21</xdr:col>
      <xdr:colOff>361950</xdr:colOff>
      <xdr:row>14</xdr:row>
      <xdr:rowOff>114300</xdr:rowOff>
    </xdr:to>
    <xdr:cxnSp macro="">
      <xdr:nvCxnSpPr>
        <xdr:cNvPr id="133" name="直線コネクタ 132"/>
        <xdr:cNvCxnSpPr/>
      </xdr:nvCxnSpPr>
      <xdr:spPr>
        <a:xfrm flipV="1">
          <a:off x="13893800" y="2324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165100</xdr:rowOff>
    </xdr:from>
    <xdr:to>
      <xdr:col>21</xdr:col>
      <xdr:colOff>412750</xdr:colOff>
      <xdr:row>15</xdr:row>
      <xdr:rowOff>95250</xdr:rowOff>
    </xdr:to>
    <xdr:sp macro="" textlink="">
      <xdr:nvSpPr>
        <xdr:cNvPr id="134" name="フローチャート : 判断 133"/>
        <xdr:cNvSpPr/>
      </xdr:nvSpPr>
      <xdr:spPr>
        <a:xfrm>
          <a:off x="14732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80027</xdr:rowOff>
    </xdr:from>
    <xdr:ext cx="762000" cy="259045"/>
    <xdr:sp macro="" textlink="">
      <xdr:nvSpPr>
        <xdr:cNvPr id="135" name="テキスト ボックス 134"/>
        <xdr:cNvSpPr txBox="1"/>
      </xdr:nvSpPr>
      <xdr:spPr>
        <a:xfrm>
          <a:off x="1440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76200</xdr:rowOff>
    </xdr:from>
    <xdr:to>
      <xdr:col>20</xdr:col>
      <xdr:colOff>158750</xdr:colOff>
      <xdr:row>14</xdr:row>
      <xdr:rowOff>114300</xdr:rowOff>
    </xdr:to>
    <xdr:cxnSp macro="">
      <xdr:nvCxnSpPr>
        <xdr:cNvPr id="136" name="直線コネクタ 135"/>
        <xdr:cNvCxnSpPr/>
      </xdr:nvCxnSpPr>
      <xdr:spPr>
        <a:xfrm>
          <a:off x="13004800" y="21336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88900</xdr:rowOff>
    </xdr:from>
    <xdr:to>
      <xdr:col>19</xdr:col>
      <xdr:colOff>6350</xdr:colOff>
      <xdr:row>15</xdr:row>
      <xdr:rowOff>19050</xdr:rowOff>
    </xdr:to>
    <xdr:sp macro="" textlink="">
      <xdr:nvSpPr>
        <xdr:cNvPr id="139" name="フローチャート : 判断 138"/>
        <xdr:cNvSpPr/>
      </xdr:nvSpPr>
      <xdr:spPr>
        <a:xfrm>
          <a:off x="12954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3827</xdr:rowOff>
    </xdr:from>
    <xdr:ext cx="762000" cy="259045"/>
    <xdr:sp macro="" textlink="">
      <xdr:nvSpPr>
        <xdr:cNvPr id="140" name="テキスト ボックス 139"/>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158750</xdr:rowOff>
    </xdr:from>
    <xdr:to>
      <xdr:col>24</xdr:col>
      <xdr:colOff>82550</xdr:colOff>
      <xdr:row>14</xdr:row>
      <xdr:rowOff>88900</xdr:rowOff>
    </xdr:to>
    <xdr:sp macro="" textlink="">
      <xdr:nvSpPr>
        <xdr:cNvPr id="146" name="円/楕円 145"/>
        <xdr:cNvSpPr/>
      </xdr:nvSpPr>
      <xdr:spPr>
        <a:xfrm>
          <a:off x="164592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3827</xdr:rowOff>
    </xdr:from>
    <xdr:ext cx="762000" cy="259045"/>
    <xdr:sp macro="" textlink="">
      <xdr:nvSpPr>
        <xdr:cNvPr id="147" name="物件費該当値テキスト"/>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19050</xdr:rowOff>
    </xdr:from>
    <xdr:to>
      <xdr:col>22</xdr:col>
      <xdr:colOff>615950</xdr:colOff>
      <xdr:row>13</xdr:row>
      <xdr:rowOff>120650</xdr:rowOff>
    </xdr:to>
    <xdr:sp macro="" textlink="">
      <xdr:nvSpPr>
        <xdr:cNvPr id="148" name="円/楕円 147"/>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130827</xdr:rowOff>
    </xdr:from>
    <xdr:ext cx="736600" cy="259045"/>
    <xdr:sp macro="" textlink="">
      <xdr:nvSpPr>
        <xdr:cNvPr id="149" name="テキスト ボックス 148"/>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44450</xdr:rowOff>
    </xdr:from>
    <xdr:to>
      <xdr:col>21</xdr:col>
      <xdr:colOff>412750</xdr:colOff>
      <xdr:row>13</xdr:row>
      <xdr:rowOff>146050</xdr:rowOff>
    </xdr:to>
    <xdr:sp macro="" textlink="">
      <xdr:nvSpPr>
        <xdr:cNvPr id="150" name="円/楕円 149"/>
        <xdr:cNvSpPr/>
      </xdr:nvSpPr>
      <xdr:spPr>
        <a:xfrm>
          <a:off x="147320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156227</xdr:rowOff>
    </xdr:from>
    <xdr:ext cx="762000" cy="259045"/>
    <xdr:sp macro="" textlink="">
      <xdr:nvSpPr>
        <xdr:cNvPr id="151" name="テキスト ボックス 150"/>
        <xdr:cNvSpPr txBox="1"/>
      </xdr:nvSpPr>
      <xdr:spPr>
        <a:xfrm>
          <a:off x="144018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63500</xdr:rowOff>
    </xdr:from>
    <xdr:to>
      <xdr:col>20</xdr:col>
      <xdr:colOff>209550</xdr:colOff>
      <xdr:row>14</xdr:row>
      <xdr:rowOff>165100</xdr:rowOff>
    </xdr:to>
    <xdr:sp macro="" textlink="">
      <xdr:nvSpPr>
        <xdr:cNvPr id="152" name="円/楕円 151"/>
        <xdr:cNvSpPr/>
      </xdr:nvSpPr>
      <xdr:spPr>
        <a:xfrm>
          <a:off x="13843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3827</xdr:rowOff>
    </xdr:from>
    <xdr:ext cx="762000" cy="259045"/>
    <xdr:sp macro="" textlink="">
      <xdr:nvSpPr>
        <xdr:cNvPr id="153" name="テキスト ボックス 152"/>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25400</xdr:rowOff>
    </xdr:from>
    <xdr:to>
      <xdr:col>19</xdr:col>
      <xdr:colOff>6350</xdr:colOff>
      <xdr:row>12</xdr:row>
      <xdr:rowOff>127000</xdr:rowOff>
    </xdr:to>
    <xdr:sp macro="" textlink="">
      <xdr:nvSpPr>
        <xdr:cNvPr id="154" name="円/楕円 153"/>
        <xdr:cNvSpPr/>
      </xdr:nvSpPr>
      <xdr:spPr>
        <a:xfrm>
          <a:off x="12954000" y="20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137177</xdr:rowOff>
    </xdr:from>
    <xdr:ext cx="762000" cy="259045"/>
    <xdr:sp macro="" textlink="">
      <xdr:nvSpPr>
        <xdr:cNvPr id="155" name="テキスト ボックス 154"/>
        <xdr:cNvSpPr txBox="1"/>
      </xdr:nvSpPr>
      <xdr:spPr>
        <a:xfrm>
          <a:off x="126238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障害者自立支援事業等の増により、類似団体平均を上回っている。今後も少子高齢化に伴う扶助費の増が予想される状況</a:t>
          </a:r>
          <a:r>
            <a:rPr kumimoji="1" lang="ja-JP" altLang="en-US" sz="1100">
              <a:solidFill>
                <a:schemeClr val="dk1"/>
              </a:solidFill>
              <a:effectLst/>
              <a:latin typeface="+mn-lt"/>
              <a:ea typeface="+mn-ea"/>
              <a:cs typeface="+mn-cs"/>
            </a:rPr>
            <a:t>であるため</a:t>
          </a:r>
          <a:r>
            <a:rPr kumimoji="1" lang="ja-JP" altLang="ja-JP" sz="1100">
              <a:solidFill>
                <a:schemeClr val="dk1"/>
              </a:solidFill>
              <a:effectLst/>
              <a:latin typeface="+mn-lt"/>
              <a:ea typeface="+mn-ea"/>
              <a:cs typeface="+mn-cs"/>
            </a:rPr>
            <a:t>、医療費適正化対策等を進め経費の抑制に努める。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60</xdr:row>
      <xdr:rowOff>127000</xdr:rowOff>
    </xdr:to>
    <xdr:cxnSp macro="">
      <xdr:nvCxnSpPr>
        <xdr:cNvPr id="181" name="直線コネクタ 180"/>
        <xdr:cNvCxnSpPr/>
      </xdr:nvCxnSpPr>
      <xdr:spPr>
        <a:xfrm flipV="1">
          <a:off x="4826000" y="90195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81280</xdr:rowOff>
    </xdr:from>
    <xdr:to>
      <xdr:col>7</xdr:col>
      <xdr:colOff>15875</xdr:colOff>
      <xdr:row>58</xdr:row>
      <xdr:rowOff>81280</xdr:rowOff>
    </xdr:to>
    <xdr:cxnSp macro="">
      <xdr:nvCxnSpPr>
        <xdr:cNvPr id="186" name="直線コネクタ 185"/>
        <xdr:cNvCxnSpPr/>
      </xdr:nvCxnSpPr>
      <xdr:spPr>
        <a:xfrm>
          <a:off x="3987800" y="10025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24147</xdr:rowOff>
    </xdr:from>
    <xdr:ext cx="762000" cy="259045"/>
    <xdr:sp macro="" textlink="">
      <xdr:nvSpPr>
        <xdr:cNvPr id="187"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88" name="フローチャート : 判断 18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81280</xdr:rowOff>
    </xdr:from>
    <xdr:to>
      <xdr:col>5</xdr:col>
      <xdr:colOff>549275</xdr:colOff>
      <xdr:row>58</xdr:row>
      <xdr:rowOff>127000</xdr:rowOff>
    </xdr:to>
    <xdr:cxnSp macro="">
      <xdr:nvCxnSpPr>
        <xdr:cNvPr id="189" name="直線コネクタ 188"/>
        <xdr:cNvCxnSpPr/>
      </xdr:nvCxnSpPr>
      <xdr:spPr>
        <a:xfrm flipV="1">
          <a:off x="3098800" y="1002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1" name="テキスト ボックス 19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127000</xdr:rowOff>
    </xdr:from>
    <xdr:to>
      <xdr:col>4</xdr:col>
      <xdr:colOff>346075</xdr:colOff>
      <xdr:row>59</xdr:row>
      <xdr:rowOff>69850</xdr:rowOff>
    </xdr:to>
    <xdr:cxnSp macro="">
      <xdr:nvCxnSpPr>
        <xdr:cNvPr id="192" name="直線コネクタ 191"/>
        <xdr:cNvCxnSpPr/>
      </xdr:nvCxnSpPr>
      <xdr:spPr>
        <a:xfrm flipV="1">
          <a:off x="2209800" y="1007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64770</xdr:rowOff>
    </xdr:from>
    <xdr:to>
      <xdr:col>4</xdr:col>
      <xdr:colOff>396875</xdr:colOff>
      <xdr:row>55</xdr:row>
      <xdr:rowOff>166370</xdr:rowOff>
    </xdr:to>
    <xdr:sp macro="" textlink="">
      <xdr:nvSpPr>
        <xdr:cNvPr id="193" name="フローチャート : 判断 192"/>
        <xdr:cNvSpPr/>
      </xdr:nvSpPr>
      <xdr:spPr>
        <a:xfrm>
          <a:off x="3048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5097</xdr:rowOff>
    </xdr:from>
    <xdr:ext cx="762000" cy="259045"/>
    <xdr:sp macro="" textlink="">
      <xdr:nvSpPr>
        <xdr:cNvPr id="194" name="テキスト ボックス 193"/>
        <xdr:cNvSpPr txBox="1"/>
      </xdr:nvSpPr>
      <xdr:spPr>
        <a:xfrm>
          <a:off x="2717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149860</xdr:rowOff>
    </xdr:from>
    <xdr:to>
      <xdr:col>3</xdr:col>
      <xdr:colOff>142875</xdr:colOff>
      <xdr:row>59</xdr:row>
      <xdr:rowOff>69850</xdr:rowOff>
    </xdr:to>
    <xdr:cxnSp macro="">
      <xdr:nvCxnSpPr>
        <xdr:cNvPr id="195" name="直線コネクタ 194"/>
        <xdr:cNvCxnSpPr/>
      </xdr:nvCxnSpPr>
      <xdr:spPr>
        <a:xfrm>
          <a:off x="1320800" y="975106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197" name="テキスト ボックス 196"/>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198" name="フローチャート : 判断 197"/>
        <xdr:cNvSpPr/>
      </xdr:nvSpPr>
      <xdr:spPr>
        <a:xfrm>
          <a:off x="1270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5097</xdr:rowOff>
    </xdr:from>
    <xdr:ext cx="762000" cy="259045"/>
    <xdr:sp macro="" textlink="">
      <xdr:nvSpPr>
        <xdr:cNvPr id="199" name="テキスト ボックス 198"/>
        <xdr:cNvSpPr txBox="1"/>
      </xdr:nvSpPr>
      <xdr:spPr>
        <a:xfrm>
          <a:off x="939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30480</xdr:rowOff>
    </xdr:from>
    <xdr:to>
      <xdr:col>7</xdr:col>
      <xdr:colOff>66675</xdr:colOff>
      <xdr:row>58</xdr:row>
      <xdr:rowOff>132080</xdr:rowOff>
    </xdr:to>
    <xdr:sp macro="" textlink="">
      <xdr:nvSpPr>
        <xdr:cNvPr id="205" name="円/楕円 204"/>
        <xdr:cNvSpPr/>
      </xdr:nvSpPr>
      <xdr:spPr>
        <a:xfrm>
          <a:off x="4775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2557</xdr:rowOff>
    </xdr:from>
    <xdr:ext cx="762000" cy="259045"/>
    <xdr:sp macro="" textlink="">
      <xdr:nvSpPr>
        <xdr:cNvPr id="206" name="扶助費該当値テキスト"/>
        <xdr:cNvSpPr txBox="1"/>
      </xdr:nvSpPr>
      <xdr:spPr>
        <a:xfrm>
          <a:off x="4914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30480</xdr:rowOff>
    </xdr:from>
    <xdr:to>
      <xdr:col>5</xdr:col>
      <xdr:colOff>600075</xdr:colOff>
      <xdr:row>58</xdr:row>
      <xdr:rowOff>132080</xdr:rowOff>
    </xdr:to>
    <xdr:sp macro="" textlink="">
      <xdr:nvSpPr>
        <xdr:cNvPr id="207" name="円/楕円 206"/>
        <xdr:cNvSpPr/>
      </xdr:nvSpPr>
      <xdr:spPr>
        <a:xfrm>
          <a:off x="3937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116857</xdr:rowOff>
    </xdr:from>
    <xdr:ext cx="736600" cy="259045"/>
    <xdr:sp macro="" textlink="">
      <xdr:nvSpPr>
        <xdr:cNvPr id="208" name="テキスト ボックス 207"/>
        <xdr:cNvSpPr txBox="1"/>
      </xdr:nvSpPr>
      <xdr:spPr>
        <a:xfrm>
          <a:off x="3606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76200</xdr:rowOff>
    </xdr:from>
    <xdr:to>
      <xdr:col>4</xdr:col>
      <xdr:colOff>396875</xdr:colOff>
      <xdr:row>59</xdr:row>
      <xdr:rowOff>6350</xdr:rowOff>
    </xdr:to>
    <xdr:sp macro="" textlink="">
      <xdr:nvSpPr>
        <xdr:cNvPr id="209" name="円/楕円 208"/>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210" name="テキスト ボックス 209"/>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19050</xdr:rowOff>
    </xdr:from>
    <xdr:to>
      <xdr:col>3</xdr:col>
      <xdr:colOff>193675</xdr:colOff>
      <xdr:row>59</xdr:row>
      <xdr:rowOff>120650</xdr:rowOff>
    </xdr:to>
    <xdr:sp macro="" textlink="">
      <xdr:nvSpPr>
        <xdr:cNvPr id="211" name="円/楕円 210"/>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105427</xdr:rowOff>
    </xdr:from>
    <xdr:ext cx="762000" cy="259045"/>
    <xdr:sp macro="" textlink="">
      <xdr:nvSpPr>
        <xdr:cNvPr id="212" name="テキスト ボックス 211"/>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99060</xdr:rowOff>
    </xdr:from>
    <xdr:to>
      <xdr:col>1</xdr:col>
      <xdr:colOff>676275</xdr:colOff>
      <xdr:row>57</xdr:row>
      <xdr:rowOff>29210</xdr:rowOff>
    </xdr:to>
    <xdr:sp macro="" textlink="">
      <xdr:nvSpPr>
        <xdr:cNvPr id="213" name="円/楕円 212"/>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13987</xdr:rowOff>
    </xdr:from>
    <xdr:ext cx="762000" cy="259045"/>
    <xdr:sp macro="" textlink="">
      <xdr:nvSpPr>
        <xdr:cNvPr id="214" name="テキスト ボックス 213"/>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公共下水道事業会計や国民健康保険事業会計などの公営事業等に対する繰出金</a:t>
          </a:r>
          <a:r>
            <a:rPr lang="ja-JP" altLang="en-US" sz="1100">
              <a:solidFill>
                <a:schemeClr val="dk1"/>
              </a:solidFill>
              <a:effectLst/>
              <a:latin typeface="+mn-lt"/>
              <a:ea typeface="+mn-ea"/>
              <a:cs typeface="+mn-cs"/>
            </a:rPr>
            <a:t>が減少したことにより、昨年度比で０．３ポイント改善された</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今後も</a:t>
          </a:r>
          <a:r>
            <a:rPr lang="ja-JP" altLang="ja-JP" sz="1100">
              <a:solidFill>
                <a:schemeClr val="dk1"/>
              </a:solidFill>
              <a:effectLst/>
              <a:latin typeface="+mn-lt"/>
              <a:ea typeface="+mn-ea"/>
              <a:cs typeface="+mn-cs"/>
            </a:rPr>
            <a:t>医療費の適正化や経費の節減を図り、税収を主な財源とする普通会計の負担を</a:t>
          </a:r>
          <a:r>
            <a:rPr lang="ja-JP" altLang="en-US" sz="1100">
              <a:solidFill>
                <a:schemeClr val="dk1"/>
              </a:solidFill>
              <a:effectLst/>
              <a:latin typeface="+mn-lt"/>
              <a:ea typeface="+mn-ea"/>
              <a:cs typeface="+mn-cs"/>
            </a:rPr>
            <a:t>更に</a:t>
          </a:r>
          <a:r>
            <a:rPr lang="ja-JP" altLang="ja-JP" sz="1100">
              <a:solidFill>
                <a:schemeClr val="dk1"/>
              </a:solidFill>
              <a:effectLst/>
              <a:latin typeface="+mn-lt"/>
              <a:ea typeface="+mn-ea"/>
              <a:cs typeface="+mn-cs"/>
            </a:rPr>
            <a:t>減らしていくよう努める。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60</xdr:row>
      <xdr:rowOff>81280</xdr:rowOff>
    </xdr:to>
    <xdr:cxnSp macro="">
      <xdr:nvCxnSpPr>
        <xdr:cNvPr id="242" name="直線コネクタ 241"/>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3"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4" name="直線コネクタ 243"/>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50800</xdr:rowOff>
    </xdr:from>
    <xdr:to>
      <xdr:col>24</xdr:col>
      <xdr:colOff>31750</xdr:colOff>
      <xdr:row>58</xdr:row>
      <xdr:rowOff>73660</xdr:rowOff>
    </xdr:to>
    <xdr:cxnSp macro="">
      <xdr:nvCxnSpPr>
        <xdr:cNvPr id="247" name="直線コネクタ 246"/>
        <xdr:cNvCxnSpPr/>
      </xdr:nvCxnSpPr>
      <xdr:spPr>
        <a:xfrm flipV="1">
          <a:off x="15671800" y="9994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146050</xdr:rowOff>
    </xdr:from>
    <xdr:to>
      <xdr:col>22</xdr:col>
      <xdr:colOff>565150</xdr:colOff>
      <xdr:row>58</xdr:row>
      <xdr:rowOff>73660</xdr:rowOff>
    </xdr:to>
    <xdr:cxnSp macro="">
      <xdr:nvCxnSpPr>
        <xdr:cNvPr id="250" name="直線コネクタ 249"/>
        <xdr:cNvCxnSpPr/>
      </xdr:nvCxnSpPr>
      <xdr:spPr>
        <a:xfrm>
          <a:off x="14782800" y="9918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1" name="フローチャート : 判断 250"/>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2" name="テキスト ボックス 251"/>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146050</xdr:rowOff>
    </xdr:from>
    <xdr:to>
      <xdr:col>21</xdr:col>
      <xdr:colOff>361950</xdr:colOff>
      <xdr:row>59</xdr:row>
      <xdr:rowOff>1270</xdr:rowOff>
    </xdr:to>
    <xdr:cxnSp macro="">
      <xdr:nvCxnSpPr>
        <xdr:cNvPr id="253" name="直線コネクタ 252"/>
        <xdr:cNvCxnSpPr/>
      </xdr:nvCxnSpPr>
      <xdr:spPr>
        <a:xfrm flipV="1">
          <a:off x="13893800" y="99187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0</xdr:rowOff>
    </xdr:from>
    <xdr:to>
      <xdr:col>21</xdr:col>
      <xdr:colOff>412750</xdr:colOff>
      <xdr:row>56</xdr:row>
      <xdr:rowOff>101600</xdr:rowOff>
    </xdr:to>
    <xdr:sp macro="" textlink="">
      <xdr:nvSpPr>
        <xdr:cNvPr id="254" name="フローチャート : 判断 253"/>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55" name="テキスト ボックス 25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20320</xdr:rowOff>
    </xdr:from>
    <xdr:to>
      <xdr:col>20</xdr:col>
      <xdr:colOff>158750</xdr:colOff>
      <xdr:row>59</xdr:row>
      <xdr:rowOff>1270</xdr:rowOff>
    </xdr:to>
    <xdr:cxnSp macro="">
      <xdr:nvCxnSpPr>
        <xdr:cNvPr id="256" name="直線コネクタ 255"/>
        <xdr:cNvCxnSpPr/>
      </xdr:nvCxnSpPr>
      <xdr:spPr>
        <a:xfrm>
          <a:off x="13004800" y="962152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7" name="フローチャート : 判断 256"/>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58" name="テキスト ボックス 257"/>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9" name="フローチャート :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60" name="テキスト ボックス 259"/>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66" name="円/楕円 265"/>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143527</xdr:rowOff>
    </xdr:from>
    <xdr:ext cx="762000" cy="259045"/>
    <xdr:sp macro="" textlink="">
      <xdr:nvSpPr>
        <xdr:cNvPr id="267"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22860</xdr:rowOff>
    </xdr:from>
    <xdr:to>
      <xdr:col>22</xdr:col>
      <xdr:colOff>615950</xdr:colOff>
      <xdr:row>58</xdr:row>
      <xdr:rowOff>124460</xdr:rowOff>
    </xdr:to>
    <xdr:sp macro="" textlink="">
      <xdr:nvSpPr>
        <xdr:cNvPr id="268" name="円/楕円 267"/>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69" name="テキスト ボックス 268"/>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95250</xdr:rowOff>
    </xdr:from>
    <xdr:to>
      <xdr:col>21</xdr:col>
      <xdr:colOff>412750</xdr:colOff>
      <xdr:row>58</xdr:row>
      <xdr:rowOff>25400</xdr:rowOff>
    </xdr:to>
    <xdr:sp macro="" textlink="">
      <xdr:nvSpPr>
        <xdr:cNvPr id="270" name="円/楕円 269"/>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71" name="テキスト ボックス 27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121920</xdr:rowOff>
    </xdr:from>
    <xdr:to>
      <xdr:col>20</xdr:col>
      <xdr:colOff>209550</xdr:colOff>
      <xdr:row>59</xdr:row>
      <xdr:rowOff>52070</xdr:rowOff>
    </xdr:to>
    <xdr:sp macro="" textlink="">
      <xdr:nvSpPr>
        <xdr:cNvPr id="272" name="円/楕円 271"/>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36847</xdr:rowOff>
    </xdr:from>
    <xdr:ext cx="762000" cy="259045"/>
    <xdr:sp macro="" textlink="">
      <xdr:nvSpPr>
        <xdr:cNvPr id="273" name="テキスト ボックス 272"/>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74" name="円/楕円 273"/>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75" name="テキスト ボックス 274"/>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一部事務組合への負担金</a:t>
          </a:r>
          <a:r>
            <a:rPr kumimoji="1" lang="ja-JP" altLang="en-US" sz="1100">
              <a:solidFill>
                <a:schemeClr val="dk1"/>
              </a:solidFill>
              <a:effectLst/>
              <a:latin typeface="+mn-lt"/>
              <a:ea typeface="+mn-ea"/>
              <a:cs typeface="+mn-cs"/>
            </a:rPr>
            <a:t>や</a:t>
          </a:r>
          <a:r>
            <a:rPr kumimoji="1" lang="en-US" altLang="ja-JP" sz="1100">
              <a:solidFill>
                <a:schemeClr val="dk1"/>
              </a:solidFill>
              <a:effectLst/>
              <a:latin typeface="+mn-lt"/>
              <a:ea typeface="+mn-ea"/>
              <a:cs typeface="+mn-cs"/>
            </a:rPr>
            <a:t>JR</a:t>
          </a:r>
          <a:r>
            <a:rPr kumimoji="1" lang="ja-JP" altLang="en-US" sz="1100">
              <a:solidFill>
                <a:schemeClr val="dk1"/>
              </a:solidFill>
              <a:effectLst/>
              <a:latin typeface="+mn-lt"/>
              <a:ea typeface="+mn-ea"/>
              <a:cs typeface="+mn-cs"/>
            </a:rPr>
            <a:t>奈良線高速化・複線化第二期事業費補助金</a:t>
          </a:r>
          <a:r>
            <a:rPr kumimoji="1" lang="ja-JP" altLang="ja-JP" sz="1100">
              <a:solidFill>
                <a:schemeClr val="dk1"/>
              </a:solidFill>
              <a:effectLst/>
              <a:latin typeface="+mn-lt"/>
              <a:ea typeface="+mn-ea"/>
              <a:cs typeface="+mn-cs"/>
            </a:rPr>
            <a:t>が微増となったことから、前年度比０．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ポイント増加となったが、類似団体平均を下回っている。引き続き、補助金交付事業の見直しや廃止等により経費の抑制に努める。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104140</xdr:rowOff>
    </xdr:to>
    <xdr:cxnSp macro="">
      <xdr:nvCxnSpPr>
        <xdr:cNvPr id="302" name="直線コネクタ 301"/>
        <xdr:cNvCxnSpPr/>
      </xdr:nvCxnSpPr>
      <xdr:spPr>
        <a:xfrm flipV="1">
          <a:off x="16510000" y="57429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303"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4" name="直線コネクタ 303"/>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6" name="直線コネクタ 30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111760</xdr:rowOff>
    </xdr:from>
    <xdr:to>
      <xdr:col>24</xdr:col>
      <xdr:colOff>31750</xdr:colOff>
      <xdr:row>35</xdr:row>
      <xdr:rowOff>119380</xdr:rowOff>
    </xdr:to>
    <xdr:cxnSp macro="">
      <xdr:nvCxnSpPr>
        <xdr:cNvPr id="307" name="直線コネクタ 306"/>
        <xdr:cNvCxnSpPr/>
      </xdr:nvCxnSpPr>
      <xdr:spPr>
        <a:xfrm>
          <a:off x="15671800" y="61125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67327</xdr:rowOff>
    </xdr:from>
    <xdr:ext cx="762000" cy="259045"/>
    <xdr:sp macro="" textlink="">
      <xdr:nvSpPr>
        <xdr:cNvPr id="308"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09" name="フローチャート : 判断 308"/>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107950</xdr:rowOff>
    </xdr:from>
    <xdr:to>
      <xdr:col>22</xdr:col>
      <xdr:colOff>565150</xdr:colOff>
      <xdr:row>35</xdr:row>
      <xdr:rowOff>111760</xdr:rowOff>
    </xdr:to>
    <xdr:cxnSp macro="">
      <xdr:nvCxnSpPr>
        <xdr:cNvPr id="310" name="直線コネクタ 309"/>
        <xdr:cNvCxnSpPr/>
      </xdr:nvCxnSpPr>
      <xdr:spPr>
        <a:xfrm>
          <a:off x="14782800" y="6108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1" name="フローチャート : 判断 310"/>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12" name="テキスト ボックス 311"/>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107950</xdr:rowOff>
    </xdr:from>
    <xdr:to>
      <xdr:col>21</xdr:col>
      <xdr:colOff>361950</xdr:colOff>
      <xdr:row>36</xdr:row>
      <xdr:rowOff>39370</xdr:rowOff>
    </xdr:to>
    <xdr:cxnSp macro="">
      <xdr:nvCxnSpPr>
        <xdr:cNvPr id="313" name="直線コネクタ 312"/>
        <xdr:cNvCxnSpPr/>
      </xdr:nvCxnSpPr>
      <xdr:spPr>
        <a:xfrm flipV="1">
          <a:off x="13893800" y="61087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4" name="フローチャート : 判断 313"/>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15" name="テキスト ボックス 314"/>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43180</xdr:rowOff>
    </xdr:from>
    <xdr:to>
      <xdr:col>20</xdr:col>
      <xdr:colOff>158750</xdr:colOff>
      <xdr:row>36</xdr:row>
      <xdr:rowOff>39370</xdr:rowOff>
    </xdr:to>
    <xdr:cxnSp macro="">
      <xdr:nvCxnSpPr>
        <xdr:cNvPr id="316" name="直線コネクタ 315"/>
        <xdr:cNvCxnSpPr/>
      </xdr:nvCxnSpPr>
      <xdr:spPr>
        <a:xfrm>
          <a:off x="13004800" y="604393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17" name="フローチャート : 判断 316"/>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18" name="テキスト ボックス 317"/>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125730</xdr:rowOff>
    </xdr:from>
    <xdr:to>
      <xdr:col>19</xdr:col>
      <xdr:colOff>6350</xdr:colOff>
      <xdr:row>36</xdr:row>
      <xdr:rowOff>55880</xdr:rowOff>
    </xdr:to>
    <xdr:sp macro="" textlink="">
      <xdr:nvSpPr>
        <xdr:cNvPr id="319" name="フローチャート : 判断 318"/>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40657</xdr:rowOff>
    </xdr:from>
    <xdr:ext cx="762000" cy="259045"/>
    <xdr:sp macro="" textlink="">
      <xdr:nvSpPr>
        <xdr:cNvPr id="320" name="テキスト ボックス 319"/>
        <xdr:cNvSpPr txBox="1"/>
      </xdr:nvSpPr>
      <xdr:spPr>
        <a:xfrm>
          <a:off x="12623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68580</xdr:rowOff>
    </xdr:from>
    <xdr:to>
      <xdr:col>24</xdr:col>
      <xdr:colOff>82550</xdr:colOff>
      <xdr:row>35</xdr:row>
      <xdr:rowOff>170180</xdr:rowOff>
    </xdr:to>
    <xdr:sp macro="" textlink="">
      <xdr:nvSpPr>
        <xdr:cNvPr id="326" name="円/楕円 325"/>
        <xdr:cNvSpPr/>
      </xdr:nvSpPr>
      <xdr:spPr>
        <a:xfrm>
          <a:off x="164592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85107</xdr:rowOff>
    </xdr:from>
    <xdr:ext cx="762000" cy="259045"/>
    <xdr:sp macro="" textlink="">
      <xdr:nvSpPr>
        <xdr:cNvPr id="327" name="補助費等該当値テキスト"/>
        <xdr:cNvSpPr txBox="1"/>
      </xdr:nvSpPr>
      <xdr:spPr>
        <a:xfrm>
          <a:off x="165989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60960</xdr:rowOff>
    </xdr:from>
    <xdr:to>
      <xdr:col>22</xdr:col>
      <xdr:colOff>615950</xdr:colOff>
      <xdr:row>35</xdr:row>
      <xdr:rowOff>162560</xdr:rowOff>
    </xdr:to>
    <xdr:sp macro="" textlink="">
      <xdr:nvSpPr>
        <xdr:cNvPr id="328" name="円/楕円 327"/>
        <xdr:cNvSpPr/>
      </xdr:nvSpPr>
      <xdr:spPr>
        <a:xfrm>
          <a:off x="15621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1287</xdr:rowOff>
    </xdr:from>
    <xdr:ext cx="736600" cy="259045"/>
    <xdr:sp macro="" textlink="">
      <xdr:nvSpPr>
        <xdr:cNvPr id="329" name="テキスト ボックス 328"/>
        <xdr:cNvSpPr txBox="1"/>
      </xdr:nvSpPr>
      <xdr:spPr>
        <a:xfrm>
          <a:off x="15290800" y="5830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57150</xdr:rowOff>
    </xdr:from>
    <xdr:to>
      <xdr:col>21</xdr:col>
      <xdr:colOff>412750</xdr:colOff>
      <xdr:row>35</xdr:row>
      <xdr:rowOff>158750</xdr:rowOff>
    </xdr:to>
    <xdr:sp macro="" textlink="">
      <xdr:nvSpPr>
        <xdr:cNvPr id="330" name="円/楕円 329"/>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168927</xdr:rowOff>
    </xdr:from>
    <xdr:ext cx="762000" cy="259045"/>
    <xdr:sp macro="" textlink="">
      <xdr:nvSpPr>
        <xdr:cNvPr id="331" name="テキスト ボックス 330"/>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160020</xdr:rowOff>
    </xdr:from>
    <xdr:to>
      <xdr:col>20</xdr:col>
      <xdr:colOff>209550</xdr:colOff>
      <xdr:row>36</xdr:row>
      <xdr:rowOff>90170</xdr:rowOff>
    </xdr:to>
    <xdr:sp macro="" textlink="">
      <xdr:nvSpPr>
        <xdr:cNvPr id="332" name="円/楕円 331"/>
        <xdr:cNvSpPr/>
      </xdr:nvSpPr>
      <xdr:spPr>
        <a:xfrm>
          <a:off x="138430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74947</xdr:rowOff>
    </xdr:from>
    <xdr:ext cx="762000" cy="259045"/>
    <xdr:sp macro="" textlink="">
      <xdr:nvSpPr>
        <xdr:cNvPr id="333" name="テキスト ボックス 332"/>
        <xdr:cNvSpPr txBox="1"/>
      </xdr:nvSpPr>
      <xdr:spPr>
        <a:xfrm>
          <a:off x="13512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163830</xdr:rowOff>
    </xdr:from>
    <xdr:to>
      <xdr:col>19</xdr:col>
      <xdr:colOff>6350</xdr:colOff>
      <xdr:row>35</xdr:row>
      <xdr:rowOff>93980</xdr:rowOff>
    </xdr:to>
    <xdr:sp macro="" textlink="">
      <xdr:nvSpPr>
        <xdr:cNvPr id="334" name="円/楕円 333"/>
        <xdr:cNvSpPr/>
      </xdr:nvSpPr>
      <xdr:spPr>
        <a:xfrm>
          <a:off x="12954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104157</xdr:rowOff>
    </xdr:from>
    <xdr:ext cx="762000" cy="259045"/>
    <xdr:sp macro="" textlink="">
      <xdr:nvSpPr>
        <xdr:cNvPr id="335" name="テキスト ボックス 334"/>
        <xdr:cNvSpPr txBox="1"/>
      </xdr:nvSpPr>
      <xdr:spPr>
        <a:xfrm>
          <a:off x="12623800" y="576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15</a:t>
          </a:r>
          <a:r>
            <a:rPr kumimoji="1" lang="ja-JP" altLang="en-US" sz="1100">
              <a:latin typeface="ＭＳ Ｐゴシック"/>
            </a:rPr>
            <a:t>年度に借入を行った臨時財政対策債の償還終了により前年度比</a:t>
          </a:r>
          <a:r>
            <a:rPr kumimoji="1" lang="en-US" altLang="ja-JP" sz="1100">
              <a:latin typeface="ＭＳ Ｐゴシック"/>
            </a:rPr>
            <a:t>1.9</a:t>
          </a:r>
          <a:r>
            <a:rPr kumimoji="1" lang="ja-JP" altLang="en-US" sz="1100">
              <a:latin typeface="ＭＳ Ｐゴシック"/>
            </a:rPr>
            <a:t>ポイントの減少するとともに、</a:t>
          </a:r>
          <a:r>
            <a:rPr kumimoji="1" lang="ja-JP" altLang="ja-JP" sz="1100">
              <a:solidFill>
                <a:schemeClr val="dk1"/>
              </a:solidFill>
              <a:effectLst/>
              <a:latin typeface="+mn-lt"/>
              <a:ea typeface="+mn-ea"/>
              <a:cs typeface="+mn-cs"/>
            </a:rPr>
            <a:t>類似団体平均を大きく下回った。</a:t>
          </a:r>
          <a:endParaRPr lang="ja-JP" altLang="ja-JP" sz="1100">
            <a:effectLst/>
          </a:endParaRPr>
        </a:p>
        <a:p>
          <a:pPr rtl="0" eaLnBrk="1" fontAlgn="auto" latinLnBrk="0" hangingPunct="1"/>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今後も緊急度・住民ニーズを的確に把握した事業の選択により、地方債に大きく頼ることのない財政運営に努め、引き続き水準を抑える。</a:t>
          </a:r>
          <a:endParaRPr lang="ja-JP" altLang="ja-JP" sz="11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107950</xdr:rowOff>
    </xdr:to>
    <xdr:cxnSp macro="">
      <xdr:nvCxnSpPr>
        <xdr:cNvPr id="363" name="直線コネクタ 362"/>
        <xdr:cNvCxnSpPr/>
      </xdr:nvCxnSpPr>
      <xdr:spPr>
        <a:xfrm flipV="1">
          <a:off x="4826000" y="125399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80027</xdr:rowOff>
    </xdr:from>
    <xdr:ext cx="762000" cy="259045"/>
    <xdr:sp macro="" textlink="">
      <xdr:nvSpPr>
        <xdr:cNvPr id="364"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81</xdr:row>
      <xdr:rowOff>107950</xdr:rowOff>
    </xdr:from>
    <xdr:to>
      <xdr:col>7</xdr:col>
      <xdr:colOff>104775</xdr:colOff>
      <xdr:row>81</xdr:row>
      <xdr:rowOff>107950</xdr:rowOff>
    </xdr:to>
    <xdr:cxnSp macro="">
      <xdr:nvCxnSpPr>
        <xdr:cNvPr id="365" name="直線コネクタ 364"/>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6"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7" name="直線コネクタ 366"/>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69850</xdr:rowOff>
    </xdr:from>
    <xdr:to>
      <xdr:col>7</xdr:col>
      <xdr:colOff>15875</xdr:colOff>
      <xdr:row>76</xdr:row>
      <xdr:rowOff>43180</xdr:rowOff>
    </xdr:to>
    <xdr:cxnSp macro="">
      <xdr:nvCxnSpPr>
        <xdr:cNvPr id="368" name="直線コネクタ 367"/>
        <xdr:cNvCxnSpPr/>
      </xdr:nvCxnSpPr>
      <xdr:spPr>
        <a:xfrm flipV="1">
          <a:off x="3987800" y="129286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9"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0" name="フローチャート : 判断 369"/>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43180</xdr:rowOff>
    </xdr:from>
    <xdr:to>
      <xdr:col>5</xdr:col>
      <xdr:colOff>549275</xdr:colOff>
      <xdr:row>76</xdr:row>
      <xdr:rowOff>157480</xdr:rowOff>
    </xdr:to>
    <xdr:cxnSp macro="">
      <xdr:nvCxnSpPr>
        <xdr:cNvPr id="371" name="直線コネクタ 370"/>
        <xdr:cNvCxnSpPr/>
      </xdr:nvCxnSpPr>
      <xdr:spPr>
        <a:xfrm flipV="1">
          <a:off x="3098800" y="13073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2" name="フローチャート : 判断 371"/>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3" name="テキスト ボックス 372"/>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157480</xdr:rowOff>
    </xdr:from>
    <xdr:to>
      <xdr:col>4</xdr:col>
      <xdr:colOff>346075</xdr:colOff>
      <xdr:row>79</xdr:row>
      <xdr:rowOff>130811</xdr:rowOff>
    </xdr:to>
    <xdr:cxnSp macro="">
      <xdr:nvCxnSpPr>
        <xdr:cNvPr id="374" name="直線コネクタ 373"/>
        <xdr:cNvCxnSpPr/>
      </xdr:nvCxnSpPr>
      <xdr:spPr>
        <a:xfrm flipV="1">
          <a:off x="2209800" y="13187680"/>
          <a:ext cx="889000" cy="48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5" name="フローチャート : 判断 374"/>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76" name="テキスト ボックス 375"/>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79</xdr:row>
      <xdr:rowOff>130811</xdr:rowOff>
    </xdr:to>
    <xdr:cxnSp macro="">
      <xdr:nvCxnSpPr>
        <xdr:cNvPr id="377" name="直線コネクタ 376"/>
        <xdr:cNvCxnSpPr/>
      </xdr:nvCxnSpPr>
      <xdr:spPr>
        <a:xfrm>
          <a:off x="1320800" y="13157200"/>
          <a:ext cx="889000" cy="5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22861</xdr:rowOff>
    </xdr:from>
    <xdr:to>
      <xdr:col>3</xdr:col>
      <xdr:colOff>193675</xdr:colOff>
      <xdr:row>78</xdr:row>
      <xdr:rowOff>124461</xdr:rowOff>
    </xdr:to>
    <xdr:sp macro="" textlink="">
      <xdr:nvSpPr>
        <xdr:cNvPr id="378" name="フローチャート : 判断 377"/>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134638</xdr:rowOff>
    </xdr:from>
    <xdr:ext cx="762000" cy="259045"/>
    <xdr:sp macro="" textlink="">
      <xdr:nvSpPr>
        <xdr:cNvPr id="379" name="テキスト ボックス 378"/>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45720</xdr:rowOff>
    </xdr:from>
    <xdr:to>
      <xdr:col>1</xdr:col>
      <xdr:colOff>676275</xdr:colOff>
      <xdr:row>78</xdr:row>
      <xdr:rowOff>147320</xdr:rowOff>
    </xdr:to>
    <xdr:sp macro="" textlink="">
      <xdr:nvSpPr>
        <xdr:cNvPr id="380" name="フローチャート : 判断 379"/>
        <xdr:cNvSpPr/>
      </xdr:nvSpPr>
      <xdr:spPr>
        <a:xfrm>
          <a:off x="1270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132097</xdr:rowOff>
    </xdr:from>
    <xdr:ext cx="762000" cy="259045"/>
    <xdr:sp macro="" textlink="">
      <xdr:nvSpPr>
        <xdr:cNvPr id="381" name="テキスト ボックス 380"/>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19050</xdr:rowOff>
    </xdr:from>
    <xdr:to>
      <xdr:col>7</xdr:col>
      <xdr:colOff>66675</xdr:colOff>
      <xdr:row>75</xdr:row>
      <xdr:rowOff>120650</xdr:rowOff>
    </xdr:to>
    <xdr:sp macro="" textlink="">
      <xdr:nvSpPr>
        <xdr:cNvPr id="387" name="円/楕円 386"/>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35577</xdr:rowOff>
    </xdr:from>
    <xdr:ext cx="762000" cy="259045"/>
    <xdr:sp macro="" textlink="">
      <xdr:nvSpPr>
        <xdr:cNvPr id="388"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163830</xdr:rowOff>
    </xdr:from>
    <xdr:to>
      <xdr:col>5</xdr:col>
      <xdr:colOff>600075</xdr:colOff>
      <xdr:row>76</xdr:row>
      <xdr:rowOff>93980</xdr:rowOff>
    </xdr:to>
    <xdr:sp macro="" textlink="">
      <xdr:nvSpPr>
        <xdr:cNvPr id="389" name="円/楕円 388"/>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104157</xdr:rowOff>
    </xdr:from>
    <xdr:ext cx="736600" cy="259045"/>
    <xdr:sp macro="" textlink="">
      <xdr:nvSpPr>
        <xdr:cNvPr id="390" name="テキスト ボックス 389"/>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106680</xdr:rowOff>
    </xdr:from>
    <xdr:to>
      <xdr:col>4</xdr:col>
      <xdr:colOff>396875</xdr:colOff>
      <xdr:row>77</xdr:row>
      <xdr:rowOff>36830</xdr:rowOff>
    </xdr:to>
    <xdr:sp macro="" textlink="">
      <xdr:nvSpPr>
        <xdr:cNvPr id="391" name="円/楕円 390"/>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47007</xdr:rowOff>
    </xdr:from>
    <xdr:ext cx="762000" cy="259045"/>
    <xdr:sp macro="" textlink="">
      <xdr:nvSpPr>
        <xdr:cNvPr id="392" name="テキスト ボックス 391"/>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80011</xdr:rowOff>
    </xdr:from>
    <xdr:to>
      <xdr:col>3</xdr:col>
      <xdr:colOff>193675</xdr:colOff>
      <xdr:row>80</xdr:row>
      <xdr:rowOff>10161</xdr:rowOff>
    </xdr:to>
    <xdr:sp macro="" textlink="">
      <xdr:nvSpPr>
        <xdr:cNvPr id="393" name="円/楕円 392"/>
        <xdr:cNvSpPr/>
      </xdr:nvSpPr>
      <xdr:spPr>
        <a:xfrm>
          <a:off x="2159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166388</xdr:rowOff>
    </xdr:from>
    <xdr:ext cx="762000" cy="259045"/>
    <xdr:sp macro="" textlink="">
      <xdr:nvSpPr>
        <xdr:cNvPr id="394" name="テキスト ボックス 393"/>
        <xdr:cNvSpPr txBox="1"/>
      </xdr:nvSpPr>
      <xdr:spPr>
        <a:xfrm>
          <a:off x="1828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95" name="円/楕円 394"/>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16527</xdr:rowOff>
    </xdr:from>
    <xdr:ext cx="762000" cy="259045"/>
    <xdr:sp macro="" textlink="">
      <xdr:nvSpPr>
        <xdr:cNvPr id="396" name="テキスト ボックス 395"/>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費及び扶助費の増加が影響していることから、類似団体平均を上回っている。引き続き、給与水準の適正化及び</a:t>
          </a:r>
          <a:r>
            <a:rPr lang="ja-JP" altLang="ja-JP" sz="1100">
              <a:solidFill>
                <a:schemeClr val="dk1"/>
              </a:solidFill>
              <a:effectLst/>
              <a:latin typeface="+mn-lt"/>
              <a:ea typeface="+mn-ea"/>
              <a:cs typeface="+mn-cs"/>
            </a:rPr>
            <a:t>、医療費適正化対策等を推進し、経常経費の抑制に努める。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100330</xdr:rowOff>
    </xdr:from>
    <xdr:to>
      <xdr:col>24</xdr:col>
      <xdr:colOff>31750</xdr:colOff>
      <xdr:row>80</xdr:row>
      <xdr:rowOff>153670</xdr:rowOff>
    </xdr:to>
    <xdr:cxnSp macro="">
      <xdr:nvCxnSpPr>
        <xdr:cNvPr id="424" name="直線コネクタ 423"/>
        <xdr:cNvCxnSpPr/>
      </xdr:nvCxnSpPr>
      <xdr:spPr>
        <a:xfrm flipV="1">
          <a:off x="16510000" y="126161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125747</xdr:rowOff>
    </xdr:from>
    <xdr:ext cx="762000" cy="259045"/>
    <xdr:sp macro="" textlink="">
      <xdr:nvSpPr>
        <xdr:cNvPr id="425" name="公債費以外最小値テキスト"/>
        <xdr:cNvSpPr txBox="1"/>
      </xdr:nvSpPr>
      <xdr:spPr>
        <a:xfrm>
          <a:off x="16598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80</xdr:row>
      <xdr:rowOff>153670</xdr:rowOff>
    </xdr:from>
    <xdr:to>
      <xdr:col>24</xdr:col>
      <xdr:colOff>120650</xdr:colOff>
      <xdr:row>80</xdr:row>
      <xdr:rowOff>153670</xdr:rowOff>
    </xdr:to>
    <xdr:cxnSp macro="">
      <xdr:nvCxnSpPr>
        <xdr:cNvPr id="426" name="直線コネクタ 425"/>
        <xdr:cNvCxnSpPr/>
      </xdr:nvCxnSpPr>
      <xdr:spPr>
        <a:xfrm>
          <a:off x="16421100" y="1386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15257</xdr:rowOff>
    </xdr:from>
    <xdr:ext cx="762000" cy="259045"/>
    <xdr:sp macro="" textlink="">
      <xdr:nvSpPr>
        <xdr:cNvPr id="427" name="公債費以外最大値テキスト"/>
        <xdr:cNvSpPr txBox="1"/>
      </xdr:nvSpPr>
      <xdr:spPr>
        <a:xfrm>
          <a:off x="16598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23</xdr:col>
      <xdr:colOff>628650</xdr:colOff>
      <xdr:row>73</xdr:row>
      <xdr:rowOff>100330</xdr:rowOff>
    </xdr:from>
    <xdr:to>
      <xdr:col>24</xdr:col>
      <xdr:colOff>120650</xdr:colOff>
      <xdr:row>73</xdr:row>
      <xdr:rowOff>100330</xdr:rowOff>
    </xdr:to>
    <xdr:cxnSp macro="">
      <xdr:nvCxnSpPr>
        <xdr:cNvPr id="428" name="直線コネクタ 427"/>
        <xdr:cNvCxnSpPr/>
      </xdr:nvCxnSpPr>
      <xdr:spPr>
        <a:xfrm>
          <a:off x="16421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157480</xdr:rowOff>
    </xdr:from>
    <xdr:to>
      <xdr:col>24</xdr:col>
      <xdr:colOff>31750</xdr:colOff>
      <xdr:row>78</xdr:row>
      <xdr:rowOff>1270</xdr:rowOff>
    </xdr:to>
    <xdr:cxnSp macro="">
      <xdr:nvCxnSpPr>
        <xdr:cNvPr id="429" name="直線コネクタ 428"/>
        <xdr:cNvCxnSpPr/>
      </xdr:nvCxnSpPr>
      <xdr:spPr>
        <a:xfrm>
          <a:off x="15671800" y="133591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30"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31" name="フローチャート : 判断 430"/>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157480</xdr:rowOff>
    </xdr:from>
    <xdr:to>
      <xdr:col>22</xdr:col>
      <xdr:colOff>565150</xdr:colOff>
      <xdr:row>78</xdr:row>
      <xdr:rowOff>5080</xdr:rowOff>
    </xdr:to>
    <xdr:cxnSp macro="">
      <xdr:nvCxnSpPr>
        <xdr:cNvPr id="432" name="直線コネクタ 431"/>
        <xdr:cNvCxnSpPr/>
      </xdr:nvCxnSpPr>
      <xdr:spPr>
        <a:xfrm flipV="1">
          <a:off x="14782800" y="13359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3" name="フローチャート : 判断 432"/>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34" name="テキスト ボックス 433"/>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5080</xdr:rowOff>
    </xdr:from>
    <xdr:to>
      <xdr:col>21</xdr:col>
      <xdr:colOff>361950</xdr:colOff>
      <xdr:row>81</xdr:row>
      <xdr:rowOff>66039</xdr:rowOff>
    </xdr:to>
    <xdr:cxnSp macro="">
      <xdr:nvCxnSpPr>
        <xdr:cNvPr id="435" name="直線コネクタ 434"/>
        <xdr:cNvCxnSpPr/>
      </xdr:nvCxnSpPr>
      <xdr:spPr>
        <a:xfrm flipV="1">
          <a:off x="13893800" y="13378180"/>
          <a:ext cx="889000" cy="57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15239</xdr:rowOff>
    </xdr:from>
    <xdr:to>
      <xdr:col>21</xdr:col>
      <xdr:colOff>412750</xdr:colOff>
      <xdr:row>76</xdr:row>
      <xdr:rowOff>116839</xdr:rowOff>
    </xdr:to>
    <xdr:sp macro="" textlink="">
      <xdr:nvSpPr>
        <xdr:cNvPr id="436" name="フローチャート : 判断 435"/>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127017</xdr:rowOff>
    </xdr:from>
    <xdr:ext cx="762000" cy="259045"/>
    <xdr:sp macro="" textlink="">
      <xdr:nvSpPr>
        <xdr:cNvPr id="437" name="テキスト ボックス 436"/>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35560</xdr:rowOff>
    </xdr:from>
    <xdr:to>
      <xdr:col>20</xdr:col>
      <xdr:colOff>158750</xdr:colOff>
      <xdr:row>81</xdr:row>
      <xdr:rowOff>66039</xdr:rowOff>
    </xdr:to>
    <xdr:cxnSp macro="">
      <xdr:nvCxnSpPr>
        <xdr:cNvPr id="438" name="直線コネクタ 437"/>
        <xdr:cNvCxnSpPr/>
      </xdr:nvCxnSpPr>
      <xdr:spPr>
        <a:xfrm>
          <a:off x="13004800" y="12894310"/>
          <a:ext cx="889000" cy="105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39" name="フローチャート : 判断 438"/>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134637</xdr:rowOff>
    </xdr:from>
    <xdr:ext cx="762000" cy="259045"/>
    <xdr:sp macro="" textlink="">
      <xdr:nvSpPr>
        <xdr:cNvPr id="440" name="テキスト ボックス 439"/>
        <xdr:cNvSpPr txBox="1"/>
      </xdr:nvSpPr>
      <xdr:spPr>
        <a:xfrm>
          <a:off x="13512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1" name="フローチャート : 判断 440"/>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2" name="テキスト ボックス 441"/>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48" name="円/楕円 447"/>
        <xdr:cNvSpPr/>
      </xdr:nvSpPr>
      <xdr:spPr>
        <a:xfrm>
          <a:off x="16459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93997</xdr:rowOff>
    </xdr:from>
    <xdr:ext cx="762000" cy="259045"/>
    <xdr:sp macro="" textlink="">
      <xdr:nvSpPr>
        <xdr:cNvPr id="449" name="公債費以外該当値テキスト"/>
        <xdr:cNvSpPr txBox="1"/>
      </xdr:nvSpPr>
      <xdr:spPr>
        <a:xfrm>
          <a:off x="165989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106680</xdr:rowOff>
    </xdr:from>
    <xdr:to>
      <xdr:col>22</xdr:col>
      <xdr:colOff>615950</xdr:colOff>
      <xdr:row>78</xdr:row>
      <xdr:rowOff>36830</xdr:rowOff>
    </xdr:to>
    <xdr:sp macro="" textlink="">
      <xdr:nvSpPr>
        <xdr:cNvPr id="450" name="円/楕円 449"/>
        <xdr:cNvSpPr/>
      </xdr:nvSpPr>
      <xdr:spPr>
        <a:xfrm>
          <a:off x="15621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21607</xdr:rowOff>
    </xdr:from>
    <xdr:ext cx="736600" cy="259045"/>
    <xdr:sp macro="" textlink="">
      <xdr:nvSpPr>
        <xdr:cNvPr id="451" name="テキスト ボックス 450"/>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125730</xdr:rowOff>
    </xdr:from>
    <xdr:to>
      <xdr:col>21</xdr:col>
      <xdr:colOff>412750</xdr:colOff>
      <xdr:row>78</xdr:row>
      <xdr:rowOff>55880</xdr:rowOff>
    </xdr:to>
    <xdr:sp macro="" textlink="">
      <xdr:nvSpPr>
        <xdr:cNvPr id="452" name="円/楕円 451"/>
        <xdr:cNvSpPr/>
      </xdr:nvSpPr>
      <xdr:spPr>
        <a:xfrm>
          <a:off x="14732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40657</xdr:rowOff>
    </xdr:from>
    <xdr:ext cx="762000" cy="259045"/>
    <xdr:sp macro="" textlink="">
      <xdr:nvSpPr>
        <xdr:cNvPr id="453" name="テキスト ボックス 452"/>
        <xdr:cNvSpPr txBox="1"/>
      </xdr:nvSpPr>
      <xdr:spPr>
        <a:xfrm>
          <a:off x="14401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81</xdr:row>
      <xdr:rowOff>15239</xdr:rowOff>
    </xdr:from>
    <xdr:to>
      <xdr:col>20</xdr:col>
      <xdr:colOff>209550</xdr:colOff>
      <xdr:row>81</xdr:row>
      <xdr:rowOff>116839</xdr:rowOff>
    </xdr:to>
    <xdr:sp macro="" textlink="">
      <xdr:nvSpPr>
        <xdr:cNvPr id="454" name="円/楕円 453"/>
        <xdr:cNvSpPr/>
      </xdr:nvSpPr>
      <xdr:spPr>
        <a:xfrm>
          <a:off x="13843000" y="139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101616</xdr:rowOff>
    </xdr:from>
    <xdr:ext cx="762000" cy="259045"/>
    <xdr:sp macro="" textlink="">
      <xdr:nvSpPr>
        <xdr:cNvPr id="455" name="テキスト ボックス 454"/>
        <xdr:cNvSpPr txBox="1"/>
      </xdr:nvSpPr>
      <xdr:spPr>
        <a:xfrm>
          <a:off x="13512800" y="1398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156210</xdr:rowOff>
    </xdr:from>
    <xdr:to>
      <xdr:col>19</xdr:col>
      <xdr:colOff>6350</xdr:colOff>
      <xdr:row>75</xdr:row>
      <xdr:rowOff>86360</xdr:rowOff>
    </xdr:to>
    <xdr:sp macro="" textlink="">
      <xdr:nvSpPr>
        <xdr:cNvPr id="456" name="円/楕円 455"/>
        <xdr:cNvSpPr/>
      </xdr:nvSpPr>
      <xdr:spPr>
        <a:xfrm>
          <a:off x="12954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96537</xdr:rowOff>
    </xdr:from>
    <xdr:ext cx="762000" cy="259045"/>
    <xdr:sp macro="" textlink="">
      <xdr:nvSpPr>
        <xdr:cNvPr id="457" name="テキスト ボックス 456"/>
        <xdr:cNvSpPr txBox="1"/>
      </xdr:nvSpPr>
      <xdr:spPr>
        <a:xfrm>
          <a:off x="12623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京都府井手町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92318</xdr:rowOff>
    </xdr:from>
    <xdr:to>
      <xdr:col>4</xdr:col>
      <xdr:colOff>1117600</xdr:colOff>
      <xdr:row>21</xdr:row>
      <xdr:rowOff>3676</xdr:rowOff>
    </xdr:to>
    <xdr:cxnSp macro="">
      <xdr:nvCxnSpPr>
        <xdr:cNvPr id="47" name="直線コネクタ 46"/>
        <xdr:cNvCxnSpPr/>
      </xdr:nvCxnSpPr>
      <xdr:spPr bwMode="auto">
        <a:xfrm flipV="1">
          <a:off x="5651500" y="2197343"/>
          <a:ext cx="0" cy="1454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147203</xdr:rowOff>
    </xdr:from>
    <xdr:ext cx="762000" cy="259045"/>
    <xdr:sp macro="" textlink="">
      <xdr:nvSpPr>
        <xdr:cNvPr id="48" name="人口1人当たり決算額の推移最小値テキスト130"/>
        <xdr:cNvSpPr txBox="1"/>
      </xdr:nvSpPr>
      <xdr:spPr>
        <a:xfrm>
          <a:off x="5740400" y="362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86,204</a:t>
          </a:r>
          <a:endParaRPr kumimoji="1" lang="ja-JP" altLang="en-US" sz="1000" b="1">
            <a:latin typeface="ＭＳ Ｐゴシック"/>
          </a:endParaRPr>
        </a:p>
      </xdr:txBody>
    </xdr:sp>
    <xdr:clientData/>
  </xdr:oneCellAnchor>
  <xdr:twoCellAnchor>
    <xdr:from>
      <xdr:col>4</xdr:col>
      <xdr:colOff>1028700</xdr:colOff>
      <xdr:row>21</xdr:row>
      <xdr:rowOff>3676</xdr:rowOff>
    </xdr:from>
    <xdr:to>
      <xdr:col>5</xdr:col>
      <xdr:colOff>73025</xdr:colOff>
      <xdr:row>21</xdr:row>
      <xdr:rowOff>3676</xdr:rowOff>
    </xdr:to>
    <xdr:cxnSp macro="">
      <xdr:nvCxnSpPr>
        <xdr:cNvPr id="49" name="直線コネクタ 48"/>
        <xdr:cNvCxnSpPr/>
      </xdr:nvCxnSpPr>
      <xdr:spPr bwMode="auto">
        <a:xfrm>
          <a:off x="5562600" y="3651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7245</xdr:rowOff>
    </xdr:from>
    <xdr:ext cx="762000" cy="259045"/>
    <xdr:sp macro="" textlink="">
      <xdr:nvSpPr>
        <xdr:cNvPr id="50" name="人口1人当たり決算額の推移最大値テキスト130"/>
        <xdr:cNvSpPr txBox="1"/>
      </xdr:nvSpPr>
      <xdr:spPr>
        <a:xfrm>
          <a:off x="5740400" y="19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219,811</a:t>
          </a:r>
          <a:endParaRPr kumimoji="1" lang="ja-JP" altLang="en-US" sz="1000" b="1">
            <a:latin typeface="ＭＳ Ｐゴシック"/>
          </a:endParaRPr>
        </a:p>
      </xdr:txBody>
    </xdr:sp>
    <xdr:clientData/>
  </xdr:oneCellAnchor>
  <xdr:twoCellAnchor>
    <xdr:from>
      <xdr:col>4</xdr:col>
      <xdr:colOff>1028700</xdr:colOff>
      <xdr:row>12</xdr:row>
      <xdr:rowOff>92318</xdr:rowOff>
    </xdr:from>
    <xdr:to>
      <xdr:col>5</xdr:col>
      <xdr:colOff>73025</xdr:colOff>
      <xdr:row>12</xdr:row>
      <xdr:rowOff>92318</xdr:rowOff>
    </xdr:to>
    <xdr:cxnSp macro="">
      <xdr:nvCxnSpPr>
        <xdr:cNvPr id="51" name="直線コネクタ 50"/>
        <xdr:cNvCxnSpPr/>
      </xdr:nvCxnSpPr>
      <xdr:spPr bwMode="auto">
        <a:xfrm>
          <a:off x="5562600" y="2197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64255</xdr:rowOff>
    </xdr:from>
    <xdr:to>
      <xdr:col>4</xdr:col>
      <xdr:colOff>1117600</xdr:colOff>
      <xdr:row>19</xdr:row>
      <xdr:rowOff>87006</xdr:rowOff>
    </xdr:to>
    <xdr:cxnSp macro="">
      <xdr:nvCxnSpPr>
        <xdr:cNvPr id="52" name="直線コネクタ 51"/>
        <xdr:cNvCxnSpPr/>
      </xdr:nvCxnSpPr>
      <xdr:spPr bwMode="auto">
        <a:xfrm flipV="1">
          <a:off x="5003800" y="3369430"/>
          <a:ext cx="647700" cy="22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163114</xdr:rowOff>
    </xdr:from>
    <xdr:ext cx="762000" cy="259045"/>
    <xdr:sp macro="" textlink="">
      <xdr:nvSpPr>
        <xdr:cNvPr id="53" name="人口1人当たり決算額の推移平均値テキスト130"/>
        <xdr:cNvSpPr txBox="1"/>
      </xdr:nvSpPr>
      <xdr:spPr>
        <a:xfrm>
          <a:off x="5740400" y="2953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146587</xdr:rowOff>
    </xdr:from>
    <xdr:to>
      <xdr:col>5</xdr:col>
      <xdr:colOff>34925</xdr:colOff>
      <xdr:row>18</xdr:row>
      <xdr:rowOff>76737</xdr:rowOff>
    </xdr:to>
    <xdr:sp macro="" textlink="">
      <xdr:nvSpPr>
        <xdr:cNvPr id="54" name="フローチャート : 判断 53"/>
        <xdr:cNvSpPr/>
      </xdr:nvSpPr>
      <xdr:spPr bwMode="auto">
        <a:xfrm>
          <a:off x="5600700" y="310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44312</xdr:rowOff>
    </xdr:from>
    <xdr:to>
      <xdr:col>4</xdr:col>
      <xdr:colOff>469900</xdr:colOff>
      <xdr:row>19</xdr:row>
      <xdr:rowOff>87006</xdr:rowOff>
    </xdr:to>
    <xdr:cxnSp macro="">
      <xdr:nvCxnSpPr>
        <xdr:cNvPr id="55" name="直線コネクタ 54"/>
        <xdr:cNvCxnSpPr/>
      </xdr:nvCxnSpPr>
      <xdr:spPr bwMode="auto">
        <a:xfrm>
          <a:off x="4305300" y="3349487"/>
          <a:ext cx="698500" cy="42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3908</xdr:rowOff>
    </xdr:from>
    <xdr:to>
      <xdr:col>4</xdr:col>
      <xdr:colOff>520700</xdr:colOff>
      <xdr:row>18</xdr:row>
      <xdr:rowOff>105508</xdr:rowOff>
    </xdr:to>
    <xdr:sp macro="" textlink="">
      <xdr:nvSpPr>
        <xdr:cNvPr id="56" name="フローチャート : 判断 55"/>
        <xdr:cNvSpPr/>
      </xdr:nvSpPr>
      <xdr:spPr bwMode="auto">
        <a:xfrm>
          <a:off x="4953000" y="313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115685</xdr:rowOff>
    </xdr:from>
    <xdr:ext cx="736600" cy="259045"/>
    <xdr:sp macro="" textlink="">
      <xdr:nvSpPr>
        <xdr:cNvPr id="57" name="テキスト ボックス 56"/>
        <xdr:cNvSpPr txBox="1"/>
      </xdr:nvSpPr>
      <xdr:spPr>
        <a:xfrm>
          <a:off x="4622800" y="2906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140531</xdr:rowOff>
    </xdr:from>
    <xdr:to>
      <xdr:col>3</xdr:col>
      <xdr:colOff>904875</xdr:colOff>
      <xdr:row>19</xdr:row>
      <xdr:rowOff>44312</xdr:rowOff>
    </xdr:to>
    <xdr:cxnSp macro="">
      <xdr:nvCxnSpPr>
        <xdr:cNvPr id="58" name="直線コネクタ 57"/>
        <xdr:cNvCxnSpPr/>
      </xdr:nvCxnSpPr>
      <xdr:spPr bwMode="auto">
        <a:xfrm>
          <a:off x="3606800" y="3274256"/>
          <a:ext cx="698500" cy="75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163112</xdr:rowOff>
    </xdr:from>
    <xdr:to>
      <xdr:col>3</xdr:col>
      <xdr:colOff>955675</xdr:colOff>
      <xdr:row>18</xdr:row>
      <xdr:rowOff>93262</xdr:rowOff>
    </xdr:to>
    <xdr:sp macro="" textlink="">
      <xdr:nvSpPr>
        <xdr:cNvPr id="59" name="フローチャート : 判断 58"/>
        <xdr:cNvSpPr/>
      </xdr:nvSpPr>
      <xdr:spPr bwMode="auto">
        <a:xfrm>
          <a:off x="4254500" y="3125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103439</xdr:rowOff>
    </xdr:from>
    <xdr:ext cx="762000" cy="259045"/>
    <xdr:sp macro="" textlink="">
      <xdr:nvSpPr>
        <xdr:cNvPr id="60" name="テキスト ボックス 59"/>
        <xdr:cNvSpPr txBox="1"/>
      </xdr:nvSpPr>
      <xdr:spPr>
        <a:xfrm>
          <a:off x="3924300" y="289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140531</xdr:rowOff>
    </xdr:from>
    <xdr:to>
      <xdr:col>3</xdr:col>
      <xdr:colOff>206375</xdr:colOff>
      <xdr:row>19</xdr:row>
      <xdr:rowOff>5037</xdr:rowOff>
    </xdr:to>
    <xdr:cxnSp macro="">
      <xdr:nvCxnSpPr>
        <xdr:cNvPr id="61" name="直線コネクタ 60"/>
        <xdr:cNvCxnSpPr/>
      </xdr:nvCxnSpPr>
      <xdr:spPr bwMode="auto">
        <a:xfrm flipV="1">
          <a:off x="2908300" y="3274256"/>
          <a:ext cx="698500" cy="35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139196</xdr:rowOff>
    </xdr:from>
    <xdr:to>
      <xdr:col>3</xdr:col>
      <xdr:colOff>257175</xdr:colOff>
      <xdr:row>18</xdr:row>
      <xdr:rowOff>69346</xdr:rowOff>
    </xdr:to>
    <xdr:sp macro="" textlink="">
      <xdr:nvSpPr>
        <xdr:cNvPr id="62" name="フローチャート : 判断 61"/>
        <xdr:cNvSpPr/>
      </xdr:nvSpPr>
      <xdr:spPr bwMode="auto">
        <a:xfrm>
          <a:off x="3556000" y="3101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79523</xdr:rowOff>
    </xdr:from>
    <xdr:ext cx="762000" cy="259045"/>
    <xdr:sp macro="" textlink="">
      <xdr:nvSpPr>
        <xdr:cNvPr id="63" name="テキスト ボックス 62"/>
        <xdr:cNvSpPr txBox="1"/>
      </xdr:nvSpPr>
      <xdr:spPr>
        <a:xfrm>
          <a:off x="3225800" y="287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148764</xdr:rowOff>
    </xdr:from>
    <xdr:to>
      <xdr:col>2</xdr:col>
      <xdr:colOff>692150</xdr:colOff>
      <xdr:row>18</xdr:row>
      <xdr:rowOff>78914</xdr:rowOff>
    </xdr:to>
    <xdr:sp macro="" textlink="">
      <xdr:nvSpPr>
        <xdr:cNvPr id="64" name="フローチャート : 判断 63"/>
        <xdr:cNvSpPr/>
      </xdr:nvSpPr>
      <xdr:spPr bwMode="auto">
        <a:xfrm>
          <a:off x="2857500" y="31110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89091</xdr:rowOff>
    </xdr:from>
    <xdr:ext cx="762000" cy="259045"/>
    <xdr:sp macro="" textlink="">
      <xdr:nvSpPr>
        <xdr:cNvPr id="65" name="テキスト ボックス 64"/>
        <xdr:cNvSpPr txBox="1"/>
      </xdr:nvSpPr>
      <xdr:spPr>
        <a:xfrm>
          <a:off x="2527300" y="287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13455</xdr:rowOff>
    </xdr:from>
    <xdr:to>
      <xdr:col>5</xdr:col>
      <xdr:colOff>34925</xdr:colOff>
      <xdr:row>19</xdr:row>
      <xdr:rowOff>115055</xdr:rowOff>
    </xdr:to>
    <xdr:sp macro="" textlink="">
      <xdr:nvSpPr>
        <xdr:cNvPr id="71" name="円/楕円 70"/>
        <xdr:cNvSpPr/>
      </xdr:nvSpPr>
      <xdr:spPr bwMode="auto">
        <a:xfrm>
          <a:off x="5600700" y="3318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156982</xdr:rowOff>
    </xdr:from>
    <xdr:ext cx="762000" cy="259045"/>
    <xdr:sp macro="" textlink="">
      <xdr:nvSpPr>
        <xdr:cNvPr id="72" name="人口1人当たり決算額の推移該当値テキスト130"/>
        <xdr:cNvSpPr txBox="1"/>
      </xdr:nvSpPr>
      <xdr:spPr>
        <a:xfrm>
          <a:off x="5740400" y="329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112,139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36206</xdr:rowOff>
    </xdr:from>
    <xdr:to>
      <xdr:col>4</xdr:col>
      <xdr:colOff>520700</xdr:colOff>
      <xdr:row>19</xdr:row>
      <xdr:rowOff>137806</xdr:rowOff>
    </xdr:to>
    <xdr:sp macro="" textlink="">
      <xdr:nvSpPr>
        <xdr:cNvPr id="73" name="円/楕円 72"/>
        <xdr:cNvSpPr/>
      </xdr:nvSpPr>
      <xdr:spPr bwMode="auto">
        <a:xfrm>
          <a:off x="4953000" y="334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122583</xdr:rowOff>
    </xdr:from>
    <xdr:ext cx="736600" cy="259045"/>
    <xdr:sp macro="" textlink="">
      <xdr:nvSpPr>
        <xdr:cNvPr id="74" name="テキスト ボックス 73"/>
        <xdr:cNvSpPr txBox="1"/>
      </xdr:nvSpPr>
      <xdr:spPr>
        <a:xfrm>
          <a:off x="4622800" y="3427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110,049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164962</xdr:rowOff>
    </xdr:from>
    <xdr:to>
      <xdr:col>3</xdr:col>
      <xdr:colOff>955675</xdr:colOff>
      <xdr:row>19</xdr:row>
      <xdr:rowOff>95112</xdr:rowOff>
    </xdr:to>
    <xdr:sp macro="" textlink="">
      <xdr:nvSpPr>
        <xdr:cNvPr id="75" name="円/楕円 74"/>
        <xdr:cNvSpPr/>
      </xdr:nvSpPr>
      <xdr:spPr bwMode="auto">
        <a:xfrm>
          <a:off x="4254500" y="3298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79889</xdr:rowOff>
    </xdr:from>
    <xdr:ext cx="762000" cy="259045"/>
    <xdr:sp macro="" textlink="">
      <xdr:nvSpPr>
        <xdr:cNvPr id="76" name="テキスト ボックス 75"/>
        <xdr:cNvSpPr txBox="1"/>
      </xdr:nvSpPr>
      <xdr:spPr>
        <a:xfrm>
          <a:off x="3924300" y="338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113,971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89731</xdr:rowOff>
    </xdr:from>
    <xdr:to>
      <xdr:col>3</xdr:col>
      <xdr:colOff>257175</xdr:colOff>
      <xdr:row>19</xdr:row>
      <xdr:rowOff>19881</xdr:rowOff>
    </xdr:to>
    <xdr:sp macro="" textlink="">
      <xdr:nvSpPr>
        <xdr:cNvPr id="77" name="円/楕円 76"/>
        <xdr:cNvSpPr/>
      </xdr:nvSpPr>
      <xdr:spPr bwMode="auto">
        <a:xfrm>
          <a:off x="3556000" y="3223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4658</xdr:rowOff>
    </xdr:from>
    <xdr:ext cx="762000" cy="259045"/>
    <xdr:sp macro="" textlink="">
      <xdr:nvSpPr>
        <xdr:cNvPr id="78" name="テキスト ボックス 77"/>
        <xdr:cNvSpPr txBox="1"/>
      </xdr:nvSpPr>
      <xdr:spPr>
        <a:xfrm>
          <a:off x="3225800" y="330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120,882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125687</xdr:rowOff>
    </xdr:from>
    <xdr:to>
      <xdr:col>2</xdr:col>
      <xdr:colOff>692150</xdr:colOff>
      <xdr:row>19</xdr:row>
      <xdr:rowOff>55837</xdr:rowOff>
    </xdr:to>
    <xdr:sp macro="" textlink="">
      <xdr:nvSpPr>
        <xdr:cNvPr id="79" name="円/楕円 78"/>
        <xdr:cNvSpPr/>
      </xdr:nvSpPr>
      <xdr:spPr bwMode="auto">
        <a:xfrm>
          <a:off x="2857500" y="3259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40614</xdr:rowOff>
    </xdr:from>
    <xdr:ext cx="762000" cy="259045"/>
    <xdr:sp macro="" textlink="">
      <xdr:nvSpPr>
        <xdr:cNvPr id="80" name="テキスト ボックス 79"/>
        <xdr:cNvSpPr txBox="1"/>
      </xdr:nvSpPr>
      <xdr:spPr>
        <a:xfrm>
          <a:off x="2527300" y="334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212058</xdr:rowOff>
    </xdr:from>
    <xdr:to>
      <xdr:col>4</xdr:col>
      <xdr:colOff>1117600</xdr:colOff>
      <xdr:row>37</xdr:row>
      <xdr:rowOff>179997</xdr:rowOff>
    </xdr:to>
    <xdr:cxnSp macro="">
      <xdr:nvCxnSpPr>
        <xdr:cNvPr id="108" name="直線コネクタ 107"/>
        <xdr:cNvCxnSpPr/>
      </xdr:nvCxnSpPr>
      <xdr:spPr bwMode="auto">
        <a:xfrm flipV="1">
          <a:off x="5651500" y="6136608"/>
          <a:ext cx="0" cy="1168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190174</xdr:rowOff>
    </xdr:from>
    <xdr:ext cx="762000" cy="259045"/>
    <xdr:sp macro="" textlink="">
      <xdr:nvSpPr>
        <xdr:cNvPr id="109" name="人口1人当たり決算額の推移最小値テキスト445"/>
        <xdr:cNvSpPr txBox="1"/>
      </xdr:nvSpPr>
      <xdr:spPr>
        <a:xfrm>
          <a:off x="5740400" y="7314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-6,782</a:t>
          </a:r>
          <a:endParaRPr kumimoji="1" lang="ja-JP" altLang="en-US" sz="1000" b="1">
            <a:latin typeface="ＭＳ Ｐゴシック"/>
          </a:endParaRPr>
        </a:p>
      </xdr:txBody>
    </xdr:sp>
    <xdr:clientData/>
  </xdr:oneCellAnchor>
  <xdr:twoCellAnchor>
    <xdr:from>
      <xdr:col>4</xdr:col>
      <xdr:colOff>1028700</xdr:colOff>
      <xdr:row>37</xdr:row>
      <xdr:rowOff>179997</xdr:rowOff>
    </xdr:from>
    <xdr:to>
      <xdr:col>5</xdr:col>
      <xdr:colOff>73025</xdr:colOff>
      <xdr:row>37</xdr:row>
      <xdr:rowOff>179997</xdr:rowOff>
    </xdr:to>
    <xdr:cxnSp macro="">
      <xdr:nvCxnSpPr>
        <xdr:cNvPr id="110" name="直線コネクタ 109"/>
        <xdr:cNvCxnSpPr/>
      </xdr:nvCxnSpPr>
      <xdr:spPr bwMode="auto">
        <a:xfrm>
          <a:off x="5562600" y="73046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126985</xdr:rowOff>
    </xdr:from>
    <xdr:ext cx="762000" cy="259045"/>
    <xdr:sp macro="" textlink="">
      <xdr:nvSpPr>
        <xdr:cNvPr id="111" name="人口1人当たり決算額の推移最大値テキスト445"/>
        <xdr:cNvSpPr txBox="1"/>
      </xdr:nvSpPr>
      <xdr:spPr>
        <a:xfrm>
          <a:off x="5740400" y="58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54,535</a:t>
          </a:r>
          <a:endParaRPr kumimoji="1" lang="ja-JP" altLang="en-US" sz="1000" b="1">
            <a:latin typeface="ＭＳ Ｐゴシック"/>
          </a:endParaRPr>
        </a:p>
      </xdr:txBody>
    </xdr:sp>
    <xdr:clientData/>
  </xdr:oneCellAnchor>
  <xdr:twoCellAnchor>
    <xdr:from>
      <xdr:col>4</xdr:col>
      <xdr:colOff>1028700</xdr:colOff>
      <xdr:row>33</xdr:row>
      <xdr:rowOff>212058</xdr:rowOff>
    </xdr:from>
    <xdr:to>
      <xdr:col>5</xdr:col>
      <xdr:colOff>73025</xdr:colOff>
      <xdr:row>33</xdr:row>
      <xdr:rowOff>212058</xdr:rowOff>
    </xdr:to>
    <xdr:cxnSp macro="">
      <xdr:nvCxnSpPr>
        <xdr:cNvPr id="112" name="直線コネクタ 111"/>
        <xdr:cNvCxnSpPr/>
      </xdr:nvCxnSpPr>
      <xdr:spPr bwMode="auto">
        <a:xfrm>
          <a:off x="5562600" y="6136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49276</xdr:rowOff>
    </xdr:from>
    <xdr:to>
      <xdr:col>4</xdr:col>
      <xdr:colOff>1117600</xdr:colOff>
      <xdr:row>37</xdr:row>
      <xdr:rowOff>179997</xdr:rowOff>
    </xdr:to>
    <xdr:cxnSp macro="">
      <xdr:nvCxnSpPr>
        <xdr:cNvPr id="113" name="直線コネクタ 112"/>
        <xdr:cNvCxnSpPr/>
      </xdr:nvCxnSpPr>
      <xdr:spPr bwMode="auto">
        <a:xfrm>
          <a:off x="5003800" y="7173976"/>
          <a:ext cx="647700" cy="130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161288</xdr:rowOff>
    </xdr:from>
    <xdr:ext cx="762000" cy="259045"/>
    <xdr:sp macro="" textlink="">
      <xdr:nvSpPr>
        <xdr:cNvPr id="114" name="人口1人当たり決算額の推移平均値テキスト445"/>
        <xdr:cNvSpPr txBox="1"/>
      </xdr:nvSpPr>
      <xdr:spPr>
        <a:xfrm>
          <a:off x="5740400" y="6428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316211</xdr:rowOff>
    </xdr:from>
    <xdr:to>
      <xdr:col>5</xdr:col>
      <xdr:colOff>34925</xdr:colOff>
      <xdr:row>35</xdr:row>
      <xdr:rowOff>74911</xdr:rowOff>
    </xdr:to>
    <xdr:sp macro="" textlink="">
      <xdr:nvSpPr>
        <xdr:cNvPr id="115" name="フローチャート : 判断 114"/>
        <xdr:cNvSpPr/>
      </xdr:nvSpPr>
      <xdr:spPr bwMode="auto">
        <a:xfrm>
          <a:off x="56007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146469</xdr:rowOff>
    </xdr:from>
    <xdr:to>
      <xdr:col>4</xdr:col>
      <xdr:colOff>469900</xdr:colOff>
      <xdr:row>37</xdr:row>
      <xdr:rowOff>49276</xdr:rowOff>
    </xdr:to>
    <xdr:cxnSp macro="">
      <xdr:nvCxnSpPr>
        <xdr:cNvPr id="116" name="直線コネクタ 115"/>
        <xdr:cNvCxnSpPr/>
      </xdr:nvCxnSpPr>
      <xdr:spPr bwMode="auto">
        <a:xfrm>
          <a:off x="4305300" y="7099719"/>
          <a:ext cx="698500" cy="74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249898</xdr:rowOff>
    </xdr:from>
    <xdr:to>
      <xdr:col>4</xdr:col>
      <xdr:colOff>520700</xdr:colOff>
      <xdr:row>35</xdr:row>
      <xdr:rowOff>8598</xdr:rowOff>
    </xdr:to>
    <xdr:sp macro="" textlink="">
      <xdr:nvSpPr>
        <xdr:cNvPr id="117" name="フローチャート : 判断 116"/>
        <xdr:cNvSpPr/>
      </xdr:nvSpPr>
      <xdr:spPr bwMode="auto">
        <a:xfrm>
          <a:off x="4953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18775</xdr:rowOff>
    </xdr:from>
    <xdr:ext cx="736600" cy="259045"/>
    <xdr:sp macro="" textlink="">
      <xdr:nvSpPr>
        <xdr:cNvPr id="118" name="テキスト ボックス 117"/>
        <xdr:cNvSpPr txBox="1"/>
      </xdr:nvSpPr>
      <xdr:spPr>
        <a:xfrm>
          <a:off x="4622800" y="6286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52343</xdr:rowOff>
    </xdr:from>
    <xdr:to>
      <xdr:col>3</xdr:col>
      <xdr:colOff>904875</xdr:colOff>
      <xdr:row>36</xdr:row>
      <xdr:rowOff>146469</xdr:rowOff>
    </xdr:to>
    <xdr:cxnSp macro="">
      <xdr:nvCxnSpPr>
        <xdr:cNvPr id="119" name="直線コネクタ 118"/>
        <xdr:cNvCxnSpPr/>
      </xdr:nvCxnSpPr>
      <xdr:spPr bwMode="auto">
        <a:xfrm>
          <a:off x="3606800" y="7005593"/>
          <a:ext cx="698500" cy="94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234829</xdr:rowOff>
    </xdr:from>
    <xdr:to>
      <xdr:col>3</xdr:col>
      <xdr:colOff>955675</xdr:colOff>
      <xdr:row>34</xdr:row>
      <xdr:rowOff>336429</xdr:rowOff>
    </xdr:to>
    <xdr:sp macro="" textlink="">
      <xdr:nvSpPr>
        <xdr:cNvPr id="120" name="フローチャート : 判断 119"/>
        <xdr:cNvSpPr/>
      </xdr:nvSpPr>
      <xdr:spPr bwMode="auto">
        <a:xfrm>
          <a:off x="4254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3706</xdr:rowOff>
    </xdr:from>
    <xdr:ext cx="762000" cy="259045"/>
    <xdr:sp macro="" textlink="">
      <xdr:nvSpPr>
        <xdr:cNvPr id="121" name="テキスト ボックス 120"/>
        <xdr:cNvSpPr txBox="1"/>
      </xdr:nvSpPr>
      <xdr:spPr>
        <a:xfrm>
          <a:off x="3924300" y="627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5404</xdr:rowOff>
    </xdr:from>
    <xdr:to>
      <xdr:col>3</xdr:col>
      <xdr:colOff>206375</xdr:colOff>
      <xdr:row>36</xdr:row>
      <xdr:rowOff>52343</xdr:rowOff>
    </xdr:to>
    <xdr:cxnSp macro="">
      <xdr:nvCxnSpPr>
        <xdr:cNvPr id="122" name="直線コネクタ 121"/>
        <xdr:cNvCxnSpPr/>
      </xdr:nvCxnSpPr>
      <xdr:spPr bwMode="auto">
        <a:xfrm>
          <a:off x="2908300" y="6958654"/>
          <a:ext cx="698500" cy="46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169754</xdr:rowOff>
    </xdr:from>
    <xdr:to>
      <xdr:col>3</xdr:col>
      <xdr:colOff>257175</xdr:colOff>
      <xdr:row>34</xdr:row>
      <xdr:rowOff>271354</xdr:rowOff>
    </xdr:to>
    <xdr:sp macro="" textlink="">
      <xdr:nvSpPr>
        <xdr:cNvPr id="123" name="フローチャート : 判断 122"/>
        <xdr:cNvSpPr/>
      </xdr:nvSpPr>
      <xdr:spPr bwMode="auto">
        <a:xfrm>
          <a:off x="3556000" y="6437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281531</xdr:rowOff>
    </xdr:from>
    <xdr:ext cx="762000" cy="259045"/>
    <xdr:sp macro="" textlink="">
      <xdr:nvSpPr>
        <xdr:cNvPr id="124" name="テキスト ボックス 123"/>
        <xdr:cNvSpPr txBox="1"/>
      </xdr:nvSpPr>
      <xdr:spPr>
        <a:xfrm>
          <a:off x="3225800" y="620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127730</xdr:rowOff>
    </xdr:from>
    <xdr:to>
      <xdr:col>2</xdr:col>
      <xdr:colOff>692150</xdr:colOff>
      <xdr:row>34</xdr:row>
      <xdr:rowOff>229330</xdr:rowOff>
    </xdr:to>
    <xdr:sp macro="" textlink="">
      <xdr:nvSpPr>
        <xdr:cNvPr id="125" name="フローチャート : 判断 124"/>
        <xdr:cNvSpPr/>
      </xdr:nvSpPr>
      <xdr:spPr bwMode="auto">
        <a:xfrm>
          <a:off x="2857500" y="6395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239507</xdr:rowOff>
    </xdr:from>
    <xdr:ext cx="762000" cy="259045"/>
    <xdr:sp macro="" textlink="">
      <xdr:nvSpPr>
        <xdr:cNvPr id="126" name="テキスト ボックス 125"/>
        <xdr:cNvSpPr txBox="1"/>
      </xdr:nvSpPr>
      <xdr:spPr>
        <a:xfrm>
          <a:off x="2527300" y="616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129197</xdr:rowOff>
    </xdr:from>
    <xdr:to>
      <xdr:col>5</xdr:col>
      <xdr:colOff>34925</xdr:colOff>
      <xdr:row>37</xdr:row>
      <xdr:rowOff>230797</xdr:rowOff>
    </xdr:to>
    <xdr:sp macro="" textlink="">
      <xdr:nvSpPr>
        <xdr:cNvPr id="132" name="円/楕円 131"/>
        <xdr:cNvSpPr/>
      </xdr:nvSpPr>
      <xdr:spPr bwMode="auto">
        <a:xfrm>
          <a:off x="5600700" y="7253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37774</xdr:rowOff>
    </xdr:from>
    <xdr:ext cx="762000" cy="259045"/>
    <xdr:sp macro="" textlink="">
      <xdr:nvSpPr>
        <xdr:cNvPr id="133" name="人口1人当たり決算額の推移該当値テキスト445"/>
        <xdr:cNvSpPr txBox="1"/>
      </xdr:nvSpPr>
      <xdr:spPr>
        <a:xfrm>
          <a:off x="5740400" y="716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169926</xdr:rowOff>
    </xdr:from>
    <xdr:to>
      <xdr:col>4</xdr:col>
      <xdr:colOff>520700</xdr:colOff>
      <xdr:row>37</xdr:row>
      <xdr:rowOff>100076</xdr:rowOff>
    </xdr:to>
    <xdr:sp macro="" textlink="">
      <xdr:nvSpPr>
        <xdr:cNvPr id="134" name="円/楕円 133"/>
        <xdr:cNvSpPr/>
      </xdr:nvSpPr>
      <xdr:spPr bwMode="auto">
        <a:xfrm>
          <a:off x="4953000" y="7123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84853</xdr:rowOff>
    </xdr:from>
    <xdr:ext cx="736600" cy="259045"/>
    <xdr:sp macro="" textlink="">
      <xdr:nvSpPr>
        <xdr:cNvPr id="135" name="テキスト ボックス 134"/>
        <xdr:cNvSpPr txBox="1"/>
      </xdr:nvSpPr>
      <xdr:spPr>
        <a:xfrm>
          <a:off x="4622800" y="720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95669</xdr:rowOff>
    </xdr:from>
    <xdr:to>
      <xdr:col>3</xdr:col>
      <xdr:colOff>955675</xdr:colOff>
      <xdr:row>37</xdr:row>
      <xdr:rowOff>25819</xdr:rowOff>
    </xdr:to>
    <xdr:sp macro="" textlink="">
      <xdr:nvSpPr>
        <xdr:cNvPr id="136" name="円/楕円 135"/>
        <xdr:cNvSpPr/>
      </xdr:nvSpPr>
      <xdr:spPr bwMode="auto">
        <a:xfrm>
          <a:off x="4254500" y="7048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10596</xdr:rowOff>
    </xdr:from>
    <xdr:ext cx="762000" cy="259045"/>
    <xdr:sp macro="" textlink="">
      <xdr:nvSpPr>
        <xdr:cNvPr id="137" name="テキスト ボックス 136"/>
        <xdr:cNvSpPr txBox="1"/>
      </xdr:nvSpPr>
      <xdr:spPr>
        <a:xfrm>
          <a:off x="3924300" y="713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1543</xdr:rowOff>
    </xdr:from>
    <xdr:to>
      <xdr:col>3</xdr:col>
      <xdr:colOff>257175</xdr:colOff>
      <xdr:row>36</xdr:row>
      <xdr:rowOff>103143</xdr:rowOff>
    </xdr:to>
    <xdr:sp macro="" textlink="">
      <xdr:nvSpPr>
        <xdr:cNvPr id="138" name="円/楕円 137"/>
        <xdr:cNvSpPr/>
      </xdr:nvSpPr>
      <xdr:spPr bwMode="auto">
        <a:xfrm>
          <a:off x="3556000" y="6954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87920</xdr:rowOff>
    </xdr:from>
    <xdr:ext cx="762000" cy="259045"/>
    <xdr:sp macro="" textlink="">
      <xdr:nvSpPr>
        <xdr:cNvPr id="139" name="テキスト ボックス 138"/>
        <xdr:cNvSpPr txBox="1"/>
      </xdr:nvSpPr>
      <xdr:spPr>
        <a:xfrm>
          <a:off x="3225800" y="7041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297504</xdr:rowOff>
    </xdr:from>
    <xdr:to>
      <xdr:col>2</xdr:col>
      <xdr:colOff>692150</xdr:colOff>
      <xdr:row>36</xdr:row>
      <xdr:rowOff>56204</xdr:rowOff>
    </xdr:to>
    <xdr:sp macro="" textlink="">
      <xdr:nvSpPr>
        <xdr:cNvPr id="140" name="円/楕円 139"/>
        <xdr:cNvSpPr/>
      </xdr:nvSpPr>
      <xdr:spPr bwMode="auto">
        <a:xfrm>
          <a:off x="2857500" y="6907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40981</xdr:rowOff>
    </xdr:from>
    <xdr:ext cx="762000" cy="259045"/>
    <xdr:sp macro="" textlink="">
      <xdr:nvSpPr>
        <xdr:cNvPr id="141" name="テキスト ボックス 140"/>
        <xdr:cNvSpPr txBox="1"/>
      </xdr:nvSpPr>
      <xdr:spPr>
        <a:xfrm>
          <a:off x="2527300" y="699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京都府井手町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財政調整基金残高の比率が、平成２２年度に大きく増加しているが、これは当年度に臨時的な法人町民税の増収があり、翌年度の普通交付税減額を見込み、基金積立したことによる増である。平成２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年度は歳出抑制など健全な財政運営の結果、積立てた財政調整基金を取り崩さなかったことにより前年度水準を</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ポイント上回った。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京都府井手町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ＭＳ ゴシック" pitchFamily="49" charset="-128"/>
              <a:ea typeface="ＭＳ ゴシック" pitchFamily="49" charset="-128"/>
            </a:rPr>
            <a:t>　国民健康保険特別会計の赤字要因は、</a:t>
          </a:r>
          <a:r>
            <a:rPr lang="ja-JP" altLang="en-US" sz="1800">
              <a:effectLst/>
            </a:rPr>
            <a:t>診療報酬の支払件数が増加したためであることから、</a:t>
          </a:r>
          <a:r>
            <a:rPr kumimoji="1" lang="ja-JP" altLang="ja-JP" sz="1800">
              <a:solidFill>
                <a:schemeClr val="dk1"/>
              </a:solidFill>
              <a:effectLst/>
              <a:latin typeface="+mn-lt"/>
              <a:ea typeface="+mn-ea"/>
              <a:cs typeface="+mn-cs"/>
            </a:rPr>
            <a:t>医療費適正化対策等を進め経費の抑制に努める。</a:t>
          </a:r>
          <a:endParaRPr kumimoji="1" lang="ja-JP" altLang="en-US" sz="18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京都府井手町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平成１９年度に約７２３百万円の繰上償還を行ったことにより償還金の圧縮ができ、公債費抑制につながった。算入公債費については、従前より住民ニーズを的確に把握しハード整備の際の地方債発行は交付税措置のある有利なものを活用する方針で、安易な地方債発行を抑制してきた結果が高水準を維持してい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京都府井手町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一般会計等に係る地方債の現在高については、平成１９年度に約７２３百万円の繰上償還を行ったことにより圧縮が図られた。</a:t>
          </a:r>
          <a:endParaRPr lang="ja-JP" altLang="ja-JP" sz="1400">
            <a:effectLst/>
          </a:endParaRPr>
        </a:p>
        <a:p>
          <a:pPr rtl="0"/>
          <a:r>
            <a:rPr lang="ja-JP" altLang="ja-JP" sz="1100" b="0" i="0" baseline="0">
              <a:solidFill>
                <a:schemeClr val="dk1"/>
              </a:solidFill>
              <a:effectLst/>
              <a:latin typeface="+mn-lt"/>
              <a:ea typeface="+mn-ea"/>
              <a:cs typeface="+mn-cs"/>
            </a:rPr>
            <a:t>　また、充当可能財源等については、財政調整基金や減債基金を含む充当可能基金を積み立てることが出来ており、将来負担額を超える財源確保が行えていることから、将来負担比率が０％以下となった。</a:t>
          </a:r>
          <a:endParaRPr lang="ja-JP" altLang="ja-JP" sz="1400">
            <a:effectLst/>
          </a:endParaRPr>
        </a:p>
        <a:p>
          <a:r>
            <a:rPr kumimoji="1" lang="ja-JP" altLang="en-US" sz="1400">
              <a:latin typeface="ＭＳ ゴシック" pitchFamily="49" charset="-128"/>
              <a:ea typeface="ＭＳ ゴシック" pitchFamily="49"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H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4857713</v>
      </c>
      <c r="BO4" s="379"/>
      <c r="BP4" s="379"/>
      <c r="BQ4" s="379"/>
      <c r="BR4" s="379"/>
      <c r="BS4" s="379"/>
      <c r="BT4" s="379"/>
      <c r="BU4" s="380"/>
      <c r="BV4" s="378">
        <v>4818262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16.5</v>
      </c>
      <c r="CU4" s="556"/>
      <c r="CV4" s="556"/>
      <c r="CW4" s="556"/>
      <c r="CX4" s="556"/>
      <c r="CY4" s="556"/>
      <c r="CZ4" s="556"/>
      <c r="DA4" s="557"/>
      <c r="DB4" s="555">
        <v>16.8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4449401</v>
      </c>
      <c r="BO5" s="384"/>
      <c r="BP5" s="384"/>
      <c r="BQ5" s="384"/>
      <c r="BR5" s="384"/>
      <c r="BS5" s="384"/>
      <c r="BT5" s="384"/>
      <c r="BU5" s="385"/>
      <c r="BV5" s="383">
        <v>4288859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83.2</v>
      </c>
      <c r="CU5" s="354"/>
      <c r="CV5" s="354"/>
      <c r="CW5" s="354"/>
      <c r="CX5" s="354"/>
      <c r="CY5" s="354"/>
      <c r="CZ5" s="354"/>
      <c r="DA5" s="355"/>
      <c r="DB5" s="353">
        <v>84.7</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408312</v>
      </c>
      <c r="BO6" s="384"/>
      <c r="BP6" s="384"/>
      <c r="BQ6" s="384"/>
      <c r="BR6" s="384"/>
      <c r="BS6" s="384"/>
      <c r="BT6" s="384"/>
      <c r="BU6" s="385"/>
      <c r="BV6" s="383">
        <v>529403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89.7</v>
      </c>
      <c r="CU6" s="530"/>
      <c r="CV6" s="530"/>
      <c r="CW6" s="530"/>
      <c r="CX6" s="530"/>
      <c r="CY6" s="530"/>
      <c r="CZ6" s="530"/>
      <c r="DA6" s="531"/>
      <c r="DB6" s="529">
        <v>91.8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7188</v>
      </c>
      <c r="BO7" s="384"/>
      <c r="BP7" s="384"/>
      <c r="BQ7" s="384"/>
      <c r="BR7" s="384"/>
      <c r="BS7" s="384"/>
      <c r="BT7" s="384"/>
      <c r="BU7" s="385"/>
      <c r="BV7" s="383">
        <v>119766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2424379</v>
      </c>
      <c r="CU7" s="384"/>
      <c r="CV7" s="384"/>
      <c r="CW7" s="384"/>
      <c r="CX7" s="384"/>
      <c r="CY7" s="384"/>
      <c r="CZ7" s="384"/>
      <c r="DA7" s="385"/>
      <c r="DB7" s="383">
        <v>2441529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401124</v>
      </c>
      <c r="BO8" s="384"/>
      <c r="BP8" s="384"/>
      <c r="BQ8" s="384"/>
      <c r="BR8" s="384"/>
      <c r="BS8" s="384"/>
      <c r="BT8" s="384"/>
      <c r="BU8" s="385"/>
      <c r="BV8" s="383">
        <v>409637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0.34</v>
      </c>
      <c r="CU8" s="493"/>
      <c r="CV8" s="493"/>
      <c r="CW8" s="493"/>
      <c r="CX8" s="493"/>
      <c r="CY8" s="493"/>
      <c r="CZ8" s="493"/>
      <c r="DA8" s="494"/>
      <c r="DB8" s="492">
        <v>0.42</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8447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-8513</v>
      </c>
      <c r="BO9" s="384"/>
      <c r="BP9" s="384"/>
      <c r="BQ9" s="384"/>
      <c r="BR9" s="384"/>
      <c r="BS9" s="384"/>
      <c r="BT9" s="384"/>
      <c r="BU9" s="385"/>
      <c r="BV9" s="383">
        <v>100596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7</v>
      </c>
      <c r="CU9" s="354"/>
      <c r="CV9" s="354"/>
      <c r="CW9" s="354"/>
      <c r="CX9" s="354"/>
      <c r="CY9" s="354"/>
      <c r="CZ9" s="354"/>
      <c r="DA9" s="355"/>
      <c r="DB9" s="353">
        <v>9.1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8951</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35971</v>
      </c>
      <c r="BO10" s="384"/>
      <c r="BP10" s="384"/>
      <c r="BQ10" s="384"/>
      <c r="BR10" s="384"/>
      <c r="BS10" s="384"/>
      <c r="BT10" s="384"/>
      <c r="BU10" s="385"/>
      <c r="BV10" s="383">
        <v>23421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7899</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7838</v>
      </c>
      <c r="S13" s="485"/>
      <c r="T13" s="485"/>
      <c r="U13" s="485"/>
      <c r="V13" s="486"/>
      <c r="W13" s="472" t="s">
        <v>124</v>
      </c>
      <c r="X13" s="396"/>
      <c r="Y13" s="396"/>
      <c r="Z13" s="396"/>
      <c r="AA13" s="396"/>
      <c r="AB13" s="397"/>
      <c r="AC13" s="359">
        <v>105</v>
      </c>
      <c r="AD13" s="360"/>
      <c r="AE13" s="360"/>
      <c r="AF13" s="360"/>
      <c r="AG13" s="361"/>
      <c r="AH13" s="359">
        <v>152</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27458</v>
      </c>
      <c r="BO13" s="384"/>
      <c r="BP13" s="384"/>
      <c r="BQ13" s="384"/>
      <c r="BR13" s="384"/>
      <c r="BS13" s="384"/>
      <c r="BT13" s="384"/>
      <c r="BU13" s="385"/>
      <c r="BV13" s="383">
        <v>124017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-0.3</v>
      </c>
      <c r="CU13" s="354"/>
      <c r="CV13" s="354"/>
      <c r="CW13" s="354"/>
      <c r="CX13" s="354"/>
      <c r="CY13" s="354"/>
      <c r="CZ13" s="354"/>
      <c r="DA13" s="355"/>
      <c r="DB13" s="353">
        <v>1.6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7997</v>
      </c>
      <c r="S14" s="485"/>
      <c r="T14" s="485"/>
      <c r="U14" s="485"/>
      <c r="V14" s="486"/>
      <c r="W14" s="487"/>
      <c r="X14" s="399"/>
      <c r="Y14" s="399"/>
      <c r="Z14" s="399"/>
      <c r="AA14" s="399"/>
      <c r="AB14" s="400"/>
      <c r="AC14" s="477">
        <v>3.3</v>
      </c>
      <c r="AD14" s="478"/>
      <c r="AE14" s="478"/>
      <c r="AF14" s="478"/>
      <c r="AG14" s="479"/>
      <c r="AH14" s="477">
        <v>3.9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7933</v>
      </c>
      <c r="S15" s="485"/>
      <c r="T15" s="485"/>
      <c r="U15" s="485"/>
      <c r="V15" s="486"/>
      <c r="W15" s="472" t="s">
        <v>131</v>
      </c>
      <c r="X15" s="396"/>
      <c r="Y15" s="396"/>
      <c r="Z15" s="396"/>
      <c r="AA15" s="396"/>
      <c r="AB15" s="397"/>
      <c r="AC15" s="359">
        <v>1092</v>
      </c>
      <c r="AD15" s="360"/>
      <c r="AE15" s="360"/>
      <c r="AF15" s="360"/>
      <c r="AG15" s="361"/>
      <c r="AH15" s="359">
        <v>1433</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703983</v>
      </c>
      <c r="BO15" s="379"/>
      <c r="BP15" s="379"/>
      <c r="BQ15" s="379"/>
      <c r="BR15" s="379"/>
      <c r="BS15" s="379"/>
      <c r="BT15" s="379"/>
      <c r="BU15" s="380"/>
      <c r="BV15" s="378">
        <v>695274</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34.299999999999997</v>
      </c>
      <c r="AD16" s="478"/>
      <c r="AE16" s="478"/>
      <c r="AF16" s="478"/>
      <c r="AG16" s="479"/>
      <c r="AH16" s="477">
        <v>36.6</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2044395</v>
      </c>
      <c r="BO16" s="384"/>
      <c r="BP16" s="384"/>
      <c r="BQ16" s="384"/>
      <c r="BR16" s="384"/>
      <c r="BS16" s="384"/>
      <c r="BT16" s="384"/>
      <c r="BU16" s="385"/>
      <c r="BV16" s="383">
        <v>2065038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1991</v>
      </c>
      <c r="AD17" s="360"/>
      <c r="AE17" s="360"/>
      <c r="AF17" s="360"/>
      <c r="AG17" s="361"/>
      <c r="AH17" s="359">
        <v>2286</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904038</v>
      </c>
      <c r="BO17" s="384"/>
      <c r="BP17" s="384"/>
      <c r="BQ17" s="384"/>
      <c r="BR17" s="384"/>
      <c r="BS17" s="384"/>
      <c r="BT17" s="384"/>
      <c r="BU17" s="385"/>
      <c r="BV17" s="383">
        <v>903316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18.04</v>
      </c>
      <c r="M18" s="448"/>
      <c r="N18" s="448"/>
      <c r="O18" s="448"/>
      <c r="P18" s="448"/>
      <c r="Q18" s="448"/>
      <c r="R18" s="449"/>
      <c r="S18" s="449"/>
      <c r="T18" s="449"/>
      <c r="U18" s="449"/>
      <c r="V18" s="450"/>
      <c r="W18" s="464"/>
      <c r="X18" s="465"/>
      <c r="Y18" s="465"/>
      <c r="Z18" s="465"/>
      <c r="AA18" s="465"/>
      <c r="AB18" s="473"/>
      <c r="AC18" s="347">
        <v>62.5</v>
      </c>
      <c r="AD18" s="348"/>
      <c r="AE18" s="348"/>
      <c r="AF18" s="348"/>
      <c r="AG18" s="451"/>
      <c r="AH18" s="347">
        <v>58.5</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2082389</v>
      </c>
      <c r="BO18" s="384"/>
      <c r="BP18" s="384"/>
      <c r="BQ18" s="384"/>
      <c r="BR18" s="384"/>
      <c r="BS18" s="384"/>
      <c r="BT18" s="384"/>
      <c r="BU18" s="385"/>
      <c r="BV18" s="383">
        <v>2117141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468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3743876</v>
      </c>
      <c r="BO19" s="384"/>
      <c r="BP19" s="384"/>
      <c r="BQ19" s="384"/>
      <c r="BR19" s="384"/>
      <c r="BS19" s="384"/>
      <c r="BT19" s="384"/>
      <c r="BU19" s="385"/>
      <c r="BV19" s="383">
        <v>3426840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3110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2902518</v>
      </c>
      <c r="BO23" s="384"/>
      <c r="BP23" s="384"/>
      <c r="BQ23" s="384"/>
      <c r="BR23" s="384"/>
      <c r="BS23" s="384"/>
      <c r="BT23" s="384"/>
      <c r="BU23" s="385"/>
      <c r="BV23" s="383">
        <v>2839647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7300</v>
      </c>
      <c r="R24" s="360"/>
      <c r="S24" s="360"/>
      <c r="T24" s="360"/>
      <c r="U24" s="360"/>
      <c r="V24" s="361"/>
      <c r="W24" s="425"/>
      <c r="X24" s="416"/>
      <c r="Y24" s="417"/>
      <c r="Z24" s="356" t="s">
        <v>154</v>
      </c>
      <c r="AA24" s="357"/>
      <c r="AB24" s="357"/>
      <c r="AC24" s="357"/>
      <c r="AD24" s="357"/>
      <c r="AE24" s="357"/>
      <c r="AF24" s="357"/>
      <c r="AG24" s="358"/>
      <c r="AH24" s="359">
        <v>89</v>
      </c>
      <c r="AI24" s="360"/>
      <c r="AJ24" s="360"/>
      <c r="AK24" s="360"/>
      <c r="AL24" s="361"/>
      <c r="AM24" s="359">
        <v>247331</v>
      </c>
      <c r="AN24" s="360"/>
      <c r="AO24" s="360"/>
      <c r="AP24" s="360"/>
      <c r="AQ24" s="360"/>
      <c r="AR24" s="361"/>
      <c r="AS24" s="359">
        <v>2779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2425641</v>
      </c>
      <c r="BO24" s="384"/>
      <c r="BP24" s="384"/>
      <c r="BQ24" s="384"/>
      <c r="BR24" s="384"/>
      <c r="BS24" s="384"/>
      <c r="BT24" s="384"/>
      <c r="BU24" s="385"/>
      <c r="BV24" s="383">
        <v>2376108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6000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88205</v>
      </c>
      <c r="BO25" s="379"/>
      <c r="BP25" s="379"/>
      <c r="BQ25" s="379"/>
      <c r="BR25" s="379"/>
      <c r="BS25" s="379"/>
      <c r="BT25" s="379"/>
      <c r="BU25" s="380"/>
      <c r="BV25" s="378">
        <v>87810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5500</v>
      </c>
      <c r="R26" s="360"/>
      <c r="S26" s="360"/>
      <c r="T26" s="360"/>
      <c r="U26" s="360"/>
      <c r="V26" s="361"/>
      <c r="W26" s="425"/>
      <c r="X26" s="416"/>
      <c r="Y26" s="417"/>
      <c r="Z26" s="356" t="s">
        <v>160</v>
      </c>
      <c r="AA26" s="438"/>
      <c r="AB26" s="438"/>
      <c r="AC26" s="438"/>
      <c r="AD26" s="438"/>
      <c r="AE26" s="438"/>
      <c r="AF26" s="438"/>
      <c r="AG26" s="439"/>
      <c r="AH26" s="359">
        <v>1</v>
      </c>
      <c r="AI26" s="360"/>
      <c r="AJ26" s="360"/>
      <c r="AK26" s="360"/>
      <c r="AL26" s="361"/>
      <c r="AM26" s="359" t="s">
        <v>161</v>
      </c>
      <c r="AN26" s="360"/>
      <c r="AO26" s="360"/>
      <c r="AP26" s="360"/>
      <c r="AQ26" s="360"/>
      <c r="AR26" s="361"/>
      <c r="AS26" s="359" t="s">
        <v>161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2900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2200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2311431</v>
      </c>
      <c r="BO28" s="379"/>
      <c r="BP28" s="379"/>
      <c r="BQ28" s="379"/>
      <c r="BR28" s="379"/>
      <c r="BS28" s="379"/>
      <c r="BT28" s="379"/>
      <c r="BU28" s="380"/>
      <c r="BV28" s="378">
        <v>2275460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8</v>
      </c>
      <c r="M29" s="360"/>
      <c r="N29" s="360"/>
      <c r="O29" s="360"/>
      <c r="P29" s="361"/>
      <c r="Q29" s="359">
        <v>2000</v>
      </c>
      <c r="R29" s="360"/>
      <c r="S29" s="360"/>
      <c r="T29" s="360"/>
      <c r="U29" s="360"/>
      <c r="V29" s="361"/>
      <c r="W29" s="426"/>
      <c r="X29" s="427"/>
      <c r="Y29" s="428"/>
      <c r="Z29" s="356" t="s">
        <v>171</v>
      </c>
      <c r="AA29" s="357"/>
      <c r="AB29" s="357"/>
      <c r="AC29" s="357"/>
      <c r="AD29" s="357"/>
      <c r="AE29" s="357"/>
      <c r="AF29" s="357"/>
      <c r="AG29" s="358"/>
      <c r="AH29" s="359">
        <v>89</v>
      </c>
      <c r="AI29" s="360"/>
      <c r="AJ29" s="360"/>
      <c r="AK29" s="360"/>
      <c r="AL29" s="361"/>
      <c r="AM29" s="359">
        <v>247331</v>
      </c>
      <c r="AN29" s="360"/>
      <c r="AO29" s="360"/>
      <c r="AP29" s="360"/>
      <c r="AQ29" s="360"/>
      <c r="AR29" s="361"/>
      <c r="AS29" s="359">
        <v>2779</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983665</v>
      </c>
      <c r="BO29" s="384"/>
      <c r="BP29" s="384"/>
      <c r="BQ29" s="384"/>
      <c r="BR29" s="384"/>
      <c r="BS29" s="384"/>
      <c r="BT29" s="384"/>
      <c r="BU29" s="385"/>
      <c r="BV29" s="383">
        <v>1165243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91.8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3081163</v>
      </c>
      <c r="BO30" s="387"/>
      <c r="BP30" s="387"/>
      <c r="BQ30" s="387"/>
      <c r="BR30" s="387"/>
      <c r="BS30" s="387"/>
      <c r="BT30" s="387"/>
      <c r="BU30" s="388"/>
      <c r="BV30" s="386">
        <v>2336134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井手町国民健康保険特別会計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井手町水道事業特別会計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井手町公共下水道事業特別会計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京都府市町村議会議員公務災害補償等組合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井手町介護保険特別会計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井手町多賀地区簡易水道事業特別会計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城南衛生管理組合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井手町後期高齢者医療特別会計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京都府市町村職員退職手当組合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京都府自治会館管理組合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京都府住宅新築資金等貸付事業管理組合（一般会計）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京都府住宅新築資金等貸付事業管理組合（特別会計）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京都府後期高齢者医療広域連合（一般会計）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京都府後期高齢者医療広域連合（特別会計）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京都地方税機構</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1"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81" t="s">
        <v>24</v>
      </c>
      <c r="C41" s="1182"/>
      <c r="D41" s="81"/>
      <c r="E41" s="1183" t="s">
        <v>25</v>
      </c>
      <c r="F41" s="1183"/>
      <c r="G41" s="1183"/>
      <c r="H41" s="1184"/>
      <c r="I41" s="82">
        <v>2778</v>
      </c>
      <c r="J41" s="83">
        <v>2688</v>
      </c>
      <c r="K41" s="83">
        <v>2665</v>
      </c>
      <c r="L41" s="83">
        <v>2840</v>
      </c>
      <c r="M41" s="84">
        <v>2903</v>
      </c>
    </row>
    <row r="42" spans="2:13" ht="27.75" customHeight="1">
      <c r="B42" s="1171"/>
      <c r="C42" s="1172"/>
      <c r="D42" s="85"/>
      <c r="E42" s="1175" t="s">
        <v>26</v>
      </c>
      <c r="F42" s="1175"/>
      <c r="G42" s="1175"/>
      <c r="H42" s="1176"/>
      <c r="I42" s="86" t="s">
        <v>485</v>
      </c>
      <c r="J42" s="87" t="s">
        <v>485</v>
      </c>
      <c r="K42" s="87" t="s">
        <v>485</v>
      </c>
      <c r="L42" s="87" t="s">
        <v>485</v>
      </c>
      <c r="M42" s="88" t="s">
        <v>485</v>
      </c>
    </row>
    <row r="43" spans="2:13" ht="27.75" customHeight="1">
      <c r="B43" s="1171"/>
      <c r="C43" s="1172"/>
      <c r="D43" s="85"/>
      <c r="E43" s="1175" t="s">
        <v>27</v>
      </c>
      <c r="F43" s="1175"/>
      <c r="G43" s="1175"/>
      <c r="H43" s="1176"/>
      <c r="I43" s="86">
        <v>2232</v>
      </c>
      <c r="J43" s="87">
        <v>2071</v>
      </c>
      <c r="K43" s="87">
        <v>2061</v>
      </c>
      <c r="L43" s="87">
        <v>2057</v>
      </c>
      <c r="M43" s="88">
        <v>2042</v>
      </c>
    </row>
    <row r="44" spans="2:13" ht="27.75" customHeight="1">
      <c r="B44" s="1171"/>
      <c r="C44" s="1172"/>
      <c r="D44" s="85"/>
      <c r="E44" s="1175" t="s">
        <v>28</v>
      </c>
      <c r="F44" s="1175"/>
      <c r="G44" s="1175"/>
      <c r="H44" s="1176"/>
      <c r="I44" s="86">
        <v>184</v>
      </c>
      <c r="J44" s="87">
        <v>148</v>
      </c>
      <c r="K44" s="87">
        <v>126</v>
      </c>
      <c r="L44" s="87">
        <v>111</v>
      </c>
      <c r="M44" s="88">
        <v>119</v>
      </c>
    </row>
    <row r="45" spans="2:13" ht="27.75" customHeight="1">
      <c r="B45" s="1171"/>
      <c r="C45" s="1172"/>
      <c r="D45" s="85"/>
      <c r="E45" s="1175" t="s">
        <v>29</v>
      </c>
      <c r="F45" s="1175"/>
      <c r="G45" s="1175"/>
      <c r="H45" s="1176"/>
      <c r="I45" s="86">
        <v>1048</v>
      </c>
      <c r="J45" s="87">
        <v>1012</v>
      </c>
      <c r="K45" s="87">
        <v>975</v>
      </c>
      <c r="L45" s="87">
        <v>966</v>
      </c>
      <c r="M45" s="88">
        <v>918</v>
      </c>
    </row>
    <row r="46" spans="2:13" ht="27.75" customHeight="1">
      <c r="B46" s="1171"/>
      <c r="C46" s="1172"/>
      <c r="D46" s="85"/>
      <c r="E46" s="1175" t="s">
        <v>30</v>
      </c>
      <c r="F46" s="1175"/>
      <c r="G46" s="1175"/>
      <c r="H46" s="1176"/>
      <c r="I46" s="86" t="s">
        <v>485</v>
      </c>
      <c r="J46" s="87" t="s">
        <v>485</v>
      </c>
      <c r="K46" s="87" t="s">
        <v>485</v>
      </c>
      <c r="L46" s="87" t="s">
        <v>485</v>
      </c>
      <c r="M46" s="88" t="s">
        <v>485</v>
      </c>
    </row>
    <row r="47" spans="2:13" ht="27.75" customHeight="1">
      <c r="B47" s="1171"/>
      <c r="C47" s="1172"/>
      <c r="D47" s="85"/>
      <c r="E47" s="1175" t="s">
        <v>31</v>
      </c>
      <c r="F47" s="1175"/>
      <c r="G47" s="1175"/>
      <c r="H47" s="1176"/>
      <c r="I47" s="86" t="s">
        <v>485</v>
      </c>
      <c r="J47" s="87" t="s">
        <v>485</v>
      </c>
      <c r="K47" s="87" t="s">
        <v>485</v>
      </c>
      <c r="L47" s="87" t="s">
        <v>485</v>
      </c>
      <c r="M47" s="88" t="s">
        <v>485</v>
      </c>
    </row>
    <row r="48" spans="2:13" ht="27.75" customHeight="1">
      <c r="B48" s="1173"/>
      <c r="C48" s="1174"/>
      <c r="D48" s="85"/>
      <c r="E48" s="1175" t="s">
        <v>32</v>
      </c>
      <c r="F48" s="1175"/>
      <c r="G48" s="1175"/>
      <c r="H48" s="1176"/>
      <c r="I48" s="86" t="s">
        <v>485</v>
      </c>
      <c r="J48" s="87" t="s">
        <v>485</v>
      </c>
      <c r="K48" s="87" t="s">
        <v>485</v>
      </c>
      <c r="L48" s="87" t="s">
        <v>485</v>
      </c>
      <c r="M48" s="88" t="s">
        <v>485</v>
      </c>
    </row>
    <row r="49" spans="2:13" ht="27.75" customHeight="1">
      <c r="B49" s="1169" t="s">
        <v>33</v>
      </c>
      <c r="C49" s="1170"/>
      <c r="D49" s="89"/>
      <c r="E49" s="1175" t="s">
        <v>34</v>
      </c>
      <c r="F49" s="1175"/>
      <c r="G49" s="1175"/>
      <c r="H49" s="1176"/>
      <c r="I49" s="86">
        <v>5098</v>
      </c>
      <c r="J49" s="87">
        <v>5136</v>
      </c>
      <c r="K49" s="87">
        <v>5342</v>
      </c>
      <c r="L49" s="87">
        <v>5778</v>
      </c>
      <c r="M49" s="88">
        <v>6402</v>
      </c>
    </row>
    <row r="50" spans="2:13" ht="27.75" customHeight="1">
      <c r="B50" s="1171"/>
      <c r="C50" s="1172"/>
      <c r="D50" s="85"/>
      <c r="E50" s="1175" t="s">
        <v>35</v>
      </c>
      <c r="F50" s="1175"/>
      <c r="G50" s="1175"/>
      <c r="H50" s="1176"/>
      <c r="I50" s="86">
        <v>941</v>
      </c>
      <c r="J50" s="87">
        <v>900</v>
      </c>
      <c r="K50" s="87">
        <v>877</v>
      </c>
      <c r="L50" s="87">
        <v>828</v>
      </c>
      <c r="M50" s="88">
        <v>703</v>
      </c>
    </row>
    <row r="51" spans="2:13" ht="27.75" customHeight="1">
      <c r="B51" s="1173"/>
      <c r="C51" s="1174"/>
      <c r="D51" s="85"/>
      <c r="E51" s="1175" t="s">
        <v>36</v>
      </c>
      <c r="F51" s="1175"/>
      <c r="G51" s="1175"/>
      <c r="H51" s="1176"/>
      <c r="I51" s="86">
        <v>4622</v>
      </c>
      <c r="J51" s="87">
        <v>4154</v>
      </c>
      <c r="K51" s="87">
        <v>3900</v>
      </c>
      <c r="L51" s="87">
        <v>3973</v>
      </c>
      <c r="M51" s="88">
        <v>3880</v>
      </c>
    </row>
    <row r="52" spans="2:13" ht="27.75" customHeight="1" thickBot="1">
      <c r="B52" s="1177" t="s">
        <v>37</v>
      </c>
      <c r="C52" s="1178"/>
      <c r="D52" s="90"/>
      <c r="E52" s="1179" t="s">
        <v>38</v>
      </c>
      <c r="F52" s="1179"/>
      <c r="G52" s="1179"/>
      <c r="H52" s="1180"/>
      <c r="I52" s="91">
        <v>-4419</v>
      </c>
      <c r="J52" s="92">
        <v>-4271</v>
      </c>
      <c r="K52" s="92">
        <v>-4293</v>
      </c>
      <c r="L52" s="92">
        <v>-4605</v>
      </c>
      <c r="M52" s="93">
        <v>-5003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49973</v>
      </c>
      <c r="E3" s="116"/>
      <c r="F3" s="117">
        <v>121932</v>
      </c>
      <c r="G3" s="118"/>
      <c r="H3" s="119"/>
    </row>
    <row r="4" spans="1:8">
      <c r="A4" s="120"/>
      <c r="B4" s="121"/>
      <c r="C4" s="122"/>
      <c r="D4" s="123">
        <v>43387</v>
      </c>
      <c r="E4" s="124"/>
      <c r="F4" s="125">
        <v>68430</v>
      </c>
      <c r="G4" s="126"/>
      <c r="H4" s="127"/>
    </row>
    <row r="5" spans="1:8">
      <c r="A5" s="108" t="s">
        <v>518</v>
      </c>
      <c r="B5" s="113"/>
      <c r="C5" s="114"/>
      <c r="D5" s="115">
        <v>57716</v>
      </c>
      <c r="E5" s="116"/>
      <c r="F5" s="117">
        <v>96333</v>
      </c>
      <c r="G5" s="118"/>
      <c r="H5" s="119"/>
    </row>
    <row r="6" spans="1:8">
      <c r="A6" s="120"/>
      <c r="B6" s="121"/>
      <c r="C6" s="122"/>
      <c r="D6" s="123">
        <v>54955</v>
      </c>
      <c r="E6" s="124"/>
      <c r="F6" s="125">
        <v>57060</v>
      </c>
      <c r="G6" s="126"/>
      <c r="H6" s="127"/>
    </row>
    <row r="7" spans="1:8">
      <c r="A7" s="108" t="s">
        <v>519</v>
      </c>
      <c r="B7" s="113"/>
      <c r="C7" s="114"/>
      <c r="D7" s="115">
        <v>56348</v>
      </c>
      <c r="E7" s="116"/>
      <c r="F7" s="117">
        <v>117673</v>
      </c>
      <c r="G7" s="118"/>
      <c r="H7" s="119"/>
    </row>
    <row r="8" spans="1:8">
      <c r="A8" s="120"/>
      <c r="B8" s="121"/>
      <c r="C8" s="122"/>
      <c r="D8" s="123">
        <v>40092</v>
      </c>
      <c r="E8" s="124"/>
      <c r="F8" s="125">
        <v>62359</v>
      </c>
      <c r="G8" s="126"/>
      <c r="H8" s="127"/>
    </row>
    <row r="9" spans="1:8">
      <c r="A9" s="108" t="s">
        <v>520</v>
      </c>
      <c r="B9" s="113"/>
      <c r="C9" s="114"/>
      <c r="D9" s="115">
        <v>116935</v>
      </c>
      <c r="E9" s="116"/>
      <c r="F9" s="117">
        <v>118223</v>
      </c>
      <c r="G9" s="118"/>
      <c r="H9" s="119"/>
    </row>
    <row r="10" spans="1:8">
      <c r="A10" s="120"/>
      <c r="B10" s="121"/>
      <c r="C10" s="122"/>
      <c r="D10" s="123">
        <v>46974</v>
      </c>
      <c r="E10" s="124"/>
      <c r="F10" s="125">
        <v>57106</v>
      </c>
      <c r="G10" s="126"/>
      <c r="H10" s="127"/>
    </row>
    <row r="11" spans="1:8">
      <c r="A11" s="108" t="s">
        <v>521</v>
      </c>
      <c r="B11" s="113"/>
      <c r="C11" s="114"/>
      <c r="D11" s="115">
        <v>66129</v>
      </c>
      <c r="E11" s="116"/>
      <c r="F11" s="117">
        <v>128485</v>
      </c>
      <c r="G11" s="118"/>
      <c r="H11" s="119"/>
    </row>
    <row r="12" spans="1:8">
      <c r="A12" s="120"/>
      <c r="B12" s="121"/>
      <c r="C12" s="128"/>
      <c r="D12" s="123">
        <v>32963</v>
      </c>
      <c r="E12" s="124"/>
      <c r="F12" s="125">
        <v>62765</v>
      </c>
      <c r="G12" s="126"/>
      <c r="H12" s="127"/>
    </row>
    <row r="13" spans="1:8">
      <c r="A13" s="108"/>
      <c r="B13" s="113"/>
      <c r="C13" s="129"/>
      <c r="D13" s="130">
        <v>69420</v>
      </c>
      <c r="E13" s="131"/>
      <c r="F13" s="132">
        <v>116529</v>
      </c>
      <c r="G13" s="133"/>
      <c r="H13" s="119"/>
    </row>
    <row r="14" spans="1:8">
      <c r="A14" s="120"/>
      <c r="B14" s="121"/>
      <c r="C14" s="122"/>
      <c r="D14" s="123">
        <v>43674</v>
      </c>
      <c r="E14" s="124"/>
      <c r="F14" s="125">
        <v>61544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13.52</v>
      </c>
      <c r="C19" s="134">
        <f>ROUND(VALUE(SUBSTITUTE(実質収支比率等に係る経年分析!G$48,"▲","-")),2)</f>
        <v>13.69</v>
      </c>
      <c r="D19" s="134">
        <f>ROUND(VALUE(SUBSTITUTE(実質収支比率等に係る経年分析!H$48,"▲","-")),2)</f>
        <v>12.58</v>
      </c>
      <c r="E19" s="134">
        <f>ROUND(VALUE(SUBSTITUTE(実質収支比率等に係る経年分析!I$48,"▲","-")),2)</f>
        <v>16.78</v>
      </c>
      <c r="F19" s="134">
        <f>ROUND(VALUE(SUBSTITUTE(実質収支比率等に係る経年分析!J$48,"▲","-")),2)</f>
        <v>16.55</v>
      </c>
    </row>
    <row r="20" spans="1:11">
      <c r="A20" s="134" t="s">
        <v>43</v>
      </c>
      <c r="B20" s="134">
        <f>ROUND(VALUE(SUBSTITUTE(実質収支比率等に係る経年分析!F$47,"▲","-")),2)</f>
        <v>86.69</v>
      </c>
      <c r="C20" s="134">
        <f>ROUND(VALUE(SUBSTITUTE(実質収支比率等に係る経年分析!G$47,"▲","-")),2)</f>
        <v>84.53</v>
      </c>
      <c r="D20" s="134">
        <f>ROUND(VALUE(SUBSTITUTE(実質収支比率等に係る経年分析!H$47,"▲","-")),2)</f>
        <v>91.69</v>
      </c>
      <c r="E20" s="134">
        <f>ROUND(VALUE(SUBSTITUTE(実質収支比率等に係る経年分析!I$47,"▲","-")),2)</f>
        <v>93.2</v>
      </c>
      <c r="F20" s="134">
        <f>ROUND(VALUE(SUBSTITUTE(実質収支比率等に係る経年分析!J$47,"▲","-")),2)</f>
        <v>95.34</v>
      </c>
    </row>
    <row r="21" spans="1:11">
      <c r="A21" s="134" t="s">
        <v>44</v>
      </c>
      <c r="B21" s="134">
        <f>IF(ISNUMBER(VALUE(SUBSTITUTE(実質収支比率等に係る経年分析!F$49,"▲","-"))),ROUND(VALUE(SUBSTITUTE(実質収支比率等に係る経年分析!F$49,"▲","-")),2),NA())</f>
        <v>24.9</v>
      </c>
      <c r="C21" s="134">
        <f>IF(ISNUMBER(VALUE(SUBSTITUTE(実質収支比率等に係る経年分析!G$49,"▲","-"))),ROUND(VALUE(SUBSTITUTE(実質収支比率等に係る経年分析!G$49,"▲","-")),2),NA())</f>
        <v>1.26</v>
      </c>
      <c r="D21" s="134">
        <f>IF(ISNUMBER(VALUE(SUBSTITUTE(実質収支比率等に係る経年分析!H$49,"▲","-"))),ROUND(VALUE(SUBSTITUTE(実質収支比率等に係る経年分析!H$49,"▲","-")),2),NA())</f>
        <v>-1.52</v>
      </c>
      <c r="E21" s="134">
        <f>IF(ISNUMBER(VALUE(SUBSTITUTE(実質収支比率等に係る経年分析!I$49,"▲","-"))),ROUND(VALUE(SUBSTITUTE(実質収支比率等に係る経年分析!I$49,"▲","-")),2),NA())</f>
        <v>5.08</v>
      </c>
      <c r="F21" s="134">
        <f>IF(ISNUMBER(VALUE(SUBSTITUTE(実質収支比率等に係る経年分析!J$49,"▲","-"))),ROUND(VALUE(SUBSTITUTE(実質収支比率等に係る経年分析!J$49,"▲","-")),2),NA())</f>
        <v>1.1299999999999999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井手町多賀地区簡易水道事業特別会計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井手町後期高齢者医療特別会計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井手町公共下水道事業特別会計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0.42</v>
      </c>
    </row>
    <row r="33" spans="1:16">
      <c r="A33" s="135" t="str">
        <f>IF(連結実質赤字比率に係る赤字・黒字の構成分析!C$37="",NA(),連結実質赤字比率に係る赤字・黒字の構成分析!C$37)</f>
        <v>井手町介護保険特別会計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2.73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1.85</v>
      </c>
    </row>
    <row r="34" spans="1:16">
      <c r="A34" s="135" t="str">
        <f>IF(連結実質赤字比率に係る赤字・黒字の構成分析!C$36="",NA(),連結実質赤字比率に係る赤字・黒字の構成分析!C$36)</f>
        <v>井手町水道事業特別会計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6.75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7.29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12.58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16.77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16.54</v>
      </c>
    </row>
    <row r="36" spans="1:16">
      <c r="A36" s="135" t="str">
        <f>IF(連結実質赤字比率に係る赤字・黒字の構成分析!C$34="",NA(),連結実質赤字比率に係る赤字・黒字の構成分析!C$34)</f>
        <v>井手町国民健康保険特別会計</v>
      </c>
      <c r="B36" s="135">
        <f>IF(ROUND(VALUE(SUBSTITUTE(連結実質赤字比率に係る赤字・黒字の構成分析!F$34,"▲", "-")), 2) &lt; 0, ABS(ROUND(VALUE(SUBSTITUTE(連結実質赤字比率に係る赤字・黒字の構成分析!F$34,"▲", "-")), 2)), NA())</f>
        <v>0.08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0.3</v>
      </c>
      <c r="E36" s="135" t="e">
        <f>IF(ROUND(VALUE(SUBSTITUTE(連結実質赤字比率に係る赤字・黒字の構成分析!G$34,"▲", "-")), 2) &gt;= 0, ABS(ROUND(VALUE(SUBSTITUTE(連結実質赤字比率に係る赤字・黒字の構成分析!G$34,"▲", "-")), 2)), NA())</f>
        <v>#N/A</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v>
      </c>
      <c r="J36" s="135">
        <f>IF(ROUND(VALUE(SUBSTITUTE(連結実質赤字比率に係る赤字・黒字の構成分析!J$34,"▲", "-")), 2) &lt; 0, ABS(ROUND(VALUE(SUBSTITUTE(連結実質赤字比率に係る赤字・黒字の構成分析!J$34,"▲", "-")), 2)), NA())</f>
        <v>0.73</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510</v>
      </c>
      <c r="E42" s="136"/>
      <c r="F42" s="136"/>
      <c r="G42" s="136">
        <f>'実質公債費比率（分子）の構造'!L$52</f>
        <v>508</v>
      </c>
      <c r="H42" s="136"/>
      <c r="I42" s="136"/>
      <c r="J42" s="136">
        <f>'実質公債費比率（分子）の構造'!M$52</f>
        <v>501</v>
      </c>
      <c r="K42" s="136"/>
      <c r="L42" s="136"/>
      <c r="M42" s="136">
        <f>'実質公債費比率（分子）の構造'!N$52</f>
        <v>499</v>
      </c>
      <c r="N42" s="136"/>
      <c r="O42" s="136"/>
      <c r="P42" s="136">
        <f>'実質公債費比率（分子）の構造'!O$52</f>
        <v>502</v>
      </c>
    </row>
    <row r="43" spans="1:16">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34</v>
      </c>
      <c r="C45" s="136"/>
      <c r="D45" s="136"/>
      <c r="E45" s="136">
        <f>'実質公債費比率（分子）の構造'!L$49</f>
        <v>25</v>
      </c>
      <c r="F45" s="136"/>
      <c r="G45" s="136"/>
      <c r="H45" s="136">
        <f>'実質公債費比率（分子）の構造'!M$49</f>
        <v>19</v>
      </c>
      <c r="I45" s="136"/>
      <c r="J45" s="136"/>
      <c r="K45" s="136">
        <f>'実質公債費比率（分子）の構造'!N$49</f>
        <v>19</v>
      </c>
      <c r="L45" s="136"/>
      <c r="M45" s="136"/>
      <c r="N45" s="136">
        <f>'実質公債費比率（分子）の構造'!O$49</f>
        <v>17</v>
      </c>
      <c r="O45" s="136"/>
      <c r="P45" s="136"/>
    </row>
    <row r="46" spans="1:16">
      <c r="A46" s="136" t="s">
        <v>55</v>
      </c>
      <c r="B46" s="136">
        <f>'実質公債費比率（分子）の構造'!K$48</f>
        <v>147</v>
      </c>
      <c r="C46" s="136"/>
      <c r="D46" s="136"/>
      <c r="E46" s="136">
        <f>'実質公債費比率（分子）の構造'!L$48</f>
        <v>136</v>
      </c>
      <c r="F46" s="136"/>
      <c r="G46" s="136"/>
      <c r="H46" s="136">
        <f>'実質公債費比率（分子）の構造'!M$48</f>
        <v>168</v>
      </c>
      <c r="I46" s="136"/>
      <c r="J46" s="136"/>
      <c r="K46" s="136">
        <f>'実質公債費比率（分子）の構造'!N$48</f>
        <v>170</v>
      </c>
      <c r="L46" s="136"/>
      <c r="M46" s="136"/>
      <c r="N46" s="136">
        <f>'実質公債費比率（分子）の構造'!O$48</f>
        <v>166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422</v>
      </c>
      <c r="C49" s="136"/>
      <c r="D49" s="136"/>
      <c r="E49" s="136">
        <f>'実質公債費比率（分子）の構造'!L$45</f>
        <v>419</v>
      </c>
      <c r="F49" s="136"/>
      <c r="G49" s="136"/>
      <c r="H49" s="136">
        <f>'実質公債費比率（分子）の構造'!M$45</f>
        <v>345</v>
      </c>
      <c r="I49" s="136"/>
      <c r="J49" s="136"/>
      <c r="K49" s="136">
        <f>'実質公債費比率（分子）の構造'!N$45</f>
        <v>312</v>
      </c>
      <c r="L49" s="136"/>
      <c r="M49" s="136"/>
      <c r="N49" s="136">
        <f>'実質公債費比率（分子）の構造'!O$45</f>
        <v>264</v>
      </c>
      <c r="O49" s="136"/>
      <c r="P49" s="136"/>
    </row>
    <row r="50" spans="1:16">
      <c r="A50" s="136" t="s">
        <v>59</v>
      </c>
      <c r="B50" s="136" t="e">
        <f>NA()</f>
        <v>#N/A</v>
      </c>
      <c r="C50" s="136">
        <f>IF(ISNUMBER('実質公債費比率（分子）の構造'!K$53),'実質公債費比率（分子）の構造'!K$53,NA())</f>
        <v>93</v>
      </c>
      <c r="D50" s="136" t="e">
        <f>NA()</f>
        <v>#N/A</v>
      </c>
      <c r="E50" s="136" t="e">
        <f>NA()</f>
        <v>#N/A</v>
      </c>
      <c r="F50" s="136">
        <f>IF(ISNUMBER('実質公債費比率（分子）の構造'!L$53),'実質公債費比率（分子）の構造'!L$53,NA())</f>
        <v>72</v>
      </c>
      <c r="G50" s="136" t="e">
        <f>NA()</f>
        <v>#N/A</v>
      </c>
      <c r="H50" s="136" t="e">
        <f>NA()</f>
        <v>#N/A</v>
      </c>
      <c r="I50" s="136">
        <f>IF(ISNUMBER('実質公債費比率（分子）の構造'!M$53),'実質公債費比率（分子）の構造'!M$53,NA())</f>
        <v>31</v>
      </c>
      <c r="J50" s="136" t="e">
        <f>NA()</f>
        <v>#N/A</v>
      </c>
      <c r="K50" s="136" t="e">
        <f>NA()</f>
        <v>#N/A</v>
      </c>
      <c r="L50" s="136">
        <f>IF(ISNUMBER('実質公債費比率（分子）の構造'!N$53),'実質公債費比率（分子）の構造'!N$53,NA())</f>
        <v>2</v>
      </c>
      <c r="M50" s="136" t="e">
        <f>NA()</f>
        <v>#N/A</v>
      </c>
      <c r="N50" s="136" t="e">
        <f>NA()</f>
        <v>#N/A</v>
      </c>
      <c r="O50" s="136">
        <f>IF(ISNUMBER('実質公債費比率（分子）の構造'!O$53),'実質公債費比率（分子）の構造'!O$53,NA())</f>
        <v>-55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4622</v>
      </c>
      <c r="E56" s="135"/>
      <c r="F56" s="135"/>
      <c r="G56" s="135">
        <f>'将来負担比率（分子）の構造'!J$51</f>
        <v>4154</v>
      </c>
      <c r="H56" s="135"/>
      <c r="I56" s="135"/>
      <c r="J56" s="135">
        <f>'将来負担比率（分子）の構造'!K$51</f>
        <v>3900</v>
      </c>
      <c r="K56" s="135"/>
      <c r="L56" s="135"/>
      <c r="M56" s="135">
        <f>'将来負担比率（分子）の構造'!L$51</f>
        <v>3973</v>
      </c>
      <c r="N56" s="135"/>
      <c r="O56" s="135"/>
      <c r="P56" s="135">
        <f>'将来負担比率（分子）の構造'!M$51</f>
        <v>3880</v>
      </c>
    </row>
    <row r="57" spans="1:16">
      <c r="A57" s="135" t="s">
        <v>35</v>
      </c>
      <c r="B57" s="135"/>
      <c r="C57" s="135"/>
      <c r="D57" s="135">
        <f>'将来負担比率（分子）の構造'!I$50</f>
        <v>941</v>
      </c>
      <c r="E57" s="135"/>
      <c r="F57" s="135"/>
      <c r="G57" s="135">
        <f>'将来負担比率（分子）の構造'!J$50</f>
        <v>900</v>
      </c>
      <c r="H57" s="135"/>
      <c r="I57" s="135"/>
      <c r="J57" s="135">
        <f>'将来負担比率（分子）の構造'!K$50</f>
        <v>877</v>
      </c>
      <c r="K57" s="135"/>
      <c r="L57" s="135"/>
      <c r="M57" s="135">
        <f>'将来負担比率（分子）の構造'!L$50</f>
        <v>828</v>
      </c>
      <c r="N57" s="135"/>
      <c r="O57" s="135"/>
      <c r="P57" s="135">
        <f>'将来負担比率（分子）の構造'!M$50</f>
        <v>703</v>
      </c>
    </row>
    <row r="58" spans="1:16">
      <c r="A58" s="135" t="s">
        <v>34</v>
      </c>
      <c r="B58" s="135"/>
      <c r="C58" s="135"/>
      <c r="D58" s="135">
        <f>'将来負担比率（分子）の構造'!I$49</f>
        <v>5098</v>
      </c>
      <c r="E58" s="135"/>
      <c r="F58" s="135"/>
      <c r="G58" s="135">
        <f>'将来負担比率（分子）の構造'!J$49</f>
        <v>5136</v>
      </c>
      <c r="H58" s="135"/>
      <c r="I58" s="135"/>
      <c r="J58" s="135">
        <f>'将来負担比率（分子）の構造'!K$49</f>
        <v>5342</v>
      </c>
      <c r="K58" s="135"/>
      <c r="L58" s="135"/>
      <c r="M58" s="135">
        <f>'将来負担比率（分子）の構造'!L$49</f>
        <v>5778</v>
      </c>
      <c r="N58" s="135"/>
      <c r="O58" s="135"/>
      <c r="P58" s="135">
        <f>'将来負担比率（分子）の構造'!M$49</f>
        <v>6402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1048</v>
      </c>
      <c r="C62" s="135"/>
      <c r="D62" s="135"/>
      <c r="E62" s="135">
        <f>'将来負担比率（分子）の構造'!J$45</f>
        <v>1012</v>
      </c>
      <c r="F62" s="135"/>
      <c r="G62" s="135"/>
      <c r="H62" s="135">
        <f>'将来負担比率（分子）の構造'!K$45</f>
        <v>975</v>
      </c>
      <c r="I62" s="135"/>
      <c r="J62" s="135"/>
      <c r="K62" s="135">
        <f>'将来負担比率（分子）の構造'!L$45</f>
        <v>966</v>
      </c>
      <c r="L62" s="135"/>
      <c r="M62" s="135"/>
      <c r="N62" s="135">
        <f>'将来負担比率（分子）の構造'!M$45</f>
        <v>918</v>
      </c>
      <c r="O62" s="135"/>
      <c r="P62" s="135"/>
    </row>
    <row r="63" spans="1:16">
      <c r="A63" s="135" t="s">
        <v>28</v>
      </c>
      <c r="B63" s="135">
        <f>'将来負担比率（分子）の構造'!I$44</f>
        <v>184</v>
      </c>
      <c r="C63" s="135"/>
      <c r="D63" s="135"/>
      <c r="E63" s="135">
        <f>'将来負担比率（分子）の構造'!J$44</f>
        <v>148</v>
      </c>
      <c r="F63" s="135"/>
      <c r="G63" s="135"/>
      <c r="H63" s="135">
        <f>'将来負担比率（分子）の構造'!K$44</f>
        <v>126</v>
      </c>
      <c r="I63" s="135"/>
      <c r="J63" s="135"/>
      <c r="K63" s="135">
        <f>'将来負担比率（分子）の構造'!L$44</f>
        <v>111</v>
      </c>
      <c r="L63" s="135"/>
      <c r="M63" s="135"/>
      <c r="N63" s="135">
        <f>'将来負担比率（分子）の構造'!M$44</f>
        <v>119</v>
      </c>
      <c r="O63" s="135"/>
      <c r="P63" s="135"/>
    </row>
    <row r="64" spans="1:16">
      <c r="A64" s="135" t="s">
        <v>27</v>
      </c>
      <c r="B64" s="135">
        <f>'将来負担比率（分子）の構造'!I$43</f>
        <v>2232</v>
      </c>
      <c r="C64" s="135"/>
      <c r="D64" s="135"/>
      <c r="E64" s="135">
        <f>'将来負担比率（分子）の構造'!J$43</f>
        <v>2071</v>
      </c>
      <c r="F64" s="135"/>
      <c r="G64" s="135"/>
      <c r="H64" s="135">
        <f>'将来負担比率（分子）の構造'!K$43</f>
        <v>2061</v>
      </c>
      <c r="I64" s="135"/>
      <c r="J64" s="135"/>
      <c r="K64" s="135">
        <f>'将来負担比率（分子）の構造'!L$43</f>
        <v>2057</v>
      </c>
      <c r="L64" s="135"/>
      <c r="M64" s="135"/>
      <c r="N64" s="135">
        <f>'将来負担比率（分子）の構造'!M$43</f>
        <v>2042</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2778</v>
      </c>
      <c r="C66" s="135"/>
      <c r="D66" s="135"/>
      <c r="E66" s="135">
        <f>'将来負担比率（分子）の構造'!J$41</f>
        <v>2688</v>
      </c>
      <c r="F66" s="135"/>
      <c r="G66" s="135"/>
      <c r="H66" s="135">
        <f>'将来負担比率（分子）の構造'!K$41</f>
        <v>2665</v>
      </c>
      <c r="I66" s="135"/>
      <c r="J66" s="135"/>
      <c r="K66" s="135">
        <f>'将来負担比率（分子）の構造'!L$41</f>
        <v>2840</v>
      </c>
      <c r="L66" s="135"/>
      <c r="M66" s="135"/>
      <c r="N66" s="135">
        <f>'将来負担比率（分子）の構造'!M$41</f>
        <v>2903</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3"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889574</v>
      </c>
      <c r="S5" s="639"/>
      <c r="T5" s="639"/>
      <c r="U5" s="639"/>
      <c r="V5" s="639"/>
      <c r="W5" s="639"/>
      <c r="X5" s="639"/>
      <c r="Y5" s="686"/>
      <c r="Z5" s="699">
        <v>18.3</v>
      </c>
      <c r="AA5" s="699"/>
      <c r="AB5" s="699"/>
      <c r="AC5" s="699"/>
      <c r="AD5" s="700">
        <v>822702</v>
      </c>
      <c r="AE5" s="700"/>
      <c r="AF5" s="700"/>
      <c r="AG5" s="700"/>
      <c r="AH5" s="700"/>
      <c r="AI5" s="700"/>
      <c r="AJ5" s="700"/>
      <c r="AK5" s="700"/>
      <c r="AL5" s="687">
        <v>35.4</v>
      </c>
      <c r="AM5" s="656"/>
      <c r="AN5" s="656"/>
      <c r="AO5" s="688"/>
      <c r="AP5" s="675" t="s">
        <v>209</v>
      </c>
      <c r="AQ5" s="676"/>
      <c r="AR5" s="676"/>
      <c r="AS5" s="676"/>
      <c r="AT5" s="676"/>
      <c r="AU5" s="676"/>
      <c r="AV5" s="676"/>
      <c r="AW5" s="676"/>
      <c r="AX5" s="676"/>
      <c r="AY5" s="676"/>
      <c r="AZ5" s="676"/>
      <c r="BA5" s="676"/>
      <c r="BB5" s="676"/>
      <c r="BC5" s="676"/>
      <c r="BD5" s="676"/>
      <c r="BE5" s="676"/>
      <c r="BF5" s="677"/>
      <c r="BG5" s="588">
        <v>822702</v>
      </c>
      <c r="BH5" s="589"/>
      <c r="BI5" s="589"/>
      <c r="BJ5" s="589"/>
      <c r="BK5" s="589"/>
      <c r="BL5" s="589"/>
      <c r="BM5" s="589"/>
      <c r="BN5" s="590"/>
      <c r="BO5" s="641">
        <v>92.5</v>
      </c>
      <c r="BP5" s="641"/>
      <c r="BQ5" s="641"/>
      <c r="BR5" s="641"/>
      <c r="BS5" s="642">
        <v>10017</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27266</v>
      </c>
      <c r="S6" s="589"/>
      <c r="T6" s="589"/>
      <c r="U6" s="589"/>
      <c r="V6" s="589"/>
      <c r="W6" s="589"/>
      <c r="X6" s="589"/>
      <c r="Y6" s="590"/>
      <c r="Z6" s="641">
        <v>0.6</v>
      </c>
      <c r="AA6" s="641"/>
      <c r="AB6" s="641"/>
      <c r="AC6" s="641"/>
      <c r="AD6" s="642">
        <v>27266</v>
      </c>
      <c r="AE6" s="642"/>
      <c r="AF6" s="642"/>
      <c r="AG6" s="642"/>
      <c r="AH6" s="642"/>
      <c r="AI6" s="642"/>
      <c r="AJ6" s="642"/>
      <c r="AK6" s="642"/>
      <c r="AL6" s="611">
        <v>1.2</v>
      </c>
      <c r="AM6" s="643"/>
      <c r="AN6" s="643"/>
      <c r="AO6" s="644"/>
      <c r="AP6" s="585" t="s">
        <v>214</v>
      </c>
      <c r="AQ6" s="586"/>
      <c r="AR6" s="586"/>
      <c r="AS6" s="586"/>
      <c r="AT6" s="586"/>
      <c r="AU6" s="586"/>
      <c r="AV6" s="586"/>
      <c r="AW6" s="586"/>
      <c r="AX6" s="586"/>
      <c r="AY6" s="586"/>
      <c r="AZ6" s="586"/>
      <c r="BA6" s="586"/>
      <c r="BB6" s="586"/>
      <c r="BC6" s="586"/>
      <c r="BD6" s="586"/>
      <c r="BE6" s="586"/>
      <c r="BF6" s="587"/>
      <c r="BG6" s="588">
        <v>822702</v>
      </c>
      <c r="BH6" s="589"/>
      <c r="BI6" s="589"/>
      <c r="BJ6" s="589"/>
      <c r="BK6" s="589"/>
      <c r="BL6" s="589"/>
      <c r="BM6" s="589"/>
      <c r="BN6" s="590"/>
      <c r="BO6" s="641">
        <v>92.5</v>
      </c>
      <c r="BP6" s="641"/>
      <c r="BQ6" s="641"/>
      <c r="BR6" s="641"/>
      <c r="BS6" s="642">
        <v>10017</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60199</v>
      </c>
      <c r="CS6" s="589"/>
      <c r="CT6" s="589"/>
      <c r="CU6" s="589"/>
      <c r="CV6" s="589"/>
      <c r="CW6" s="589"/>
      <c r="CX6" s="589"/>
      <c r="CY6" s="590"/>
      <c r="CZ6" s="641">
        <v>1.4</v>
      </c>
      <c r="DA6" s="641"/>
      <c r="DB6" s="641"/>
      <c r="DC6" s="641"/>
      <c r="DD6" s="594" t="s">
        <v>216</v>
      </c>
      <c r="DE6" s="589"/>
      <c r="DF6" s="589"/>
      <c r="DG6" s="589"/>
      <c r="DH6" s="589"/>
      <c r="DI6" s="589"/>
      <c r="DJ6" s="589"/>
      <c r="DK6" s="589"/>
      <c r="DL6" s="589"/>
      <c r="DM6" s="589"/>
      <c r="DN6" s="589"/>
      <c r="DO6" s="589"/>
      <c r="DP6" s="590"/>
      <c r="DQ6" s="594">
        <v>60194</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2574</v>
      </c>
      <c r="S7" s="589"/>
      <c r="T7" s="589"/>
      <c r="U7" s="589"/>
      <c r="V7" s="589"/>
      <c r="W7" s="589"/>
      <c r="X7" s="589"/>
      <c r="Y7" s="590"/>
      <c r="Z7" s="641">
        <v>0.1</v>
      </c>
      <c r="AA7" s="641"/>
      <c r="AB7" s="641"/>
      <c r="AC7" s="641"/>
      <c r="AD7" s="642">
        <v>2574</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388813</v>
      </c>
      <c r="BH7" s="589"/>
      <c r="BI7" s="589"/>
      <c r="BJ7" s="589"/>
      <c r="BK7" s="589"/>
      <c r="BL7" s="589"/>
      <c r="BM7" s="589"/>
      <c r="BN7" s="590"/>
      <c r="BO7" s="641">
        <v>43.7</v>
      </c>
      <c r="BP7" s="641"/>
      <c r="BQ7" s="641"/>
      <c r="BR7" s="641"/>
      <c r="BS7" s="642">
        <v>10017</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1291520</v>
      </c>
      <c r="CS7" s="589"/>
      <c r="CT7" s="589"/>
      <c r="CU7" s="589"/>
      <c r="CV7" s="589"/>
      <c r="CW7" s="589"/>
      <c r="CX7" s="589"/>
      <c r="CY7" s="590"/>
      <c r="CZ7" s="641">
        <v>29</v>
      </c>
      <c r="DA7" s="641"/>
      <c r="DB7" s="641"/>
      <c r="DC7" s="641"/>
      <c r="DD7" s="594">
        <v>10982</v>
      </c>
      <c r="DE7" s="589"/>
      <c r="DF7" s="589"/>
      <c r="DG7" s="589"/>
      <c r="DH7" s="589"/>
      <c r="DI7" s="589"/>
      <c r="DJ7" s="589"/>
      <c r="DK7" s="589"/>
      <c r="DL7" s="589"/>
      <c r="DM7" s="589"/>
      <c r="DN7" s="589"/>
      <c r="DO7" s="589"/>
      <c r="DP7" s="590"/>
      <c r="DQ7" s="594">
        <v>1189896</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8432</v>
      </c>
      <c r="S8" s="589"/>
      <c r="T8" s="589"/>
      <c r="U8" s="589"/>
      <c r="V8" s="589"/>
      <c r="W8" s="589"/>
      <c r="X8" s="589"/>
      <c r="Y8" s="590"/>
      <c r="Z8" s="641">
        <v>0.2</v>
      </c>
      <c r="AA8" s="641"/>
      <c r="AB8" s="641"/>
      <c r="AC8" s="641"/>
      <c r="AD8" s="642">
        <v>8432</v>
      </c>
      <c r="AE8" s="642"/>
      <c r="AF8" s="642"/>
      <c r="AG8" s="642"/>
      <c r="AH8" s="642"/>
      <c r="AI8" s="642"/>
      <c r="AJ8" s="642"/>
      <c r="AK8" s="642"/>
      <c r="AL8" s="611">
        <v>0.4</v>
      </c>
      <c r="AM8" s="643"/>
      <c r="AN8" s="643"/>
      <c r="AO8" s="644"/>
      <c r="AP8" s="585" t="s">
        <v>221</v>
      </c>
      <c r="AQ8" s="586"/>
      <c r="AR8" s="586"/>
      <c r="AS8" s="586"/>
      <c r="AT8" s="586"/>
      <c r="AU8" s="586"/>
      <c r="AV8" s="586"/>
      <c r="AW8" s="586"/>
      <c r="AX8" s="586"/>
      <c r="AY8" s="586"/>
      <c r="AZ8" s="586"/>
      <c r="BA8" s="586"/>
      <c r="BB8" s="586"/>
      <c r="BC8" s="586"/>
      <c r="BD8" s="586"/>
      <c r="BE8" s="586"/>
      <c r="BF8" s="587"/>
      <c r="BG8" s="588">
        <v>11211</v>
      </c>
      <c r="BH8" s="589"/>
      <c r="BI8" s="589"/>
      <c r="BJ8" s="589"/>
      <c r="BK8" s="589"/>
      <c r="BL8" s="589"/>
      <c r="BM8" s="589"/>
      <c r="BN8" s="590"/>
      <c r="BO8" s="641">
        <v>1.3</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1156518</v>
      </c>
      <c r="CS8" s="589"/>
      <c r="CT8" s="589"/>
      <c r="CU8" s="589"/>
      <c r="CV8" s="589"/>
      <c r="CW8" s="589"/>
      <c r="CX8" s="589"/>
      <c r="CY8" s="590"/>
      <c r="CZ8" s="641">
        <v>26</v>
      </c>
      <c r="DA8" s="641"/>
      <c r="DB8" s="641"/>
      <c r="DC8" s="641"/>
      <c r="DD8" s="594">
        <v>19709</v>
      </c>
      <c r="DE8" s="589"/>
      <c r="DF8" s="589"/>
      <c r="DG8" s="589"/>
      <c r="DH8" s="589"/>
      <c r="DI8" s="589"/>
      <c r="DJ8" s="589"/>
      <c r="DK8" s="589"/>
      <c r="DL8" s="589"/>
      <c r="DM8" s="589"/>
      <c r="DN8" s="589"/>
      <c r="DO8" s="589"/>
      <c r="DP8" s="590"/>
      <c r="DQ8" s="594">
        <v>709526</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4690</v>
      </c>
      <c r="S9" s="589"/>
      <c r="T9" s="589"/>
      <c r="U9" s="589"/>
      <c r="V9" s="589"/>
      <c r="W9" s="589"/>
      <c r="X9" s="589"/>
      <c r="Y9" s="590"/>
      <c r="Z9" s="641">
        <v>0.1</v>
      </c>
      <c r="AA9" s="641"/>
      <c r="AB9" s="641"/>
      <c r="AC9" s="641"/>
      <c r="AD9" s="642">
        <v>4690</v>
      </c>
      <c r="AE9" s="642"/>
      <c r="AF9" s="642"/>
      <c r="AG9" s="642"/>
      <c r="AH9" s="642"/>
      <c r="AI9" s="642"/>
      <c r="AJ9" s="642"/>
      <c r="AK9" s="642"/>
      <c r="AL9" s="611">
        <v>0.2</v>
      </c>
      <c r="AM9" s="643"/>
      <c r="AN9" s="643"/>
      <c r="AO9" s="644"/>
      <c r="AP9" s="585" t="s">
        <v>225</v>
      </c>
      <c r="AQ9" s="586"/>
      <c r="AR9" s="586"/>
      <c r="AS9" s="586"/>
      <c r="AT9" s="586"/>
      <c r="AU9" s="586"/>
      <c r="AV9" s="586"/>
      <c r="AW9" s="586"/>
      <c r="AX9" s="586"/>
      <c r="AY9" s="586"/>
      <c r="AZ9" s="586"/>
      <c r="BA9" s="586"/>
      <c r="BB9" s="586"/>
      <c r="BC9" s="586"/>
      <c r="BD9" s="586"/>
      <c r="BE9" s="586"/>
      <c r="BF9" s="587"/>
      <c r="BG9" s="588">
        <v>301192</v>
      </c>
      <c r="BH9" s="589"/>
      <c r="BI9" s="589"/>
      <c r="BJ9" s="589"/>
      <c r="BK9" s="589"/>
      <c r="BL9" s="589"/>
      <c r="BM9" s="589"/>
      <c r="BN9" s="590"/>
      <c r="BO9" s="641">
        <v>33.9</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271475</v>
      </c>
      <c r="CS9" s="589"/>
      <c r="CT9" s="589"/>
      <c r="CU9" s="589"/>
      <c r="CV9" s="589"/>
      <c r="CW9" s="589"/>
      <c r="CX9" s="589"/>
      <c r="CY9" s="590"/>
      <c r="CZ9" s="641">
        <v>6.1</v>
      </c>
      <c r="DA9" s="641"/>
      <c r="DB9" s="641"/>
      <c r="DC9" s="641"/>
      <c r="DD9" s="594">
        <v>33658</v>
      </c>
      <c r="DE9" s="589"/>
      <c r="DF9" s="589"/>
      <c r="DG9" s="589"/>
      <c r="DH9" s="589"/>
      <c r="DI9" s="589"/>
      <c r="DJ9" s="589"/>
      <c r="DK9" s="589"/>
      <c r="DL9" s="589"/>
      <c r="DM9" s="589"/>
      <c r="DN9" s="589"/>
      <c r="DO9" s="589"/>
      <c r="DP9" s="590"/>
      <c r="DQ9" s="594">
        <v>234030</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100848</v>
      </c>
      <c r="S10" s="589"/>
      <c r="T10" s="589"/>
      <c r="U10" s="589"/>
      <c r="V10" s="589"/>
      <c r="W10" s="589"/>
      <c r="X10" s="589"/>
      <c r="Y10" s="590"/>
      <c r="Z10" s="641">
        <v>2.1</v>
      </c>
      <c r="AA10" s="641"/>
      <c r="AB10" s="641"/>
      <c r="AC10" s="641"/>
      <c r="AD10" s="642">
        <v>100848</v>
      </c>
      <c r="AE10" s="642"/>
      <c r="AF10" s="642"/>
      <c r="AG10" s="642"/>
      <c r="AH10" s="642"/>
      <c r="AI10" s="642"/>
      <c r="AJ10" s="642"/>
      <c r="AK10" s="642"/>
      <c r="AL10" s="611">
        <v>4.3</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19519</v>
      </c>
      <c r="BH10" s="589"/>
      <c r="BI10" s="589"/>
      <c r="BJ10" s="589"/>
      <c r="BK10" s="589"/>
      <c r="BL10" s="589"/>
      <c r="BM10" s="589"/>
      <c r="BN10" s="590"/>
      <c r="BO10" s="641">
        <v>2.2000000000000002</v>
      </c>
      <c r="BP10" s="641"/>
      <c r="BQ10" s="641"/>
      <c r="BR10" s="641"/>
      <c r="BS10" s="594">
        <v>3247</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t="s">
        <v>222</v>
      </c>
      <c r="CS10" s="589"/>
      <c r="CT10" s="589"/>
      <c r="CU10" s="589"/>
      <c r="CV10" s="589"/>
      <c r="CW10" s="589"/>
      <c r="CX10" s="589"/>
      <c r="CY10" s="590"/>
      <c r="CZ10" s="641" t="s">
        <v>222</v>
      </c>
      <c r="DA10" s="641"/>
      <c r="DB10" s="641"/>
      <c r="DC10" s="641"/>
      <c r="DD10" s="594" t="s">
        <v>222</v>
      </c>
      <c r="DE10" s="589"/>
      <c r="DF10" s="589"/>
      <c r="DG10" s="589"/>
      <c r="DH10" s="589"/>
      <c r="DI10" s="589"/>
      <c r="DJ10" s="589"/>
      <c r="DK10" s="589"/>
      <c r="DL10" s="589"/>
      <c r="DM10" s="589"/>
      <c r="DN10" s="589"/>
      <c r="DO10" s="589"/>
      <c r="DP10" s="590"/>
      <c r="DQ10" s="594" t="s">
        <v>222</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t="s">
        <v>222</v>
      </c>
      <c r="S11" s="589"/>
      <c r="T11" s="589"/>
      <c r="U11" s="589"/>
      <c r="V11" s="589"/>
      <c r="W11" s="589"/>
      <c r="X11" s="589"/>
      <c r="Y11" s="590"/>
      <c r="Z11" s="641" t="s">
        <v>222</v>
      </c>
      <c r="AA11" s="641"/>
      <c r="AB11" s="641"/>
      <c r="AC11" s="641"/>
      <c r="AD11" s="642" t="s">
        <v>222</v>
      </c>
      <c r="AE11" s="642"/>
      <c r="AF11" s="642"/>
      <c r="AG11" s="642"/>
      <c r="AH11" s="642"/>
      <c r="AI11" s="642"/>
      <c r="AJ11" s="642"/>
      <c r="AK11" s="642"/>
      <c r="AL11" s="611" t="s">
        <v>222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56891</v>
      </c>
      <c r="BH11" s="589"/>
      <c r="BI11" s="589"/>
      <c r="BJ11" s="589"/>
      <c r="BK11" s="589"/>
      <c r="BL11" s="589"/>
      <c r="BM11" s="589"/>
      <c r="BN11" s="590"/>
      <c r="BO11" s="641">
        <v>6.4</v>
      </c>
      <c r="BP11" s="641"/>
      <c r="BQ11" s="641"/>
      <c r="BR11" s="641"/>
      <c r="BS11" s="594">
        <v>6770</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29222</v>
      </c>
      <c r="CS11" s="589"/>
      <c r="CT11" s="589"/>
      <c r="CU11" s="589"/>
      <c r="CV11" s="589"/>
      <c r="CW11" s="589"/>
      <c r="CX11" s="589"/>
      <c r="CY11" s="590"/>
      <c r="CZ11" s="641">
        <v>0.7</v>
      </c>
      <c r="DA11" s="641"/>
      <c r="DB11" s="641"/>
      <c r="DC11" s="641"/>
      <c r="DD11" s="594">
        <v>1607</v>
      </c>
      <c r="DE11" s="589"/>
      <c r="DF11" s="589"/>
      <c r="DG11" s="589"/>
      <c r="DH11" s="589"/>
      <c r="DI11" s="589"/>
      <c r="DJ11" s="589"/>
      <c r="DK11" s="589"/>
      <c r="DL11" s="589"/>
      <c r="DM11" s="589"/>
      <c r="DN11" s="589"/>
      <c r="DO11" s="589"/>
      <c r="DP11" s="590"/>
      <c r="DQ11" s="594">
        <v>23181</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384481</v>
      </c>
      <c r="BH12" s="589"/>
      <c r="BI12" s="589"/>
      <c r="BJ12" s="589"/>
      <c r="BK12" s="589"/>
      <c r="BL12" s="589"/>
      <c r="BM12" s="589"/>
      <c r="BN12" s="590"/>
      <c r="BO12" s="641">
        <v>43.2</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32519</v>
      </c>
      <c r="CS12" s="589"/>
      <c r="CT12" s="589"/>
      <c r="CU12" s="589"/>
      <c r="CV12" s="589"/>
      <c r="CW12" s="589"/>
      <c r="CX12" s="589"/>
      <c r="CY12" s="590"/>
      <c r="CZ12" s="641">
        <v>0.7</v>
      </c>
      <c r="DA12" s="641"/>
      <c r="DB12" s="641"/>
      <c r="DC12" s="641"/>
      <c r="DD12" s="594" t="s">
        <v>222</v>
      </c>
      <c r="DE12" s="589"/>
      <c r="DF12" s="589"/>
      <c r="DG12" s="589"/>
      <c r="DH12" s="589"/>
      <c r="DI12" s="589"/>
      <c r="DJ12" s="589"/>
      <c r="DK12" s="589"/>
      <c r="DL12" s="589"/>
      <c r="DM12" s="589"/>
      <c r="DN12" s="589"/>
      <c r="DO12" s="589"/>
      <c r="DP12" s="590"/>
      <c r="DQ12" s="594">
        <v>30022</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5735</v>
      </c>
      <c r="S13" s="589"/>
      <c r="T13" s="589"/>
      <c r="U13" s="589"/>
      <c r="V13" s="589"/>
      <c r="W13" s="589"/>
      <c r="X13" s="589"/>
      <c r="Y13" s="590"/>
      <c r="Z13" s="641">
        <v>0.1</v>
      </c>
      <c r="AA13" s="641"/>
      <c r="AB13" s="641"/>
      <c r="AC13" s="641"/>
      <c r="AD13" s="642">
        <v>5735</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382282</v>
      </c>
      <c r="BH13" s="589"/>
      <c r="BI13" s="589"/>
      <c r="BJ13" s="589"/>
      <c r="BK13" s="589"/>
      <c r="BL13" s="589"/>
      <c r="BM13" s="589"/>
      <c r="BN13" s="590"/>
      <c r="BO13" s="641">
        <v>43</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678419</v>
      </c>
      <c r="CS13" s="589"/>
      <c r="CT13" s="589"/>
      <c r="CU13" s="589"/>
      <c r="CV13" s="589"/>
      <c r="CW13" s="589"/>
      <c r="CX13" s="589"/>
      <c r="CY13" s="590"/>
      <c r="CZ13" s="641">
        <v>15.2</v>
      </c>
      <c r="DA13" s="641"/>
      <c r="DB13" s="641"/>
      <c r="DC13" s="641"/>
      <c r="DD13" s="594">
        <v>356499</v>
      </c>
      <c r="DE13" s="589"/>
      <c r="DF13" s="589"/>
      <c r="DG13" s="589"/>
      <c r="DH13" s="589"/>
      <c r="DI13" s="589"/>
      <c r="DJ13" s="589"/>
      <c r="DK13" s="589"/>
      <c r="DL13" s="589"/>
      <c r="DM13" s="589"/>
      <c r="DN13" s="589"/>
      <c r="DO13" s="589"/>
      <c r="DP13" s="590"/>
      <c r="DQ13" s="594">
        <v>337220</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17452</v>
      </c>
      <c r="BH14" s="589"/>
      <c r="BI14" s="589"/>
      <c r="BJ14" s="589"/>
      <c r="BK14" s="589"/>
      <c r="BL14" s="589"/>
      <c r="BM14" s="589"/>
      <c r="BN14" s="590"/>
      <c r="BO14" s="641">
        <v>2</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220913</v>
      </c>
      <c r="CS14" s="589"/>
      <c r="CT14" s="589"/>
      <c r="CU14" s="589"/>
      <c r="CV14" s="589"/>
      <c r="CW14" s="589"/>
      <c r="CX14" s="589"/>
      <c r="CY14" s="590"/>
      <c r="CZ14" s="641">
        <v>5</v>
      </c>
      <c r="DA14" s="641"/>
      <c r="DB14" s="641"/>
      <c r="DC14" s="641"/>
      <c r="DD14" s="594">
        <v>34107</v>
      </c>
      <c r="DE14" s="589"/>
      <c r="DF14" s="589"/>
      <c r="DG14" s="589"/>
      <c r="DH14" s="589"/>
      <c r="DI14" s="589"/>
      <c r="DJ14" s="589"/>
      <c r="DK14" s="589"/>
      <c r="DL14" s="589"/>
      <c r="DM14" s="589"/>
      <c r="DN14" s="589"/>
      <c r="DO14" s="589"/>
      <c r="DP14" s="590"/>
      <c r="DQ14" s="594">
        <v>206063</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1998</v>
      </c>
      <c r="S15" s="589"/>
      <c r="T15" s="589"/>
      <c r="U15" s="589"/>
      <c r="V15" s="589"/>
      <c r="W15" s="589"/>
      <c r="X15" s="589"/>
      <c r="Y15" s="590"/>
      <c r="Z15" s="641">
        <v>0</v>
      </c>
      <c r="AA15" s="641"/>
      <c r="AB15" s="641"/>
      <c r="AC15" s="641"/>
      <c r="AD15" s="642">
        <v>1998</v>
      </c>
      <c r="AE15" s="642"/>
      <c r="AF15" s="642"/>
      <c r="AG15" s="642"/>
      <c r="AH15" s="642"/>
      <c r="AI15" s="642"/>
      <c r="AJ15" s="642"/>
      <c r="AK15" s="642"/>
      <c r="AL15" s="611">
        <v>0.1</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31956</v>
      </c>
      <c r="BH15" s="589"/>
      <c r="BI15" s="589"/>
      <c r="BJ15" s="589"/>
      <c r="BK15" s="589"/>
      <c r="BL15" s="589"/>
      <c r="BM15" s="589"/>
      <c r="BN15" s="590"/>
      <c r="BO15" s="641">
        <v>3.6</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332922</v>
      </c>
      <c r="CS15" s="589"/>
      <c r="CT15" s="589"/>
      <c r="CU15" s="589"/>
      <c r="CV15" s="589"/>
      <c r="CW15" s="589"/>
      <c r="CX15" s="589"/>
      <c r="CY15" s="590"/>
      <c r="CZ15" s="641">
        <v>7.5</v>
      </c>
      <c r="DA15" s="641"/>
      <c r="DB15" s="641"/>
      <c r="DC15" s="641"/>
      <c r="DD15" s="594">
        <v>65789</v>
      </c>
      <c r="DE15" s="589"/>
      <c r="DF15" s="589"/>
      <c r="DG15" s="589"/>
      <c r="DH15" s="589"/>
      <c r="DI15" s="589"/>
      <c r="DJ15" s="589"/>
      <c r="DK15" s="589"/>
      <c r="DL15" s="589"/>
      <c r="DM15" s="589"/>
      <c r="DN15" s="589"/>
      <c r="DO15" s="589"/>
      <c r="DP15" s="590"/>
      <c r="DQ15" s="594">
        <v>281847</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1703479</v>
      </c>
      <c r="S16" s="589"/>
      <c r="T16" s="589"/>
      <c r="U16" s="589"/>
      <c r="V16" s="589"/>
      <c r="W16" s="589"/>
      <c r="X16" s="589"/>
      <c r="Y16" s="590"/>
      <c r="Z16" s="641">
        <v>35.1</v>
      </c>
      <c r="AA16" s="641"/>
      <c r="AB16" s="641"/>
      <c r="AC16" s="641"/>
      <c r="AD16" s="642">
        <v>1340414</v>
      </c>
      <c r="AE16" s="642"/>
      <c r="AF16" s="642"/>
      <c r="AG16" s="642"/>
      <c r="AH16" s="642"/>
      <c r="AI16" s="642"/>
      <c r="AJ16" s="642"/>
      <c r="AK16" s="642"/>
      <c r="AL16" s="611">
        <v>57.7</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111295</v>
      </c>
      <c r="CS16" s="589"/>
      <c r="CT16" s="589"/>
      <c r="CU16" s="589"/>
      <c r="CV16" s="589"/>
      <c r="CW16" s="589"/>
      <c r="CX16" s="589"/>
      <c r="CY16" s="590"/>
      <c r="CZ16" s="641">
        <v>2.5</v>
      </c>
      <c r="DA16" s="641"/>
      <c r="DB16" s="641"/>
      <c r="DC16" s="641"/>
      <c r="DD16" s="594" t="s">
        <v>222</v>
      </c>
      <c r="DE16" s="589"/>
      <c r="DF16" s="589"/>
      <c r="DG16" s="589"/>
      <c r="DH16" s="589"/>
      <c r="DI16" s="589"/>
      <c r="DJ16" s="589"/>
      <c r="DK16" s="589"/>
      <c r="DL16" s="589"/>
      <c r="DM16" s="589"/>
      <c r="DN16" s="589"/>
      <c r="DO16" s="589"/>
      <c r="DP16" s="590"/>
      <c r="DQ16" s="594">
        <v>369</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1340414</v>
      </c>
      <c r="S17" s="589"/>
      <c r="T17" s="589"/>
      <c r="U17" s="589"/>
      <c r="V17" s="589"/>
      <c r="W17" s="589"/>
      <c r="X17" s="589"/>
      <c r="Y17" s="590"/>
      <c r="Z17" s="641">
        <v>27.6</v>
      </c>
      <c r="AA17" s="641"/>
      <c r="AB17" s="641"/>
      <c r="AC17" s="641"/>
      <c r="AD17" s="642">
        <v>1340414</v>
      </c>
      <c r="AE17" s="642"/>
      <c r="AF17" s="642"/>
      <c r="AG17" s="642"/>
      <c r="AH17" s="642"/>
      <c r="AI17" s="642"/>
      <c r="AJ17" s="642"/>
      <c r="AK17" s="642"/>
      <c r="AL17" s="611">
        <v>57.7</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264399</v>
      </c>
      <c r="CS17" s="589"/>
      <c r="CT17" s="589"/>
      <c r="CU17" s="589"/>
      <c r="CV17" s="589"/>
      <c r="CW17" s="589"/>
      <c r="CX17" s="589"/>
      <c r="CY17" s="590"/>
      <c r="CZ17" s="641">
        <v>5.9</v>
      </c>
      <c r="DA17" s="641"/>
      <c r="DB17" s="641"/>
      <c r="DC17" s="641"/>
      <c r="DD17" s="594" t="s">
        <v>222</v>
      </c>
      <c r="DE17" s="589"/>
      <c r="DF17" s="589"/>
      <c r="DG17" s="589"/>
      <c r="DH17" s="589"/>
      <c r="DI17" s="589"/>
      <c r="DJ17" s="589"/>
      <c r="DK17" s="589"/>
      <c r="DL17" s="589"/>
      <c r="DM17" s="589"/>
      <c r="DN17" s="589"/>
      <c r="DO17" s="589"/>
      <c r="DP17" s="590"/>
      <c r="DQ17" s="594">
        <v>263216</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363065</v>
      </c>
      <c r="S18" s="589"/>
      <c r="T18" s="589"/>
      <c r="U18" s="589"/>
      <c r="V18" s="589"/>
      <c r="W18" s="589"/>
      <c r="X18" s="589"/>
      <c r="Y18" s="590"/>
      <c r="Z18" s="641">
        <v>7.5</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t="s">
        <v>222</v>
      </c>
      <c r="S19" s="589"/>
      <c r="T19" s="589"/>
      <c r="U19" s="589"/>
      <c r="V19" s="589"/>
      <c r="W19" s="589"/>
      <c r="X19" s="589"/>
      <c r="Y19" s="590"/>
      <c r="Z19" s="641" t="s">
        <v>222</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66872</v>
      </c>
      <c r="BH19" s="589"/>
      <c r="BI19" s="589"/>
      <c r="BJ19" s="589"/>
      <c r="BK19" s="589"/>
      <c r="BL19" s="589"/>
      <c r="BM19" s="589"/>
      <c r="BN19" s="590"/>
      <c r="BO19" s="641">
        <v>7.5</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2744596</v>
      </c>
      <c r="S20" s="589"/>
      <c r="T20" s="589"/>
      <c r="U20" s="589"/>
      <c r="V20" s="589"/>
      <c r="W20" s="589"/>
      <c r="X20" s="589"/>
      <c r="Y20" s="590"/>
      <c r="Z20" s="641">
        <v>56.5</v>
      </c>
      <c r="AA20" s="641"/>
      <c r="AB20" s="641"/>
      <c r="AC20" s="641"/>
      <c r="AD20" s="642">
        <v>2314659</v>
      </c>
      <c r="AE20" s="642"/>
      <c r="AF20" s="642"/>
      <c r="AG20" s="642"/>
      <c r="AH20" s="642"/>
      <c r="AI20" s="642"/>
      <c r="AJ20" s="642"/>
      <c r="AK20" s="642"/>
      <c r="AL20" s="611">
        <v>99.7</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66872</v>
      </c>
      <c r="BH20" s="589"/>
      <c r="BI20" s="589"/>
      <c r="BJ20" s="589"/>
      <c r="BK20" s="589"/>
      <c r="BL20" s="589"/>
      <c r="BM20" s="589"/>
      <c r="BN20" s="590"/>
      <c r="BO20" s="641">
        <v>7.5</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4449401</v>
      </c>
      <c r="CS20" s="589"/>
      <c r="CT20" s="589"/>
      <c r="CU20" s="589"/>
      <c r="CV20" s="589"/>
      <c r="CW20" s="589"/>
      <c r="CX20" s="589"/>
      <c r="CY20" s="590"/>
      <c r="CZ20" s="641">
        <v>100</v>
      </c>
      <c r="DA20" s="641"/>
      <c r="DB20" s="641"/>
      <c r="DC20" s="641"/>
      <c r="DD20" s="594">
        <v>522351</v>
      </c>
      <c r="DE20" s="589"/>
      <c r="DF20" s="589"/>
      <c r="DG20" s="589"/>
      <c r="DH20" s="589"/>
      <c r="DI20" s="589"/>
      <c r="DJ20" s="589"/>
      <c r="DK20" s="589"/>
      <c r="DL20" s="589"/>
      <c r="DM20" s="589"/>
      <c r="DN20" s="589"/>
      <c r="DO20" s="589"/>
      <c r="DP20" s="590"/>
      <c r="DQ20" s="594">
        <v>3335564</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1134</v>
      </c>
      <c r="S21" s="589"/>
      <c r="T21" s="589"/>
      <c r="U21" s="589"/>
      <c r="V21" s="589"/>
      <c r="W21" s="589"/>
      <c r="X21" s="589"/>
      <c r="Y21" s="590"/>
      <c r="Z21" s="641">
        <v>0</v>
      </c>
      <c r="AA21" s="641"/>
      <c r="AB21" s="641"/>
      <c r="AC21" s="641"/>
      <c r="AD21" s="642">
        <v>1134</v>
      </c>
      <c r="AE21" s="642"/>
      <c r="AF21" s="642"/>
      <c r="AG21" s="642"/>
      <c r="AH21" s="642"/>
      <c r="AI21" s="642"/>
      <c r="AJ21" s="642"/>
      <c r="AK21" s="642"/>
      <c r="AL21" s="611">
        <v>0</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t="s">
        <v>222</v>
      </c>
      <c r="BH21" s="589"/>
      <c r="BI21" s="589"/>
      <c r="BJ21" s="589"/>
      <c r="BK21" s="589"/>
      <c r="BL21" s="589"/>
      <c r="BM21" s="589"/>
      <c r="BN21" s="590"/>
      <c r="BO21" s="641" t="s">
        <v>222</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36162</v>
      </c>
      <c r="S22" s="589"/>
      <c r="T22" s="589"/>
      <c r="U22" s="589"/>
      <c r="V22" s="589"/>
      <c r="W22" s="589"/>
      <c r="X22" s="589"/>
      <c r="Y22" s="590"/>
      <c r="Z22" s="641">
        <v>0.7</v>
      </c>
      <c r="AA22" s="641"/>
      <c r="AB22" s="641"/>
      <c r="AC22" s="641"/>
      <c r="AD22" s="642" t="s">
        <v>222</v>
      </c>
      <c r="AE22" s="642"/>
      <c r="AF22" s="642"/>
      <c r="AG22" s="642"/>
      <c r="AH22" s="642"/>
      <c r="AI22" s="642"/>
      <c r="AJ22" s="642"/>
      <c r="AK22" s="642"/>
      <c r="AL22" s="611" t="s">
        <v>222</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69863</v>
      </c>
      <c r="S23" s="589"/>
      <c r="T23" s="589"/>
      <c r="U23" s="589"/>
      <c r="V23" s="589"/>
      <c r="W23" s="589"/>
      <c r="X23" s="589"/>
      <c r="Y23" s="590"/>
      <c r="Z23" s="641">
        <v>1.4</v>
      </c>
      <c r="AA23" s="641"/>
      <c r="AB23" s="641"/>
      <c r="AC23" s="641"/>
      <c r="AD23" s="642">
        <v>6636</v>
      </c>
      <c r="AE23" s="642"/>
      <c r="AF23" s="642"/>
      <c r="AG23" s="642"/>
      <c r="AH23" s="642"/>
      <c r="AI23" s="642"/>
      <c r="AJ23" s="642"/>
      <c r="AK23" s="642"/>
      <c r="AL23" s="611">
        <v>0.3</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v>66872</v>
      </c>
      <c r="BH23" s="589"/>
      <c r="BI23" s="589"/>
      <c r="BJ23" s="589"/>
      <c r="BK23" s="589"/>
      <c r="BL23" s="589"/>
      <c r="BM23" s="589"/>
      <c r="BN23" s="590"/>
      <c r="BO23" s="641">
        <v>7.5</v>
      </c>
      <c r="BP23" s="641"/>
      <c r="BQ23" s="641"/>
      <c r="BR23" s="641"/>
      <c r="BS23" s="594" t="s">
        <v>222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4555</v>
      </c>
      <c r="S24" s="589"/>
      <c r="T24" s="589"/>
      <c r="U24" s="589"/>
      <c r="V24" s="589"/>
      <c r="W24" s="589"/>
      <c r="X24" s="589"/>
      <c r="Y24" s="590"/>
      <c r="Z24" s="641">
        <v>0.1</v>
      </c>
      <c r="AA24" s="641"/>
      <c r="AB24" s="641"/>
      <c r="AC24" s="641"/>
      <c r="AD24" s="642" t="s">
        <v>222</v>
      </c>
      <c r="AE24" s="642"/>
      <c r="AF24" s="642"/>
      <c r="AG24" s="642"/>
      <c r="AH24" s="642"/>
      <c r="AI24" s="642"/>
      <c r="AJ24" s="642"/>
      <c r="AK24" s="642"/>
      <c r="AL24" s="611" t="s">
        <v>222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1491021</v>
      </c>
      <c r="CS24" s="639"/>
      <c r="CT24" s="639"/>
      <c r="CU24" s="639"/>
      <c r="CV24" s="639"/>
      <c r="CW24" s="639"/>
      <c r="CX24" s="639"/>
      <c r="CY24" s="686"/>
      <c r="CZ24" s="690">
        <v>33.5</v>
      </c>
      <c r="DA24" s="691"/>
      <c r="DB24" s="691"/>
      <c r="DC24" s="692"/>
      <c r="DD24" s="685">
        <v>1117522</v>
      </c>
      <c r="DE24" s="639"/>
      <c r="DF24" s="639"/>
      <c r="DG24" s="639"/>
      <c r="DH24" s="639"/>
      <c r="DI24" s="639"/>
      <c r="DJ24" s="639"/>
      <c r="DK24" s="686"/>
      <c r="DL24" s="685">
        <v>1082895</v>
      </c>
      <c r="DM24" s="639"/>
      <c r="DN24" s="639"/>
      <c r="DO24" s="639"/>
      <c r="DP24" s="639"/>
      <c r="DQ24" s="639"/>
      <c r="DR24" s="639"/>
      <c r="DS24" s="639"/>
      <c r="DT24" s="639"/>
      <c r="DU24" s="639"/>
      <c r="DV24" s="686"/>
      <c r="DW24" s="687">
        <v>43.3</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451558</v>
      </c>
      <c r="S25" s="589"/>
      <c r="T25" s="589"/>
      <c r="U25" s="589"/>
      <c r="V25" s="589"/>
      <c r="W25" s="589"/>
      <c r="X25" s="589"/>
      <c r="Y25" s="590"/>
      <c r="Z25" s="641">
        <v>9.3000000000000007</v>
      </c>
      <c r="AA25" s="641"/>
      <c r="AB25" s="641"/>
      <c r="AC25" s="641"/>
      <c r="AD25" s="642" t="s">
        <v>222</v>
      </c>
      <c r="AE25" s="642"/>
      <c r="AF25" s="642"/>
      <c r="AG25" s="642"/>
      <c r="AH25" s="642"/>
      <c r="AI25" s="642"/>
      <c r="AJ25" s="642"/>
      <c r="AK25" s="642"/>
      <c r="AL25" s="611" t="s">
        <v>222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788780</v>
      </c>
      <c r="CS25" s="607"/>
      <c r="CT25" s="607"/>
      <c r="CU25" s="607"/>
      <c r="CV25" s="607"/>
      <c r="CW25" s="607"/>
      <c r="CX25" s="607"/>
      <c r="CY25" s="608"/>
      <c r="CZ25" s="591">
        <v>17.7</v>
      </c>
      <c r="DA25" s="609"/>
      <c r="DB25" s="609"/>
      <c r="DC25" s="610"/>
      <c r="DD25" s="594">
        <v>708409</v>
      </c>
      <c r="DE25" s="607"/>
      <c r="DF25" s="607"/>
      <c r="DG25" s="607"/>
      <c r="DH25" s="607"/>
      <c r="DI25" s="607"/>
      <c r="DJ25" s="607"/>
      <c r="DK25" s="608"/>
      <c r="DL25" s="594">
        <v>673782</v>
      </c>
      <c r="DM25" s="607"/>
      <c r="DN25" s="607"/>
      <c r="DO25" s="607"/>
      <c r="DP25" s="607"/>
      <c r="DQ25" s="607"/>
      <c r="DR25" s="607"/>
      <c r="DS25" s="607"/>
      <c r="DT25" s="607"/>
      <c r="DU25" s="607"/>
      <c r="DV25" s="608"/>
      <c r="DW25" s="611">
        <v>26.9</v>
      </c>
      <c r="DX25" s="612"/>
      <c r="DY25" s="612"/>
      <c r="DZ25" s="612"/>
      <c r="EA25" s="612"/>
      <c r="EB25" s="612"/>
      <c r="EC25" s="613"/>
    </row>
    <row r="26" spans="2:133" ht="11.25" customHeight="1">
      <c r="B26" s="682" t="s">
        <v>278</v>
      </c>
      <c r="C26" s="683"/>
      <c r="D26" s="683"/>
      <c r="E26" s="683"/>
      <c r="F26" s="683"/>
      <c r="G26" s="683"/>
      <c r="H26" s="683"/>
      <c r="I26" s="683"/>
      <c r="J26" s="683"/>
      <c r="K26" s="683"/>
      <c r="L26" s="683"/>
      <c r="M26" s="683"/>
      <c r="N26" s="683"/>
      <c r="O26" s="683"/>
      <c r="P26" s="683"/>
      <c r="Q26" s="684"/>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444573</v>
      </c>
      <c r="CS26" s="589"/>
      <c r="CT26" s="589"/>
      <c r="CU26" s="589"/>
      <c r="CV26" s="589"/>
      <c r="CW26" s="589"/>
      <c r="CX26" s="589"/>
      <c r="CY26" s="590"/>
      <c r="CZ26" s="591">
        <v>10</v>
      </c>
      <c r="DA26" s="609"/>
      <c r="DB26" s="609"/>
      <c r="DC26" s="610"/>
      <c r="DD26" s="594">
        <v>370376</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291111</v>
      </c>
      <c r="S27" s="589"/>
      <c r="T27" s="589"/>
      <c r="U27" s="589"/>
      <c r="V27" s="589"/>
      <c r="W27" s="589"/>
      <c r="X27" s="589"/>
      <c r="Y27" s="590"/>
      <c r="Z27" s="641">
        <v>6</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889574</v>
      </c>
      <c r="BH27" s="589"/>
      <c r="BI27" s="589"/>
      <c r="BJ27" s="589"/>
      <c r="BK27" s="589"/>
      <c r="BL27" s="589"/>
      <c r="BM27" s="589"/>
      <c r="BN27" s="590"/>
      <c r="BO27" s="641">
        <v>100</v>
      </c>
      <c r="BP27" s="641"/>
      <c r="BQ27" s="641"/>
      <c r="BR27" s="641"/>
      <c r="BS27" s="594">
        <v>10017</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437842</v>
      </c>
      <c r="CS27" s="607"/>
      <c r="CT27" s="607"/>
      <c r="CU27" s="607"/>
      <c r="CV27" s="607"/>
      <c r="CW27" s="607"/>
      <c r="CX27" s="607"/>
      <c r="CY27" s="608"/>
      <c r="CZ27" s="591">
        <v>9.8000000000000007</v>
      </c>
      <c r="DA27" s="609"/>
      <c r="DB27" s="609"/>
      <c r="DC27" s="610"/>
      <c r="DD27" s="594">
        <v>145897</v>
      </c>
      <c r="DE27" s="607"/>
      <c r="DF27" s="607"/>
      <c r="DG27" s="607"/>
      <c r="DH27" s="607"/>
      <c r="DI27" s="607"/>
      <c r="DJ27" s="607"/>
      <c r="DK27" s="608"/>
      <c r="DL27" s="594">
        <v>145897</v>
      </c>
      <c r="DM27" s="607"/>
      <c r="DN27" s="607"/>
      <c r="DO27" s="607"/>
      <c r="DP27" s="607"/>
      <c r="DQ27" s="607"/>
      <c r="DR27" s="607"/>
      <c r="DS27" s="607"/>
      <c r="DT27" s="607"/>
      <c r="DU27" s="607"/>
      <c r="DV27" s="608"/>
      <c r="DW27" s="611">
        <v>5.8</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90675</v>
      </c>
      <c r="S28" s="589"/>
      <c r="T28" s="589"/>
      <c r="U28" s="589"/>
      <c r="V28" s="589"/>
      <c r="W28" s="589"/>
      <c r="X28" s="589"/>
      <c r="Y28" s="590"/>
      <c r="Z28" s="641">
        <v>1.9</v>
      </c>
      <c r="AA28" s="641"/>
      <c r="AB28" s="641"/>
      <c r="AC28" s="641"/>
      <c r="AD28" s="642">
        <v>105</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264399</v>
      </c>
      <c r="CS28" s="589"/>
      <c r="CT28" s="589"/>
      <c r="CU28" s="589"/>
      <c r="CV28" s="589"/>
      <c r="CW28" s="589"/>
      <c r="CX28" s="589"/>
      <c r="CY28" s="590"/>
      <c r="CZ28" s="591">
        <v>5.9</v>
      </c>
      <c r="DA28" s="609"/>
      <c r="DB28" s="609"/>
      <c r="DC28" s="610"/>
      <c r="DD28" s="594">
        <v>263216</v>
      </c>
      <c r="DE28" s="589"/>
      <c r="DF28" s="589"/>
      <c r="DG28" s="589"/>
      <c r="DH28" s="589"/>
      <c r="DI28" s="589"/>
      <c r="DJ28" s="589"/>
      <c r="DK28" s="590"/>
      <c r="DL28" s="594">
        <v>263216</v>
      </c>
      <c r="DM28" s="589"/>
      <c r="DN28" s="589"/>
      <c r="DO28" s="589"/>
      <c r="DP28" s="589"/>
      <c r="DQ28" s="589"/>
      <c r="DR28" s="589"/>
      <c r="DS28" s="589"/>
      <c r="DT28" s="589"/>
      <c r="DU28" s="589"/>
      <c r="DV28" s="590"/>
      <c r="DW28" s="611">
        <v>10.5</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443</v>
      </c>
      <c r="S29" s="589"/>
      <c r="T29" s="589"/>
      <c r="U29" s="589"/>
      <c r="V29" s="589"/>
      <c r="W29" s="589"/>
      <c r="X29" s="589"/>
      <c r="Y29" s="590"/>
      <c r="Z29" s="641">
        <v>0</v>
      </c>
      <c r="AA29" s="641"/>
      <c r="AB29" s="641"/>
      <c r="AC29" s="641"/>
      <c r="AD29" s="642" t="s">
        <v>222</v>
      </c>
      <c r="AE29" s="642"/>
      <c r="AF29" s="642"/>
      <c r="AG29" s="642"/>
      <c r="AH29" s="642"/>
      <c r="AI29" s="642"/>
      <c r="AJ29" s="642"/>
      <c r="AK29" s="642"/>
      <c r="AL29" s="611" t="s">
        <v>222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264399</v>
      </c>
      <c r="CS29" s="607"/>
      <c r="CT29" s="607"/>
      <c r="CU29" s="607"/>
      <c r="CV29" s="607"/>
      <c r="CW29" s="607"/>
      <c r="CX29" s="607"/>
      <c r="CY29" s="608"/>
      <c r="CZ29" s="591">
        <v>5.9</v>
      </c>
      <c r="DA29" s="609"/>
      <c r="DB29" s="609"/>
      <c r="DC29" s="610"/>
      <c r="DD29" s="594">
        <v>263216</v>
      </c>
      <c r="DE29" s="607"/>
      <c r="DF29" s="607"/>
      <c r="DG29" s="607"/>
      <c r="DH29" s="607"/>
      <c r="DI29" s="607"/>
      <c r="DJ29" s="607"/>
      <c r="DK29" s="608"/>
      <c r="DL29" s="594">
        <v>263216</v>
      </c>
      <c r="DM29" s="607"/>
      <c r="DN29" s="607"/>
      <c r="DO29" s="607"/>
      <c r="DP29" s="607"/>
      <c r="DQ29" s="607"/>
      <c r="DR29" s="607"/>
      <c r="DS29" s="607"/>
      <c r="DT29" s="607"/>
      <c r="DU29" s="607"/>
      <c r="DV29" s="608"/>
      <c r="DW29" s="611">
        <v>10.5</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305076</v>
      </c>
      <c r="S30" s="589"/>
      <c r="T30" s="589"/>
      <c r="U30" s="589"/>
      <c r="V30" s="589"/>
      <c r="W30" s="589"/>
      <c r="X30" s="589"/>
      <c r="Y30" s="590"/>
      <c r="Z30" s="641">
        <v>6.3</v>
      </c>
      <c r="AA30" s="641"/>
      <c r="AB30" s="641"/>
      <c r="AC30" s="641"/>
      <c r="AD30" s="642" t="s">
        <v>222</v>
      </c>
      <c r="AE30" s="642"/>
      <c r="AF30" s="642"/>
      <c r="AG30" s="642"/>
      <c r="AH30" s="642"/>
      <c r="AI30" s="642"/>
      <c r="AJ30" s="642"/>
      <c r="AK30" s="642"/>
      <c r="AL30" s="611" t="s">
        <v>222</v>
      </c>
      <c r="AM30" s="643"/>
      <c r="AN30" s="643"/>
      <c r="AO30" s="644"/>
      <c r="AP30" s="666" t="s">
        <v>292</v>
      </c>
      <c r="AQ30" s="667"/>
      <c r="AR30" s="667"/>
      <c r="AS30" s="667"/>
      <c r="AT30" s="672" t="s">
        <v>293</v>
      </c>
      <c r="AU30" s="182"/>
      <c r="AV30" s="182"/>
      <c r="AW30" s="182"/>
      <c r="AX30" s="675" t="s">
        <v>171</v>
      </c>
      <c r="AY30" s="676"/>
      <c r="AZ30" s="676"/>
      <c r="BA30" s="676"/>
      <c r="BB30" s="676"/>
      <c r="BC30" s="676"/>
      <c r="BD30" s="676"/>
      <c r="BE30" s="676"/>
      <c r="BF30" s="677"/>
      <c r="BG30" s="654">
        <v>98.1</v>
      </c>
      <c r="BH30" s="655"/>
      <c r="BI30" s="655"/>
      <c r="BJ30" s="655"/>
      <c r="BK30" s="655"/>
      <c r="BL30" s="655"/>
      <c r="BM30" s="656">
        <v>88.6</v>
      </c>
      <c r="BN30" s="655"/>
      <c r="BO30" s="655"/>
      <c r="BP30" s="655"/>
      <c r="BQ30" s="657"/>
      <c r="BR30" s="654">
        <v>95</v>
      </c>
      <c r="BS30" s="655"/>
      <c r="BT30" s="655"/>
      <c r="BU30" s="655"/>
      <c r="BV30" s="655"/>
      <c r="BW30" s="655"/>
      <c r="BX30" s="656">
        <v>86.3</v>
      </c>
      <c r="BY30" s="655"/>
      <c r="BZ30" s="655"/>
      <c r="CA30" s="655"/>
      <c r="CB30" s="657"/>
      <c r="CD30" s="660"/>
      <c r="CE30" s="661"/>
      <c r="CF30" s="625" t="s">
        <v>294</v>
      </c>
      <c r="CG30" s="622"/>
      <c r="CH30" s="622"/>
      <c r="CI30" s="622"/>
      <c r="CJ30" s="622"/>
      <c r="CK30" s="622"/>
      <c r="CL30" s="622"/>
      <c r="CM30" s="622"/>
      <c r="CN30" s="622"/>
      <c r="CO30" s="622"/>
      <c r="CP30" s="622"/>
      <c r="CQ30" s="623"/>
      <c r="CR30" s="588">
        <v>226429</v>
      </c>
      <c r="CS30" s="589"/>
      <c r="CT30" s="589"/>
      <c r="CU30" s="589"/>
      <c r="CV30" s="589"/>
      <c r="CW30" s="589"/>
      <c r="CX30" s="589"/>
      <c r="CY30" s="590"/>
      <c r="CZ30" s="591">
        <v>5.0999999999999996</v>
      </c>
      <c r="DA30" s="609"/>
      <c r="DB30" s="609"/>
      <c r="DC30" s="610"/>
      <c r="DD30" s="594">
        <v>225246</v>
      </c>
      <c r="DE30" s="589"/>
      <c r="DF30" s="589"/>
      <c r="DG30" s="589"/>
      <c r="DH30" s="589"/>
      <c r="DI30" s="589"/>
      <c r="DJ30" s="589"/>
      <c r="DK30" s="590"/>
      <c r="DL30" s="594">
        <v>225246</v>
      </c>
      <c r="DM30" s="589"/>
      <c r="DN30" s="589"/>
      <c r="DO30" s="589"/>
      <c r="DP30" s="589"/>
      <c r="DQ30" s="589"/>
      <c r="DR30" s="589"/>
      <c r="DS30" s="589"/>
      <c r="DT30" s="589"/>
      <c r="DU30" s="589"/>
      <c r="DV30" s="590"/>
      <c r="DW30" s="611">
        <v>9</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529403</v>
      </c>
      <c r="S31" s="589"/>
      <c r="T31" s="589"/>
      <c r="U31" s="589"/>
      <c r="V31" s="589"/>
      <c r="W31" s="589"/>
      <c r="X31" s="589"/>
      <c r="Y31" s="590"/>
      <c r="Z31" s="641">
        <v>10.9</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98</v>
      </c>
      <c r="BH31" s="607"/>
      <c r="BI31" s="607"/>
      <c r="BJ31" s="607"/>
      <c r="BK31" s="607"/>
      <c r="BL31" s="607"/>
      <c r="BM31" s="643">
        <v>89.2</v>
      </c>
      <c r="BN31" s="653"/>
      <c r="BO31" s="653"/>
      <c r="BP31" s="653"/>
      <c r="BQ31" s="617"/>
      <c r="BR31" s="652">
        <v>91.9</v>
      </c>
      <c r="BS31" s="607"/>
      <c r="BT31" s="607"/>
      <c r="BU31" s="607"/>
      <c r="BV31" s="607"/>
      <c r="BW31" s="607"/>
      <c r="BX31" s="643">
        <v>85.3</v>
      </c>
      <c r="BY31" s="653"/>
      <c r="BZ31" s="653"/>
      <c r="CA31" s="653"/>
      <c r="CB31" s="617"/>
      <c r="CD31" s="660"/>
      <c r="CE31" s="661"/>
      <c r="CF31" s="625" t="s">
        <v>298</v>
      </c>
      <c r="CG31" s="622"/>
      <c r="CH31" s="622"/>
      <c r="CI31" s="622"/>
      <c r="CJ31" s="622"/>
      <c r="CK31" s="622"/>
      <c r="CL31" s="622"/>
      <c r="CM31" s="622"/>
      <c r="CN31" s="622"/>
      <c r="CO31" s="622"/>
      <c r="CP31" s="622"/>
      <c r="CQ31" s="623"/>
      <c r="CR31" s="588">
        <v>37970</v>
      </c>
      <c r="CS31" s="607"/>
      <c r="CT31" s="607"/>
      <c r="CU31" s="607"/>
      <c r="CV31" s="607"/>
      <c r="CW31" s="607"/>
      <c r="CX31" s="607"/>
      <c r="CY31" s="608"/>
      <c r="CZ31" s="591">
        <v>0.9</v>
      </c>
      <c r="DA31" s="609"/>
      <c r="DB31" s="609"/>
      <c r="DC31" s="610"/>
      <c r="DD31" s="594">
        <v>37970</v>
      </c>
      <c r="DE31" s="607"/>
      <c r="DF31" s="607"/>
      <c r="DG31" s="607"/>
      <c r="DH31" s="607"/>
      <c r="DI31" s="607"/>
      <c r="DJ31" s="607"/>
      <c r="DK31" s="608"/>
      <c r="DL31" s="594">
        <v>37970</v>
      </c>
      <c r="DM31" s="607"/>
      <c r="DN31" s="607"/>
      <c r="DO31" s="607"/>
      <c r="DP31" s="607"/>
      <c r="DQ31" s="607"/>
      <c r="DR31" s="607"/>
      <c r="DS31" s="607"/>
      <c r="DT31" s="607"/>
      <c r="DU31" s="607"/>
      <c r="DV31" s="608"/>
      <c r="DW31" s="611">
        <v>1.5</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43837</v>
      </c>
      <c r="S32" s="589"/>
      <c r="T32" s="589"/>
      <c r="U32" s="589"/>
      <c r="V32" s="589"/>
      <c r="W32" s="589"/>
      <c r="X32" s="589"/>
      <c r="Y32" s="590"/>
      <c r="Z32" s="641">
        <v>0.9</v>
      </c>
      <c r="AA32" s="641"/>
      <c r="AB32" s="641"/>
      <c r="AC32" s="641"/>
      <c r="AD32" s="642">
        <v>181</v>
      </c>
      <c r="AE32" s="642"/>
      <c r="AF32" s="642"/>
      <c r="AG32" s="642"/>
      <c r="AH32" s="642"/>
      <c r="AI32" s="642"/>
      <c r="AJ32" s="642"/>
      <c r="AK32" s="642"/>
      <c r="AL32" s="611">
        <v>0</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98.1</v>
      </c>
      <c r="BH32" s="573"/>
      <c r="BI32" s="573"/>
      <c r="BJ32" s="573"/>
      <c r="BK32" s="573"/>
      <c r="BL32" s="573"/>
      <c r="BM32" s="636">
        <v>87.9</v>
      </c>
      <c r="BN32" s="573"/>
      <c r="BO32" s="573"/>
      <c r="BP32" s="573"/>
      <c r="BQ32" s="630"/>
      <c r="BR32" s="651">
        <v>97.5</v>
      </c>
      <c r="BS32" s="573"/>
      <c r="BT32" s="573"/>
      <c r="BU32" s="573"/>
      <c r="BV32" s="573"/>
      <c r="BW32" s="573"/>
      <c r="BX32" s="636">
        <v>86.7</v>
      </c>
      <c r="BY32" s="573"/>
      <c r="BZ32" s="573"/>
      <c r="CA32" s="573"/>
      <c r="CB32" s="630"/>
      <c r="CD32" s="662"/>
      <c r="CE32" s="663"/>
      <c r="CF32" s="625" t="s">
        <v>301</v>
      </c>
      <c r="CG32" s="622"/>
      <c r="CH32" s="622"/>
      <c r="CI32" s="622"/>
      <c r="CJ32" s="622"/>
      <c r="CK32" s="622"/>
      <c r="CL32" s="622"/>
      <c r="CM32" s="622"/>
      <c r="CN32" s="622"/>
      <c r="CO32" s="622"/>
      <c r="CP32" s="622"/>
      <c r="CQ32" s="623"/>
      <c r="CR32" s="588" t="s">
        <v>222</v>
      </c>
      <c r="CS32" s="589"/>
      <c r="CT32" s="589"/>
      <c r="CU32" s="589"/>
      <c r="CV32" s="589"/>
      <c r="CW32" s="589"/>
      <c r="CX32" s="589"/>
      <c r="CY32" s="590"/>
      <c r="CZ32" s="591" t="s">
        <v>222</v>
      </c>
      <c r="DA32" s="609"/>
      <c r="DB32" s="609"/>
      <c r="DC32" s="610"/>
      <c r="DD32" s="594" t="s">
        <v>222</v>
      </c>
      <c r="DE32" s="589"/>
      <c r="DF32" s="589"/>
      <c r="DG32" s="589"/>
      <c r="DH32" s="589"/>
      <c r="DI32" s="589"/>
      <c r="DJ32" s="589"/>
      <c r="DK32" s="590"/>
      <c r="DL32" s="594" t="s">
        <v>222</v>
      </c>
      <c r="DM32" s="589"/>
      <c r="DN32" s="589"/>
      <c r="DO32" s="589"/>
      <c r="DP32" s="589"/>
      <c r="DQ32" s="589"/>
      <c r="DR32" s="589"/>
      <c r="DS32" s="589"/>
      <c r="DT32" s="589"/>
      <c r="DU32" s="589"/>
      <c r="DV32" s="590"/>
      <c r="DW32" s="611" t="s">
        <v>222</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289300</v>
      </c>
      <c r="S33" s="589"/>
      <c r="T33" s="589"/>
      <c r="U33" s="589"/>
      <c r="V33" s="589"/>
      <c r="W33" s="589"/>
      <c r="X33" s="589"/>
      <c r="Y33" s="590"/>
      <c r="Z33" s="641">
        <v>6</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2324734</v>
      </c>
      <c r="CS33" s="607"/>
      <c r="CT33" s="607"/>
      <c r="CU33" s="607"/>
      <c r="CV33" s="607"/>
      <c r="CW33" s="607"/>
      <c r="CX33" s="607"/>
      <c r="CY33" s="608"/>
      <c r="CZ33" s="591">
        <v>52.2</v>
      </c>
      <c r="DA33" s="609"/>
      <c r="DB33" s="609"/>
      <c r="DC33" s="610"/>
      <c r="DD33" s="594">
        <v>2024167</v>
      </c>
      <c r="DE33" s="607"/>
      <c r="DF33" s="607"/>
      <c r="DG33" s="607"/>
      <c r="DH33" s="607"/>
      <c r="DI33" s="607"/>
      <c r="DJ33" s="607"/>
      <c r="DK33" s="608"/>
      <c r="DL33" s="594">
        <v>999494</v>
      </c>
      <c r="DM33" s="607"/>
      <c r="DN33" s="607"/>
      <c r="DO33" s="607"/>
      <c r="DP33" s="607"/>
      <c r="DQ33" s="607"/>
      <c r="DR33" s="607"/>
      <c r="DS33" s="607"/>
      <c r="DT33" s="607"/>
      <c r="DU33" s="607"/>
      <c r="DV33" s="608"/>
      <c r="DW33" s="611">
        <v>39.9</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480289</v>
      </c>
      <c r="CS34" s="589"/>
      <c r="CT34" s="589"/>
      <c r="CU34" s="589"/>
      <c r="CV34" s="589"/>
      <c r="CW34" s="589"/>
      <c r="CX34" s="589"/>
      <c r="CY34" s="590"/>
      <c r="CZ34" s="591">
        <v>10.8</v>
      </c>
      <c r="DA34" s="609"/>
      <c r="DB34" s="609"/>
      <c r="DC34" s="610"/>
      <c r="DD34" s="594">
        <v>361215</v>
      </c>
      <c r="DE34" s="589"/>
      <c r="DF34" s="589"/>
      <c r="DG34" s="589"/>
      <c r="DH34" s="589"/>
      <c r="DI34" s="589"/>
      <c r="DJ34" s="589"/>
      <c r="DK34" s="590"/>
      <c r="DL34" s="594">
        <v>268297</v>
      </c>
      <c r="DM34" s="589"/>
      <c r="DN34" s="589"/>
      <c r="DO34" s="589"/>
      <c r="DP34" s="589"/>
      <c r="DQ34" s="589"/>
      <c r="DR34" s="589"/>
      <c r="DS34" s="589"/>
      <c r="DT34" s="589"/>
      <c r="DU34" s="589"/>
      <c r="DV34" s="590"/>
      <c r="DW34" s="611">
        <v>10.7</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179900</v>
      </c>
      <c r="S35" s="589"/>
      <c r="T35" s="589"/>
      <c r="U35" s="589"/>
      <c r="V35" s="589"/>
      <c r="W35" s="589"/>
      <c r="X35" s="589"/>
      <c r="Y35" s="590"/>
      <c r="Z35" s="641">
        <v>3.7</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555875</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-17828</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8836</v>
      </c>
      <c r="CS35" s="607"/>
      <c r="CT35" s="607"/>
      <c r="CU35" s="607"/>
      <c r="CV35" s="607"/>
      <c r="CW35" s="607"/>
      <c r="CX35" s="607"/>
      <c r="CY35" s="608"/>
      <c r="CZ35" s="591">
        <v>0.2</v>
      </c>
      <c r="DA35" s="609"/>
      <c r="DB35" s="609"/>
      <c r="DC35" s="610"/>
      <c r="DD35" s="594">
        <v>8461</v>
      </c>
      <c r="DE35" s="607"/>
      <c r="DF35" s="607"/>
      <c r="DG35" s="607"/>
      <c r="DH35" s="607"/>
      <c r="DI35" s="607"/>
      <c r="DJ35" s="607"/>
      <c r="DK35" s="608"/>
      <c r="DL35" s="594">
        <v>8461</v>
      </c>
      <c r="DM35" s="607"/>
      <c r="DN35" s="607"/>
      <c r="DO35" s="607"/>
      <c r="DP35" s="607"/>
      <c r="DQ35" s="607"/>
      <c r="DR35" s="607"/>
      <c r="DS35" s="607"/>
      <c r="DT35" s="607"/>
      <c r="DU35" s="607"/>
      <c r="DV35" s="608"/>
      <c r="DW35" s="611">
        <v>0.3</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4857713</v>
      </c>
      <c r="S36" s="629"/>
      <c r="T36" s="629"/>
      <c r="U36" s="629"/>
      <c r="V36" s="629"/>
      <c r="W36" s="629"/>
      <c r="X36" s="629"/>
      <c r="Y36" s="632"/>
      <c r="Z36" s="633">
        <v>100</v>
      </c>
      <c r="AA36" s="633"/>
      <c r="AB36" s="633"/>
      <c r="AC36" s="633"/>
      <c r="AD36" s="634">
        <v>2322715</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200400</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-35879</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394528</v>
      </c>
      <c r="CS36" s="589"/>
      <c r="CT36" s="589"/>
      <c r="CU36" s="589"/>
      <c r="CV36" s="589"/>
      <c r="CW36" s="589"/>
      <c r="CX36" s="589"/>
      <c r="CY36" s="590"/>
      <c r="CZ36" s="591">
        <v>8.9</v>
      </c>
      <c r="DA36" s="609"/>
      <c r="DB36" s="609"/>
      <c r="DC36" s="610"/>
      <c r="DD36" s="594">
        <v>356749</v>
      </c>
      <c r="DE36" s="589"/>
      <c r="DF36" s="589"/>
      <c r="DG36" s="589"/>
      <c r="DH36" s="589"/>
      <c r="DI36" s="589"/>
      <c r="DJ36" s="589"/>
      <c r="DK36" s="590"/>
      <c r="DL36" s="594">
        <v>306810</v>
      </c>
      <c r="DM36" s="589"/>
      <c r="DN36" s="589"/>
      <c r="DO36" s="589"/>
      <c r="DP36" s="589"/>
      <c r="DQ36" s="589"/>
      <c r="DR36" s="589"/>
      <c r="DS36" s="589"/>
      <c r="DT36" s="589"/>
      <c r="DU36" s="589"/>
      <c r="DV36" s="590"/>
      <c r="DW36" s="611">
        <v>12.3</v>
      </c>
      <c r="DX36" s="612"/>
      <c r="DY36" s="612"/>
      <c r="DZ36" s="612"/>
      <c r="EA36" s="612"/>
      <c r="EB36" s="612"/>
      <c r="EC36" s="613"/>
    </row>
    <row r="37" spans="2:133" ht="11.25" customHeight="1">
      <c r="AQ37" s="614" t="s">
        <v>316</v>
      </c>
      <c r="AR37" s="615"/>
      <c r="AS37" s="615"/>
      <c r="AT37" s="615"/>
      <c r="AU37" s="615"/>
      <c r="AV37" s="615"/>
      <c r="AW37" s="615"/>
      <c r="AX37" s="615"/>
      <c r="AY37" s="616"/>
      <c r="AZ37" s="588">
        <v>1547</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1251</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108208</v>
      </c>
      <c r="CS37" s="607"/>
      <c r="CT37" s="607"/>
      <c r="CU37" s="607"/>
      <c r="CV37" s="607"/>
      <c r="CW37" s="607"/>
      <c r="CX37" s="607"/>
      <c r="CY37" s="608"/>
      <c r="CZ37" s="591">
        <v>2.4</v>
      </c>
      <c r="DA37" s="609"/>
      <c r="DB37" s="609"/>
      <c r="DC37" s="610"/>
      <c r="DD37" s="594">
        <v>108182</v>
      </c>
      <c r="DE37" s="607"/>
      <c r="DF37" s="607"/>
      <c r="DG37" s="607"/>
      <c r="DH37" s="607"/>
      <c r="DI37" s="607"/>
      <c r="DJ37" s="607"/>
      <c r="DK37" s="608"/>
      <c r="DL37" s="594">
        <v>79032</v>
      </c>
      <c r="DM37" s="607"/>
      <c r="DN37" s="607"/>
      <c r="DO37" s="607"/>
      <c r="DP37" s="607"/>
      <c r="DQ37" s="607"/>
      <c r="DR37" s="607"/>
      <c r="DS37" s="607"/>
      <c r="DT37" s="607"/>
      <c r="DU37" s="607"/>
      <c r="DV37" s="608"/>
      <c r="DW37" s="611">
        <v>3.2</v>
      </c>
      <c r="DX37" s="612"/>
      <c r="DY37" s="612"/>
      <c r="DZ37" s="612"/>
      <c r="EA37" s="612"/>
      <c r="EB37" s="612"/>
      <c r="EC37" s="613"/>
    </row>
    <row r="38" spans="2:133" ht="11.25" customHeight="1">
      <c r="AQ38" s="614" t="s">
        <v>319</v>
      </c>
      <c r="AR38" s="615"/>
      <c r="AS38" s="615"/>
      <c r="AT38" s="615"/>
      <c r="AU38" s="615"/>
      <c r="AV38" s="615"/>
      <c r="AW38" s="615"/>
      <c r="AX38" s="615"/>
      <c r="AY38" s="616"/>
      <c r="AZ38" s="588" t="s">
        <v>320</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2305</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555875</v>
      </c>
      <c r="CS38" s="589"/>
      <c r="CT38" s="589"/>
      <c r="CU38" s="589"/>
      <c r="CV38" s="589"/>
      <c r="CW38" s="589"/>
      <c r="CX38" s="589"/>
      <c r="CY38" s="590"/>
      <c r="CZ38" s="591">
        <v>12.5</v>
      </c>
      <c r="DA38" s="609"/>
      <c r="DB38" s="609"/>
      <c r="DC38" s="610"/>
      <c r="DD38" s="594">
        <v>497742</v>
      </c>
      <c r="DE38" s="589"/>
      <c r="DF38" s="589"/>
      <c r="DG38" s="589"/>
      <c r="DH38" s="589"/>
      <c r="DI38" s="589"/>
      <c r="DJ38" s="589"/>
      <c r="DK38" s="590"/>
      <c r="DL38" s="594">
        <v>415926</v>
      </c>
      <c r="DM38" s="589"/>
      <c r="DN38" s="589"/>
      <c r="DO38" s="589"/>
      <c r="DP38" s="589"/>
      <c r="DQ38" s="589"/>
      <c r="DR38" s="589"/>
      <c r="DS38" s="589"/>
      <c r="DT38" s="589"/>
      <c r="DU38" s="589"/>
      <c r="DV38" s="590"/>
      <c r="DW38" s="611">
        <v>16.600000000000001</v>
      </c>
      <c r="DX38" s="612"/>
      <c r="DY38" s="612"/>
      <c r="DZ38" s="612"/>
      <c r="EA38" s="612"/>
      <c r="EB38" s="612"/>
      <c r="EC38" s="613"/>
    </row>
    <row r="39" spans="2:133" ht="11.25" customHeight="1">
      <c r="AQ39" s="614" t="s">
        <v>323</v>
      </c>
      <c r="AR39" s="615"/>
      <c r="AS39" s="615"/>
      <c r="AT39" s="615"/>
      <c r="AU39" s="615"/>
      <c r="AV39" s="615"/>
      <c r="AW39" s="615"/>
      <c r="AX39" s="615"/>
      <c r="AY39" s="616"/>
      <c r="AZ39" s="588" t="s">
        <v>320</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82</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885206</v>
      </c>
      <c r="CS39" s="607"/>
      <c r="CT39" s="607"/>
      <c r="CU39" s="607"/>
      <c r="CV39" s="607"/>
      <c r="CW39" s="607"/>
      <c r="CX39" s="607"/>
      <c r="CY39" s="608"/>
      <c r="CZ39" s="591">
        <v>19.899999999999999</v>
      </c>
      <c r="DA39" s="609"/>
      <c r="DB39" s="609"/>
      <c r="DC39" s="610"/>
      <c r="DD39" s="594">
        <v>800000</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94838</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129</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t="s">
        <v>320</v>
      </c>
      <c r="CS40" s="589"/>
      <c r="CT40" s="589"/>
      <c r="CU40" s="589"/>
      <c r="CV40" s="589"/>
      <c r="CW40" s="589"/>
      <c r="CX40" s="589"/>
      <c r="CY40" s="590"/>
      <c r="CZ40" s="591" t="s">
        <v>320</v>
      </c>
      <c r="DA40" s="609"/>
      <c r="DB40" s="609"/>
      <c r="DC40" s="610"/>
      <c r="DD40" s="594" t="s">
        <v>320</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259090</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338</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333</v>
      </c>
      <c r="CS41" s="607"/>
      <c r="CT41" s="607"/>
      <c r="CU41" s="607"/>
      <c r="CV41" s="607"/>
      <c r="CW41" s="607"/>
      <c r="CX41" s="607"/>
      <c r="CY41" s="608"/>
      <c r="CZ41" s="591" t="s">
        <v>333</v>
      </c>
      <c r="DA41" s="609"/>
      <c r="DB41" s="609"/>
      <c r="DC41" s="610"/>
      <c r="DD41" s="594" t="s">
        <v>333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633646</v>
      </c>
      <c r="CS42" s="589"/>
      <c r="CT42" s="589"/>
      <c r="CU42" s="589"/>
      <c r="CV42" s="589"/>
      <c r="CW42" s="589"/>
      <c r="CX42" s="589"/>
      <c r="CY42" s="590"/>
      <c r="CZ42" s="591">
        <v>14.2</v>
      </c>
      <c r="DA42" s="592"/>
      <c r="DB42" s="592"/>
      <c r="DC42" s="593"/>
      <c r="DD42" s="594">
        <v>193875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13424</v>
      </c>
      <c r="CS43" s="607"/>
      <c r="CT43" s="607"/>
      <c r="CU43" s="607"/>
      <c r="CV43" s="607"/>
      <c r="CW43" s="607"/>
      <c r="CX43" s="607"/>
      <c r="CY43" s="608"/>
      <c r="CZ43" s="591">
        <v>0.3</v>
      </c>
      <c r="DA43" s="609"/>
      <c r="DB43" s="609"/>
      <c r="DC43" s="610"/>
      <c r="DD43" s="594">
        <v>11089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338</v>
      </c>
      <c r="CD44" s="601" t="s">
        <v>289</v>
      </c>
      <c r="CE44" s="602"/>
      <c r="CF44" s="585" t="s">
        <v>339</v>
      </c>
      <c r="CG44" s="586"/>
      <c r="CH44" s="586"/>
      <c r="CI44" s="586"/>
      <c r="CJ44" s="586"/>
      <c r="CK44" s="586"/>
      <c r="CL44" s="586"/>
      <c r="CM44" s="586"/>
      <c r="CN44" s="586"/>
      <c r="CO44" s="586"/>
      <c r="CP44" s="586"/>
      <c r="CQ44" s="587"/>
      <c r="CR44" s="588">
        <v>522351</v>
      </c>
      <c r="CS44" s="589"/>
      <c r="CT44" s="589"/>
      <c r="CU44" s="589"/>
      <c r="CV44" s="589"/>
      <c r="CW44" s="589"/>
      <c r="CX44" s="589"/>
      <c r="CY44" s="590"/>
      <c r="CZ44" s="591">
        <v>11.7</v>
      </c>
      <c r="DA44" s="592"/>
      <c r="DB44" s="592"/>
      <c r="DC44" s="593"/>
      <c r="DD44" s="594">
        <v>193506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340</v>
      </c>
      <c r="CG45" s="586"/>
      <c r="CH45" s="586"/>
      <c r="CI45" s="586"/>
      <c r="CJ45" s="586"/>
      <c r="CK45" s="586"/>
      <c r="CL45" s="586"/>
      <c r="CM45" s="586"/>
      <c r="CN45" s="586"/>
      <c r="CO45" s="586"/>
      <c r="CP45" s="586"/>
      <c r="CQ45" s="587"/>
      <c r="CR45" s="588">
        <v>259274</v>
      </c>
      <c r="CS45" s="607"/>
      <c r="CT45" s="607"/>
      <c r="CU45" s="607"/>
      <c r="CV45" s="607"/>
      <c r="CW45" s="607"/>
      <c r="CX45" s="607"/>
      <c r="CY45" s="608"/>
      <c r="CZ45" s="591">
        <v>5.8</v>
      </c>
      <c r="DA45" s="609"/>
      <c r="DB45" s="609"/>
      <c r="DC45" s="610"/>
      <c r="DD45" s="594">
        <v>8268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341</v>
      </c>
      <c r="CG46" s="586"/>
      <c r="CH46" s="586"/>
      <c r="CI46" s="586"/>
      <c r="CJ46" s="586"/>
      <c r="CK46" s="586"/>
      <c r="CL46" s="586"/>
      <c r="CM46" s="586"/>
      <c r="CN46" s="586"/>
      <c r="CO46" s="586"/>
      <c r="CP46" s="586"/>
      <c r="CQ46" s="587"/>
      <c r="CR46" s="588">
        <v>260377</v>
      </c>
      <c r="CS46" s="589"/>
      <c r="CT46" s="589"/>
      <c r="CU46" s="589"/>
      <c r="CV46" s="589"/>
      <c r="CW46" s="589"/>
      <c r="CX46" s="589"/>
      <c r="CY46" s="590"/>
      <c r="CZ46" s="591">
        <v>5.9</v>
      </c>
      <c r="DA46" s="592"/>
      <c r="DB46" s="592"/>
      <c r="DC46" s="593"/>
      <c r="DD46" s="594">
        <v>184938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342</v>
      </c>
      <c r="CG47" s="586"/>
      <c r="CH47" s="586"/>
      <c r="CI47" s="586"/>
      <c r="CJ47" s="586"/>
      <c r="CK47" s="586"/>
      <c r="CL47" s="586"/>
      <c r="CM47" s="586"/>
      <c r="CN47" s="586"/>
      <c r="CO47" s="586"/>
      <c r="CP47" s="586"/>
      <c r="CQ47" s="587"/>
      <c r="CR47" s="588">
        <v>111295</v>
      </c>
      <c r="CS47" s="607"/>
      <c r="CT47" s="607"/>
      <c r="CU47" s="607"/>
      <c r="CV47" s="607"/>
      <c r="CW47" s="607"/>
      <c r="CX47" s="607"/>
      <c r="CY47" s="608"/>
      <c r="CZ47" s="591">
        <v>2.5</v>
      </c>
      <c r="DA47" s="609"/>
      <c r="DB47" s="609"/>
      <c r="DC47" s="610"/>
      <c r="DD47" s="594">
        <v>369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343</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344</v>
      </c>
      <c r="CE49" s="570"/>
      <c r="CF49" s="570"/>
      <c r="CG49" s="570"/>
      <c r="CH49" s="570"/>
      <c r="CI49" s="570"/>
      <c r="CJ49" s="570"/>
      <c r="CK49" s="570"/>
      <c r="CL49" s="570"/>
      <c r="CM49" s="570"/>
      <c r="CN49" s="570"/>
      <c r="CO49" s="570"/>
      <c r="CP49" s="570"/>
      <c r="CQ49" s="571"/>
      <c r="CR49" s="572">
        <v>4449401</v>
      </c>
      <c r="CS49" s="573"/>
      <c r="CT49" s="573"/>
      <c r="CU49" s="573"/>
      <c r="CV49" s="573"/>
      <c r="CW49" s="573"/>
      <c r="CX49" s="573"/>
      <c r="CY49" s="574"/>
      <c r="CZ49" s="575">
        <v>100</v>
      </c>
      <c r="DA49" s="576"/>
      <c r="DB49" s="576"/>
      <c r="DC49" s="577"/>
      <c r="DD49" s="578">
        <v>3335564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9" zoomScale="70" zoomScaleNormal="25" zoomScaleSheetLayoutView="70" workbookViewId="0">
      <selection activeCell="AK30" sqref="AK30:AO3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367</v>
      </c>
      <c r="C7" s="1047"/>
      <c r="D7" s="1047"/>
      <c r="E7" s="1047"/>
      <c r="F7" s="1047"/>
      <c r="G7" s="1047"/>
      <c r="H7" s="1047"/>
      <c r="I7" s="1047"/>
      <c r="J7" s="1047"/>
      <c r="K7" s="1047"/>
      <c r="L7" s="1047"/>
      <c r="M7" s="1047"/>
      <c r="N7" s="1047"/>
      <c r="O7" s="1047"/>
      <c r="P7" s="1048"/>
      <c r="Q7" s="1100">
        <v>4858</v>
      </c>
      <c r="R7" s="1101"/>
      <c r="S7" s="1101"/>
      <c r="T7" s="1101"/>
      <c r="U7" s="1101"/>
      <c r="V7" s="1101">
        <v>4449</v>
      </c>
      <c r="W7" s="1101"/>
      <c r="X7" s="1101"/>
      <c r="Y7" s="1101"/>
      <c r="Z7" s="1101"/>
      <c r="AA7" s="1101">
        <v>408</v>
      </c>
      <c r="AB7" s="1101"/>
      <c r="AC7" s="1101"/>
      <c r="AD7" s="1101"/>
      <c r="AE7" s="1102"/>
      <c r="AF7" s="1103">
        <v>401</v>
      </c>
      <c r="AG7" s="1104"/>
      <c r="AH7" s="1104"/>
      <c r="AI7" s="1104"/>
      <c r="AJ7" s="1105"/>
      <c r="AK7" s="1087">
        <v>305</v>
      </c>
      <c r="AL7" s="1088"/>
      <c r="AM7" s="1088"/>
      <c r="AN7" s="1088"/>
      <c r="AO7" s="1088"/>
      <c r="AP7" s="1088">
        <v>2903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4858</v>
      </c>
      <c r="R23" s="1065"/>
      <c r="S23" s="1065"/>
      <c r="T23" s="1065"/>
      <c r="U23" s="1065"/>
      <c r="V23" s="1065">
        <v>4449</v>
      </c>
      <c r="W23" s="1065"/>
      <c r="X23" s="1065"/>
      <c r="Y23" s="1065"/>
      <c r="Z23" s="1065"/>
      <c r="AA23" s="1065">
        <v>408</v>
      </c>
      <c r="AB23" s="1065"/>
      <c r="AC23" s="1065"/>
      <c r="AD23" s="1065"/>
      <c r="AE23" s="1066"/>
      <c r="AF23" s="1067">
        <v>401</v>
      </c>
      <c r="AG23" s="1065"/>
      <c r="AH23" s="1065"/>
      <c r="AI23" s="1065"/>
      <c r="AJ23" s="1068"/>
      <c r="AK23" s="1069"/>
      <c r="AL23" s="1070"/>
      <c r="AM23" s="1070"/>
      <c r="AN23" s="1070"/>
      <c r="AO23" s="1070"/>
      <c r="AP23" s="1065">
        <v>2903</v>
      </c>
      <c r="AQ23" s="1065"/>
      <c r="AR23" s="1065"/>
      <c r="AS23" s="1065"/>
      <c r="AT23" s="1065"/>
      <c r="AU23" s="1071"/>
      <c r="AV23" s="1071"/>
      <c r="AW23" s="1071"/>
      <c r="AX23" s="1071"/>
      <c r="AY23" s="1072"/>
      <c r="AZ23" s="1061" t="s">
        <v>371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350</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1119</v>
      </c>
      <c r="R28" s="1050"/>
      <c r="S28" s="1050"/>
      <c r="T28" s="1050"/>
      <c r="U28" s="1050"/>
      <c r="V28" s="1050">
        <v>1137</v>
      </c>
      <c r="W28" s="1050"/>
      <c r="X28" s="1050"/>
      <c r="Y28" s="1050"/>
      <c r="Z28" s="1050"/>
      <c r="AA28" s="1050">
        <v>-18</v>
      </c>
      <c r="AB28" s="1050"/>
      <c r="AC28" s="1050"/>
      <c r="AD28" s="1050"/>
      <c r="AE28" s="1051"/>
      <c r="AF28" s="1052">
        <v>-18</v>
      </c>
      <c r="AG28" s="1050"/>
      <c r="AH28" s="1050"/>
      <c r="AI28" s="1050"/>
      <c r="AJ28" s="1053"/>
      <c r="AK28" s="1054">
        <v>84</v>
      </c>
      <c r="AL28" s="1042"/>
      <c r="AM28" s="1042"/>
      <c r="AN28" s="1042"/>
      <c r="AO28" s="1042"/>
      <c r="AP28" s="1042">
        <v>37</v>
      </c>
      <c r="AQ28" s="1042"/>
      <c r="AR28" s="1042"/>
      <c r="AS28" s="1042"/>
      <c r="AT28" s="1042"/>
      <c r="AU28" s="1042" t="s">
        <v>542</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383</v>
      </c>
      <c r="C29" s="1034"/>
      <c r="D29" s="1034"/>
      <c r="E29" s="1034"/>
      <c r="F29" s="1034"/>
      <c r="G29" s="1034"/>
      <c r="H29" s="1034"/>
      <c r="I29" s="1034"/>
      <c r="J29" s="1034"/>
      <c r="K29" s="1034"/>
      <c r="L29" s="1034"/>
      <c r="M29" s="1034"/>
      <c r="N29" s="1034"/>
      <c r="O29" s="1034"/>
      <c r="P29" s="1035"/>
      <c r="Q29" s="1039">
        <v>798</v>
      </c>
      <c r="R29" s="1040"/>
      <c r="S29" s="1040"/>
      <c r="T29" s="1040"/>
      <c r="U29" s="1040"/>
      <c r="V29" s="1040">
        <v>753</v>
      </c>
      <c r="W29" s="1040"/>
      <c r="X29" s="1040"/>
      <c r="Y29" s="1040"/>
      <c r="Z29" s="1040"/>
      <c r="AA29" s="1040">
        <v>45</v>
      </c>
      <c r="AB29" s="1040"/>
      <c r="AC29" s="1040"/>
      <c r="AD29" s="1040"/>
      <c r="AE29" s="1041"/>
      <c r="AF29" s="1015">
        <v>45</v>
      </c>
      <c r="AG29" s="1016"/>
      <c r="AH29" s="1016"/>
      <c r="AI29" s="1016"/>
      <c r="AJ29" s="1017"/>
      <c r="AK29" s="976">
        <v>125</v>
      </c>
      <c r="AL29" s="967"/>
      <c r="AM29" s="967"/>
      <c r="AN29" s="967"/>
      <c r="AO29" s="967"/>
      <c r="AP29" s="967">
        <v>0</v>
      </c>
      <c r="AQ29" s="967"/>
      <c r="AR29" s="967"/>
      <c r="AS29" s="967"/>
      <c r="AT29" s="967"/>
      <c r="AU29" s="967" t="s">
        <v>485</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384</v>
      </c>
      <c r="C30" s="1034"/>
      <c r="D30" s="1034"/>
      <c r="E30" s="1034"/>
      <c r="F30" s="1034"/>
      <c r="G30" s="1034"/>
      <c r="H30" s="1034"/>
      <c r="I30" s="1034"/>
      <c r="J30" s="1034"/>
      <c r="K30" s="1034"/>
      <c r="L30" s="1034"/>
      <c r="M30" s="1034"/>
      <c r="N30" s="1034"/>
      <c r="O30" s="1034"/>
      <c r="P30" s="1035"/>
      <c r="Q30" s="1039">
        <v>98</v>
      </c>
      <c r="R30" s="1040"/>
      <c r="S30" s="1040"/>
      <c r="T30" s="1040"/>
      <c r="U30" s="1040"/>
      <c r="V30" s="1040">
        <v>96</v>
      </c>
      <c r="W30" s="1040"/>
      <c r="X30" s="1040"/>
      <c r="Y30" s="1040"/>
      <c r="Z30" s="1040"/>
      <c r="AA30" s="1040">
        <v>2</v>
      </c>
      <c r="AB30" s="1040"/>
      <c r="AC30" s="1040"/>
      <c r="AD30" s="1040"/>
      <c r="AE30" s="1041"/>
      <c r="AF30" s="1015">
        <v>2</v>
      </c>
      <c r="AG30" s="1016"/>
      <c r="AH30" s="1016"/>
      <c r="AI30" s="1016"/>
      <c r="AJ30" s="1017"/>
      <c r="AK30" s="976">
        <v>26</v>
      </c>
      <c r="AL30" s="967"/>
      <c r="AM30" s="967"/>
      <c r="AN30" s="967"/>
      <c r="AO30" s="967"/>
      <c r="AP30" s="967">
        <v>0</v>
      </c>
      <c r="AQ30" s="967"/>
      <c r="AR30" s="967"/>
      <c r="AS30" s="967"/>
      <c r="AT30" s="967"/>
      <c r="AU30" s="967" t="s">
        <v>485</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385</v>
      </c>
      <c r="C31" s="1034"/>
      <c r="D31" s="1034"/>
      <c r="E31" s="1034"/>
      <c r="F31" s="1034"/>
      <c r="G31" s="1034"/>
      <c r="H31" s="1034"/>
      <c r="I31" s="1034"/>
      <c r="J31" s="1034"/>
      <c r="K31" s="1034"/>
      <c r="L31" s="1034"/>
      <c r="M31" s="1034"/>
      <c r="N31" s="1034"/>
      <c r="O31" s="1034"/>
      <c r="P31" s="1035"/>
      <c r="Q31" s="1039">
        <v>120</v>
      </c>
      <c r="R31" s="1040"/>
      <c r="S31" s="1040"/>
      <c r="T31" s="1040"/>
      <c r="U31" s="1040"/>
      <c r="V31" s="1040">
        <v>134</v>
      </c>
      <c r="W31" s="1040"/>
      <c r="X31" s="1040"/>
      <c r="Y31" s="1040"/>
      <c r="Z31" s="1040"/>
      <c r="AA31" s="1040" t="s">
        <v>554</v>
      </c>
      <c r="AB31" s="1040"/>
      <c r="AC31" s="1040"/>
      <c r="AD31" s="1040"/>
      <c r="AE31" s="1041"/>
      <c r="AF31" s="1015">
        <v>175</v>
      </c>
      <c r="AG31" s="1016"/>
      <c r="AH31" s="1016"/>
      <c r="AI31" s="1016"/>
      <c r="AJ31" s="1017"/>
      <c r="AK31" s="976" t="s">
        <v>555</v>
      </c>
      <c r="AL31" s="967"/>
      <c r="AM31" s="967"/>
      <c r="AN31" s="967"/>
      <c r="AO31" s="967"/>
      <c r="AP31" s="967">
        <v>249</v>
      </c>
      <c r="AQ31" s="967"/>
      <c r="AR31" s="967"/>
      <c r="AS31" s="967"/>
      <c r="AT31" s="967"/>
      <c r="AU31" s="967">
        <v>0</v>
      </c>
      <c r="AV31" s="967"/>
      <c r="AW31" s="967"/>
      <c r="AX31" s="967"/>
      <c r="AY31" s="967"/>
      <c r="AZ31" s="1038" t="s">
        <v>542</v>
      </c>
      <c r="BA31" s="1038"/>
      <c r="BB31" s="1038"/>
      <c r="BC31" s="1038"/>
      <c r="BD31" s="1038"/>
      <c r="BE31" s="1028" t="s">
        <v>386</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387</v>
      </c>
      <c r="C32" s="1034"/>
      <c r="D32" s="1034"/>
      <c r="E32" s="1034"/>
      <c r="F32" s="1034"/>
      <c r="G32" s="1034"/>
      <c r="H32" s="1034"/>
      <c r="I32" s="1034"/>
      <c r="J32" s="1034"/>
      <c r="K32" s="1034"/>
      <c r="L32" s="1034"/>
      <c r="M32" s="1034"/>
      <c r="N32" s="1034"/>
      <c r="O32" s="1034"/>
      <c r="P32" s="1035"/>
      <c r="Q32" s="1039">
        <v>370</v>
      </c>
      <c r="R32" s="1040"/>
      <c r="S32" s="1040"/>
      <c r="T32" s="1040"/>
      <c r="U32" s="1040"/>
      <c r="V32" s="1040">
        <v>360</v>
      </c>
      <c r="W32" s="1040"/>
      <c r="X32" s="1040"/>
      <c r="Y32" s="1040"/>
      <c r="Z32" s="1040"/>
      <c r="AA32" s="1040">
        <v>10</v>
      </c>
      <c r="AB32" s="1040"/>
      <c r="AC32" s="1040"/>
      <c r="AD32" s="1040"/>
      <c r="AE32" s="1041"/>
      <c r="AF32" s="1015">
        <v>10</v>
      </c>
      <c r="AG32" s="1016"/>
      <c r="AH32" s="1016"/>
      <c r="AI32" s="1016"/>
      <c r="AJ32" s="1017"/>
      <c r="AK32" s="976">
        <v>200</v>
      </c>
      <c r="AL32" s="967"/>
      <c r="AM32" s="967"/>
      <c r="AN32" s="967"/>
      <c r="AO32" s="967"/>
      <c r="AP32" s="967">
        <v>2867</v>
      </c>
      <c r="AQ32" s="967"/>
      <c r="AR32" s="967"/>
      <c r="AS32" s="967"/>
      <c r="AT32" s="967"/>
      <c r="AU32" s="967">
        <v>2030</v>
      </c>
      <c r="AV32" s="967"/>
      <c r="AW32" s="967"/>
      <c r="AX32" s="967"/>
      <c r="AY32" s="967"/>
      <c r="AZ32" s="1038" t="s">
        <v>542</v>
      </c>
      <c r="BA32" s="1038"/>
      <c r="BB32" s="1038"/>
      <c r="BC32" s="1038"/>
      <c r="BD32" s="1038"/>
      <c r="BE32" s="1028" t="s">
        <v>388</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389</v>
      </c>
      <c r="C33" s="1034"/>
      <c r="D33" s="1034"/>
      <c r="E33" s="1034"/>
      <c r="F33" s="1034"/>
      <c r="G33" s="1034"/>
      <c r="H33" s="1034"/>
      <c r="I33" s="1034"/>
      <c r="J33" s="1034"/>
      <c r="K33" s="1034"/>
      <c r="L33" s="1034"/>
      <c r="M33" s="1034"/>
      <c r="N33" s="1034"/>
      <c r="O33" s="1034"/>
      <c r="P33" s="1035"/>
      <c r="Q33" s="1039">
        <v>44</v>
      </c>
      <c r="R33" s="1040"/>
      <c r="S33" s="1040"/>
      <c r="T33" s="1040"/>
      <c r="U33" s="1040"/>
      <c r="V33" s="1040">
        <v>42</v>
      </c>
      <c r="W33" s="1040"/>
      <c r="X33" s="1040"/>
      <c r="Y33" s="1040"/>
      <c r="Z33" s="1040"/>
      <c r="AA33" s="1040">
        <v>1</v>
      </c>
      <c r="AB33" s="1040"/>
      <c r="AC33" s="1040"/>
      <c r="AD33" s="1040"/>
      <c r="AE33" s="1041"/>
      <c r="AF33" s="1015">
        <v>1</v>
      </c>
      <c r="AG33" s="1016"/>
      <c r="AH33" s="1016"/>
      <c r="AI33" s="1016"/>
      <c r="AJ33" s="1017"/>
      <c r="AK33" s="976">
        <v>2</v>
      </c>
      <c r="AL33" s="967"/>
      <c r="AM33" s="967"/>
      <c r="AN33" s="967"/>
      <c r="AO33" s="967"/>
      <c r="AP33" s="967">
        <v>139</v>
      </c>
      <c r="AQ33" s="967"/>
      <c r="AR33" s="967"/>
      <c r="AS33" s="967"/>
      <c r="AT33" s="967"/>
      <c r="AU33" s="967">
        <v>12</v>
      </c>
      <c r="AV33" s="967"/>
      <c r="AW33" s="967"/>
      <c r="AX33" s="967"/>
      <c r="AY33" s="967"/>
      <c r="AZ33" s="1038" t="s">
        <v>542</v>
      </c>
      <c r="BA33" s="1038"/>
      <c r="BB33" s="1038"/>
      <c r="BC33" s="1038"/>
      <c r="BD33" s="1038"/>
      <c r="BE33" s="1028" t="s">
        <v>388</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216</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392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394</v>
      </c>
      <c r="B66" s="992"/>
      <c r="C66" s="992"/>
      <c r="D66" s="992"/>
      <c r="E66" s="992"/>
      <c r="F66" s="992"/>
      <c r="G66" s="992"/>
      <c r="H66" s="992"/>
      <c r="I66" s="992"/>
      <c r="J66" s="992"/>
      <c r="K66" s="992"/>
      <c r="L66" s="992"/>
      <c r="M66" s="992"/>
      <c r="N66" s="992"/>
      <c r="O66" s="992"/>
      <c r="P66" s="993"/>
      <c r="Q66" s="997" t="s">
        <v>395</v>
      </c>
      <c r="R66" s="998"/>
      <c r="S66" s="998"/>
      <c r="T66" s="998"/>
      <c r="U66" s="999"/>
      <c r="V66" s="997" t="s">
        <v>396</v>
      </c>
      <c r="W66" s="998"/>
      <c r="X66" s="998"/>
      <c r="Y66" s="998"/>
      <c r="Z66" s="999"/>
      <c r="AA66" s="997" t="s">
        <v>397</v>
      </c>
      <c r="AB66" s="998"/>
      <c r="AC66" s="998"/>
      <c r="AD66" s="998"/>
      <c r="AE66" s="999"/>
      <c r="AF66" s="1003" t="s">
        <v>398</v>
      </c>
      <c r="AG66" s="1004"/>
      <c r="AH66" s="1004"/>
      <c r="AI66" s="1004"/>
      <c r="AJ66" s="1005"/>
      <c r="AK66" s="997" t="s">
        <v>399</v>
      </c>
      <c r="AL66" s="992"/>
      <c r="AM66" s="992"/>
      <c r="AN66" s="992"/>
      <c r="AO66" s="993"/>
      <c r="AP66" s="997" t="s">
        <v>400</v>
      </c>
      <c r="AQ66" s="998"/>
      <c r="AR66" s="998"/>
      <c r="AS66" s="998"/>
      <c r="AT66" s="999"/>
      <c r="AU66" s="997" t="s">
        <v>401</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543</v>
      </c>
      <c r="C68" s="982"/>
      <c r="D68" s="982"/>
      <c r="E68" s="982"/>
      <c r="F68" s="982"/>
      <c r="G68" s="982"/>
      <c r="H68" s="982"/>
      <c r="I68" s="982"/>
      <c r="J68" s="982"/>
      <c r="K68" s="982"/>
      <c r="L68" s="982"/>
      <c r="M68" s="982"/>
      <c r="N68" s="982"/>
      <c r="O68" s="982"/>
      <c r="P68" s="983"/>
      <c r="Q68" s="984">
        <v>10</v>
      </c>
      <c r="R68" s="978"/>
      <c r="S68" s="978"/>
      <c r="T68" s="978"/>
      <c r="U68" s="978"/>
      <c r="V68" s="978">
        <v>7</v>
      </c>
      <c r="W68" s="978"/>
      <c r="X68" s="978"/>
      <c r="Y68" s="978"/>
      <c r="Z68" s="978"/>
      <c r="AA68" s="978">
        <v>2</v>
      </c>
      <c r="AB68" s="978"/>
      <c r="AC68" s="978"/>
      <c r="AD68" s="978"/>
      <c r="AE68" s="978"/>
      <c r="AF68" s="978">
        <v>2</v>
      </c>
      <c r="AG68" s="978"/>
      <c r="AH68" s="978"/>
      <c r="AI68" s="978"/>
      <c r="AJ68" s="978"/>
      <c r="AK68" s="978" t="s">
        <v>552</v>
      </c>
      <c r="AL68" s="978"/>
      <c r="AM68" s="978"/>
      <c r="AN68" s="978"/>
      <c r="AO68" s="978"/>
      <c r="AP68" s="978" t="s">
        <v>542</v>
      </c>
      <c r="AQ68" s="978"/>
      <c r="AR68" s="978"/>
      <c r="AS68" s="978"/>
      <c r="AT68" s="978"/>
      <c r="AU68" s="978" t="s">
        <v>542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544</v>
      </c>
      <c r="C69" s="971"/>
      <c r="D69" s="971"/>
      <c r="E69" s="971"/>
      <c r="F69" s="971"/>
      <c r="G69" s="971"/>
      <c r="H69" s="971"/>
      <c r="I69" s="971"/>
      <c r="J69" s="971"/>
      <c r="K69" s="971"/>
      <c r="L69" s="971"/>
      <c r="M69" s="971"/>
      <c r="N69" s="971"/>
      <c r="O69" s="971"/>
      <c r="P69" s="972"/>
      <c r="Q69" s="973">
        <v>6130</v>
      </c>
      <c r="R69" s="967"/>
      <c r="S69" s="967"/>
      <c r="T69" s="967"/>
      <c r="U69" s="967"/>
      <c r="V69" s="967">
        <v>6048</v>
      </c>
      <c r="W69" s="967"/>
      <c r="X69" s="967"/>
      <c r="Y69" s="967"/>
      <c r="Z69" s="967"/>
      <c r="AA69" s="967">
        <v>81</v>
      </c>
      <c r="AB69" s="967"/>
      <c r="AC69" s="967"/>
      <c r="AD69" s="967"/>
      <c r="AE69" s="967"/>
      <c r="AF69" s="967">
        <v>60</v>
      </c>
      <c r="AG69" s="967"/>
      <c r="AH69" s="967"/>
      <c r="AI69" s="967"/>
      <c r="AJ69" s="967"/>
      <c r="AK69" s="967">
        <v>36</v>
      </c>
      <c r="AL69" s="967"/>
      <c r="AM69" s="967"/>
      <c r="AN69" s="967"/>
      <c r="AO69" s="967"/>
      <c r="AP69" s="967">
        <v>3650</v>
      </c>
      <c r="AQ69" s="967"/>
      <c r="AR69" s="967"/>
      <c r="AS69" s="967"/>
      <c r="AT69" s="967"/>
      <c r="AU69" s="967">
        <v>98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545</v>
      </c>
      <c r="C70" s="971"/>
      <c r="D70" s="971"/>
      <c r="E70" s="971"/>
      <c r="F70" s="971"/>
      <c r="G70" s="971"/>
      <c r="H70" s="971"/>
      <c r="I70" s="971"/>
      <c r="J70" s="971"/>
      <c r="K70" s="971"/>
      <c r="L70" s="971"/>
      <c r="M70" s="971"/>
      <c r="N70" s="971"/>
      <c r="O70" s="971"/>
      <c r="P70" s="972"/>
      <c r="Q70" s="973">
        <v>4885</v>
      </c>
      <c r="R70" s="967"/>
      <c r="S70" s="967"/>
      <c r="T70" s="967"/>
      <c r="U70" s="967"/>
      <c r="V70" s="967">
        <v>4744</v>
      </c>
      <c r="W70" s="967"/>
      <c r="X70" s="967"/>
      <c r="Y70" s="967"/>
      <c r="Z70" s="967"/>
      <c r="AA70" s="967">
        <v>141</v>
      </c>
      <c r="AB70" s="967"/>
      <c r="AC70" s="967"/>
      <c r="AD70" s="967"/>
      <c r="AE70" s="967"/>
      <c r="AF70" s="967">
        <v>141</v>
      </c>
      <c r="AG70" s="967"/>
      <c r="AH70" s="967"/>
      <c r="AI70" s="967"/>
      <c r="AJ70" s="967"/>
      <c r="AK70" s="967">
        <v>100</v>
      </c>
      <c r="AL70" s="967"/>
      <c r="AM70" s="967"/>
      <c r="AN70" s="967"/>
      <c r="AO70" s="967"/>
      <c r="AP70" s="967" t="s">
        <v>542</v>
      </c>
      <c r="AQ70" s="967"/>
      <c r="AR70" s="967"/>
      <c r="AS70" s="967"/>
      <c r="AT70" s="967"/>
      <c r="AU70" s="967" t="s">
        <v>542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546</v>
      </c>
      <c r="C71" s="971"/>
      <c r="D71" s="971"/>
      <c r="E71" s="971"/>
      <c r="F71" s="971"/>
      <c r="G71" s="971"/>
      <c r="H71" s="971"/>
      <c r="I71" s="971"/>
      <c r="J71" s="971"/>
      <c r="K71" s="971"/>
      <c r="L71" s="971"/>
      <c r="M71" s="971"/>
      <c r="N71" s="971"/>
      <c r="O71" s="971"/>
      <c r="P71" s="972"/>
      <c r="Q71" s="973">
        <v>105</v>
      </c>
      <c r="R71" s="967"/>
      <c r="S71" s="967"/>
      <c r="T71" s="967"/>
      <c r="U71" s="967"/>
      <c r="V71" s="967">
        <v>93</v>
      </c>
      <c r="W71" s="967"/>
      <c r="X71" s="967"/>
      <c r="Y71" s="967"/>
      <c r="Z71" s="967"/>
      <c r="AA71" s="967">
        <v>12</v>
      </c>
      <c r="AB71" s="967"/>
      <c r="AC71" s="967"/>
      <c r="AD71" s="967"/>
      <c r="AE71" s="967"/>
      <c r="AF71" s="967">
        <v>12</v>
      </c>
      <c r="AG71" s="967"/>
      <c r="AH71" s="967"/>
      <c r="AI71" s="967"/>
      <c r="AJ71" s="967"/>
      <c r="AK71" s="967" t="s">
        <v>542</v>
      </c>
      <c r="AL71" s="967"/>
      <c r="AM71" s="967"/>
      <c r="AN71" s="967"/>
      <c r="AO71" s="967"/>
      <c r="AP71" s="967" t="s">
        <v>542</v>
      </c>
      <c r="AQ71" s="967"/>
      <c r="AR71" s="967"/>
      <c r="AS71" s="967"/>
      <c r="AT71" s="967"/>
      <c r="AU71" s="967" t="s">
        <v>542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547</v>
      </c>
      <c r="C72" s="971"/>
      <c r="D72" s="971"/>
      <c r="E72" s="971"/>
      <c r="F72" s="971"/>
      <c r="G72" s="971"/>
      <c r="H72" s="971"/>
      <c r="I72" s="971"/>
      <c r="J72" s="971"/>
      <c r="K72" s="971"/>
      <c r="L72" s="971"/>
      <c r="M72" s="971"/>
      <c r="N72" s="971"/>
      <c r="O72" s="971"/>
      <c r="P72" s="972"/>
      <c r="Q72" s="973">
        <v>37</v>
      </c>
      <c r="R72" s="967"/>
      <c r="S72" s="967"/>
      <c r="T72" s="967"/>
      <c r="U72" s="967"/>
      <c r="V72" s="967">
        <v>57</v>
      </c>
      <c r="W72" s="967"/>
      <c r="X72" s="967"/>
      <c r="Y72" s="967"/>
      <c r="Z72" s="967"/>
      <c r="AA72" s="967">
        <v>-20</v>
      </c>
      <c r="AB72" s="967"/>
      <c r="AC72" s="967"/>
      <c r="AD72" s="967"/>
      <c r="AE72" s="967"/>
      <c r="AF72" s="967">
        <v>4</v>
      </c>
      <c r="AG72" s="967"/>
      <c r="AH72" s="967"/>
      <c r="AI72" s="967"/>
      <c r="AJ72" s="967"/>
      <c r="AK72" s="967" t="s">
        <v>553</v>
      </c>
      <c r="AL72" s="967"/>
      <c r="AM72" s="967"/>
      <c r="AN72" s="967"/>
      <c r="AO72" s="967"/>
      <c r="AP72" s="967" t="s">
        <v>553</v>
      </c>
      <c r="AQ72" s="967"/>
      <c r="AR72" s="967"/>
      <c r="AS72" s="967"/>
      <c r="AT72" s="967"/>
      <c r="AU72" s="967" t="s">
        <v>542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548</v>
      </c>
      <c r="C73" s="971"/>
      <c r="D73" s="971"/>
      <c r="E73" s="971"/>
      <c r="F73" s="971"/>
      <c r="G73" s="971"/>
      <c r="H73" s="971"/>
      <c r="I73" s="971"/>
      <c r="J73" s="971"/>
      <c r="K73" s="971"/>
      <c r="L73" s="971"/>
      <c r="M73" s="971"/>
      <c r="N73" s="971"/>
      <c r="O73" s="971"/>
      <c r="P73" s="972"/>
      <c r="Q73" s="973">
        <v>862</v>
      </c>
      <c r="R73" s="967"/>
      <c r="S73" s="967"/>
      <c r="T73" s="967"/>
      <c r="U73" s="967"/>
      <c r="V73" s="967">
        <v>108</v>
      </c>
      <c r="W73" s="967"/>
      <c r="X73" s="967"/>
      <c r="Y73" s="967"/>
      <c r="Z73" s="967"/>
      <c r="AA73" s="967">
        <v>755</v>
      </c>
      <c r="AB73" s="967"/>
      <c r="AC73" s="967"/>
      <c r="AD73" s="967"/>
      <c r="AE73" s="967"/>
      <c r="AF73" s="967">
        <v>731</v>
      </c>
      <c r="AG73" s="967"/>
      <c r="AH73" s="967"/>
      <c r="AI73" s="967"/>
      <c r="AJ73" s="967"/>
      <c r="AK73" s="967">
        <v>5</v>
      </c>
      <c r="AL73" s="967"/>
      <c r="AM73" s="967"/>
      <c r="AN73" s="967"/>
      <c r="AO73" s="967"/>
      <c r="AP73" s="967">
        <v>222</v>
      </c>
      <c r="AQ73" s="967"/>
      <c r="AR73" s="967"/>
      <c r="AS73" s="967"/>
      <c r="AT73" s="967"/>
      <c r="AU73" s="967">
        <v>21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549</v>
      </c>
      <c r="C74" s="971"/>
      <c r="D74" s="971"/>
      <c r="E74" s="971"/>
      <c r="F74" s="971"/>
      <c r="G74" s="971"/>
      <c r="H74" s="971"/>
      <c r="I74" s="971"/>
      <c r="J74" s="971"/>
      <c r="K74" s="971"/>
      <c r="L74" s="971"/>
      <c r="M74" s="971"/>
      <c r="N74" s="971"/>
      <c r="O74" s="971"/>
      <c r="P74" s="972"/>
      <c r="Q74" s="973">
        <v>2614</v>
      </c>
      <c r="R74" s="967"/>
      <c r="S74" s="967"/>
      <c r="T74" s="967"/>
      <c r="U74" s="967"/>
      <c r="V74" s="967">
        <v>2558</v>
      </c>
      <c r="W74" s="967"/>
      <c r="X74" s="967"/>
      <c r="Y74" s="967"/>
      <c r="Z74" s="967"/>
      <c r="AA74" s="967">
        <v>55</v>
      </c>
      <c r="AB74" s="967"/>
      <c r="AC74" s="967"/>
      <c r="AD74" s="967"/>
      <c r="AE74" s="967"/>
      <c r="AF74" s="967">
        <v>55</v>
      </c>
      <c r="AG74" s="967"/>
      <c r="AH74" s="967"/>
      <c r="AI74" s="967"/>
      <c r="AJ74" s="967"/>
      <c r="AK74" s="967">
        <v>18</v>
      </c>
      <c r="AL74" s="967"/>
      <c r="AM74" s="967"/>
      <c r="AN74" s="967"/>
      <c r="AO74" s="967"/>
      <c r="AP74" s="967" t="s">
        <v>542</v>
      </c>
      <c r="AQ74" s="967"/>
      <c r="AR74" s="967"/>
      <c r="AS74" s="967"/>
      <c r="AT74" s="967"/>
      <c r="AU74" s="967" t="s">
        <v>542</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550</v>
      </c>
      <c r="C75" s="971"/>
      <c r="D75" s="971"/>
      <c r="E75" s="971"/>
      <c r="F75" s="971"/>
      <c r="G75" s="971"/>
      <c r="H75" s="971"/>
      <c r="I75" s="971"/>
      <c r="J75" s="971"/>
      <c r="K75" s="971"/>
      <c r="L75" s="971"/>
      <c r="M75" s="971"/>
      <c r="N75" s="971"/>
      <c r="O75" s="971"/>
      <c r="P75" s="972"/>
      <c r="Q75" s="974">
        <v>325977</v>
      </c>
      <c r="R75" s="975"/>
      <c r="S75" s="975"/>
      <c r="T75" s="975"/>
      <c r="U75" s="976"/>
      <c r="V75" s="977">
        <v>309321</v>
      </c>
      <c r="W75" s="975"/>
      <c r="X75" s="975"/>
      <c r="Y75" s="975"/>
      <c r="Z75" s="976"/>
      <c r="AA75" s="977">
        <v>16656</v>
      </c>
      <c r="AB75" s="975"/>
      <c r="AC75" s="975"/>
      <c r="AD75" s="975"/>
      <c r="AE75" s="976"/>
      <c r="AF75" s="977">
        <v>16656</v>
      </c>
      <c r="AG75" s="975"/>
      <c r="AH75" s="975"/>
      <c r="AI75" s="975"/>
      <c r="AJ75" s="976"/>
      <c r="AK75" s="977">
        <v>1899</v>
      </c>
      <c r="AL75" s="975"/>
      <c r="AM75" s="975"/>
      <c r="AN75" s="975"/>
      <c r="AO75" s="976"/>
      <c r="AP75" s="977" t="s">
        <v>542</v>
      </c>
      <c r="AQ75" s="975"/>
      <c r="AR75" s="975"/>
      <c r="AS75" s="975"/>
      <c r="AT75" s="976"/>
      <c r="AU75" s="977" t="s">
        <v>542</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551</v>
      </c>
      <c r="C76" s="971"/>
      <c r="D76" s="971"/>
      <c r="E76" s="971"/>
      <c r="F76" s="971"/>
      <c r="G76" s="971"/>
      <c r="H76" s="971"/>
      <c r="I76" s="971"/>
      <c r="J76" s="971"/>
      <c r="K76" s="971"/>
      <c r="L76" s="971"/>
      <c r="M76" s="971"/>
      <c r="N76" s="971"/>
      <c r="O76" s="971"/>
      <c r="P76" s="972"/>
      <c r="Q76" s="974">
        <v>2466</v>
      </c>
      <c r="R76" s="975"/>
      <c r="S76" s="975"/>
      <c r="T76" s="975"/>
      <c r="U76" s="976"/>
      <c r="V76" s="977">
        <v>2465</v>
      </c>
      <c r="W76" s="975"/>
      <c r="X76" s="975"/>
      <c r="Y76" s="975"/>
      <c r="Z76" s="976"/>
      <c r="AA76" s="977">
        <v>1</v>
      </c>
      <c r="AB76" s="975"/>
      <c r="AC76" s="975"/>
      <c r="AD76" s="975"/>
      <c r="AE76" s="976"/>
      <c r="AF76" s="977">
        <v>1</v>
      </c>
      <c r="AG76" s="975"/>
      <c r="AH76" s="975"/>
      <c r="AI76" s="975"/>
      <c r="AJ76" s="976"/>
      <c r="AK76" s="977" t="s">
        <v>542</v>
      </c>
      <c r="AL76" s="975"/>
      <c r="AM76" s="975"/>
      <c r="AN76" s="975"/>
      <c r="AO76" s="976"/>
      <c r="AP76" s="977" t="s">
        <v>542</v>
      </c>
      <c r="AQ76" s="975"/>
      <c r="AR76" s="975"/>
      <c r="AS76" s="975"/>
      <c r="AT76" s="976"/>
      <c r="AU76" s="977" t="s">
        <v>542</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402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403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410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411</v>
      </c>
      <c r="AB109" s="888"/>
      <c r="AC109" s="888"/>
      <c r="AD109" s="888"/>
      <c r="AE109" s="889"/>
      <c r="AF109" s="890" t="s">
        <v>288</v>
      </c>
      <c r="AG109" s="888"/>
      <c r="AH109" s="888"/>
      <c r="AI109" s="888"/>
      <c r="AJ109" s="889"/>
      <c r="AK109" s="890" t="s">
        <v>287</v>
      </c>
      <c r="AL109" s="888"/>
      <c r="AM109" s="888"/>
      <c r="AN109" s="888"/>
      <c r="AO109" s="889"/>
      <c r="AP109" s="890" t="s">
        <v>412</v>
      </c>
      <c r="AQ109" s="888"/>
      <c r="AR109" s="888"/>
      <c r="AS109" s="888"/>
      <c r="AT109" s="919"/>
      <c r="AU109" s="887" t="s">
        <v>410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411</v>
      </c>
      <c r="BR109" s="888"/>
      <c r="BS109" s="888"/>
      <c r="BT109" s="888"/>
      <c r="BU109" s="889"/>
      <c r="BV109" s="890" t="s">
        <v>288</v>
      </c>
      <c r="BW109" s="888"/>
      <c r="BX109" s="888"/>
      <c r="BY109" s="888"/>
      <c r="BZ109" s="889"/>
      <c r="CA109" s="890" t="s">
        <v>287</v>
      </c>
      <c r="CB109" s="888"/>
      <c r="CC109" s="888"/>
      <c r="CD109" s="888"/>
      <c r="CE109" s="889"/>
      <c r="CF109" s="928" t="s">
        <v>412</v>
      </c>
      <c r="CG109" s="928"/>
      <c r="CH109" s="928"/>
      <c r="CI109" s="928"/>
      <c r="CJ109" s="928"/>
      <c r="CK109" s="890" t="s">
        <v>413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411</v>
      </c>
      <c r="DH109" s="888"/>
      <c r="DI109" s="888"/>
      <c r="DJ109" s="888"/>
      <c r="DK109" s="889"/>
      <c r="DL109" s="890" t="s">
        <v>288</v>
      </c>
      <c r="DM109" s="888"/>
      <c r="DN109" s="888"/>
      <c r="DO109" s="888"/>
      <c r="DP109" s="889"/>
      <c r="DQ109" s="890" t="s">
        <v>287</v>
      </c>
      <c r="DR109" s="888"/>
      <c r="DS109" s="888"/>
      <c r="DT109" s="888"/>
      <c r="DU109" s="889"/>
      <c r="DV109" s="890" t="s">
        <v>412</v>
      </c>
      <c r="DW109" s="888"/>
      <c r="DX109" s="888"/>
      <c r="DY109" s="888"/>
      <c r="DZ109" s="919"/>
    </row>
    <row r="110" spans="1:131" s="197" customFormat="1" ht="26.25" customHeight="1">
      <c r="A110" s="757" t="s">
        <v>414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345012</v>
      </c>
      <c r="AB110" s="873"/>
      <c r="AC110" s="873"/>
      <c r="AD110" s="873"/>
      <c r="AE110" s="874"/>
      <c r="AF110" s="875">
        <v>311501</v>
      </c>
      <c r="AG110" s="873"/>
      <c r="AH110" s="873"/>
      <c r="AI110" s="873"/>
      <c r="AJ110" s="874"/>
      <c r="AK110" s="875">
        <v>264399</v>
      </c>
      <c r="AL110" s="873"/>
      <c r="AM110" s="873"/>
      <c r="AN110" s="873"/>
      <c r="AO110" s="874"/>
      <c r="AP110" s="876">
        <v>13.4</v>
      </c>
      <c r="AQ110" s="877"/>
      <c r="AR110" s="877"/>
      <c r="AS110" s="877"/>
      <c r="AT110" s="878"/>
      <c r="AU110" s="920" t="s">
        <v>61</v>
      </c>
      <c r="AV110" s="921"/>
      <c r="AW110" s="921"/>
      <c r="AX110" s="921"/>
      <c r="AY110" s="922"/>
      <c r="AZ110" s="816" t="s">
        <v>415</v>
      </c>
      <c r="BA110" s="758"/>
      <c r="BB110" s="758"/>
      <c r="BC110" s="758"/>
      <c r="BD110" s="758"/>
      <c r="BE110" s="758"/>
      <c r="BF110" s="758"/>
      <c r="BG110" s="758"/>
      <c r="BH110" s="758"/>
      <c r="BI110" s="758"/>
      <c r="BJ110" s="758"/>
      <c r="BK110" s="758"/>
      <c r="BL110" s="758"/>
      <c r="BM110" s="758"/>
      <c r="BN110" s="758"/>
      <c r="BO110" s="758"/>
      <c r="BP110" s="759"/>
      <c r="BQ110" s="799">
        <v>2664941</v>
      </c>
      <c r="BR110" s="800"/>
      <c r="BS110" s="800"/>
      <c r="BT110" s="800"/>
      <c r="BU110" s="800"/>
      <c r="BV110" s="800">
        <v>2839647</v>
      </c>
      <c r="BW110" s="800"/>
      <c r="BX110" s="800"/>
      <c r="BY110" s="800"/>
      <c r="BZ110" s="800"/>
      <c r="CA110" s="800">
        <v>2902518</v>
      </c>
      <c r="CB110" s="800"/>
      <c r="CC110" s="800"/>
      <c r="CD110" s="800"/>
      <c r="CE110" s="800"/>
      <c r="CF110" s="861">
        <v>146.6</v>
      </c>
      <c r="CG110" s="862"/>
      <c r="CH110" s="862"/>
      <c r="CI110" s="862"/>
      <c r="CJ110" s="862"/>
      <c r="CK110" s="916" t="s">
        <v>416</v>
      </c>
      <c r="CL110" s="864"/>
      <c r="CM110" s="869" t="s">
        <v>417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392</v>
      </c>
      <c r="DH110" s="800"/>
      <c r="DI110" s="800"/>
      <c r="DJ110" s="800"/>
      <c r="DK110" s="800"/>
      <c r="DL110" s="800" t="s">
        <v>392</v>
      </c>
      <c r="DM110" s="800"/>
      <c r="DN110" s="800"/>
      <c r="DO110" s="800"/>
      <c r="DP110" s="800"/>
      <c r="DQ110" s="800" t="s">
        <v>392</v>
      </c>
      <c r="DR110" s="800"/>
      <c r="DS110" s="800"/>
      <c r="DT110" s="800"/>
      <c r="DU110" s="800"/>
      <c r="DV110" s="801" t="s">
        <v>392</v>
      </c>
      <c r="DW110" s="801"/>
      <c r="DX110" s="801"/>
      <c r="DY110" s="801"/>
      <c r="DZ110" s="802"/>
    </row>
    <row r="111" spans="1:131" s="197" customFormat="1" ht="26.25" customHeight="1">
      <c r="A111" s="778" t="s">
        <v>418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392</v>
      </c>
      <c r="AB111" s="909"/>
      <c r="AC111" s="909"/>
      <c r="AD111" s="909"/>
      <c r="AE111" s="910"/>
      <c r="AF111" s="911" t="s">
        <v>392</v>
      </c>
      <c r="AG111" s="909"/>
      <c r="AH111" s="909"/>
      <c r="AI111" s="909"/>
      <c r="AJ111" s="910"/>
      <c r="AK111" s="911" t="s">
        <v>392</v>
      </c>
      <c r="AL111" s="909"/>
      <c r="AM111" s="909"/>
      <c r="AN111" s="909"/>
      <c r="AO111" s="910"/>
      <c r="AP111" s="912" t="s">
        <v>392</v>
      </c>
      <c r="AQ111" s="913"/>
      <c r="AR111" s="913"/>
      <c r="AS111" s="913"/>
      <c r="AT111" s="914"/>
      <c r="AU111" s="923"/>
      <c r="AV111" s="924"/>
      <c r="AW111" s="924"/>
      <c r="AX111" s="924"/>
      <c r="AY111" s="925"/>
      <c r="AZ111" s="767" t="s">
        <v>419</v>
      </c>
      <c r="BA111" s="768"/>
      <c r="BB111" s="768"/>
      <c r="BC111" s="768"/>
      <c r="BD111" s="768"/>
      <c r="BE111" s="768"/>
      <c r="BF111" s="768"/>
      <c r="BG111" s="768"/>
      <c r="BH111" s="768"/>
      <c r="BI111" s="768"/>
      <c r="BJ111" s="768"/>
      <c r="BK111" s="768"/>
      <c r="BL111" s="768"/>
      <c r="BM111" s="768"/>
      <c r="BN111" s="768"/>
      <c r="BO111" s="768"/>
      <c r="BP111" s="769"/>
      <c r="BQ111" s="770" t="s">
        <v>392</v>
      </c>
      <c r="BR111" s="771"/>
      <c r="BS111" s="771"/>
      <c r="BT111" s="771"/>
      <c r="BU111" s="771"/>
      <c r="BV111" s="771" t="s">
        <v>392</v>
      </c>
      <c r="BW111" s="771"/>
      <c r="BX111" s="771"/>
      <c r="BY111" s="771"/>
      <c r="BZ111" s="771"/>
      <c r="CA111" s="771" t="s">
        <v>392</v>
      </c>
      <c r="CB111" s="771"/>
      <c r="CC111" s="771"/>
      <c r="CD111" s="771"/>
      <c r="CE111" s="771"/>
      <c r="CF111" s="848" t="s">
        <v>392</v>
      </c>
      <c r="CG111" s="849"/>
      <c r="CH111" s="849"/>
      <c r="CI111" s="849"/>
      <c r="CJ111" s="849"/>
      <c r="CK111" s="917"/>
      <c r="CL111" s="866"/>
      <c r="CM111" s="803" t="s">
        <v>420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392</v>
      </c>
      <c r="DH111" s="771"/>
      <c r="DI111" s="771"/>
      <c r="DJ111" s="771"/>
      <c r="DK111" s="771"/>
      <c r="DL111" s="771" t="s">
        <v>392</v>
      </c>
      <c r="DM111" s="771"/>
      <c r="DN111" s="771"/>
      <c r="DO111" s="771"/>
      <c r="DP111" s="771"/>
      <c r="DQ111" s="771" t="s">
        <v>392</v>
      </c>
      <c r="DR111" s="771"/>
      <c r="DS111" s="771"/>
      <c r="DT111" s="771"/>
      <c r="DU111" s="771"/>
      <c r="DV111" s="823" t="s">
        <v>392</v>
      </c>
      <c r="DW111" s="823"/>
      <c r="DX111" s="823"/>
      <c r="DY111" s="823"/>
      <c r="DZ111" s="824"/>
    </row>
    <row r="112" spans="1:131" s="197" customFormat="1" ht="26.25" customHeight="1">
      <c r="A112" s="902" t="s">
        <v>421</v>
      </c>
      <c r="B112" s="903"/>
      <c r="C112" s="768" t="s">
        <v>422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392</v>
      </c>
      <c r="AB112" s="784"/>
      <c r="AC112" s="784"/>
      <c r="AD112" s="784"/>
      <c r="AE112" s="785"/>
      <c r="AF112" s="786" t="s">
        <v>392</v>
      </c>
      <c r="AG112" s="784"/>
      <c r="AH112" s="784"/>
      <c r="AI112" s="784"/>
      <c r="AJ112" s="785"/>
      <c r="AK112" s="786" t="s">
        <v>392</v>
      </c>
      <c r="AL112" s="784"/>
      <c r="AM112" s="784"/>
      <c r="AN112" s="784"/>
      <c r="AO112" s="785"/>
      <c r="AP112" s="754" t="s">
        <v>392</v>
      </c>
      <c r="AQ112" s="755"/>
      <c r="AR112" s="755"/>
      <c r="AS112" s="755"/>
      <c r="AT112" s="756"/>
      <c r="AU112" s="923"/>
      <c r="AV112" s="924"/>
      <c r="AW112" s="924"/>
      <c r="AX112" s="924"/>
      <c r="AY112" s="925"/>
      <c r="AZ112" s="767" t="s">
        <v>423</v>
      </c>
      <c r="BA112" s="768"/>
      <c r="BB112" s="768"/>
      <c r="BC112" s="768"/>
      <c r="BD112" s="768"/>
      <c r="BE112" s="768"/>
      <c r="BF112" s="768"/>
      <c r="BG112" s="768"/>
      <c r="BH112" s="768"/>
      <c r="BI112" s="768"/>
      <c r="BJ112" s="768"/>
      <c r="BK112" s="768"/>
      <c r="BL112" s="768"/>
      <c r="BM112" s="768"/>
      <c r="BN112" s="768"/>
      <c r="BO112" s="768"/>
      <c r="BP112" s="769"/>
      <c r="BQ112" s="770">
        <v>2061375</v>
      </c>
      <c r="BR112" s="771"/>
      <c r="BS112" s="771"/>
      <c r="BT112" s="771"/>
      <c r="BU112" s="771"/>
      <c r="BV112" s="771">
        <v>2057205</v>
      </c>
      <c r="BW112" s="771"/>
      <c r="BX112" s="771"/>
      <c r="BY112" s="771"/>
      <c r="BZ112" s="771"/>
      <c r="CA112" s="771">
        <v>2042104</v>
      </c>
      <c r="CB112" s="771"/>
      <c r="CC112" s="771"/>
      <c r="CD112" s="771"/>
      <c r="CE112" s="771"/>
      <c r="CF112" s="848">
        <v>103.1</v>
      </c>
      <c r="CG112" s="849"/>
      <c r="CH112" s="849"/>
      <c r="CI112" s="849"/>
      <c r="CJ112" s="849"/>
      <c r="CK112" s="917"/>
      <c r="CL112" s="866"/>
      <c r="CM112" s="803" t="s">
        <v>424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392</v>
      </c>
      <c r="DH112" s="771"/>
      <c r="DI112" s="771"/>
      <c r="DJ112" s="771"/>
      <c r="DK112" s="771"/>
      <c r="DL112" s="771" t="s">
        <v>392</v>
      </c>
      <c r="DM112" s="771"/>
      <c r="DN112" s="771"/>
      <c r="DO112" s="771"/>
      <c r="DP112" s="771"/>
      <c r="DQ112" s="771" t="s">
        <v>392</v>
      </c>
      <c r="DR112" s="771"/>
      <c r="DS112" s="771"/>
      <c r="DT112" s="771"/>
      <c r="DU112" s="771"/>
      <c r="DV112" s="823" t="s">
        <v>392</v>
      </c>
      <c r="DW112" s="823"/>
      <c r="DX112" s="823"/>
      <c r="DY112" s="823"/>
      <c r="DZ112" s="824"/>
    </row>
    <row r="113" spans="1:130" s="197" customFormat="1" ht="26.25" customHeight="1">
      <c r="A113" s="904"/>
      <c r="B113" s="905"/>
      <c r="C113" s="768" t="s">
        <v>425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167747</v>
      </c>
      <c r="AB113" s="909"/>
      <c r="AC113" s="909"/>
      <c r="AD113" s="909"/>
      <c r="AE113" s="910"/>
      <c r="AF113" s="911">
        <v>169779</v>
      </c>
      <c r="AG113" s="909"/>
      <c r="AH113" s="909"/>
      <c r="AI113" s="909"/>
      <c r="AJ113" s="910"/>
      <c r="AK113" s="911">
        <v>165991</v>
      </c>
      <c r="AL113" s="909"/>
      <c r="AM113" s="909"/>
      <c r="AN113" s="909"/>
      <c r="AO113" s="910"/>
      <c r="AP113" s="912">
        <v>8.4</v>
      </c>
      <c r="AQ113" s="913"/>
      <c r="AR113" s="913"/>
      <c r="AS113" s="913"/>
      <c r="AT113" s="914"/>
      <c r="AU113" s="923"/>
      <c r="AV113" s="924"/>
      <c r="AW113" s="924"/>
      <c r="AX113" s="924"/>
      <c r="AY113" s="925"/>
      <c r="AZ113" s="767" t="s">
        <v>426</v>
      </c>
      <c r="BA113" s="768"/>
      <c r="BB113" s="768"/>
      <c r="BC113" s="768"/>
      <c r="BD113" s="768"/>
      <c r="BE113" s="768"/>
      <c r="BF113" s="768"/>
      <c r="BG113" s="768"/>
      <c r="BH113" s="768"/>
      <c r="BI113" s="768"/>
      <c r="BJ113" s="768"/>
      <c r="BK113" s="768"/>
      <c r="BL113" s="768"/>
      <c r="BM113" s="768"/>
      <c r="BN113" s="768"/>
      <c r="BO113" s="768"/>
      <c r="BP113" s="769"/>
      <c r="BQ113" s="770">
        <v>125618</v>
      </c>
      <c r="BR113" s="771"/>
      <c r="BS113" s="771"/>
      <c r="BT113" s="771"/>
      <c r="BU113" s="771"/>
      <c r="BV113" s="771">
        <v>110524</v>
      </c>
      <c r="BW113" s="771"/>
      <c r="BX113" s="771"/>
      <c r="BY113" s="771"/>
      <c r="BZ113" s="771"/>
      <c r="CA113" s="771">
        <v>119143</v>
      </c>
      <c r="CB113" s="771"/>
      <c r="CC113" s="771"/>
      <c r="CD113" s="771"/>
      <c r="CE113" s="771"/>
      <c r="CF113" s="848">
        <v>6</v>
      </c>
      <c r="CG113" s="849"/>
      <c r="CH113" s="849"/>
      <c r="CI113" s="849"/>
      <c r="CJ113" s="849"/>
      <c r="CK113" s="917"/>
      <c r="CL113" s="866"/>
      <c r="CM113" s="803" t="s">
        <v>427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392</v>
      </c>
      <c r="DH113" s="784"/>
      <c r="DI113" s="784"/>
      <c r="DJ113" s="784"/>
      <c r="DK113" s="785"/>
      <c r="DL113" s="786" t="s">
        <v>392</v>
      </c>
      <c r="DM113" s="784"/>
      <c r="DN113" s="784"/>
      <c r="DO113" s="784"/>
      <c r="DP113" s="785"/>
      <c r="DQ113" s="786" t="s">
        <v>392</v>
      </c>
      <c r="DR113" s="784"/>
      <c r="DS113" s="784"/>
      <c r="DT113" s="784"/>
      <c r="DU113" s="785"/>
      <c r="DV113" s="754" t="s">
        <v>392</v>
      </c>
      <c r="DW113" s="755"/>
      <c r="DX113" s="755"/>
      <c r="DY113" s="755"/>
      <c r="DZ113" s="756"/>
    </row>
    <row r="114" spans="1:130" s="197" customFormat="1" ht="26.25" customHeight="1">
      <c r="A114" s="904"/>
      <c r="B114" s="905"/>
      <c r="C114" s="768" t="s">
        <v>428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19054</v>
      </c>
      <c r="AB114" s="784"/>
      <c r="AC114" s="784"/>
      <c r="AD114" s="784"/>
      <c r="AE114" s="785"/>
      <c r="AF114" s="786">
        <v>18848</v>
      </c>
      <c r="AG114" s="784"/>
      <c r="AH114" s="784"/>
      <c r="AI114" s="784"/>
      <c r="AJ114" s="785"/>
      <c r="AK114" s="786">
        <v>16839</v>
      </c>
      <c r="AL114" s="784"/>
      <c r="AM114" s="784"/>
      <c r="AN114" s="784"/>
      <c r="AO114" s="785"/>
      <c r="AP114" s="754">
        <v>0.9</v>
      </c>
      <c r="AQ114" s="755"/>
      <c r="AR114" s="755"/>
      <c r="AS114" s="755"/>
      <c r="AT114" s="756"/>
      <c r="AU114" s="923"/>
      <c r="AV114" s="924"/>
      <c r="AW114" s="924"/>
      <c r="AX114" s="924"/>
      <c r="AY114" s="925"/>
      <c r="AZ114" s="767" t="s">
        <v>429</v>
      </c>
      <c r="BA114" s="768"/>
      <c r="BB114" s="768"/>
      <c r="BC114" s="768"/>
      <c r="BD114" s="768"/>
      <c r="BE114" s="768"/>
      <c r="BF114" s="768"/>
      <c r="BG114" s="768"/>
      <c r="BH114" s="768"/>
      <c r="BI114" s="768"/>
      <c r="BJ114" s="768"/>
      <c r="BK114" s="768"/>
      <c r="BL114" s="768"/>
      <c r="BM114" s="768"/>
      <c r="BN114" s="768"/>
      <c r="BO114" s="768"/>
      <c r="BP114" s="769"/>
      <c r="BQ114" s="770">
        <v>974755</v>
      </c>
      <c r="BR114" s="771"/>
      <c r="BS114" s="771"/>
      <c r="BT114" s="771"/>
      <c r="BU114" s="771"/>
      <c r="BV114" s="771">
        <v>966299</v>
      </c>
      <c r="BW114" s="771"/>
      <c r="BX114" s="771"/>
      <c r="BY114" s="771"/>
      <c r="BZ114" s="771"/>
      <c r="CA114" s="771">
        <v>918222</v>
      </c>
      <c r="CB114" s="771"/>
      <c r="CC114" s="771"/>
      <c r="CD114" s="771"/>
      <c r="CE114" s="771"/>
      <c r="CF114" s="848">
        <v>46.4</v>
      </c>
      <c r="CG114" s="849"/>
      <c r="CH114" s="849"/>
      <c r="CI114" s="849"/>
      <c r="CJ114" s="849"/>
      <c r="CK114" s="917"/>
      <c r="CL114" s="866"/>
      <c r="CM114" s="803" t="s">
        <v>430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392</v>
      </c>
      <c r="DH114" s="784"/>
      <c r="DI114" s="784"/>
      <c r="DJ114" s="784"/>
      <c r="DK114" s="785"/>
      <c r="DL114" s="786" t="s">
        <v>392</v>
      </c>
      <c r="DM114" s="784"/>
      <c r="DN114" s="784"/>
      <c r="DO114" s="784"/>
      <c r="DP114" s="785"/>
      <c r="DQ114" s="786" t="s">
        <v>392</v>
      </c>
      <c r="DR114" s="784"/>
      <c r="DS114" s="784"/>
      <c r="DT114" s="784"/>
      <c r="DU114" s="785"/>
      <c r="DV114" s="754" t="s">
        <v>392</v>
      </c>
      <c r="DW114" s="755"/>
      <c r="DX114" s="755"/>
      <c r="DY114" s="755"/>
      <c r="DZ114" s="756"/>
    </row>
    <row r="115" spans="1:130" s="197" customFormat="1" ht="26.25" customHeight="1">
      <c r="A115" s="904"/>
      <c r="B115" s="905"/>
      <c r="C115" s="768" t="s">
        <v>431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392</v>
      </c>
      <c r="AB115" s="909"/>
      <c r="AC115" s="909"/>
      <c r="AD115" s="909"/>
      <c r="AE115" s="910"/>
      <c r="AF115" s="911" t="s">
        <v>392</v>
      </c>
      <c r="AG115" s="909"/>
      <c r="AH115" s="909"/>
      <c r="AI115" s="909"/>
      <c r="AJ115" s="910"/>
      <c r="AK115" s="911" t="s">
        <v>392</v>
      </c>
      <c r="AL115" s="909"/>
      <c r="AM115" s="909"/>
      <c r="AN115" s="909"/>
      <c r="AO115" s="910"/>
      <c r="AP115" s="912" t="s">
        <v>392</v>
      </c>
      <c r="AQ115" s="913"/>
      <c r="AR115" s="913"/>
      <c r="AS115" s="913"/>
      <c r="AT115" s="914"/>
      <c r="AU115" s="923"/>
      <c r="AV115" s="924"/>
      <c r="AW115" s="924"/>
      <c r="AX115" s="924"/>
      <c r="AY115" s="925"/>
      <c r="AZ115" s="767" t="s">
        <v>432</v>
      </c>
      <c r="BA115" s="768"/>
      <c r="BB115" s="768"/>
      <c r="BC115" s="768"/>
      <c r="BD115" s="768"/>
      <c r="BE115" s="768"/>
      <c r="BF115" s="768"/>
      <c r="BG115" s="768"/>
      <c r="BH115" s="768"/>
      <c r="BI115" s="768"/>
      <c r="BJ115" s="768"/>
      <c r="BK115" s="768"/>
      <c r="BL115" s="768"/>
      <c r="BM115" s="768"/>
      <c r="BN115" s="768"/>
      <c r="BO115" s="768"/>
      <c r="BP115" s="769"/>
      <c r="BQ115" s="770" t="s">
        <v>392</v>
      </c>
      <c r="BR115" s="771"/>
      <c r="BS115" s="771"/>
      <c r="BT115" s="771"/>
      <c r="BU115" s="771"/>
      <c r="BV115" s="771" t="s">
        <v>392</v>
      </c>
      <c r="BW115" s="771"/>
      <c r="BX115" s="771"/>
      <c r="BY115" s="771"/>
      <c r="BZ115" s="771"/>
      <c r="CA115" s="771" t="s">
        <v>392</v>
      </c>
      <c r="CB115" s="771"/>
      <c r="CC115" s="771"/>
      <c r="CD115" s="771"/>
      <c r="CE115" s="771"/>
      <c r="CF115" s="848" t="s">
        <v>392</v>
      </c>
      <c r="CG115" s="849"/>
      <c r="CH115" s="849"/>
      <c r="CI115" s="849"/>
      <c r="CJ115" s="849"/>
      <c r="CK115" s="917"/>
      <c r="CL115" s="866"/>
      <c r="CM115" s="767" t="s">
        <v>433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392</v>
      </c>
      <c r="DH115" s="784"/>
      <c r="DI115" s="784"/>
      <c r="DJ115" s="784"/>
      <c r="DK115" s="785"/>
      <c r="DL115" s="786" t="s">
        <v>392</v>
      </c>
      <c r="DM115" s="784"/>
      <c r="DN115" s="784"/>
      <c r="DO115" s="784"/>
      <c r="DP115" s="785"/>
      <c r="DQ115" s="786" t="s">
        <v>392</v>
      </c>
      <c r="DR115" s="784"/>
      <c r="DS115" s="784"/>
      <c r="DT115" s="784"/>
      <c r="DU115" s="785"/>
      <c r="DV115" s="754" t="s">
        <v>392</v>
      </c>
      <c r="DW115" s="755"/>
      <c r="DX115" s="755"/>
      <c r="DY115" s="755"/>
      <c r="DZ115" s="756"/>
    </row>
    <row r="116" spans="1:130" s="197" customFormat="1" ht="26.25" customHeight="1">
      <c r="A116" s="906"/>
      <c r="B116" s="907"/>
      <c r="C116" s="846" t="s">
        <v>434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8</v>
      </c>
      <c r="AB116" s="784"/>
      <c r="AC116" s="784"/>
      <c r="AD116" s="784"/>
      <c r="AE116" s="785"/>
      <c r="AF116" s="786" t="s">
        <v>392</v>
      </c>
      <c r="AG116" s="784"/>
      <c r="AH116" s="784"/>
      <c r="AI116" s="784"/>
      <c r="AJ116" s="785"/>
      <c r="AK116" s="786" t="s">
        <v>392</v>
      </c>
      <c r="AL116" s="784"/>
      <c r="AM116" s="784"/>
      <c r="AN116" s="784"/>
      <c r="AO116" s="785"/>
      <c r="AP116" s="754" t="s">
        <v>392</v>
      </c>
      <c r="AQ116" s="755"/>
      <c r="AR116" s="755"/>
      <c r="AS116" s="755"/>
      <c r="AT116" s="756"/>
      <c r="AU116" s="923"/>
      <c r="AV116" s="924"/>
      <c r="AW116" s="924"/>
      <c r="AX116" s="924"/>
      <c r="AY116" s="925"/>
      <c r="AZ116" s="767" t="s">
        <v>435</v>
      </c>
      <c r="BA116" s="768"/>
      <c r="BB116" s="768"/>
      <c r="BC116" s="768"/>
      <c r="BD116" s="768"/>
      <c r="BE116" s="768"/>
      <c r="BF116" s="768"/>
      <c r="BG116" s="768"/>
      <c r="BH116" s="768"/>
      <c r="BI116" s="768"/>
      <c r="BJ116" s="768"/>
      <c r="BK116" s="768"/>
      <c r="BL116" s="768"/>
      <c r="BM116" s="768"/>
      <c r="BN116" s="768"/>
      <c r="BO116" s="768"/>
      <c r="BP116" s="769"/>
      <c r="BQ116" s="770" t="s">
        <v>392</v>
      </c>
      <c r="BR116" s="771"/>
      <c r="BS116" s="771"/>
      <c r="BT116" s="771"/>
      <c r="BU116" s="771"/>
      <c r="BV116" s="771" t="s">
        <v>392</v>
      </c>
      <c r="BW116" s="771"/>
      <c r="BX116" s="771"/>
      <c r="BY116" s="771"/>
      <c r="BZ116" s="771"/>
      <c r="CA116" s="771" t="s">
        <v>392</v>
      </c>
      <c r="CB116" s="771"/>
      <c r="CC116" s="771"/>
      <c r="CD116" s="771"/>
      <c r="CE116" s="771"/>
      <c r="CF116" s="848" t="s">
        <v>392</v>
      </c>
      <c r="CG116" s="849"/>
      <c r="CH116" s="849"/>
      <c r="CI116" s="849"/>
      <c r="CJ116" s="849"/>
      <c r="CK116" s="917"/>
      <c r="CL116" s="866"/>
      <c r="CM116" s="803" t="s">
        <v>436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392</v>
      </c>
      <c r="DH116" s="784"/>
      <c r="DI116" s="784"/>
      <c r="DJ116" s="784"/>
      <c r="DK116" s="785"/>
      <c r="DL116" s="786" t="s">
        <v>392</v>
      </c>
      <c r="DM116" s="784"/>
      <c r="DN116" s="784"/>
      <c r="DO116" s="784"/>
      <c r="DP116" s="785"/>
      <c r="DQ116" s="786" t="s">
        <v>392</v>
      </c>
      <c r="DR116" s="784"/>
      <c r="DS116" s="784"/>
      <c r="DT116" s="784"/>
      <c r="DU116" s="785"/>
      <c r="DV116" s="754" t="s">
        <v>392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437</v>
      </c>
      <c r="Z117" s="889"/>
      <c r="AA117" s="894">
        <v>531821</v>
      </c>
      <c r="AB117" s="895"/>
      <c r="AC117" s="895"/>
      <c r="AD117" s="895"/>
      <c r="AE117" s="896"/>
      <c r="AF117" s="898">
        <v>500128</v>
      </c>
      <c r="AG117" s="895"/>
      <c r="AH117" s="895"/>
      <c r="AI117" s="895"/>
      <c r="AJ117" s="896"/>
      <c r="AK117" s="898">
        <v>447229</v>
      </c>
      <c r="AL117" s="895"/>
      <c r="AM117" s="895"/>
      <c r="AN117" s="895"/>
      <c r="AO117" s="896"/>
      <c r="AP117" s="899"/>
      <c r="AQ117" s="900"/>
      <c r="AR117" s="900"/>
      <c r="AS117" s="900"/>
      <c r="AT117" s="901"/>
      <c r="AU117" s="923"/>
      <c r="AV117" s="924"/>
      <c r="AW117" s="924"/>
      <c r="AX117" s="924"/>
      <c r="AY117" s="925"/>
      <c r="AZ117" s="845" t="s">
        <v>438</v>
      </c>
      <c r="BA117" s="846"/>
      <c r="BB117" s="846"/>
      <c r="BC117" s="846"/>
      <c r="BD117" s="846"/>
      <c r="BE117" s="846"/>
      <c r="BF117" s="846"/>
      <c r="BG117" s="846"/>
      <c r="BH117" s="846"/>
      <c r="BI117" s="846"/>
      <c r="BJ117" s="846"/>
      <c r="BK117" s="846"/>
      <c r="BL117" s="846"/>
      <c r="BM117" s="846"/>
      <c r="BN117" s="846"/>
      <c r="BO117" s="846"/>
      <c r="BP117" s="847"/>
      <c r="BQ117" s="857" t="s">
        <v>392</v>
      </c>
      <c r="BR117" s="858"/>
      <c r="BS117" s="858"/>
      <c r="BT117" s="858"/>
      <c r="BU117" s="858"/>
      <c r="BV117" s="858" t="s">
        <v>392</v>
      </c>
      <c r="BW117" s="858"/>
      <c r="BX117" s="858"/>
      <c r="BY117" s="858"/>
      <c r="BZ117" s="858"/>
      <c r="CA117" s="858" t="s">
        <v>392</v>
      </c>
      <c r="CB117" s="858"/>
      <c r="CC117" s="858"/>
      <c r="CD117" s="858"/>
      <c r="CE117" s="858"/>
      <c r="CF117" s="848" t="s">
        <v>392</v>
      </c>
      <c r="CG117" s="849"/>
      <c r="CH117" s="849"/>
      <c r="CI117" s="849"/>
      <c r="CJ117" s="849"/>
      <c r="CK117" s="917"/>
      <c r="CL117" s="866"/>
      <c r="CM117" s="803" t="s">
        <v>439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392</v>
      </c>
      <c r="DH117" s="784"/>
      <c r="DI117" s="784"/>
      <c r="DJ117" s="784"/>
      <c r="DK117" s="785"/>
      <c r="DL117" s="786" t="s">
        <v>392</v>
      </c>
      <c r="DM117" s="784"/>
      <c r="DN117" s="784"/>
      <c r="DO117" s="784"/>
      <c r="DP117" s="785"/>
      <c r="DQ117" s="786" t="s">
        <v>392</v>
      </c>
      <c r="DR117" s="784"/>
      <c r="DS117" s="784"/>
      <c r="DT117" s="784"/>
      <c r="DU117" s="785"/>
      <c r="DV117" s="754" t="s">
        <v>392</v>
      </c>
      <c r="DW117" s="755"/>
      <c r="DX117" s="755"/>
      <c r="DY117" s="755"/>
      <c r="DZ117" s="756"/>
    </row>
    <row r="118" spans="1:130" s="197" customFormat="1" ht="26.25" customHeight="1">
      <c r="A118" s="887" t="s">
        <v>413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411</v>
      </c>
      <c r="AB118" s="888"/>
      <c r="AC118" s="888"/>
      <c r="AD118" s="888"/>
      <c r="AE118" s="889"/>
      <c r="AF118" s="890" t="s">
        <v>288</v>
      </c>
      <c r="AG118" s="888"/>
      <c r="AH118" s="888"/>
      <c r="AI118" s="888"/>
      <c r="AJ118" s="889"/>
      <c r="AK118" s="890" t="s">
        <v>287</v>
      </c>
      <c r="AL118" s="888"/>
      <c r="AM118" s="888"/>
      <c r="AN118" s="888"/>
      <c r="AO118" s="889"/>
      <c r="AP118" s="891" t="s">
        <v>412</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440</v>
      </c>
      <c r="BP118" s="838"/>
      <c r="BQ118" s="857">
        <v>5826689</v>
      </c>
      <c r="BR118" s="858"/>
      <c r="BS118" s="858"/>
      <c r="BT118" s="858"/>
      <c r="BU118" s="858"/>
      <c r="BV118" s="858">
        <v>5973675</v>
      </c>
      <c r="BW118" s="858"/>
      <c r="BX118" s="858"/>
      <c r="BY118" s="858"/>
      <c r="BZ118" s="858"/>
      <c r="CA118" s="858">
        <v>5981987</v>
      </c>
      <c r="CB118" s="858"/>
      <c r="CC118" s="858"/>
      <c r="CD118" s="858"/>
      <c r="CE118" s="858"/>
      <c r="CF118" s="743"/>
      <c r="CG118" s="744"/>
      <c r="CH118" s="744"/>
      <c r="CI118" s="744"/>
      <c r="CJ118" s="841"/>
      <c r="CK118" s="917"/>
      <c r="CL118" s="866"/>
      <c r="CM118" s="803" t="s">
        <v>441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392</v>
      </c>
      <c r="DH118" s="784"/>
      <c r="DI118" s="784"/>
      <c r="DJ118" s="784"/>
      <c r="DK118" s="785"/>
      <c r="DL118" s="786" t="s">
        <v>392</v>
      </c>
      <c r="DM118" s="784"/>
      <c r="DN118" s="784"/>
      <c r="DO118" s="784"/>
      <c r="DP118" s="785"/>
      <c r="DQ118" s="786" t="s">
        <v>392</v>
      </c>
      <c r="DR118" s="784"/>
      <c r="DS118" s="784"/>
      <c r="DT118" s="784"/>
      <c r="DU118" s="785"/>
      <c r="DV118" s="754" t="s">
        <v>392</v>
      </c>
      <c r="DW118" s="755"/>
      <c r="DX118" s="755"/>
      <c r="DY118" s="755"/>
      <c r="DZ118" s="756"/>
    </row>
    <row r="119" spans="1:130" s="197" customFormat="1" ht="26.25" customHeight="1">
      <c r="A119" s="863" t="s">
        <v>416</v>
      </c>
      <c r="B119" s="864"/>
      <c r="C119" s="869" t="s">
        <v>417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392</v>
      </c>
      <c r="AB119" s="873"/>
      <c r="AC119" s="873"/>
      <c r="AD119" s="873"/>
      <c r="AE119" s="874"/>
      <c r="AF119" s="875" t="s">
        <v>392</v>
      </c>
      <c r="AG119" s="873"/>
      <c r="AH119" s="873"/>
      <c r="AI119" s="873"/>
      <c r="AJ119" s="874"/>
      <c r="AK119" s="875" t="s">
        <v>392</v>
      </c>
      <c r="AL119" s="873"/>
      <c r="AM119" s="873"/>
      <c r="AN119" s="873"/>
      <c r="AO119" s="874"/>
      <c r="AP119" s="876" t="s">
        <v>392</v>
      </c>
      <c r="AQ119" s="877"/>
      <c r="AR119" s="877"/>
      <c r="AS119" s="877"/>
      <c r="AT119" s="878"/>
      <c r="AU119" s="879" t="s">
        <v>442</v>
      </c>
      <c r="AV119" s="880"/>
      <c r="AW119" s="880"/>
      <c r="AX119" s="880"/>
      <c r="AY119" s="881"/>
      <c r="AZ119" s="816" t="s">
        <v>443</v>
      </c>
      <c r="BA119" s="758"/>
      <c r="BB119" s="758"/>
      <c r="BC119" s="758"/>
      <c r="BD119" s="758"/>
      <c r="BE119" s="758"/>
      <c r="BF119" s="758"/>
      <c r="BG119" s="758"/>
      <c r="BH119" s="758"/>
      <c r="BI119" s="758"/>
      <c r="BJ119" s="758"/>
      <c r="BK119" s="758"/>
      <c r="BL119" s="758"/>
      <c r="BM119" s="758"/>
      <c r="BN119" s="758"/>
      <c r="BO119" s="758"/>
      <c r="BP119" s="759"/>
      <c r="BQ119" s="799">
        <v>5342310</v>
      </c>
      <c r="BR119" s="800"/>
      <c r="BS119" s="800"/>
      <c r="BT119" s="800"/>
      <c r="BU119" s="800"/>
      <c r="BV119" s="800">
        <v>5777829</v>
      </c>
      <c r="BW119" s="800"/>
      <c r="BX119" s="800"/>
      <c r="BY119" s="800"/>
      <c r="BZ119" s="800"/>
      <c r="CA119" s="800">
        <v>6402268</v>
      </c>
      <c r="CB119" s="800"/>
      <c r="CC119" s="800"/>
      <c r="CD119" s="800"/>
      <c r="CE119" s="800"/>
      <c r="CF119" s="861">
        <v>323.3</v>
      </c>
      <c r="CG119" s="862"/>
      <c r="CH119" s="862"/>
      <c r="CI119" s="862"/>
      <c r="CJ119" s="862"/>
      <c r="CK119" s="918"/>
      <c r="CL119" s="868"/>
      <c r="CM119" s="825" t="s">
        <v>444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392</v>
      </c>
      <c r="DH119" s="717"/>
      <c r="DI119" s="717"/>
      <c r="DJ119" s="717"/>
      <c r="DK119" s="718"/>
      <c r="DL119" s="719" t="s">
        <v>392</v>
      </c>
      <c r="DM119" s="717"/>
      <c r="DN119" s="717"/>
      <c r="DO119" s="717"/>
      <c r="DP119" s="718"/>
      <c r="DQ119" s="719" t="s">
        <v>392</v>
      </c>
      <c r="DR119" s="717"/>
      <c r="DS119" s="717"/>
      <c r="DT119" s="717"/>
      <c r="DU119" s="718"/>
      <c r="DV119" s="807" t="s">
        <v>392</v>
      </c>
      <c r="DW119" s="808"/>
      <c r="DX119" s="808"/>
      <c r="DY119" s="808"/>
      <c r="DZ119" s="809"/>
    </row>
    <row r="120" spans="1:130" s="197" customFormat="1" ht="26.25" customHeight="1">
      <c r="A120" s="865"/>
      <c r="B120" s="866"/>
      <c r="C120" s="803" t="s">
        <v>420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392</v>
      </c>
      <c r="AB120" s="784"/>
      <c r="AC120" s="784"/>
      <c r="AD120" s="784"/>
      <c r="AE120" s="785"/>
      <c r="AF120" s="786" t="s">
        <v>392</v>
      </c>
      <c r="AG120" s="784"/>
      <c r="AH120" s="784"/>
      <c r="AI120" s="784"/>
      <c r="AJ120" s="785"/>
      <c r="AK120" s="786" t="s">
        <v>392</v>
      </c>
      <c r="AL120" s="784"/>
      <c r="AM120" s="784"/>
      <c r="AN120" s="784"/>
      <c r="AO120" s="785"/>
      <c r="AP120" s="754" t="s">
        <v>392</v>
      </c>
      <c r="AQ120" s="755"/>
      <c r="AR120" s="755"/>
      <c r="AS120" s="755"/>
      <c r="AT120" s="756"/>
      <c r="AU120" s="882"/>
      <c r="AV120" s="883"/>
      <c r="AW120" s="883"/>
      <c r="AX120" s="883"/>
      <c r="AY120" s="884"/>
      <c r="AZ120" s="767" t="s">
        <v>445</v>
      </c>
      <c r="BA120" s="768"/>
      <c r="BB120" s="768"/>
      <c r="BC120" s="768"/>
      <c r="BD120" s="768"/>
      <c r="BE120" s="768"/>
      <c r="BF120" s="768"/>
      <c r="BG120" s="768"/>
      <c r="BH120" s="768"/>
      <c r="BI120" s="768"/>
      <c r="BJ120" s="768"/>
      <c r="BK120" s="768"/>
      <c r="BL120" s="768"/>
      <c r="BM120" s="768"/>
      <c r="BN120" s="768"/>
      <c r="BO120" s="768"/>
      <c r="BP120" s="769"/>
      <c r="BQ120" s="770">
        <v>877238</v>
      </c>
      <c r="BR120" s="771"/>
      <c r="BS120" s="771"/>
      <c r="BT120" s="771"/>
      <c r="BU120" s="771"/>
      <c r="BV120" s="771">
        <v>828252</v>
      </c>
      <c r="BW120" s="771"/>
      <c r="BX120" s="771"/>
      <c r="BY120" s="771"/>
      <c r="BZ120" s="771"/>
      <c r="CA120" s="771">
        <v>702887</v>
      </c>
      <c r="CB120" s="771"/>
      <c r="CC120" s="771"/>
      <c r="CD120" s="771"/>
      <c r="CE120" s="771"/>
      <c r="CF120" s="848">
        <v>35.5</v>
      </c>
      <c r="CG120" s="849"/>
      <c r="CH120" s="849"/>
      <c r="CI120" s="849"/>
      <c r="CJ120" s="849"/>
      <c r="CK120" s="850" t="s">
        <v>446</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2047211</v>
      </c>
      <c r="DH120" s="800"/>
      <c r="DI120" s="800"/>
      <c r="DJ120" s="800"/>
      <c r="DK120" s="800"/>
      <c r="DL120" s="800">
        <v>2043933</v>
      </c>
      <c r="DM120" s="800"/>
      <c r="DN120" s="800"/>
      <c r="DO120" s="800"/>
      <c r="DP120" s="800"/>
      <c r="DQ120" s="800">
        <v>2029767</v>
      </c>
      <c r="DR120" s="800"/>
      <c r="DS120" s="800"/>
      <c r="DT120" s="800"/>
      <c r="DU120" s="800"/>
      <c r="DV120" s="801">
        <v>102.5</v>
      </c>
      <c r="DW120" s="801"/>
      <c r="DX120" s="801"/>
      <c r="DY120" s="801"/>
      <c r="DZ120" s="802"/>
    </row>
    <row r="121" spans="1:130" s="197" customFormat="1" ht="26.25" customHeight="1">
      <c r="A121" s="865"/>
      <c r="B121" s="866"/>
      <c r="C121" s="842" t="s">
        <v>447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392</v>
      </c>
      <c r="AB121" s="784"/>
      <c r="AC121" s="784"/>
      <c r="AD121" s="784"/>
      <c r="AE121" s="785"/>
      <c r="AF121" s="786" t="s">
        <v>392</v>
      </c>
      <c r="AG121" s="784"/>
      <c r="AH121" s="784"/>
      <c r="AI121" s="784"/>
      <c r="AJ121" s="785"/>
      <c r="AK121" s="786" t="s">
        <v>392</v>
      </c>
      <c r="AL121" s="784"/>
      <c r="AM121" s="784"/>
      <c r="AN121" s="784"/>
      <c r="AO121" s="785"/>
      <c r="AP121" s="754" t="s">
        <v>392</v>
      </c>
      <c r="AQ121" s="755"/>
      <c r="AR121" s="755"/>
      <c r="AS121" s="755"/>
      <c r="AT121" s="756"/>
      <c r="AU121" s="882"/>
      <c r="AV121" s="883"/>
      <c r="AW121" s="883"/>
      <c r="AX121" s="883"/>
      <c r="AY121" s="884"/>
      <c r="AZ121" s="845" t="s">
        <v>448</v>
      </c>
      <c r="BA121" s="846"/>
      <c r="BB121" s="846"/>
      <c r="BC121" s="846"/>
      <c r="BD121" s="846"/>
      <c r="BE121" s="846"/>
      <c r="BF121" s="846"/>
      <c r="BG121" s="846"/>
      <c r="BH121" s="846"/>
      <c r="BI121" s="846"/>
      <c r="BJ121" s="846"/>
      <c r="BK121" s="846"/>
      <c r="BL121" s="846"/>
      <c r="BM121" s="846"/>
      <c r="BN121" s="846"/>
      <c r="BO121" s="846"/>
      <c r="BP121" s="847"/>
      <c r="BQ121" s="857">
        <v>3900420</v>
      </c>
      <c r="BR121" s="858"/>
      <c r="BS121" s="858"/>
      <c r="BT121" s="858"/>
      <c r="BU121" s="858"/>
      <c r="BV121" s="858">
        <v>3972971</v>
      </c>
      <c r="BW121" s="858"/>
      <c r="BX121" s="858"/>
      <c r="BY121" s="858"/>
      <c r="BZ121" s="858"/>
      <c r="CA121" s="858">
        <v>3880102</v>
      </c>
      <c r="CB121" s="858"/>
      <c r="CC121" s="858"/>
      <c r="CD121" s="858"/>
      <c r="CE121" s="858"/>
      <c r="CF121" s="859">
        <v>195.9</v>
      </c>
      <c r="CG121" s="860"/>
      <c r="CH121" s="860"/>
      <c r="CI121" s="860"/>
      <c r="CJ121" s="860"/>
      <c r="CK121" s="851"/>
      <c r="CL121" s="812"/>
      <c r="CM121" s="812"/>
      <c r="CN121" s="812"/>
      <c r="CO121" s="813"/>
      <c r="CP121" s="828" t="s">
        <v>389</v>
      </c>
      <c r="CQ121" s="829"/>
      <c r="CR121" s="829"/>
      <c r="CS121" s="829"/>
      <c r="CT121" s="829"/>
      <c r="CU121" s="829"/>
      <c r="CV121" s="829"/>
      <c r="CW121" s="829"/>
      <c r="CX121" s="829"/>
      <c r="CY121" s="829"/>
      <c r="CZ121" s="829"/>
      <c r="DA121" s="829"/>
      <c r="DB121" s="829"/>
      <c r="DC121" s="829"/>
      <c r="DD121" s="829"/>
      <c r="DE121" s="829"/>
      <c r="DF121" s="830"/>
      <c r="DG121" s="770">
        <v>14164</v>
      </c>
      <c r="DH121" s="771"/>
      <c r="DI121" s="771"/>
      <c r="DJ121" s="771"/>
      <c r="DK121" s="771"/>
      <c r="DL121" s="771">
        <v>13272</v>
      </c>
      <c r="DM121" s="771"/>
      <c r="DN121" s="771"/>
      <c r="DO121" s="771"/>
      <c r="DP121" s="771"/>
      <c r="DQ121" s="771">
        <v>12337</v>
      </c>
      <c r="DR121" s="771"/>
      <c r="DS121" s="771"/>
      <c r="DT121" s="771"/>
      <c r="DU121" s="771"/>
      <c r="DV121" s="823">
        <v>0.6</v>
      </c>
      <c r="DW121" s="823"/>
      <c r="DX121" s="823"/>
      <c r="DY121" s="823"/>
      <c r="DZ121" s="824"/>
    </row>
    <row r="122" spans="1:130" s="197" customFormat="1" ht="26.25" customHeight="1">
      <c r="A122" s="865"/>
      <c r="B122" s="866"/>
      <c r="C122" s="803" t="s">
        <v>430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392</v>
      </c>
      <c r="AB122" s="784"/>
      <c r="AC122" s="784"/>
      <c r="AD122" s="784"/>
      <c r="AE122" s="785"/>
      <c r="AF122" s="786" t="s">
        <v>392</v>
      </c>
      <c r="AG122" s="784"/>
      <c r="AH122" s="784"/>
      <c r="AI122" s="784"/>
      <c r="AJ122" s="785"/>
      <c r="AK122" s="786" t="s">
        <v>392</v>
      </c>
      <c r="AL122" s="784"/>
      <c r="AM122" s="784"/>
      <c r="AN122" s="784"/>
      <c r="AO122" s="785"/>
      <c r="AP122" s="754" t="s">
        <v>392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449</v>
      </c>
      <c r="BP122" s="838"/>
      <c r="BQ122" s="839">
        <v>10119968</v>
      </c>
      <c r="BR122" s="840"/>
      <c r="BS122" s="840"/>
      <c r="BT122" s="840"/>
      <c r="BU122" s="840"/>
      <c r="BV122" s="840">
        <v>10579052</v>
      </c>
      <c r="BW122" s="840"/>
      <c r="BX122" s="840"/>
      <c r="BY122" s="840"/>
      <c r="BZ122" s="840"/>
      <c r="CA122" s="840">
        <v>10985257</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t="s">
        <v>392</v>
      </c>
      <c r="DH122" s="771"/>
      <c r="DI122" s="771"/>
      <c r="DJ122" s="771"/>
      <c r="DK122" s="771"/>
      <c r="DL122" s="771" t="s">
        <v>392</v>
      </c>
      <c r="DM122" s="771"/>
      <c r="DN122" s="771"/>
      <c r="DO122" s="771"/>
      <c r="DP122" s="771"/>
      <c r="DQ122" s="771" t="s">
        <v>392</v>
      </c>
      <c r="DR122" s="771"/>
      <c r="DS122" s="771"/>
      <c r="DT122" s="771"/>
      <c r="DU122" s="771"/>
      <c r="DV122" s="823" t="s">
        <v>392</v>
      </c>
      <c r="DW122" s="823"/>
      <c r="DX122" s="823"/>
      <c r="DY122" s="823"/>
      <c r="DZ122" s="824"/>
    </row>
    <row r="123" spans="1:130" s="197" customFormat="1" ht="26.25" customHeight="1" thickBot="1">
      <c r="A123" s="865"/>
      <c r="B123" s="866"/>
      <c r="C123" s="803" t="s">
        <v>436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392</v>
      </c>
      <c r="AB123" s="784"/>
      <c r="AC123" s="784"/>
      <c r="AD123" s="784"/>
      <c r="AE123" s="785"/>
      <c r="AF123" s="786" t="s">
        <v>392</v>
      </c>
      <c r="AG123" s="784"/>
      <c r="AH123" s="784"/>
      <c r="AI123" s="784"/>
      <c r="AJ123" s="785"/>
      <c r="AK123" s="786" t="s">
        <v>392</v>
      </c>
      <c r="AL123" s="784"/>
      <c r="AM123" s="784"/>
      <c r="AN123" s="784"/>
      <c r="AO123" s="785"/>
      <c r="AP123" s="754" t="s">
        <v>392</v>
      </c>
      <c r="AQ123" s="755"/>
      <c r="AR123" s="755"/>
      <c r="AS123" s="755"/>
      <c r="AT123" s="756"/>
      <c r="AU123" s="834" t="s">
        <v>450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392</v>
      </c>
      <c r="BR123" s="832"/>
      <c r="BS123" s="832"/>
      <c r="BT123" s="832"/>
      <c r="BU123" s="832"/>
      <c r="BV123" s="832" t="s">
        <v>392</v>
      </c>
      <c r="BW123" s="832"/>
      <c r="BX123" s="832"/>
      <c r="BY123" s="832"/>
      <c r="BZ123" s="832"/>
      <c r="CA123" s="832" t="s">
        <v>392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392</v>
      </c>
      <c r="AB124" s="784"/>
      <c r="AC124" s="784"/>
      <c r="AD124" s="784"/>
      <c r="AE124" s="785"/>
      <c r="AF124" s="786" t="s">
        <v>392</v>
      </c>
      <c r="AG124" s="784"/>
      <c r="AH124" s="784"/>
      <c r="AI124" s="784"/>
      <c r="AJ124" s="785"/>
      <c r="AK124" s="786" t="s">
        <v>392</v>
      </c>
      <c r="AL124" s="784"/>
      <c r="AM124" s="784"/>
      <c r="AN124" s="784"/>
      <c r="AO124" s="785"/>
      <c r="AP124" s="754" t="s">
        <v>392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451</v>
      </c>
      <c r="CQ124" s="829"/>
      <c r="CR124" s="829"/>
      <c r="CS124" s="829"/>
      <c r="CT124" s="829"/>
      <c r="CU124" s="829"/>
      <c r="CV124" s="829"/>
      <c r="CW124" s="829"/>
      <c r="CX124" s="829"/>
      <c r="CY124" s="829"/>
      <c r="CZ124" s="829"/>
      <c r="DA124" s="829"/>
      <c r="DB124" s="829"/>
      <c r="DC124" s="829"/>
      <c r="DD124" s="829"/>
      <c r="DE124" s="829"/>
      <c r="DF124" s="830"/>
      <c r="DG124" s="716" t="s">
        <v>392</v>
      </c>
      <c r="DH124" s="717"/>
      <c r="DI124" s="717"/>
      <c r="DJ124" s="717"/>
      <c r="DK124" s="718"/>
      <c r="DL124" s="719" t="s">
        <v>392</v>
      </c>
      <c r="DM124" s="717"/>
      <c r="DN124" s="717"/>
      <c r="DO124" s="717"/>
      <c r="DP124" s="718"/>
      <c r="DQ124" s="719" t="s">
        <v>392</v>
      </c>
      <c r="DR124" s="717"/>
      <c r="DS124" s="717"/>
      <c r="DT124" s="717"/>
      <c r="DU124" s="718"/>
      <c r="DV124" s="807" t="s">
        <v>392</v>
      </c>
      <c r="DW124" s="808"/>
      <c r="DX124" s="808"/>
      <c r="DY124" s="808"/>
      <c r="DZ124" s="809"/>
    </row>
    <row r="125" spans="1:130" s="197" customFormat="1" ht="26.25" customHeight="1" thickBot="1">
      <c r="A125" s="865"/>
      <c r="B125" s="866"/>
      <c r="C125" s="803" t="s">
        <v>441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392</v>
      </c>
      <c r="AB125" s="784"/>
      <c r="AC125" s="784"/>
      <c r="AD125" s="784"/>
      <c r="AE125" s="785"/>
      <c r="AF125" s="786" t="s">
        <v>392</v>
      </c>
      <c r="AG125" s="784"/>
      <c r="AH125" s="784"/>
      <c r="AI125" s="784"/>
      <c r="AJ125" s="785"/>
      <c r="AK125" s="786" t="s">
        <v>392</v>
      </c>
      <c r="AL125" s="784"/>
      <c r="AM125" s="784"/>
      <c r="AN125" s="784"/>
      <c r="AO125" s="785"/>
      <c r="AP125" s="754" t="s">
        <v>392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452</v>
      </c>
      <c r="CL125" s="810"/>
      <c r="CM125" s="810"/>
      <c r="CN125" s="810"/>
      <c r="CO125" s="811"/>
      <c r="CP125" s="816" t="s">
        <v>453</v>
      </c>
      <c r="CQ125" s="758"/>
      <c r="CR125" s="758"/>
      <c r="CS125" s="758"/>
      <c r="CT125" s="758"/>
      <c r="CU125" s="758"/>
      <c r="CV125" s="758"/>
      <c r="CW125" s="758"/>
      <c r="CX125" s="758"/>
      <c r="CY125" s="758"/>
      <c r="CZ125" s="758"/>
      <c r="DA125" s="758"/>
      <c r="DB125" s="758"/>
      <c r="DC125" s="758"/>
      <c r="DD125" s="758"/>
      <c r="DE125" s="758"/>
      <c r="DF125" s="759"/>
      <c r="DG125" s="799" t="s">
        <v>392</v>
      </c>
      <c r="DH125" s="800"/>
      <c r="DI125" s="800"/>
      <c r="DJ125" s="800"/>
      <c r="DK125" s="800"/>
      <c r="DL125" s="800" t="s">
        <v>392</v>
      </c>
      <c r="DM125" s="800"/>
      <c r="DN125" s="800"/>
      <c r="DO125" s="800"/>
      <c r="DP125" s="800"/>
      <c r="DQ125" s="800" t="s">
        <v>392</v>
      </c>
      <c r="DR125" s="800"/>
      <c r="DS125" s="800"/>
      <c r="DT125" s="800"/>
      <c r="DU125" s="800"/>
      <c r="DV125" s="801" t="s">
        <v>392</v>
      </c>
      <c r="DW125" s="801"/>
      <c r="DX125" s="801"/>
      <c r="DY125" s="801"/>
      <c r="DZ125" s="802"/>
    </row>
    <row r="126" spans="1:130" s="197" customFormat="1" ht="26.25" customHeight="1">
      <c r="A126" s="865"/>
      <c r="B126" s="866"/>
      <c r="C126" s="803" t="s">
        <v>444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392</v>
      </c>
      <c r="AB126" s="784"/>
      <c r="AC126" s="784"/>
      <c r="AD126" s="784"/>
      <c r="AE126" s="785"/>
      <c r="AF126" s="786" t="s">
        <v>392</v>
      </c>
      <c r="AG126" s="784"/>
      <c r="AH126" s="784"/>
      <c r="AI126" s="784"/>
      <c r="AJ126" s="785"/>
      <c r="AK126" s="786" t="s">
        <v>392</v>
      </c>
      <c r="AL126" s="784"/>
      <c r="AM126" s="784"/>
      <c r="AN126" s="784"/>
      <c r="AO126" s="785"/>
      <c r="AP126" s="754" t="s">
        <v>392</v>
      </c>
      <c r="AQ126" s="755"/>
      <c r="AR126" s="755"/>
      <c r="AS126" s="755"/>
      <c r="AT126" s="756"/>
      <c r="AU126" s="233"/>
      <c r="AV126" s="233"/>
      <c r="AW126" s="233"/>
      <c r="AX126" s="806" t="s">
        <v>454</v>
      </c>
      <c r="AY126" s="764"/>
      <c r="AZ126" s="764"/>
      <c r="BA126" s="764"/>
      <c r="BB126" s="764"/>
      <c r="BC126" s="764"/>
      <c r="BD126" s="764"/>
      <c r="BE126" s="765"/>
      <c r="BF126" s="763" t="s">
        <v>455</v>
      </c>
      <c r="BG126" s="764"/>
      <c r="BH126" s="764"/>
      <c r="BI126" s="764"/>
      <c r="BJ126" s="764"/>
      <c r="BK126" s="764"/>
      <c r="BL126" s="765"/>
      <c r="BM126" s="763" t="s">
        <v>456</v>
      </c>
      <c r="BN126" s="764"/>
      <c r="BO126" s="764"/>
      <c r="BP126" s="764"/>
      <c r="BQ126" s="764"/>
      <c r="BR126" s="764"/>
      <c r="BS126" s="765"/>
      <c r="BT126" s="763" t="s">
        <v>457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458</v>
      </c>
      <c r="CQ126" s="768"/>
      <c r="CR126" s="768"/>
      <c r="CS126" s="768"/>
      <c r="CT126" s="768"/>
      <c r="CU126" s="768"/>
      <c r="CV126" s="768"/>
      <c r="CW126" s="768"/>
      <c r="CX126" s="768"/>
      <c r="CY126" s="768"/>
      <c r="CZ126" s="768"/>
      <c r="DA126" s="768"/>
      <c r="DB126" s="768"/>
      <c r="DC126" s="768"/>
      <c r="DD126" s="768"/>
      <c r="DE126" s="768"/>
      <c r="DF126" s="769"/>
      <c r="DG126" s="770" t="s">
        <v>392</v>
      </c>
      <c r="DH126" s="771"/>
      <c r="DI126" s="771"/>
      <c r="DJ126" s="771"/>
      <c r="DK126" s="771"/>
      <c r="DL126" s="771" t="s">
        <v>392</v>
      </c>
      <c r="DM126" s="771"/>
      <c r="DN126" s="771"/>
      <c r="DO126" s="771"/>
      <c r="DP126" s="771"/>
      <c r="DQ126" s="771" t="s">
        <v>392</v>
      </c>
      <c r="DR126" s="771"/>
      <c r="DS126" s="771"/>
      <c r="DT126" s="771"/>
      <c r="DU126" s="771"/>
      <c r="DV126" s="823" t="s">
        <v>392</v>
      </c>
      <c r="DW126" s="823"/>
      <c r="DX126" s="823"/>
      <c r="DY126" s="823"/>
      <c r="DZ126" s="824"/>
    </row>
    <row r="127" spans="1:130" s="197" customFormat="1" ht="26.25" customHeight="1" thickBot="1">
      <c r="A127" s="867"/>
      <c r="B127" s="868"/>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392</v>
      </c>
      <c r="AB127" s="784"/>
      <c r="AC127" s="784"/>
      <c r="AD127" s="784"/>
      <c r="AE127" s="785"/>
      <c r="AF127" s="786" t="s">
        <v>392</v>
      </c>
      <c r="AG127" s="784"/>
      <c r="AH127" s="784"/>
      <c r="AI127" s="784"/>
      <c r="AJ127" s="785"/>
      <c r="AK127" s="786" t="s">
        <v>392</v>
      </c>
      <c r="AL127" s="784"/>
      <c r="AM127" s="784"/>
      <c r="AN127" s="784"/>
      <c r="AO127" s="785"/>
      <c r="AP127" s="754" t="s">
        <v>392</v>
      </c>
      <c r="AQ127" s="755"/>
      <c r="AR127" s="755"/>
      <c r="AS127" s="755"/>
      <c r="AT127" s="756"/>
      <c r="AU127" s="233"/>
      <c r="AV127" s="233"/>
      <c r="AW127" s="233"/>
      <c r="AX127" s="757" t="s">
        <v>460</v>
      </c>
      <c r="AY127" s="758"/>
      <c r="AZ127" s="758"/>
      <c r="BA127" s="758"/>
      <c r="BB127" s="758"/>
      <c r="BC127" s="758"/>
      <c r="BD127" s="758"/>
      <c r="BE127" s="759"/>
      <c r="BF127" s="760" t="s">
        <v>392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461</v>
      </c>
      <c r="CQ127" s="752"/>
      <c r="CR127" s="752"/>
      <c r="CS127" s="752"/>
      <c r="CT127" s="752"/>
      <c r="CU127" s="752"/>
      <c r="CV127" s="752"/>
      <c r="CW127" s="752"/>
      <c r="CX127" s="752"/>
      <c r="CY127" s="752"/>
      <c r="CZ127" s="752"/>
      <c r="DA127" s="752"/>
      <c r="DB127" s="752"/>
      <c r="DC127" s="752"/>
      <c r="DD127" s="752"/>
      <c r="DE127" s="752"/>
      <c r="DF127" s="753"/>
      <c r="DG127" s="819" t="s">
        <v>392</v>
      </c>
      <c r="DH127" s="820"/>
      <c r="DI127" s="820"/>
      <c r="DJ127" s="820"/>
      <c r="DK127" s="820"/>
      <c r="DL127" s="820" t="s">
        <v>392</v>
      </c>
      <c r="DM127" s="820"/>
      <c r="DN127" s="820"/>
      <c r="DO127" s="820"/>
      <c r="DP127" s="820"/>
      <c r="DQ127" s="820" t="s">
        <v>392</v>
      </c>
      <c r="DR127" s="820"/>
      <c r="DS127" s="820"/>
      <c r="DT127" s="820"/>
      <c r="DU127" s="820"/>
      <c r="DV127" s="821" t="s">
        <v>392</v>
      </c>
      <c r="DW127" s="821"/>
      <c r="DX127" s="821"/>
      <c r="DY127" s="821"/>
      <c r="DZ127" s="822"/>
    </row>
    <row r="128" spans="1:130" s="197" customFormat="1" ht="26.25" customHeight="1">
      <c r="A128" s="795" t="s">
        <v>462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463</v>
      </c>
      <c r="X128" s="797"/>
      <c r="Y128" s="797"/>
      <c r="Z128" s="798"/>
      <c r="AA128" s="723">
        <v>58822</v>
      </c>
      <c r="AB128" s="724"/>
      <c r="AC128" s="724"/>
      <c r="AD128" s="724"/>
      <c r="AE128" s="725"/>
      <c r="AF128" s="726">
        <v>59855</v>
      </c>
      <c r="AG128" s="724"/>
      <c r="AH128" s="724"/>
      <c r="AI128" s="724"/>
      <c r="AJ128" s="725"/>
      <c r="AK128" s="726">
        <v>56856</v>
      </c>
      <c r="AL128" s="724"/>
      <c r="AM128" s="724"/>
      <c r="AN128" s="724"/>
      <c r="AO128" s="725"/>
      <c r="AP128" s="727"/>
      <c r="AQ128" s="728"/>
      <c r="AR128" s="728"/>
      <c r="AS128" s="728"/>
      <c r="AT128" s="729"/>
      <c r="AU128" s="235"/>
      <c r="AV128" s="235"/>
      <c r="AW128" s="235"/>
      <c r="AX128" s="772" t="s">
        <v>464</v>
      </c>
      <c r="AY128" s="768"/>
      <c r="AZ128" s="768"/>
      <c r="BA128" s="768"/>
      <c r="BB128" s="768"/>
      <c r="BC128" s="768"/>
      <c r="BD128" s="768"/>
      <c r="BE128" s="769"/>
      <c r="BF128" s="790" t="s">
        <v>392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465</v>
      </c>
      <c r="X129" s="781"/>
      <c r="Y129" s="781"/>
      <c r="Z129" s="782"/>
      <c r="AA129" s="783">
        <v>2456263</v>
      </c>
      <c r="AB129" s="784"/>
      <c r="AC129" s="784"/>
      <c r="AD129" s="784"/>
      <c r="AE129" s="785"/>
      <c r="AF129" s="786">
        <v>2441529</v>
      </c>
      <c r="AG129" s="784"/>
      <c r="AH129" s="784"/>
      <c r="AI129" s="784"/>
      <c r="AJ129" s="785"/>
      <c r="AK129" s="786">
        <v>2424379</v>
      </c>
      <c r="AL129" s="784"/>
      <c r="AM129" s="784"/>
      <c r="AN129" s="784"/>
      <c r="AO129" s="785"/>
      <c r="AP129" s="787"/>
      <c r="AQ129" s="788"/>
      <c r="AR129" s="788"/>
      <c r="AS129" s="788"/>
      <c r="AT129" s="789"/>
      <c r="AU129" s="235"/>
      <c r="AV129" s="235"/>
      <c r="AW129" s="235"/>
      <c r="AX129" s="772" t="s">
        <v>466</v>
      </c>
      <c r="AY129" s="768"/>
      <c r="AZ129" s="768"/>
      <c r="BA129" s="768"/>
      <c r="BB129" s="768"/>
      <c r="BC129" s="768"/>
      <c r="BD129" s="768"/>
      <c r="BE129" s="769"/>
      <c r="BF129" s="773">
        <v>-0.3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468</v>
      </c>
      <c r="X130" s="781"/>
      <c r="Y130" s="781"/>
      <c r="Z130" s="782"/>
      <c r="AA130" s="783">
        <v>440983</v>
      </c>
      <c r="AB130" s="784"/>
      <c r="AC130" s="784"/>
      <c r="AD130" s="784"/>
      <c r="AE130" s="785"/>
      <c r="AF130" s="786">
        <v>439634</v>
      </c>
      <c r="AG130" s="784"/>
      <c r="AH130" s="784"/>
      <c r="AI130" s="784"/>
      <c r="AJ130" s="785"/>
      <c r="AK130" s="786">
        <v>443945</v>
      </c>
      <c r="AL130" s="784"/>
      <c r="AM130" s="784"/>
      <c r="AN130" s="784"/>
      <c r="AO130" s="785"/>
      <c r="AP130" s="787"/>
      <c r="AQ130" s="788"/>
      <c r="AR130" s="788"/>
      <c r="AS130" s="788"/>
      <c r="AT130" s="789"/>
      <c r="AU130" s="235"/>
      <c r="AV130" s="235"/>
      <c r="AW130" s="235"/>
      <c r="AX130" s="751" t="s">
        <v>469</v>
      </c>
      <c r="AY130" s="752"/>
      <c r="AZ130" s="752"/>
      <c r="BA130" s="752"/>
      <c r="BB130" s="752"/>
      <c r="BC130" s="752"/>
      <c r="BD130" s="752"/>
      <c r="BE130" s="753"/>
      <c r="BF130" s="705" t="s">
        <v>392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470</v>
      </c>
      <c r="X131" s="714"/>
      <c r="Y131" s="714"/>
      <c r="Z131" s="715"/>
      <c r="AA131" s="716">
        <v>2015280</v>
      </c>
      <c r="AB131" s="717"/>
      <c r="AC131" s="717"/>
      <c r="AD131" s="717"/>
      <c r="AE131" s="718"/>
      <c r="AF131" s="719">
        <v>2001895</v>
      </c>
      <c r="AG131" s="717"/>
      <c r="AH131" s="717"/>
      <c r="AI131" s="717"/>
      <c r="AJ131" s="718"/>
      <c r="AK131" s="719">
        <v>1980434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472</v>
      </c>
      <c r="W132" s="737"/>
      <c r="X132" s="737"/>
      <c r="Y132" s="737"/>
      <c r="Z132" s="738"/>
      <c r="AA132" s="739">
        <v>1.5886626180000001</v>
      </c>
      <c r="AB132" s="740"/>
      <c r="AC132" s="740"/>
      <c r="AD132" s="740"/>
      <c r="AE132" s="741"/>
      <c r="AF132" s="742">
        <v>3.1919756000000001E-2</v>
      </c>
      <c r="AG132" s="740"/>
      <c r="AH132" s="740"/>
      <c r="AI132" s="740"/>
      <c r="AJ132" s="741"/>
      <c r="AK132" s="742">
        <v>-2.7050636379999999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473</v>
      </c>
      <c r="W133" s="746"/>
      <c r="X133" s="746"/>
      <c r="Y133" s="746"/>
      <c r="Z133" s="747"/>
      <c r="AA133" s="748">
        <v>3</v>
      </c>
      <c r="AB133" s="749"/>
      <c r="AC133" s="749"/>
      <c r="AD133" s="749"/>
      <c r="AE133" s="750"/>
      <c r="AF133" s="748">
        <v>1.6</v>
      </c>
      <c r="AG133" s="749"/>
      <c r="AH133" s="749"/>
      <c r="AI133" s="749"/>
      <c r="AJ133" s="750"/>
      <c r="AK133" s="748">
        <v>-0.3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X58" zoomScaleNormal="85" zoomScaleSheetLayoutView="55" workbookViewId="0">
      <selection activeCell="AG75" sqref="AG7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D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9" t="s">
        <v>476</v>
      </c>
      <c r="L7" s="254"/>
      <c r="M7" s="255" t="s">
        <v>477</v>
      </c>
      <c r="N7" s="256"/>
    </row>
    <row r="8" spans="1:16">
      <c r="A8" s="248"/>
      <c r="B8" s="244"/>
      <c r="C8" s="244"/>
      <c r="D8" s="244"/>
      <c r="E8" s="244"/>
      <c r="F8" s="244"/>
      <c r="G8" s="257"/>
      <c r="H8" s="258"/>
      <c r="I8" s="258"/>
      <c r="J8" s="259"/>
      <c r="K8" s="1120"/>
      <c r="L8" s="260" t="s">
        <v>478</v>
      </c>
      <c r="M8" s="261" t="s">
        <v>479</v>
      </c>
      <c r="N8" s="262" t="s">
        <v>480</v>
      </c>
    </row>
    <row r="9" spans="1:16">
      <c r="A9" s="248"/>
      <c r="B9" s="244"/>
      <c r="C9" s="244"/>
      <c r="D9" s="244"/>
      <c r="E9" s="244"/>
      <c r="F9" s="244"/>
      <c r="G9" s="1133" t="s">
        <v>481</v>
      </c>
      <c r="H9" s="1134"/>
      <c r="I9" s="1134"/>
      <c r="J9" s="1135"/>
      <c r="K9" s="263">
        <v>788780</v>
      </c>
      <c r="L9" s="264">
        <v>99858</v>
      </c>
      <c r="M9" s="265">
        <v>107721</v>
      </c>
      <c r="N9" s="266">
        <v>-7.3</v>
      </c>
    </row>
    <row r="10" spans="1:16">
      <c r="A10" s="248"/>
      <c r="B10" s="244"/>
      <c r="C10" s="244"/>
      <c r="D10" s="244"/>
      <c r="E10" s="244"/>
      <c r="F10" s="244"/>
      <c r="G10" s="1133" t="s">
        <v>482</v>
      </c>
      <c r="H10" s="1134"/>
      <c r="I10" s="1134"/>
      <c r="J10" s="1135"/>
      <c r="K10" s="267">
        <v>122123</v>
      </c>
      <c r="L10" s="268">
        <v>15461</v>
      </c>
      <c r="M10" s="269">
        <v>11248</v>
      </c>
      <c r="N10" s="270">
        <v>37.5</v>
      </c>
    </row>
    <row r="11" spans="1:16" ht="13.5" customHeight="1">
      <c r="A11" s="248"/>
      <c r="B11" s="244"/>
      <c r="C11" s="244"/>
      <c r="D11" s="244"/>
      <c r="E11" s="244"/>
      <c r="F11" s="244"/>
      <c r="G11" s="1133" t="s">
        <v>483</v>
      </c>
      <c r="H11" s="1134"/>
      <c r="I11" s="1134"/>
      <c r="J11" s="1135"/>
      <c r="K11" s="267">
        <v>22301</v>
      </c>
      <c r="L11" s="268">
        <v>2823</v>
      </c>
      <c r="M11" s="269">
        <v>13957</v>
      </c>
      <c r="N11" s="270">
        <v>-79.8</v>
      </c>
    </row>
    <row r="12" spans="1:16" ht="13.5" customHeight="1">
      <c r="A12" s="248"/>
      <c r="B12" s="244"/>
      <c r="C12" s="244"/>
      <c r="D12" s="244"/>
      <c r="E12" s="244"/>
      <c r="F12" s="244"/>
      <c r="G12" s="1133" t="s">
        <v>484</v>
      </c>
      <c r="H12" s="1134"/>
      <c r="I12" s="1134"/>
      <c r="J12" s="1135"/>
      <c r="K12" s="267" t="s">
        <v>485</v>
      </c>
      <c r="L12" s="268" t="s">
        <v>485</v>
      </c>
      <c r="M12" s="269">
        <v>971</v>
      </c>
      <c r="N12" s="270" t="s">
        <v>485</v>
      </c>
    </row>
    <row r="13" spans="1:16" ht="13.5" customHeight="1">
      <c r="A13" s="248"/>
      <c r="B13" s="244"/>
      <c r="C13" s="244"/>
      <c r="D13" s="244"/>
      <c r="E13" s="244"/>
      <c r="F13" s="244"/>
      <c r="G13" s="1133" t="s">
        <v>486</v>
      </c>
      <c r="H13" s="1134"/>
      <c r="I13" s="1134"/>
      <c r="J13" s="1135"/>
      <c r="K13" s="267" t="s">
        <v>485</v>
      </c>
      <c r="L13" s="268" t="s">
        <v>485</v>
      </c>
      <c r="M13" s="269" t="s">
        <v>485</v>
      </c>
      <c r="N13" s="270" t="s">
        <v>485</v>
      </c>
    </row>
    <row r="14" spans="1:16" ht="13.5" customHeight="1">
      <c r="A14" s="248"/>
      <c r="B14" s="244"/>
      <c r="C14" s="244"/>
      <c r="D14" s="244"/>
      <c r="E14" s="244"/>
      <c r="F14" s="244"/>
      <c r="G14" s="1133" t="s">
        <v>487</v>
      </c>
      <c r="H14" s="1134"/>
      <c r="I14" s="1134"/>
      <c r="J14" s="1135"/>
      <c r="K14" s="267">
        <v>35454</v>
      </c>
      <c r="L14" s="268">
        <v>4488</v>
      </c>
      <c r="M14" s="269">
        <v>5742</v>
      </c>
      <c r="N14" s="270">
        <v>-21.8</v>
      </c>
    </row>
    <row r="15" spans="1:16" ht="13.5" customHeight="1">
      <c r="A15" s="248"/>
      <c r="B15" s="244"/>
      <c r="C15" s="244"/>
      <c r="D15" s="244"/>
      <c r="E15" s="244"/>
      <c r="F15" s="244"/>
      <c r="G15" s="1133" t="s">
        <v>488</v>
      </c>
      <c r="H15" s="1134"/>
      <c r="I15" s="1134"/>
      <c r="J15" s="1135"/>
      <c r="K15" s="267">
        <v>13424</v>
      </c>
      <c r="L15" s="268">
        <v>1699</v>
      </c>
      <c r="M15" s="269">
        <v>2506</v>
      </c>
      <c r="N15" s="270">
        <v>-32.200000000000003</v>
      </c>
    </row>
    <row r="16" spans="1:16">
      <c r="A16" s="248"/>
      <c r="B16" s="244"/>
      <c r="C16" s="244"/>
      <c r="D16" s="244"/>
      <c r="E16" s="244"/>
      <c r="F16" s="244"/>
      <c r="G16" s="1136" t="s">
        <v>489</v>
      </c>
      <c r="H16" s="1137"/>
      <c r="I16" s="1137"/>
      <c r="J16" s="1138"/>
      <c r="K16" s="268">
        <v>-96297</v>
      </c>
      <c r="L16" s="268">
        <v>-12191</v>
      </c>
      <c r="M16" s="269">
        <v>-10736</v>
      </c>
      <c r="N16" s="270">
        <v>13.6</v>
      </c>
    </row>
    <row r="17" spans="1:16">
      <c r="A17" s="248"/>
      <c r="B17" s="244"/>
      <c r="C17" s="244"/>
      <c r="D17" s="244"/>
      <c r="E17" s="244"/>
      <c r="F17" s="244"/>
      <c r="G17" s="1136" t="s">
        <v>171</v>
      </c>
      <c r="H17" s="1137"/>
      <c r="I17" s="1137"/>
      <c r="J17" s="1138"/>
      <c r="K17" s="268">
        <v>885785</v>
      </c>
      <c r="L17" s="268">
        <v>112139</v>
      </c>
      <c r="M17" s="269">
        <v>131409</v>
      </c>
      <c r="N17" s="270">
        <v>-14.7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30" t="s">
        <v>494</v>
      </c>
      <c r="H21" s="1131"/>
      <c r="I21" s="1131"/>
      <c r="J21" s="1132"/>
      <c r="K21" s="280">
        <v>11.27</v>
      </c>
      <c r="L21" s="281">
        <v>12.2</v>
      </c>
      <c r="M21" s="282">
        <v>-0.93</v>
      </c>
      <c r="N21" s="249"/>
      <c r="O21" s="283"/>
      <c r="P21" s="279"/>
    </row>
    <row r="22" spans="1:16" s="284" customFormat="1">
      <c r="A22" s="279"/>
      <c r="B22" s="249"/>
      <c r="C22" s="249"/>
      <c r="D22" s="249"/>
      <c r="E22" s="249"/>
      <c r="F22" s="249"/>
      <c r="G22" s="1130" t="s">
        <v>495</v>
      </c>
      <c r="H22" s="1131"/>
      <c r="I22" s="1131"/>
      <c r="J22" s="1132"/>
      <c r="K22" s="285">
        <v>91.8</v>
      </c>
      <c r="L22" s="286">
        <v>95.9</v>
      </c>
      <c r="M22" s="287">
        <v>-4.0999999999999996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9" t="s">
        <v>476</v>
      </c>
      <c r="L30" s="254"/>
      <c r="M30" s="255" t="s">
        <v>477</v>
      </c>
      <c r="N30" s="256"/>
    </row>
    <row r="31" spans="1:16">
      <c r="A31" s="248"/>
      <c r="B31" s="244"/>
      <c r="C31" s="244"/>
      <c r="D31" s="244"/>
      <c r="E31" s="244"/>
      <c r="F31" s="244"/>
      <c r="G31" s="257"/>
      <c r="H31" s="258"/>
      <c r="I31" s="258"/>
      <c r="J31" s="259"/>
      <c r="K31" s="1120"/>
      <c r="L31" s="260" t="s">
        <v>478</v>
      </c>
      <c r="M31" s="261" t="s">
        <v>479</v>
      </c>
      <c r="N31" s="262" t="s">
        <v>480</v>
      </c>
    </row>
    <row r="32" spans="1:16" ht="27" customHeight="1">
      <c r="A32" s="248"/>
      <c r="B32" s="244"/>
      <c r="C32" s="244"/>
      <c r="D32" s="244"/>
      <c r="E32" s="244"/>
      <c r="F32" s="244"/>
      <c r="G32" s="1121" t="s">
        <v>498</v>
      </c>
      <c r="H32" s="1122"/>
      <c r="I32" s="1122"/>
      <c r="J32" s="1123"/>
      <c r="K32" s="294">
        <v>264399</v>
      </c>
      <c r="L32" s="294">
        <v>33472</v>
      </c>
      <c r="M32" s="295">
        <v>69791</v>
      </c>
      <c r="N32" s="296">
        <v>-52</v>
      </c>
    </row>
    <row r="33" spans="1:16" ht="13.5" customHeight="1">
      <c r="A33" s="248"/>
      <c r="B33" s="244"/>
      <c r="C33" s="244"/>
      <c r="D33" s="244"/>
      <c r="E33" s="244"/>
      <c r="F33" s="244"/>
      <c r="G33" s="1121" t="s">
        <v>499</v>
      </c>
      <c r="H33" s="1122"/>
      <c r="I33" s="1122"/>
      <c r="J33" s="1123"/>
      <c r="K33" s="294" t="s">
        <v>485</v>
      </c>
      <c r="L33" s="294" t="s">
        <v>485</v>
      </c>
      <c r="M33" s="295" t="s">
        <v>485</v>
      </c>
      <c r="N33" s="296" t="s">
        <v>485</v>
      </c>
    </row>
    <row r="34" spans="1:16" ht="27" customHeight="1">
      <c r="A34" s="248"/>
      <c r="B34" s="244"/>
      <c r="C34" s="244"/>
      <c r="D34" s="244"/>
      <c r="E34" s="244"/>
      <c r="F34" s="244"/>
      <c r="G34" s="1121" t="s">
        <v>500</v>
      </c>
      <c r="H34" s="1122"/>
      <c r="I34" s="1122"/>
      <c r="J34" s="1123"/>
      <c r="K34" s="294" t="s">
        <v>485</v>
      </c>
      <c r="L34" s="294" t="s">
        <v>485</v>
      </c>
      <c r="M34" s="295" t="s">
        <v>485</v>
      </c>
      <c r="N34" s="296" t="s">
        <v>485</v>
      </c>
    </row>
    <row r="35" spans="1:16" ht="27" customHeight="1">
      <c r="A35" s="248"/>
      <c r="B35" s="244"/>
      <c r="C35" s="244"/>
      <c r="D35" s="244"/>
      <c r="E35" s="244"/>
      <c r="F35" s="244"/>
      <c r="G35" s="1121" t="s">
        <v>501</v>
      </c>
      <c r="H35" s="1122"/>
      <c r="I35" s="1122"/>
      <c r="J35" s="1123"/>
      <c r="K35" s="294">
        <v>165991</v>
      </c>
      <c r="L35" s="294">
        <v>21014</v>
      </c>
      <c r="M35" s="295">
        <v>23888</v>
      </c>
      <c r="N35" s="296">
        <v>-12</v>
      </c>
    </row>
    <row r="36" spans="1:16" ht="27" customHeight="1">
      <c r="A36" s="248"/>
      <c r="B36" s="244"/>
      <c r="C36" s="244"/>
      <c r="D36" s="244"/>
      <c r="E36" s="244"/>
      <c r="F36" s="244"/>
      <c r="G36" s="1121" t="s">
        <v>502</v>
      </c>
      <c r="H36" s="1122"/>
      <c r="I36" s="1122"/>
      <c r="J36" s="1123"/>
      <c r="K36" s="294">
        <v>16839</v>
      </c>
      <c r="L36" s="294">
        <v>2132</v>
      </c>
      <c r="M36" s="295">
        <v>4171</v>
      </c>
      <c r="N36" s="296">
        <v>-48.9</v>
      </c>
    </row>
    <row r="37" spans="1:16" ht="13.5" customHeight="1">
      <c r="A37" s="248"/>
      <c r="B37" s="244"/>
      <c r="C37" s="244"/>
      <c r="D37" s="244"/>
      <c r="E37" s="244"/>
      <c r="F37" s="244"/>
      <c r="G37" s="1121" t="s">
        <v>503</v>
      </c>
      <c r="H37" s="1122"/>
      <c r="I37" s="1122"/>
      <c r="J37" s="1123"/>
      <c r="K37" s="294" t="s">
        <v>485</v>
      </c>
      <c r="L37" s="294" t="s">
        <v>485</v>
      </c>
      <c r="M37" s="295">
        <v>1426</v>
      </c>
      <c r="N37" s="296" t="s">
        <v>485</v>
      </c>
    </row>
    <row r="38" spans="1:16" ht="27" customHeight="1">
      <c r="A38" s="248"/>
      <c r="B38" s="244"/>
      <c r="C38" s="244"/>
      <c r="D38" s="244"/>
      <c r="E38" s="244"/>
      <c r="F38" s="244"/>
      <c r="G38" s="1124" t="s">
        <v>504</v>
      </c>
      <c r="H38" s="1125"/>
      <c r="I38" s="1125"/>
      <c r="J38" s="1126"/>
      <c r="K38" s="297" t="s">
        <v>485</v>
      </c>
      <c r="L38" s="297" t="s">
        <v>485</v>
      </c>
      <c r="M38" s="298">
        <v>4</v>
      </c>
      <c r="N38" s="299" t="s">
        <v>485</v>
      </c>
      <c r="O38" s="293"/>
    </row>
    <row r="39" spans="1:16">
      <c r="A39" s="248"/>
      <c r="B39" s="244"/>
      <c r="C39" s="244"/>
      <c r="D39" s="244"/>
      <c r="E39" s="244"/>
      <c r="F39" s="244"/>
      <c r="G39" s="1124" t="s">
        <v>505</v>
      </c>
      <c r="H39" s="1125"/>
      <c r="I39" s="1125"/>
      <c r="J39" s="1126"/>
      <c r="K39" s="300">
        <v>-56856</v>
      </c>
      <c r="L39" s="300">
        <v>-7198</v>
      </c>
      <c r="M39" s="301">
        <v>-2824</v>
      </c>
      <c r="N39" s="302">
        <v>154.9</v>
      </c>
      <c r="O39" s="293"/>
    </row>
    <row r="40" spans="1:16" ht="27" customHeight="1">
      <c r="A40" s="248"/>
      <c r="B40" s="244"/>
      <c r="C40" s="244"/>
      <c r="D40" s="244"/>
      <c r="E40" s="244"/>
      <c r="F40" s="244"/>
      <c r="G40" s="1121" t="s">
        <v>506</v>
      </c>
      <c r="H40" s="1122"/>
      <c r="I40" s="1122"/>
      <c r="J40" s="1123"/>
      <c r="K40" s="300">
        <v>-443945</v>
      </c>
      <c r="L40" s="300">
        <v>-56203</v>
      </c>
      <c r="M40" s="301">
        <v>-68054</v>
      </c>
      <c r="N40" s="302">
        <v>-17.399999999999999</v>
      </c>
      <c r="O40" s="293"/>
    </row>
    <row r="41" spans="1:16">
      <c r="A41" s="248"/>
      <c r="B41" s="244"/>
      <c r="C41" s="244"/>
      <c r="D41" s="244"/>
      <c r="E41" s="244"/>
      <c r="F41" s="244"/>
      <c r="G41" s="1127" t="s">
        <v>282</v>
      </c>
      <c r="H41" s="1128"/>
      <c r="I41" s="1128"/>
      <c r="J41" s="1129"/>
      <c r="K41" s="294">
        <v>-53572</v>
      </c>
      <c r="L41" s="300">
        <v>-6782</v>
      </c>
      <c r="M41" s="301">
        <v>28401</v>
      </c>
      <c r="N41" s="302">
        <v>-123.9</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14" t="s">
        <v>476</v>
      </c>
      <c r="J49" s="1116" t="s">
        <v>510</v>
      </c>
      <c r="K49" s="1117"/>
      <c r="L49" s="1117"/>
      <c r="M49" s="1117"/>
      <c r="N49" s="1118"/>
    </row>
    <row r="50" spans="1:14">
      <c r="A50" s="248"/>
      <c r="B50" s="244"/>
      <c r="C50" s="244"/>
      <c r="D50" s="244"/>
      <c r="E50" s="244"/>
      <c r="F50" s="244"/>
      <c r="G50" s="312"/>
      <c r="H50" s="313"/>
      <c r="I50" s="1115"/>
      <c r="J50" s="314" t="s">
        <v>511</v>
      </c>
      <c r="K50" s="315" t="s">
        <v>512</v>
      </c>
      <c r="L50" s="316" t="s">
        <v>513</v>
      </c>
      <c r="M50" s="317" t="s">
        <v>514</v>
      </c>
      <c r="N50" s="318" t="s">
        <v>515</v>
      </c>
    </row>
    <row r="51" spans="1:14">
      <c r="A51" s="248"/>
      <c r="B51" s="244"/>
      <c r="C51" s="244"/>
      <c r="D51" s="244"/>
      <c r="E51" s="244"/>
      <c r="F51" s="244"/>
      <c r="G51" s="310" t="s">
        <v>516</v>
      </c>
      <c r="H51" s="311"/>
      <c r="I51" s="319">
        <v>407933</v>
      </c>
      <c r="J51" s="320">
        <v>49973</v>
      </c>
      <c r="K51" s="321">
        <v>37.1</v>
      </c>
      <c r="L51" s="322">
        <v>121932</v>
      </c>
      <c r="M51" s="323">
        <v>11.6</v>
      </c>
      <c r="N51" s="324">
        <v>25.5</v>
      </c>
    </row>
    <row r="52" spans="1:14">
      <c r="A52" s="248"/>
      <c r="B52" s="244"/>
      <c r="C52" s="244"/>
      <c r="D52" s="244"/>
      <c r="E52" s="244"/>
      <c r="F52" s="244"/>
      <c r="G52" s="325"/>
      <c r="H52" s="326" t="s">
        <v>517</v>
      </c>
      <c r="I52" s="327">
        <v>354164</v>
      </c>
      <c r="J52" s="328">
        <v>43387</v>
      </c>
      <c r="K52" s="329">
        <v>97.5</v>
      </c>
      <c r="L52" s="330">
        <v>68430</v>
      </c>
      <c r="M52" s="331">
        <v>7</v>
      </c>
      <c r="N52" s="332">
        <v>90.5</v>
      </c>
    </row>
    <row r="53" spans="1:14">
      <c r="A53" s="248"/>
      <c r="B53" s="244"/>
      <c r="C53" s="244"/>
      <c r="D53" s="244"/>
      <c r="E53" s="244"/>
      <c r="F53" s="244"/>
      <c r="G53" s="310" t="s">
        <v>518</v>
      </c>
      <c r="H53" s="311"/>
      <c r="I53" s="319">
        <v>463232</v>
      </c>
      <c r="J53" s="320">
        <v>57716</v>
      </c>
      <c r="K53" s="321">
        <v>15.5</v>
      </c>
      <c r="L53" s="322">
        <v>96333</v>
      </c>
      <c r="M53" s="323">
        <v>-21</v>
      </c>
      <c r="N53" s="324">
        <v>36.5</v>
      </c>
    </row>
    <row r="54" spans="1:14">
      <c r="A54" s="248"/>
      <c r="B54" s="244"/>
      <c r="C54" s="244"/>
      <c r="D54" s="244"/>
      <c r="E54" s="244"/>
      <c r="F54" s="244"/>
      <c r="G54" s="325"/>
      <c r="H54" s="326" t="s">
        <v>517</v>
      </c>
      <c r="I54" s="327">
        <v>441067</v>
      </c>
      <c r="J54" s="328">
        <v>54955</v>
      </c>
      <c r="K54" s="329">
        <v>26.7</v>
      </c>
      <c r="L54" s="330">
        <v>57060</v>
      </c>
      <c r="M54" s="331">
        <v>-16.600000000000001</v>
      </c>
      <c r="N54" s="332">
        <v>43.3</v>
      </c>
    </row>
    <row r="55" spans="1:14">
      <c r="A55" s="248"/>
      <c r="B55" s="244"/>
      <c r="C55" s="244"/>
      <c r="D55" s="244"/>
      <c r="E55" s="244"/>
      <c r="F55" s="244"/>
      <c r="G55" s="310" t="s">
        <v>519</v>
      </c>
      <c r="H55" s="311"/>
      <c r="I55" s="319">
        <v>453545</v>
      </c>
      <c r="J55" s="320">
        <v>56348</v>
      </c>
      <c r="K55" s="321">
        <v>-2.4</v>
      </c>
      <c r="L55" s="322">
        <v>117673</v>
      </c>
      <c r="M55" s="323">
        <v>22.2</v>
      </c>
      <c r="N55" s="324">
        <v>-24.6</v>
      </c>
    </row>
    <row r="56" spans="1:14">
      <c r="A56" s="248"/>
      <c r="B56" s="244"/>
      <c r="C56" s="244"/>
      <c r="D56" s="244"/>
      <c r="E56" s="244"/>
      <c r="F56" s="244"/>
      <c r="G56" s="325"/>
      <c r="H56" s="326" t="s">
        <v>517</v>
      </c>
      <c r="I56" s="327">
        <v>322703</v>
      </c>
      <c r="J56" s="328">
        <v>40092</v>
      </c>
      <c r="K56" s="329">
        <v>-27</v>
      </c>
      <c r="L56" s="330">
        <v>62359</v>
      </c>
      <c r="M56" s="331">
        <v>9.3000000000000007</v>
      </c>
      <c r="N56" s="332">
        <v>-36.299999999999997</v>
      </c>
    </row>
    <row r="57" spans="1:14">
      <c r="A57" s="248"/>
      <c r="B57" s="244"/>
      <c r="C57" s="244"/>
      <c r="D57" s="244"/>
      <c r="E57" s="244"/>
      <c r="F57" s="244"/>
      <c r="G57" s="310" t="s">
        <v>520</v>
      </c>
      <c r="H57" s="311"/>
      <c r="I57" s="319">
        <v>935130</v>
      </c>
      <c r="J57" s="320">
        <v>116935</v>
      </c>
      <c r="K57" s="321">
        <v>107.5</v>
      </c>
      <c r="L57" s="322">
        <v>118223</v>
      </c>
      <c r="M57" s="323">
        <v>0.5</v>
      </c>
      <c r="N57" s="324">
        <v>107</v>
      </c>
    </row>
    <row r="58" spans="1:14">
      <c r="A58" s="248"/>
      <c r="B58" s="244"/>
      <c r="C58" s="244"/>
      <c r="D58" s="244"/>
      <c r="E58" s="244"/>
      <c r="F58" s="244"/>
      <c r="G58" s="325"/>
      <c r="H58" s="326" t="s">
        <v>517</v>
      </c>
      <c r="I58" s="327">
        <v>375650</v>
      </c>
      <c r="J58" s="328">
        <v>46974</v>
      </c>
      <c r="K58" s="329">
        <v>17.2</v>
      </c>
      <c r="L58" s="330">
        <v>57106</v>
      </c>
      <c r="M58" s="331">
        <v>-8.4</v>
      </c>
      <c r="N58" s="332">
        <v>25.6</v>
      </c>
    </row>
    <row r="59" spans="1:14">
      <c r="A59" s="248"/>
      <c r="B59" s="244"/>
      <c r="C59" s="244"/>
      <c r="D59" s="244"/>
      <c r="E59" s="244"/>
      <c r="F59" s="244"/>
      <c r="G59" s="310" t="s">
        <v>521</v>
      </c>
      <c r="H59" s="311"/>
      <c r="I59" s="319">
        <v>522351</v>
      </c>
      <c r="J59" s="320">
        <v>66129</v>
      </c>
      <c r="K59" s="321">
        <v>-43.4</v>
      </c>
      <c r="L59" s="322">
        <v>128485</v>
      </c>
      <c r="M59" s="323">
        <v>8.6999999999999993</v>
      </c>
      <c r="N59" s="324">
        <v>-52.1</v>
      </c>
    </row>
    <row r="60" spans="1:14">
      <c r="A60" s="248"/>
      <c r="B60" s="244"/>
      <c r="C60" s="244"/>
      <c r="D60" s="244"/>
      <c r="E60" s="244"/>
      <c r="F60" s="244"/>
      <c r="G60" s="325"/>
      <c r="H60" s="326" t="s">
        <v>517</v>
      </c>
      <c r="I60" s="333">
        <v>260377</v>
      </c>
      <c r="J60" s="328">
        <v>32963</v>
      </c>
      <c r="K60" s="329">
        <v>-29.8</v>
      </c>
      <c r="L60" s="330">
        <v>62765</v>
      </c>
      <c r="M60" s="331">
        <v>9.9</v>
      </c>
      <c r="N60" s="332">
        <v>-39.700000000000003</v>
      </c>
    </row>
    <row r="61" spans="1:14">
      <c r="A61" s="248"/>
      <c r="B61" s="244"/>
      <c r="C61" s="244"/>
      <c r="D61" s="244"/>
      <c r="E61" s="244"/>
      <c r="F61" s="244"/>
      <c r="G61" s="310" t="s">
        <v>522</v>
      </c>
      <c r="H61" s="334"/>
      <c r="I61" s="335">
        <v>556438</v>
      </c>
      <c r="J61" s="336">
        <v>69420</v>
      </c>
      <c r="K61" s="337">
        <v>22.9</v>
      </c>
      <c r="L61" s="338">
        <v>116529</v>
      </c>
      <c r="M61" s="339">
        <v>4.4000000000000004</v>
      </c>
      <c r="N61" s="324">
        <v>18.5</v>
      </c>
    </row>
    <row r="62" spans="1:14">
      <c r="A62" s="248"/>
      <c r="B62" s="244"/>
      <c r="C62" s="244"/>
      <c r="D62" s="244"/>
      <c r="E62" s="244"/>
      <c r="F62" s="244"/>
      <c r="G62" s="325"/>
      <c r="H62" s="326" t="s">
        <v>517</v>
      </c>
      <c r="I62" s="327">
        <v>350792</v>
      </c>
      <c r="J62" s="328">
        <v>43674</v>
      </c>
      <c r="K62" s="329">
        <v>16.899999999999999</v>
      </c>
      <c r="L62" s="330">
        <v>61544</v>
      </c>
      <c r="M62" s="331">
        <v>0.2</v>
      </c>
      <c r="N62" s="332">
        <v>16.7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9" t="s">
        <v>3</v>
      </c>
      <c r="D47" s="1139"/>
      <c r="E47" s="1140"/>
      <c r="F47" s="11">
        <v>86.69</v>
      </c>
      <c r="G47" s="12">
        <v>84.53</v>
      </c>
      <c r="H47" s="12">
        <v>91.69</v>
      </c>
      <c r="I47" s="12">
        <v>93.2</v>
      </c>
      <c r="J47" s="13">
        <v>95.34</v>
      </c>
    </row>
    <row r="48" spans="2:10" ht="57.75" customHeight="1">
      <c r="B48" s="14"/>
      <c r="C48" s="1141" t="s">
        <v>4</v>
      </c>
      <c r="D48" s="1141"/>
      <c r="E48" s="1142"/>
      <c r="F48" s="15">
        <v>13.52</v>
      </c>
      <c r="G48" s="16">
        <v>13.69</v>
      </c>
      <c r="H48" s="16">
        <v>12.58</v>
      </c>
      <c r="I48" s="16">
        <v>16.78</v>
      </c>
      <c r="J48" s="17">
        <v>16.55</v>
      </c>
    </row>
    <row r="49" spans="2:10" ht="57.75" customHeight="1" thickBot="1">
      <c r="B49" s="18"/>
      <c r="C49" s="1143" t="s">
        <v>5</v>
      </c>
      <c r="D49" s="1143"/>
      <c r="E49" s="1144"/>
      <c r="F49" s="19">
        <v>24.9</v>
      </c>
      <c r="G49" s="20">
        <v>1.26</v>
      </c>
      <c r="H49" s="20" t="s">
        <v>529</v>
      </c>
      <c r="I49" s="20">
        <v>5.08</v>
      </c>
      <c r="J49" s="21">
        <v>1.1299999999999999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4" zoomScale="50" zoomScaleNormal="5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1" t="s">
        <v>530</v>
      </c>
      <c r="D34" s="1151"/>
      <c r="E34" s="1152"/>
      <c r="F34" s="32" t="s">
        <v>531</v>
      </c>
      <c r="G34" s="33" t="s">
        <v>532</v>
      </c>
      <c r="H34" s="33">
        <v>1.7</v>
      </c>
      <c r="I34" s="33">
        <v>1.3</v>
      </c>
      <c r="J34" s="34" t="s">
        <v>533</v>
      </c>
      <c r="K34" s="22"/>
      <c r="L34" s="22"/>
      <c r="M34" s="22"/>
      <c r="N34" s="22"/>
      <c r="O34" s="22"/>
      <c r="P34" s="22"/>
    </row>
    <row r="35" spans="1:16" ht="39" customHeight="1">
      <c r="A35" s="22"/>
      <c r="B35" s="35"/>
      <c r="C35" s="1145" t="s">
        <v>534</v>
      </c>
      <c r="D35" s="1146"/>
      <c r="E35" s="1147"/>
      <c r="F35" s="36">
        <v>13.51</v>
      </c>
      <c r="G35" s="37">
        <v>13.68</v>
      </c>
      <c r="H35" s="37">
        <v>12.58</v>
      </c>
      <c r="I35" s="37">
        <v>16.77</v>
      </c>
      <c r="J35" s="38">
        <v>16.54</v>
      </c>
      <c r="K35" s="22"/>
      <c r="L35" s="22"/>
      <c r="M35" s="22"/>
      <c r="N35" s="22"/>
      <c r="O35" s="22"/>
      <c r="P35" s="22"/>
    </row>
    <row r="36" spans="1:16" ht="39" customHeight="1">
      <c r="A36" s="22"/>
      <c r="B36" s="35"/>
      <c r="C36" s="1145" t="s">
        <v>535</v>
      </c>
      <c r="D36" s="1146"/>
      <c r="E36" s="1147"/>
      <c r="F36" s="36">
        <v>6.75</v>
      </c>
      <c r="G36" s="37">
        <v>7.29</v>
      </c>
      <c r="H36" s="37">
        <v>8.23</v>
      </c>
      <c r="I36" s="37">
        <v>8.42</v>
      </c>
      <c r="J36" s="38">
        <v>7.2</v>
      </c>
      <c r="K36" s="22"/>
      <c r="L36" s="22"/>
      <c r="M36" s="22"/>
      <c r="N36" s="22"/>
      <c r="O36" s="22"/>
      <c r="P36" s="22"/>
    </row>
    <row r="37" spans="1:16" ht="39" customHeight="1">
      <c r="A37" s="22"/>
      <c r="B37" s="35"/>
      <c r="C37" s="1145" t="s">
        <v>536</v>
      </c>
      <c r="D37" s="1146"/>
      <c r="E37" s="1147"/>
      <c r="F37" s="36">
        <v>1.65</v>
      </c>
      <c r="G37" s="37">
        <v>1.77</v>
      </c>
      <c r="H37" s="37">
        <v>2.73</v>
      </c>
      <c r="I37" s="37">
        <v>3.04</v>
      </c>
      <c r="J37" s="38">
        <v>1.85</v>
      </c>
      <c r="K37" s="22"/>
      <c r="L37" s="22"/>
      <c r="M37" s="22"/>
      <c r="N37" s="22"/>
      <c r="O37" s="22"/>
      <c r="P37" s="22"/>
    </row>
    <row r="38" spans="1:16" ht="39" customHeight="1">
      <c r="A38" s="22"/>
      <c r="B38" s="35"/>
      <c r="C38" s="1145" t="s">
        <v>537</v>
      </c>
      <c r="D38" s="1146"/>
      <c r="E38" s="1147"/>
      <c r="F38" s="36">
        <v>0.22</v>
      </c>
      <c r="G38" s="37">
        <v>0.41</v>
      </c>
      <c r="H38" s="37">
        <v>0.62</v>
      </c>
      <c r="I38" s="37">
        <v>0.37</v>
      </c>
      <c r="J38" s="38">
        <v>0.42</v>
      </c>
      <c r="K38" s="22"/>
      <c r="L38" s="22"/>
      <c r="M38" s="22"/>
      <c r="N38" s="22"/>
      <c r="O38" s="22"/>
      <c r="P38" s="22"/>
    </row>
    <row r="39" spans="1:16" ht="39" customHeight="1">
      <c r="A39" s="22"/>
      <c r="B39" s="35"/>
      <c r="C39" s="1145" t="s">
        <v>538</v>
      </c>
      <c r="D39" s="1146"/>
      <c r="E39" s="1147"/>
      <c r="F39" s="36">
        <v>7.0000000000000007E-2</v>
      </c>
      <c r="G39" s="37">
        <v>0.08</v>
      </c>
      <c r="H39" s="37">
        <v>0.13</v>
      </c>
      <c r="I39" s="37">
        <v>7.0000000000000007E-2</v>
      </c>
      <c r="J39" s="38">
        <v>0.09</v>
      </c>
      <c r="K39" s="22"/>
      <c r="L39" s="22"/>
      <c r="M39" s="22"/>
      <c r="N39" s="22"/>
      <c r="O39" s="22"/>
      <c r="P39" s="22"/>
    </row>
    <row r="40" spans="1:16" ht="39" customHeight="1">
      <c r="A40" s="22"/>
      <c r="B40" s="35"/>
      <c r="C40" s="1145" t="s">
        <v>539</v>
      </c>
      <c r="D40" s="1146"/>
      <c r="E40" s="1147"/>
      <c r="F40" s="36">
        <v>0.51</v>
      </c>
      <c r="G40" s="37">
        <v>0.13</v>
      </c>
      <c r="H40" s="37">
        <v>0.13</v>
      </c>
      <c r="I40" s="37">
        <v>0.03</v>
      </c>
      <c r="J40" s="38">
        <v>0.05</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540</v>
      </c>
      <c r="D42" s="1146"/>
      <c r="E42" s="1147"/>
      <c r="F42" s="36" t="s">
        <v>485</v>
      </c>
      <c r="G42" s="37" t="s">
        <v>485</v>
      </c>
      <c r="H42" s="37" t="s">
        <v>485</v>
      </c>
      <c r="I42" s="37" t="s">
        <v>485</v>
      </c>
      <c r="J42" s="38" t="s">
        <v>485</v>
      </c>
      <c r="K42" s="22"/>
      <c r="L42" s="22"/>
      <c r="M42" s="22"/>
      <c r="N42" s="22"/>
      <c r="O42" s="22"/>
      <c r="P42" s="22"/>
    </row>
    <row r="43" spans="1:16" ht="39" customHeight="1" thickBot="1">
      <c r="A43" s="22"/>
      <c r="B43" s="40"/>
      <c r="C43" s="1148" t="s">
        <v>541</v>
      </c>
      <c r="D43" s="1149"/>
      <c r="E43" s="1150"/>
      <c r="F43" s="41">
        <v>0</v>
      </c>
      <c r="G43" s="42" t="s">
        <v>485</v>
      </c>
      <c r="H43" s="42" t="s">
        <v>485</v>
      </c>
      <c r="I43" s="42" t="s">
        <v>485</v>
      </c>
      <c r="J43" s="43" t="s">
        <v>485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1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1" t="s">
        <v>11</v>
      </c>
      <c r="C45" s="1162"/>
      <c r="D45" s="58"/>
      <c r="E45" s="1167" t="s">
        <v>12</v>
      </c>
      <c r="F45" s="1167"/>
      <c r="G45" s="1167"/>
      <c r="H45" s="1167"/>
      <c r="I45" s="1167"/>
      <c r="J45" s="1168"/>
      <c r="K45" s="59">
        <v>422</v>
      </c>
      <c r="L45" s="60">
        <v>419</v>
      </c>
      <c r="M45" s="60">
        <v>345</v>
      </c>
      <c r="N45" s="60">
        <v>312</v>
      </c>
      <c r="O45" s="61">
        <v>264</v>
      </c>
      <c r="P45" s="48"/>
      <c r="Q45" s="48"/>
      <c r="R45" s="48"/>
      <c r="S45" s="48"/>
      <c r="T45" s="48"/>
      <c r="U45" s="48"/>
    </row>
    <row r="46" spans="1:21" ht="30.75" customHeight="1">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c r="A47" s="48"/>
      <c r="B47" s="1163"/>
      <c r="C47" s="1164"/>
      <c r="D47" s="62"/>
      <c r="E47" s="1155" t="s">
        <v>14</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c r="A48" s="48"/>
      <c r="B48" s="1163"/>
      <c r="C48" s="1164"/>
      <c r="D48" s="62"/>
      <c r="E48" s="1155" t="s">
        <v>15</v>
      </c>
      <c r="F48" s="1155"/>
      <c r="G48" s="1155"/>
      <c r="H48" s="1155"/>
      <c r="I48" s="1155"/>
      <c r="J48" s="1156"/>
      <c r="K48" s="63">
        <v>147</v>
      </c>
      <c r="L48" s="64">
        <v>136</v>
      </c>
      <c r="M48" s="64">
        <v>168</v>
      </c>
      <c r="N48" s="64">
        <v>170</v>
      </c>
      <c r="O48" s="65">
        <v>166</v>
      </c>
      <c r="P48" s="48"/>
      <c r="Q48" s="48"/>
      <c r="R48" s="48"/>
      <c r="S48" s="48"/>
      <c r="T48" s="48"/>
      <c r="U48" s="48"/>
    </row>
    <row r="49" spans="1:21" ht="30.75" customHeight="1">
      <c r="A49" s="48"/>
      <c r="B49" s="1163"/>
      <c r="C49" s="1164"/>
      <c r="D49" s="62"/>
      <c r="E49" s="1155" t="s">
        <v>16</v>
      </c>
      <c r="F49" s="1155"/>
      <c r="G49" s="1155"/>
      <c r="H49" s="1155"/>
      <c r="I49" s="1155"/>
      <c r="J49" s="1156"/>
      <c r="K49" s="63">
        <v>34</v>
      </c>
      <c r="L49" s="64">
        <v>25</v>
      </c>
      <c r="M49" s="64">
        <v>19</v>
      </c>
      <c r="N49" s="64">
        <v>19</v>
      </c>
      <c r="O49" s="65">
        <v>17</v>
      </c>
      <c r="P49" s="48"/>
      <c r="Q49" s="48"/>
      <c r="R49" s="48"/>
      <c r="S49" s="48"/>
      <c r="T49" s="48"/>
      <c r="U49" s="48"/>
    </row>
    <row r="50" spans="1:21" ht="30.75" customHeight="1">
      <c r="A50" s="48"/>
      <c r="B50" s="1163"/>
      <c r="C50" s="1164"/>
      <c r="D50" s="62"/>
      <c r="E50" s="1155" t="s">
        <v>17</v>
      </c>
      <c r="F50" s="1155"/>
      <c r="G50" s="1155"/>
      <c r="H50" s="1155"/>
      <c r="I50" s="1155"/>
      <c r="J50" s="1156"/>
      <c r="K50" s="63" t="s">
        <v>485</v>
      </c>
      <c r="L50" s="64" t="s">
        <v>485</v>
      </c>
      <c r="M50" s="64" t="s">
        <v>485</v>
      </c>
      <c r="N50" s="64" t="s">
        <v>485</v>
      </c>
      <c r="O50" s="65" t="s">
        <v>485</v>
      </c>
      <c r="P50" s="48"/>
      <c r="Q50" s="48"/>
      <c r="R50" s="48"/>
      <c r="S50" s="48"/>
      <c r="T50" s="48"/>
      <c r="U50" s="48"/>
    </row>
    <row r="51" spans="1:21" ht="30.75" customHeight="1">
      <c r="A51" s="48"/>
      <c r="B51" s="1165"/>
      <c r="C51" s="1166"/>
      <c r="D51" s="66"/>
      <c r="E51" s="1155" t="s">
        <v>18</v>
      </c>
      <c r="F51" s="1155"/>
      <c r="G51" s="1155"/>
      <c r="H51" s="1155"/>
      <c r="I51" s="1155"/>
      <c r="J51" s="1156"/>
      <c r="K51" s="63" t="s">
        <v>485</v>
      </c>
      <c r="L51" s="64">
        <v>0</v>
      </c>
      <c r="M51" s="64">
        <v>0</v>
      </c>
      <c r="N51" s="64" t="s">
        <v>485</v>
      </c>
      <c r="O51" s="65" t="s">
        <v>485</v>
      </c>
      <c r="P51" s="48"/>
      <c r="Q51" s="48"/>
      <c r="R51" s="48"/>
      <c r="S51" s="48"/>
      <c r="T51" s="48"/>
      <c r="U51" s="48"/>
    </row>
    <row r="52" spans="1:21" ht="30.75" customHeight="1">
      <c r="A52" s="48"/>
      <c r="B52" s="1153" t="s">
        <v>19</v>
      </c>
      <c r="C52" s="1154"/>
      <c r="D52" s="66"/>
      <c r="E52" s="1155" t="s">
        <v>20</v>
      </c>
      <c r="F52" s="1155"/>
      <c r="G52" s="1155"/>
      <c r="H52" s="1155"/>
      <c r="I52" s="1155"/>
      <c r="J52" s="1156"/>
      <c r="K52" s="63">
        <v>510</v>
      </c>
      <c r="L52" s="64">
        <v>508</v>
      </c>
      <c r="M52" s="64">
        <v>501</v>
      </c>
      <c r="N52" s="64">
        <v>499</v>
      </c>
      <c r="O52" s="65">
        <v>502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93</v>
      </c>
      <c r="L53" s="69">
        <v>72</v>
      </c>
      <c r="M53" s="69">
        <v>31</v>
      </c>
      <c r="N53" s="69">
        <v>2</v>
      </c>
      <c r="O53" s="70">
        <v>-55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setup</cp:lastModifiedBy>
  <cp:lastPrinted>2016-04-28T00:14:28Z</cp:lastPrinted>
  <dcterms:created xsi:type="dcterms:W3CDTF">2016-02-15T01:42:55Z</dcterms:created>
  <dcterms:modified xsi:type="dcterms:W3CDTF">2016-04-28T04:56:50Z</dcterms:modified>
  <cp:category/>
</cp:coreProperties>
</file>