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45" yWindow="45"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U34" i="9"/>
  <c r="U35" i="9" s="1"/>
  <c r="U36" i="9" s="1"/>
  <c r="C34" i="9"/>
  <c r="AM34" i="9" s="1"/>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<sst xmlns="http://schemas.openxmlformats.org/spreadsheetml/2006/main" count="1073" uniqueCount="560">
  <si>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</si>
  <si>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</si>
  <si>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</si>
  <si>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</si>
  <si>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</si>
  <si>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</si>
  <si>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</si>
  <si>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</si>
  <si>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</si>
  <si>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</si>
  <si>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</si>
  <si>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</si>
  <si>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</si>
  <si>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</si>
  <si>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</si>
  <si>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</si>
  <si>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</si>
  <si>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</si>
  <si>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</si>
  <si>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</si>
  <si>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</si>
  <si>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</si>
  <si>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</si>
  <si>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</si>
  <si>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</si>
  <si>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</si>
  <si>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</si>
  <si>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</si>
  <si>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</si>
  <si>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</si>
  <si>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</si>
  <si>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</si>
  <si>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</si>
  <si>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</si>
  <si>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</si>
  <si>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</si>
  <si>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</si>
  <si>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</si>
  <si>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</si>
  <si>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</si>
  <si>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</si>
  <si>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</si>
  <si>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</si>
  <si>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</si>
  <si>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</si>
  <si>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</si>
  <si>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</si>
  <si>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</si>
  <si>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</si>
  <si>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</si>
  <si>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</si>
  <si>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</si>
  <si>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</si>
  <si>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</si>
  <si>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</si>
  <si>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</si>
  <si>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</si>
  <si>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</si>
  <si>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</si>
  <si>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</si>
  <si>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</si>
  <si>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</si>
  <si>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</si>
  <si>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</si>
  <si>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</si>
  <si>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</si>
  <si>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</si>
  <si>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</si>
  <si>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</si>
  <si>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</si>
  <si>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</si>
  <si>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</si>
  <si>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</si>
  <si>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</si>
  <si>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</si>
  <si>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</si>
  <si>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</si>
  <si>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</si>
  <si>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</si>
  <si>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</si>
  <si>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</si>
  <si>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井手町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</si>
  <si>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</si>
  <si>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</si>
  <si>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</si>
  <si>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</si>
  <si>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</si>
  <si>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</si>
  <si>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</si>
  <si>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</si>
  <si>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</si>
  <si>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</si>
  <si>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</si>
  <si>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</si>
  <si>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</si>
  <si>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</si>
  <si>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</si>
  <si>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</si>
  <si>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</si>
  <si>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</si>
  <si>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</si>
  <si>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</si>
  <si>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</si>
  <si>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</si>
  <si>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</si>
  <si>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</si>
  <si>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</si>
  <si>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</si>
  <si>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</si>
  <si>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</si>
  <si>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</si>
  <si>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</si>
  <si>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</si>
  <si>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</si>
  <si>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</si>
  <si>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</si>
  <si>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</si>
  <si>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</si>
  <si>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</si>
  <si>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</si>
  <si>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</si>
  <si>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</si>
  <si>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</si>
  <si>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</si>
  <si>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</si>
  <si>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</si>
  <si>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</si>
  <si>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</si>
  <si>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</si>
  <si>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</si>
  <si>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</si>
  <si>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</si>
  <si>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</si>
  <si>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</si>
  <si>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</si>
  <si>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</si>
  <si>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</si>
  <si>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</si>
  <si>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</si>
  <si>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</si>
  <si>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</si>
  <si>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</si>
  <si>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</si>
  <si>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</si>
  <si>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</si>
  <si>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</si>
  <si>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</si>
  <si>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</si>
  <si>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</si>
  <si>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</si>
  <si>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</si>
  <si>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</si>
  <si>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</si>
  <si>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</si>
  <si>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</si>
  <si>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</si>
  <si>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</si>
  <si>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</si>
  <si>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</si>
  <si>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</si>
  <si>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</si>
  <si>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</si>
  <si>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</si>
  <si>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</si>
  <si>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</si>
  <si>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</si>
  <si>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</si>
  <si>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</si>
  <si>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</si>
  <si>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</si>
  <si>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</si>
  <si>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</si>
  <si>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</si>
  <si>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</si>
  <si>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</si>
  <si>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</si>
  <si>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</si>
  <si>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</si>
  <si>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</si>
  <si>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</si>
  <si>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</si>
  <si>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</si>
  <si>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</si>
  <si>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</si>
  <si>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</si>
  <si>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</si>
  <si>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</si>
  <si>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</si>
  <si>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</si>
  <si>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</si>
  <si>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</si>
  <si>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</si>
  <si>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</si>
  <si>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</si>
  <si>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京都府井手町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</si>
  <si>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</si>
  <si>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</si>
  <si>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</si>
  <si>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</si>
  <si>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</si>
  <si>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</si>
  <si>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</si>
  <si>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</si>
  <si>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</si>
  <si>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</si>
  <si>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</si>
  <si>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</si>
  <si>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</si>
  <si>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</si>
  <si>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</si>
  <si>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</si>
  <si>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</si>
  <si>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</si>
  <si>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</si>
  <si>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</si>
  <si>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</si>
  <si>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</si>
  <si>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</si>
  <si>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</si>
  <si>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</si>
  <si>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</si>
  <si>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</si>
  <si>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</si>
  <si>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</si>
  <si>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</si>
  <si>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</si>
  <si>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</si>
  <si>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</si>
  <si>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</si>
  <si>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</si>
  <si>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</si>
  <si>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</si>
  <si>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</si>
  <si>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</si>
  <si>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</si>
  <si>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</si>
  <si>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</si>
  <si>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</si>
  <si>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</si>
  <si>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</si>
  <si>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</si>
  <si>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</si>
  <si>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</si>
  <si>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</si>
  <si>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</si>
  <si>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</si>
  <si>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</si>
  <si>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</si>
  <si>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</si>
  <si>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</si>
  <si>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</si>
  <si>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</si>
  <si>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</si>
  <si>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</si>
  <si>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</si>
  <si>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</si>
  <si>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</si>
  <si>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</si>
  <si>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</si>
  <si>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</si>
  <si>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</si>
  <si>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</si>
  <si>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</si>
  <si>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</si>
  <si>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</si>
  <si>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</si>
  <si>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</si>
  <si>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</si>
  <si>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</si>
  <si>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</si>
  <si>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</si>
  <si>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</si>
  <si>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</si>
  <si>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</si>
  <si>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</si>
  <si>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</si>
  <si>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</si>
  <si>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</si>
  <si>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</si>
  <si>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</si>
  <si>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</si>
  <si>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</si>
  <si>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</si>
  <si>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</si>
  <si>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</si>
  <si>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</si>
  <si>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</si>
  <si>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</si>
  <si>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</si>
  <si>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</si>
  <si>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</si>
  <si>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</si>
  <si>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</si>
  <si>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</si>
  <si>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</si>
  <si>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</si>
  <si>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</si>
  <si>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</si>
  <si>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</si>
  <si>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</si>
  <si>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</si>
  <si>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</si>
  <si>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</si>
  <si>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</si>
  <si>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</si>
  <si>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</si>
  <si>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</si>
  <si>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</si>
  <si>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</si>
  <si>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</si>
  <si>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</si>
  <si>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</si>
  <si>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</si>
  <si>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</si>
  <si>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</si>
  <si>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</si>
  <si>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</si>
  <si>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</si>
  <si>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</si>
  <si>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</si>
  <si>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</si>
  <si>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</si>
  <si>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</si>
  <si>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</si>
  <si>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</si>
  <si>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</si>
  <si>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</si>
  <si>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</si>
  <si>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</si>
  <si>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</si>
  <si>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</si>
  <si>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</si>
  <si>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</si>
  <si>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</si>
  <si>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</si>
  <si>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</si>
  <si>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</si>
  <si>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</si>
  <si>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</si>
  <si>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</si>
  <si>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</si>
  <si>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</si>
  <si>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京都府井手町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</si>
  <si>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</si>
  <si>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</si>
  <si>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</si>
  <si>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</si>
  <si>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</si>
  <si>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</si>
  <si>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</si>
  <si>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</si>
  <si>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</si>
  <si>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</si>
  <si>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</si>
  <si>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</si>
  <si>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</si>
  <si>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</si>
  <si>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</si>
  <si>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</si>
  <si>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</si>
  <si>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</si>
  <si>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</si>
  <si>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</si>
  <si>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</si>
  <si>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</si>
  <si>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</si>
  <si>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</si>
  <si>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</si>
  <si>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</si>
  <si>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</si>
  <si>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</si>
  <si>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</si>
  <si>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</si>
  <si>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</si>
  <si>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</si>
  <si>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</si>
  <si>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井手町国民健康保険特別会計</t>
    <phoneticPr fontId="5"/>
  </si>
  <si>
    <t>井手町介護保険特別会計</t>
    <phoneticPr fontId="5"/>
  </si>
  <si>
    <t>井手町後期高齢者医療特別会計</t>
    <phoneticPr fontId="5"/>
  </si>
  <si>
    <t>井手町水道事業特別会計</t>
    <phoneticPr fontId="5"/>
  </si>
  <si>
    <t>井手町公共下水道事業特別会計</t>
    <phoneticPr fontId="5"/>
  </si>
  <si>
    <t>井手町多賀地区簡易水道事業特別会計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</si>
  <si>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</si>
  <si>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</si>
  <si>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</si>
  <si>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</si>
  <si>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</si>
  <si>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</si>
  <si>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</si>
  <si>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</si>
  <si>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</si>
  <si>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</si>
  <si>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</si>
  <si>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</si>
  <si>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</si>
  <si>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</si>
  <si>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</si>
  <si>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</si>
  <si>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</si>
  <si>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</si>
  <si>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</si>
  <si>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</si>
  <si>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</si>
  <si>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</si>
  <si>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</si>
  <si>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</si>
  <si>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</si>
  <si>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</si>
  <si>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</si>
  <si>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</si>
  <si>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</si>
  <si>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</si>
  <si>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</si>
  <si>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</si>
  <si>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</si>
  <si>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</si>
  <si>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</si>
  <si>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</si>
  <si>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</si>
  <si>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</si>
  <si>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</si>
  <si>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</si>
  <si>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</si>
  <si>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</si>
  <si>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</si>
  <si>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</si>
  <si>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</si>
  <si>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</si>
  <si>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</si>
  <si>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</si>
  <si>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</si>
  <si>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</si>
  <si>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</si>
  <si>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</si>
  <si>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</si>
  <si>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井手町公共下水道事業特別会計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</si>
  <si>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</si>
  <si>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</si>
  <si>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</si>
  <si>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井手町水道事業特別会計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</si>
  <si>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</si>
  <si>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</si>
  <si>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</si>
  <si>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</si>
  <si>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</si>
  <si>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</si>
  <si>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</si>
  <si>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</si>
  <si>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</si>
  <si>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</si>
  <si>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</si>
  <si>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</si>
  <si>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</si>
  <si>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</si>
  <si>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</si>
  <si>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</si>
  <si>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</si>
  <si>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</si>
  <si>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</si>
  <si>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</si>
  <si>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</si>
  <si>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</si>
  <si>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</si>
  <si>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</si>
  <si>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</si>
  <si>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</si>
  <si>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</si>
  <si>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</si>
  <si>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</si>
  <si>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</si>
  <si>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</si>
  <si>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</si>
  <si>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</si>
  <si>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</si>
  <si>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</si>
  <si>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</si>
  <si>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</si>
  <si>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</si>
  <si>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</si>
  <si>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</si>
  <si>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</si>
  <si>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</si>
  <si>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</si>
  <si>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</si>
  <si>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</si>
  <si>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</si>
  <si>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</si>
  <si>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</si>
  <si>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</si>
  <si>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</si>
  <si>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</si>
  <si>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</si>
  <si>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</si>
  <si>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</si>
  <si>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</si>
  <si>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</si>
  <si>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</si>
  <si>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</si>
  <si>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</si>
  <si>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</si>
  <si>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</si>
  <si>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</si>
  <si>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</si>
  <si>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</si>
  <si>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</si>
  <si>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</si>
  <si>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</si>
  <si>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</si>
  <si>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</si>
  <si>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</si>
  <si>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</si>
  <si>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</si>
  <si>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</si>
  <si>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</si>
  <si>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</si>
  <si>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</si>
  <si>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</si>
  <si>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</si>
  <si>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</si>
  <si>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</si>
  <si>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</si>
  <si>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</si>
  <si>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</si>
  <si>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1.52</t>
  </si>
  <si>
    <t>▲ 0.91</t>
  </si>
  <si>
    <t>一般会計</t>
  </si>
  <si>
    <t>井手町水道事業特別会計</t>
  </si>
  <si>
    <t>井手町介護保険特別会計</t>
  </si>
  <si>
    <t>井手町公共下水道事業特別会計</t>
  </si>
  <si>
    <t>井手町国民健康保険特別会計</t>
  </si>
  <si>
    <t>▲ 0.30</t>
  </si>
  <si>
    <t>▲ 0.73</t>
  </si>
  <si>
    <t>井手町後期高齢者医療特別会計</t>
  </si>
  <si>
    <t>井手町多賀地区簡易水道事業特別会計</t>
  </si>
  <si>
    <t>その他会計（赤字）</t>
  </si>
  <si>
    <t>その他会計（黒字）</t>
  </si>
  <si>
    <t>法適用企業</t>
  </si>
  <si>
    <t>法非適用企業</t>
  </si>
  <si>
    <t>京都府市町村議会議員公務災害補償等組合</t>
  </si>
  <si>
    <t>城南衛生管理組合</t>
  </si>
  <si>
    <t>京都府市町村職員退職手当組合</t>
  </si>
  <si>
    <t>京都府自治会館管理組合</t>
  </si>
  <si>
    <t>京都府住宅新築資金等貸付事業管理組合（一般会計）</t>
    <rPh sb="19" eb="21">
      <t>イッパン</t>
    </rPh>
    <rPh sb="21" eb="23">
      <t>カイケイ</t>
    </rPh>
    <phoneticPr fontId="24"/>
  </si>
  <si>
    <t>京都府住宅新築資金等貸付事業管理組合（特別会計）</t>
    <rPh sb="19" eb="21">
      <t>トクベツ</t>
    </rPh>
    <rPh sb="21" eb="23">
      <t>カイケイ</t>
    </rPh>
    <phoneticPr fontId="24"/>
  </si>
  <si>
    <t>京都府後期高齢者医療広域連合（一般会計）</t>
    <rPh sb="15" eb="17">
      <t>イッパン</t>
    </rPh>
    <rPh sb="17" eb="19">
      <t>カイケイ</t>
    </rPh>
    <phoneticPr fontId="24"/>
  </si>
  <si>
    <t>京都府後期高齢者医療広域連合（特別会計）</t>
    <rPh sb="15" eb="17">
      <t>トクベツ</t>
    </rPh>
    <rPh sb="17" eb="19">
      <t>カイケイ</t>
    </rPh>
    <phoneticPr fontId="24"/>
  </si>
  <si>
    <t>京都地方税機構</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</si>
  <si>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</si>
  <si>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</si>
  <si>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</si>
  <si>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</si>
  <si>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</si>
  <si>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</si>
  <si>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</si>
  <si>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</si>
  <si>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</si>
  <si>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</si>
  <si>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平成１９年度に約７２３百万円の繰上償還を行ったことにより償還金の圧縮ができ、公債費抑制につながった。算入公債費については、従前より住民ニーズを的確に把握しハード整備の際の地方債発行は交付税措置のある有利なものを活用する方針で、安易な地方債発行を抑制してきた結果が高水準を維持している。
</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</si>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</sst>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57716</c:v>
                </c:pt>
                <c:pt idx="1">
                  <c:v>56348</c:v>
                </c:pt>
                <c:pt idx="2">
                  <c:v>116935</c:v>
                </c:pt>
                <c:pt idx="3">
                  <c:v>66129</c:v>
                </c:pt>
                <c:pt idx="4">
                  <c:v>42053</c:v>
                </c:pt>
              </c:numCache>
            </c:numRef>
          </c:val>
          <c:smooth val="0"/>
        </c:ser>
        <c:dLbls>
          <c:showLegendKey val="0"/>
          <c:showVal val="0"/>
          <c:showCatName val="0"/>
          <c:showSerName val="0"/>
          <c:showPercent val="0"/>
          <c:showBubbleSize val="0"/>
        </c:dLbls>
        <c:marker val="1"/>
        <c:smooth val="0"/>
        <c:axId val="99363840"/>
        <c:axId val="99390592"/>
      </c:lineChart>
      <c:catAx>
        <c:axId val="99363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90592"/>
        <c:crosses val="autoZero"/>
        <c:auto val="1"/>
        <c:lblAlgn val="ctr"/>
        <c:lblOffset val="100"/>
        <c:tickLblSkip val="1"/>
        <c:tickMarkSkip val="1"/>
        <c:noMultiLvlLbl val="0"/>
      </c:catAx>
      <c:valAx>
        <c:axId val="99390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63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13.69</c:v>
                </c:pt>
                <c:pt idx="1">
                  <c:v>12.58</c:v>
                </c:pt>
                <c:pt idx="2">
                  <c:v>16.78</c:v>
                </c:pt>
                <c:pt idx="3">
                  <c:v>16.55</c:v>
                </c:pt>
                <c:pt idx="4">
                  <c:v>14.68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84.53</c:v>
                </c:pt>
                <c:pt idx="1">
                  <c:v>91.69</c:v>
                </c:pt>
                <c:pt idx="2">
                  <c:v>93.2</c:v>
                </c:pt>
                <c:pt idx="3">
                  <c:v>95.34</c:v>
                </c:pt>
                <c:pt idx="4">
                  <c:v>93.7</c:v>
                </c:pt>
              </c:numCache>
            </c:numRef>
          </c:val>
        </c:ser>
        <c:dLbls>
          <c:showLegendKey val="0"/>
          <c:showVal val="0"/>
          <c:showCatName val="0"/>
          <c:showSerName val="0"/>
          <c:showPercent val="0"/>
          <c:showBubbleSize val="0"/>
        </c:dLbls>
        <c:gapWidth val="250"/>
        <c:overlap val="100"/>
        <c:axId val="106036608"/>
        <c:axId val="106042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1.26</c:v>
                </c:pt>
                <c:pt idx="1">
                  <c:v>-1.52</c:v>
                </c:pt>
                <c:pt idx="2">
                  <c:v>5.08</c:v>
                </c:pt>
                <c:pt idx="3">
                  <c:v>1.1299999999999999</c:v>
                </c:pt>
                <c:pt idx="4">
                  <c:v>-0.91</c:v>
                </c:pt>
              </c:numCache>
            </c:numRef>
          </c:val>
          <c:smooth val="0"/>
        </c:ser>
        <c:dLbls>
          <c:showLegendKey val="0"/>
          <c:showVal val="0"/>
          <c:showCatName val="0"/>
          <c:showSerName val="0"/>
          <c:showPercent val="0"/>
          <c:showBubbleSize val="0"/>
        </c:dLbls>
        <c:marker val="1"/>
        <c:smooth val="0"/>
        <c:axId val="106036608"/>
        <c:axId val="106042880"/>
      </c:lineChart>
      <c:catAx>
        <c:axId val="1060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042880"/>
        <c:crosses val="autoZero"/>
        <c:auto val="1"/>
        <c:lblAlgn val="ctr"/>
        <c:lblOffset val="100"/>
        <c:tickLblSkip val="1"/>
        <c:tickMarkSkip val="1"/>
        <c:noMultiLvlLbl val="0"/>
      </c:catAx>
      <c:valAx>
        <c:axId val="10604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3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井手町多賀地区簡易水道事業特別会計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0.13</c:v>
                </c:pt>
                <c:pt idx="4">
                  <c:v>#N/A</c:v>
                </c:pt>
                <c:pt idx="5">
                  <c:v>0.03</c:v>
                </c:pt>
                <c:pt idx="6">
                  <c:v>#N/A</c:v>
                </c:pt>
                <c:pt idx="7">
                  <c:v>0.05</c:v>
                </c:pt>
                <c:pt idx="8">
                  <c:v>#N/A</c:v>
                </c:pt>
                <c:pt idx="9">
                  <c:v>0.04</c:v>
                </c:pt>
              </c:numCache>
            </c:numRef>
          </c:val>
        </c:ser>
        <c:ser>
          <c:idx val="4"/>
          <c:order val="4"/>
          <c:tx>
            <c:strRef>
              <c:f>データシート!$A$31</c:f>
              <c:strCache>
                <c:ptCount val="1"/>
                <c:pt idx="0">
                  <c:v>井手町後期高齢者医療特別会計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0.13</c:v>
                </c:pt>
                <c:pt idx="4">
                  <c:v>#N/A</c:v>
                </c:pt>
                <c:pt idx="5">
                  <c:v>7.0000000000000007E-2</c:v>
                </c:pt>
                <c:pt idx="6">
                  <c:v>#N/A</c:v>
                </c:pt>
                <c:pt idx="7">
                  <c:v>0.09</c:v>
                </c:pt>
                <c:pt idx="8">
                  <c:v>#N/A</c:v>
                </c:pt>
                <c:pt idx="9">
                  <c:v>7.0000000000000007E-2</c:v>
                </c:pt>
              </c:numCache>
            </c:numRef>
          </c:val>
        </c:ser>
        <c:ser>
          <c:idx val="5"/>
          <c:order val="5"/>
          <c:tx>
            <c:strRef>
              <c:f>データシート!$A$32</c:f>
              <c:strCache>
                <c:ptCount val="1"/>
                <c:pt idx="0">
                  <c:v>井手町国民健康保険特別会計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0.3</c:v>
                </c:pt>
                <c:pt idx="1">
                  <c:v>#N/A</c:v>
                </c:pt>
                <c:pt idx="2">
                  <c:v>#N/A</c:v>
                </c:pt>
                <c:pt idx="3">
                  <c:v>1.7</c:v>
                </c:pt>
                <c:pt idx="4">
                  <c:v>#N/A</c:v>
                </c:pt>
                <c:pt idx="5">
                  <c:v>1.3</c:v>
                </c:pt>
                <c:pt idx="6">
                  <c:v>0.73</c:v>
                </c:pt>
                <c:pt idx="7">
                  <c:v>#N/A</c:v>
                </c:pt>
                <c:pt idx="8">
                  <c:v>#N/A</c:v>
                </c:pt>
                <c:pt idx="9">
                  <c:v>0.14000000000000001</c:v>
                </c:pt>
              </c:numCache>
            </c:numRef>
          </c:val>
        </c:ser>
        <c:ser>
          <c:idx val="6"/>
          <c:order val="6"/>
          <c:tx>
            <c:strRef>
              <c:f>データシート!$A$33</c:f>
              <c:strCache>
                <c:ptCount val="1"/>
                <c:pt idx="0">
                  <c:v>井手町公共下水道事業特別会計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0.41</c:v>
                </c:pt>
                <c:pt idx="2">
                  <c:v>#N/A</c:v>
                </c:pt>
                <c:pt idx="3">
                  <c:v>0.62</c:v>
                </c:pt>
                <c:pt idx="4">
                  <c:v>#N/A</c:v>
                </c:pt>
                <c:pt idx="5">
                  <c:v>0.37</c:v>
                </c:pt>
                <c:pt idx="6">
                  <c:v>#N/A</c:v>
                </c:pt>
                <c:pt idx="7">
                  <c:v>0.42</c:v>
                </c:pt>
                <c:pt idx="8">
                  <c:v>#N/A</c:v>
                </c:pt>
                <c:pt idx="9">
                  <c:v>0.33</c:v>
                </c:pt>
              </c:numCache>
            </c:numRef>
          </c:val>
        </c:ser>
        <c:ser>
          <c:idx val="7"/>
          <c:order val="7"/>
          <c:tx>
            <c:strRef>
              <c:f>データシート!$A$34</c:f>
              <c:strCache>
                <c:ptCount val="1"/>
                <c:pt idx="0">
                  <c:v>井手町介護保険特別会計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1.77</c:v>
                </c:pt>
                <c:pt idx="2">
                  <c:v>#N/A</c:v>
                </c:pt>
                <c:pt idx="3">
                  <c:v>2.73</c:v>
                </c:pt>
                <c:pt idx="4">
                  <c:v>#N/A</c:v>
                </c:pt>
                <c:pt idx="5">
                  <c:v>3.04</c:v>
                </c:pt>
                <c:pt idx="6">
                  <c:v>#N/A</c:v>
                </c:pt>
                <c:pt idx="7">
                  <c:v>1.85</c:v>
                </c:pt>
                <c:pt idx="8">
                  <c:v>#N/A</c:v>
                </c:pt>
                <c:pt idx="9">
                  <c:v>2.16</c:v>
                </c:pt>
              </c:numCache>
            </c:numRef>
          </c:val>
        </c:ser>
        <c:ser>
          <c:idx val="8"/>
          <c:order val="8"/>
          <c:tx>
            <c:strRef>
              <c:f>データシート!$A$35</c:f>
              <c:strCache>
                <c:ptCount val="1"/>
                <c:pt idx="0">
                  <c:v>井手町水道事業特別会計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7.29</c:v>
                </c:pt>
                <c:pt idx="2">
                  <c:v>#N/A</c:v>
                </c:pt>
                <c:pt idx="3">
                  <c:v>8.23</c:v>
                </c:pt>
                <c:pt idx="4">
                  <c:v>#N/A</c:v>
                </c:pt>
                <c:pt idx="5">
                  <c:v>8.42</c:v>
                </c:pt>
                <c:pt idx="6">
                  <c:v>#N/A</c:v>
                </c:pt>
                <c:pt idx="7">
                  <c:v>7.2</c:v>
                </c:pt>
                <c:pt idx="8">
                  <c:v>#N/A</c:v>
                </c:pt>
                <c:pt idx="9">
                  <c:v>8.7200000000000006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13.68</c:v>
                </c:pt>
                <c:pt idx="2">
                  <c:v>#N/A</c:v>
                </c:pt>
                <c:pt idx="3">
                  <c:v>12.58</c:v>
                </c:pt>
                <c:pt idx="4">
                  <c:v>#N/A</c:v>
                </c:pt>
                <c:pt idx="5">
                  <c:v>16.77</c:v>
                </c:pt>
                <c:pt idx="6">
                  <c:v>#N/A</c:v>
                </c:pt>
                <c:pt idx="7">
                  <c:v>16.54</c:v>
                </c:pt>
                <c:pt idx="8">
                  <c:v>#N/A</c:v>
                </c:pt>
                <c:pt idx="9">
                  <c:v>14.68</c:v>
                </c:pt>
              </c:numCache>
            </c:numRef>
          </c:val>
        </c:ser>
        <c:dLbls>
          <c:showLegendKey val="0"/>
          <c:showVal val="0"/>
          <c:showCatName val="0"/>
          <c:showSerName val="0"/>
          <c:showPercent val="0"/>
          <c:showBubbleSize val="0"/>
        </c:dLbls>
        <c:gapWidth val="150"/>
        <c:overlap val="100"/>
        <c:axId val="1287296"/>
        <c:axId val="1288832"/>
      </c:barChart>
      <c:catAx>
        <c:axId val="128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8832"/>
        <c:crosses val="autoZero"/>
        <c:auto val="1"/>
        <c:lblAlgn val="ctr"/>
        <c:lblOffset val="100"/>
        <c:tickLblSkip val="1"/>
        <c:tickMarkSkip val="1"/>
        <c:noMultiLvlLbl val="0"/>
      </c:catAx>
      <c:valAx>
        <c:axId val="128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508</c:v>
                </c:pt>
                <c:pt idx="5">
                  <c:v>501</c:v>
                </c:pt>
                <c:pt idx="8">
                  <c:v>499</c:v>
                </c:pt>
                <c:pt idx="11">
                  <c:v>502</c:v>
                </c:pt>
                <c:pt idx="14">
                  <c:v>456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c:v>
                </c:pt>
                <c:pt idx="3">
                  <c:v>19</c:v>
                </c:pt>
                <c:pt idx="6">
                  <c:v>19</c:v>
                </c:pt>
                <c:pt idx="9">
                  <c:v>17</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136</c:v>
                </c:pt>
                <c:pt idx="3">
                  <c:v>168</c:v>
                </c:pt>
                <c:pt idx="6">
                  <c:v>170</c:v>
                </c:pt>
                <c:pt idx="9">
                  <c:v>166</c:v>
                </c:pt>
                <c:pt idx="12">
                  <c:v>167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419</c:v>
                </c:pt>
                <c:pt idx="3">
                  <c:v>345</c:v>
                </c:pt>
                <c:pt idx="6">
                  <c:v>312</c:v>
                </c:pt>
                <c:pt idx="9">
                  <c:v>264</c:v>
                </c:pt>
                <c:pt idx="12">
                  <c:v>252</c:v>
                </c:pt>
              </c:numCache>
            </c:numRef>
          </c:val>
        </c:ser>
        <c:dLbls>
          <c:showLegendKey val="0"/>
          <c:showVal val="0"/>
          <c:showCatName val="0"/>
          <c:showSerName val="0"/>
          <c:showPercent val="0"/>
          <c:showBubbleSize val="0"/>
        </c:dLbls>
        <c:gapWidth val="100"/>
        <c:overlap val="100"/>
        <c:axId val="85505920"/>
        <c:axId val="8550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72</c:v>
                </c:pt>
                <c:pt idx="2">
                  <c:v>#N/A</c:v>
                </c:pt>
                <c:pt idx="3">
                  <c:v>#N/A</c:v>
                </c:pt>
                <c:pt idx="4">
                  <c:v>31</c:v>
                </c:pt>
                <c:pt idx="5">
                  <c:v>#N/A</c:v>
                </c:pt>
                <c:pt idx="6">
                  <c:v>#N/A</c:v>
                </c:pt>
                <c:pt idx="7">
                  <c:v>2</c:v>
                </c:pt>
                <c:pt idx="8">
                  <c:v>#N/A</c:v>
                </c:pt>
                <c:pt idx="9">
                  <c:v>#N/A</c:v>
                </c:pt>
                <c:pt idx="10">
                  <c:v>-55</c:v>
                </c:pt>
                <c:pt idx="11">
                  <c:v>#N/A</c:v>
                </c:pt>
                <c:pt idx="12">
                  <c:v>#N/A</c:v>
                </c:pt>
                <c:pt idx="13">
                  <c:v>-22</c:v>
                </c:pt>
                <c:pt idx="14">
                  <c:v>#N/A</c:v>
                </c:pt>
              </c:numCache>
            </c:numRef>
          </c:val>
          <c:smooth val="0"/>
        </c:ser>
        <c:dLbls>
          <c:showLegendKey val="0"/>
          <c:showVal val="0"/>
          <c:showCatName val="0"/>
          <c:showSerName val="0"/>
          <c:showPercent val="0"/>
          <c:showBubbleSize val="0"/>
        </c:dLbls>
        <c:marker val="1"/>
        <c:smooth val="0"/>
        <c:axId val="85505920"/>
        <c:axId val="85508096"/>
      </c:lineChart>
      <c:catAx>
        <c:axId val="8550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508096"/>
        <c:crosses val="autoZero"/>
        <c:auto val="1"/>
        <c:lblAlgn val="ctr"/>
        <c:lblOffset val="100"/>
        <c:tickLblSkip val="1"/>
        <c:tickMarkSkip val="1"/>
        <c:noMultiLvlLbl val="0"/>
      </c:catAx>
      <c:valAx>
        <c:axId val="8550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0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4154</c:v>
                </c:pt>
                <c:pt idx="5">
                  <c:v>3900</c:v>
                </c:pt>
                <c:pt idx="8">
                  <c:v>3973</c:v>
                </c:pt>
                <c:pt idx="11">
                  <c:v>3880</c:v>
                </c:pt>
                <c:pt idx="14">
                  <c:v>3863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900</c:v>
                </c:pt>
                <c:pt idx="5">
                  <c:v>877</c:v>
                </c:pt>
                <c:pt idx="8">
                  <c:v>828</c:v>
                </c:pt>
                <c:pt idx="11">
                  <c:v>703</c:v>
                </c:pt>
                <c:pt idx="14">
                  <c:v>633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5136</c:v>
                </c:pt>
                <c:pt idx="5">
                  <c:v>5342</c:v>
                </c:pt>
                <c:pt idx="8">
                  <c:v>5778</c:v>
                </c:pt>
                <c:pt idx="11">
                  <c:v>6402</c:v>
                </c:pt>
                <c:pt idx="14">
                  <c:v>6938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1012</c:v>
                </c:pt>
                <c:pt idx="3">
                  <c:v>975</c:v>
                </c:pt>
                <c:pt idx="6">
                  <c:v>966</c:v>
                </c:pt>
                <c:pt idx="9">
                  <c:v>918</c:v>
                </c:pt>
                <c:pt idx="12">
                  <c:v>811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148</c:v>
                </c:pt>
                <c:pt idx="3">
                  <c:v>126</c:v>
                </c:pt>
                <c:pt idx="6">
                  <c:v>111</c:v>
                </c:pt>
                <c:pt idx="9">
                  <c:v>119</c:v>
                </c:pt>
                <c:pt idx="12">
                  <c:v>112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2071</c:v>
                </c:pt>
                <c:pt idx="3">
                  <c:v>2061</c:v>
                </c:pt>
                <c:pt idx="6">
                  <c:v>2057</c:v>
                </c:pt>
                <c:pt idx="9">
                  <c:v>2042</c:v>
                </c:pt>
                <c:pt idx="12">
                  <c:v>1893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2688</c:v>
                </c:pt>
                <c:pt idx="3">
                  <c:v>2665</c:v>
                </c:pt>
                <c:pt idx="6">
                  <c:v>2840</c:v>
                </c:pt>
                <c:pt idx="9">
                  <c:v>2903</c:v>
                </c:pt>
                <c:pt idx="12">
                  <c:v>2909</c:v>
                </c:pt>
              </c:numCache>
            </c:numRef>
          </c:val>
        </c:ser>
        <c:dLbls>
          <c:showLegendKey val="0"/>
          <c:showVal val="0"/>
          <c:showCatName val="0"/>
          <c:showSerName val="0"/>
          <c:showPercent val="0"/>
          <c:showBubbleSize val="0"/>
        </c:dLbls>
        <c:gapWidth val="100"/>
        <c:overlap val="100"/>
        <c:axId val="106131840"/>
        <c:axId val="106133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131840"/>
        <c:axId val="106133760"/>
      </c:lineChart>
      <c:catAx>
        <c:axId val="1061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133760"/>
        <c:crosses val="autoZero"/>
        <c:auto val="1"/>
        <c:lblAlgn val="ctr"/>
        <c:lblOffset val="100"/>
        <c:tickLblSkip val="1"/>
        <c:tickMarkSkip val="1"/>
        <c:noMultiLvlLbl val="0"/>
      </c:catAx>
      <c:valAx>
        <c:axId val="10613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3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{24269DCE-0373-4EEC-BAD4-8828C0ACCFDC}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{39DDB876-262F-44A2-A29D-8875A8976E15}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{49048DEE-598A-46C8-92F8-DFB251F0057B}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{3DDE4260-5A44-4F98-88F0-00830FABA901}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{AE38E9F0-303B-49B6-8B2D-E8011F67021E}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{C1909E1B-BA32-4138-BD6F-80F898D69207}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{2907EE17-4129-4267-8038-CBCCC043E892}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{14EB504B-3345-4E2C-9983-6653705E0EFC}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{741A91AB-B1CD-47BE-BA9A-3F5E2A208958}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{4199CFF3-AF26-4229-8025-5E15049C038B}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4607360"/>
        <c:axId val="84609280"/>
      </c:scatterChart>
      <c:valAx>
        <c:axId val="84607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609280"/>
        <c:crosses val="autoZero"/>
        <c:crossBetween val="midCat"/>
      </c:valAx>
      <c:valAx>
        <c:axId val="84609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607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{86EADBF6-4B76-4022-A280-D27AE6D06246}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{5379F95D-4CE1-406C-A53F-7B2FDC2206A0}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{B3BC6039-1D59-4C53-B2F8-9CC5A3BE3A7F}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{3D7E5E95-4715-4A7F-883C-B743283F08D5}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{87C40531-7DAF-4D10-854A-D94B31543985}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3</c:v>
                </c:pt>
                <c:pt idx="2">
                  <c:v>1.6</c:v>
                </c:pt>
                <c:pt idx="3">
                  <c:v>-0.3</c:v>
                </c:pt>
                <c:pt idx="4">
                  <c:v>-1.2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{6A5D648E-5D31-4D2D-9959-73D8743D6C48}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{D42A4A5B-AA8F-4036-BF23-D070AF6E05BF}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{CD852729-4321-4634-9317-59E875E7F4D8}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{FCCE6100-3A06-47FC-B83A-7646268E3F78}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{B57EF758-6E2B-4D9D-804A-B6D73FEBF092}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84245888"/>
        <c:axId val="84665856"/>
      </c:scatterChart>
      <c:valAx>
        <c:axId val="84245888"/>
        <c:scaling>
          <c:orientation val="minMax"/>
          <c:max val="12.29999999999999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665856"/>
        <c:crosses val="autoZero"/>
        <c:crossBetween val="midCat"/>
      </c:valAx>
      <c:valAx>
        <c:axId val="84665856"/>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45888"/>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に約７２３百万円の繰上償還を行ったことにより償還金の圧縮ができ、公債費抑制につながった。算入公債費については、従前より住民ニーズを的確に把握しハード整備の際の地方債発行は交付税措置のある有利なものを活用する方針で、安易な地方債発行を抑制してきた結果が高水準を維持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一般会計等に係る地方債の現在高については、平成１９年度に約７２３百万円の繰上償還を行ったことにより圧縮が図られた。</a:t>
          </a:r>
        </a:p>
        <a:p>
          <a:r>
            <a:rPr kumimoji="1" lang="ja-JP" altLang="en-US" sz="1400">
              <a:latin typeface="ＭＳ ゴシック" pitchFamily="49" charset="-128"/>
              <a:ea typeface="ＭＳ ゴシック" pitchFamily="49" charset="-128"/>
            </a:rPr>
            <a:t>　また、充当可能財源等については、財政調整基金や減債基金を含む充当可能基金を積み立てることが出来ており、将来負担額を超える財源確保が行えていることから、将来負担比率が０％以下となった。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7,793
7,722
18.04
4,515,825
4,103,109
364,352
2,481,942
2,909,371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7,793
7,722
18.04
4,515,825
4,103,109
364,352
2,481,942
2,909,371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7,793
7,722
18.04
4,515,825
4,103,109
364,352
2,481,942
2,909,371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7,793
7,722
18.04
4,515,825
4,103,109
364,352
2,481,942
2,909,371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人口減少や長引く景気低迷のため町内の主要産業である土木・建設業が衰退していること等により、平成２２年度まで類似団体内平均を下回っていたが、平成２１、２２年度に臨時的な法人関係の町税の増収があり、平成２３年度において基準財政収入額が増加したため、類似団体内平均を上回った。</a:t>
          </a:r>
        </a:p>
        <a:p>
          <a:r>
            <a:rPr kumimoji="1" lang="ja-JP" altLang="en-US" sz="1400">
              <a:latin typeface="ＭＳ Ｐゴシック"/>
            </a:rPr>
            <a:t>　単年度比較でも３年連続して前年度比較で好転していることから、財政力指数全体としても０．１ポイント改善されたといえる。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9" name="直線コネクタ 68"/>
        <xdr:cNvCxnSpPr/>
      </xdr:nvCxnSpPr>
      <xdr:spPr>
        <a:xfrm flipV="1">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83759</xdr:rowOff>
    </xdr:to>
    <xdr:cxnSp macro="">
      <xdr:nvCxnSpPr>
        <xdr:cNvPr id="72" name="直線コネクタ 71"/>
        <xdr:cNvCxnSpPr/>
      </xdr:nvCxnSpPr>
      <xdr:spPr>
        <a:xfrm>
          <a:off x="3225800" y="73641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163285</xdr:rowOff>
    </xdr:to>
    <xdr:cxnSp macro="">
      <xdr:nvCxnSpPr>
        <xdr:cNvPr id="75" name="直線コネクタ 74"/>
        <xdr:cNvCxnSpPr/>
      </xdr:nvCxnSpPr>
      <xdr:spPr>
        <a:xfrm>
          <a:off x="2336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128815</xdr:rowOff>
    </xdr:to>
    <xdr:cxnSp macro="">
      <xdr:nvCxnSpPr>
        <xdr:cNvPr id="78" name="直線コネクタ 77"/>
        <xdr:cNvCxnSpPr/>
      </xdr:nvCxnSpPr>
      <xdr:spPr>
        <a:xfrm>
          <a:off x="1447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91" name="テキスト ボックス 90"/>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2" name="円/楕円 91"/>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93" name="テキスト ボックス 92"/>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人件費については平成１０年度に約１２．７億円だったものを、平成１８年度より調整手当廃止、集中改革プランを上回る人員削減等により、約４億円の人件費抑制を達成してきた。</a:t>
          </a:r>
        </a:p>
        <a:p>
          <a:r>
            <a:rPr kumimoji="1" lang="ja-JP" altLang="en-US" sz="1300">
              <a:latin typeface="ＭＳ Ｐゴシック"/>
            </a:rPr>
            <a:t>　また、公債費についても平成１９年度に総額７２３，３０４千円の繰上償還を実施し、後年度の公債費抑制対策を図ってきたところである。その結果、今年度においては前年度に比べ、１１，９５７千円の削減となり、２７年度は類似団体数値を下回ったが、　今後も歳入の経常一般財源の確保に向けた対策が必須課題である。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150223</xdr:rowOff>
    </xdr:from>
    <xdr:to>
      <xdr:col>7</xdr:col>
      <xdr:colOff>152400</xdr:colOff>
      <xdr:row>64</xdr:row>
      <xdr:rowOff>128996</xdr:rowOff>
    </xdr:to>
    <xdr:cxnSp macro="">
      <xdr:nvCxnSpPr>
        <xdr:cNvPr id="129" name="直線コネクタ 128"/>
        <xdr:cNvCxnSpPr/>
      </xdr:nvCxnSpPr>
      <xdr:spPr>
        <a:xfrm flipV="1">
          <a:off x="4953000" y="9922873"/>
          <a:ext cx="0" cy="1178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101073</xdr:rowOff>
    </xdr:from>
    <xdr:ext cx="762000" cy="259045"/>
    <xdr:sp macro="" textlink="">
      <xdr:nvSpPr>
        <xdr:cNvPr id="130" name="財政構造の弾力性最小値テキスト"/>
        <xdr:cNvSpPr txBox="1"/>
      </xdr:nvSpPr>
      <xdr:spPr>
        <a:xfrm>
          <a:off x="5041900" y="110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64</xdr:row>
      <xdr:rowOff>128996</xdr:rowOff>
    </xdr:from>
    <xdr:to>
      <xdr:col>7</xdr:col>
      <xdr:colOff>241300</xdr:colOff>
      <xdr:row>64</xdr:row>
      <xdr:rowOff>128996</xdr:rowOff>
    </xdr:to>
    <xdr:cxnSp macro="">
      <xdr:nvCxnSpPr>
        <xdr:cNvPr id="131" name="直線コネクタ 130"/>
        <xdr:cNvCxnSpPr/>
      </xdr:nvCxnSpPr>
      <xdr:spPr>
        <a:xfrm>
          <a:off x="48641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65150</xdr:rowOff>
    </xdr:from>
    <xdr:ext cx="762000" cy="259045"/>
    <xdr:sp macro="" textlink="">
      <xdr:nvSpPr>
        <xdr:cNvPr id="132" name="財政構造の弾力性最大値テキスト"/>
        <xdr:cNvSpPr txBox="1"/>
      </xdr:nvSpPr>
      <xdr:spPr>
        <a:xfrm>
          <a:off x="5041900" y="966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57</xdr:row>
      <xdr:rowOff>150223</xdr:rowOff>
    </xdr:from>
    <xdr:to>
      <xdr:col>7</xdr:col>
      <xdr:colOff>241300</xdr:colOff>
      <xdr:row>57</xdr:row>
      <xdr:rowOff>150223</xdr:rowOff>
    </xdr:to>
    <xdr:cxnSp macro="">
      <xdr:nvCxnSpPr>
        <xdr:cNvPr id="133" name="直線コネクタ 132"/>
        <xdr:cNvCxnSpPr/>
      </xdr:nvCxnSpPr>
      <xdr:spPr>
        <a:xfrm>
          <a:off x="4864100" y="992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16873</xdr:rowOff>
    </xdr:from>
    <xdr:to>
      <xdr:col>7</xdr:col>
      <xdr:colOff>152400</xdr:colOff>
      <xdr:row>62</xdr:row>
      <xdr:rowOff>103051</xdr:rowOff>
    </xdr:to>
    <xdr:cxnSp macro="">
      <xdr:nvCxnSpPr>
        <xdr:cNvPr id="134" name="直線コネクタ 133"/>
        <xdr:cNvCxnSpPr/>
      </xdr:nvCxnSpPr>
      <xdr:spPr>
        <a:xfrm flipV="1">
          <a:off x="4114800" y="1064677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27776</xdr:rowOff>
    </xdr:from>
    <xdr:ext cx="762000" cy="259045"/>
    <xdr:sp macro="" textlink="">
      <xdr:nvSpPr>
        <xdr:cNvPr id="135" name="財政構造の弾力性平均値テキスト"/>
        <xdr:cNvSpPr txBox="1"/>
      </xdr:nvSpPr>
      <xdr:spPr>
        <a:xfrm>
          <a:off x="5041900" y="10657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55699</xdr:rowOff>
    </xdr:from>
    <xdr:to>
      <xdr:col>7</xdr:col>
      <xdr:colOff>203200</xdr:colOff>
      <xdr:row>62</xdr:row>
      <xdr:rowOff>157299</xdr:rowOff>
    </xdr:to>
    <xdr:sp macro="" textlink="">
      <xdr:nvSpPr>
        <xdr:cNvPr id="136" name="フローチャート : 判断 135"/>
        <xdr:cNvSpPr/>
      </xdr:nvSpPr>
      <xdr:spPr>
        <a:xfrm>
          <a:off x="49022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103051</xdr:rowOff>
    </xdr:from>
    <xdr:to>
      <xdr:col>6</xdr:col>
      <xdr:colOff>0</xdr:colOff>
      <xdr:row>62</xdr:row>
      <xdr:rowOff>154759</xdr:rowOff>
    </xdr:to>
    <xdr:cxnSp macro="">
      <xdr:nvCxnSpPr>
        <xdr:cNvPr id="137" name="直線コネクタ 136"/>
        <xdr:cNvCxnSpPr/>
      </xdr:nvCxnSpPr>
      <xdr:spPr>
        <a:xfrm flipV="1">
          <a:off x="3225800" y="1073295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124641</xdr:rowOff>
    </xdr:from>
    <xdr:to>
      <xdr:col>6</xdr:col>
      <xdr:colOff>50800</xdr:colOff>
      <xdr:row>63</xdr:row>
      <xdr:rowOff>54791</xdr:rowOff>
    </xdr:to>
    <xdr:sp macro="" textlink="">
      <xdr:nvSpPr>
        <xdr:cNvPr id="138" name="フローチャート : 判断 137"/>
        <xdr:cNvSpPr/>
      </xdr:nvSpPr>
      <xdr:spPr>
        <a:xfrm>
          <a:off x="4064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39568</xdr:rowOff>
    </xdr:from>
    <xdr:ext cx="736600" cy="259045"/>
    <xdr:sp macro="" textlink="">
      <xdr:nvSpPr>
        <xdr:cNvPr id="139" name="テキスト ボックス 138"/>
        <xdr:cNvSpPr txBox="1"/>
      </xdr:nvSpPr>
      <xdr:spPr>
        <a:xfrm>
          <a:off x="3733800" y="1084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154759</xdr:rowOff>
    </xdr:from>
    <xdr:to>
      <xdr:col>4</xdr:col>
      <xdr:colOff>482600</xdr:colOff>
      <xdr:row>63</xdr:row>
      <xdr:rowOff>52251</xdr:rowOff>
    </xdr:to>
    <xdr:cxnSp macro="">
      <xdr:nvCxnSpPr>
        <xdr:cNvPr id="140" name="直線コネクタ 139"/>
        <xdr:cNvCxnSpPr/>
      </xdr:nvCxnSpPr>
      <xdr:spPr>
        <a:xfrm flipV="1">
          <a:off x="2336800" y="1078465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52251</xdr:rowOff>
    </xdr:from>
    <xdr:to>
      <xdr:col>4</xdr:col>
      <xdr:colOff>533400</xdr:colOff>
      <xdr:row>62</xdr:row>
      <xdr:rowOff>153851</xdr:rowOff>
    </xdr:to>
    <xdr:sp macro="" textlink="">
      <xdr:nvSpPr>
        <xdr:cNvPr id="141" name="フローチャート : 判断 140"/>
        <xdr:cNvSpPr/>
      </xdr:nvSpPr>
      <xdr:spPr>
        <a:xfrm>
          <a:off x="3175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164028</xdr:rowOff>
    </xdr:from>
    <xdr:ext cx="762000" cy="259045"/>
    <xdr:sp macro="" textlink="">
      <xdr:nvSpPr>
        <xdr:cNvPr id="142" name="テキスト ボックス 141"/>
        <xdr:cNvSpPr txBox="1"/>
      </xdr:nvSpPr>
      <xdr:spPr>
        <a:xfrm>
          <a:off x="2844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52251</xdr:rowOff>
    </xdr:from>
    <xdr:to>
      <xdr:col>3</xdr:col>
      <xdr:colOff>279400</xdr:colOff>
      <xdr:row>67</xdr:row>
      <xdr:rowOff>107587</xdr:rowOff>
    </xdr:to>
    <xdr:cxnSp macro="">
      <xdr:nvCxnSpPr>
        <xdr:cNvPr id="143" name="直線コネクタ 142"/>
        <xdr:cNvCxnSpPr/>
      </xdr:nvCxnSpPr>
      <xdr:spPr>
        <a:xfrm flipV="1">
          <a:off x="1447800" y="10853601"/>
          <a:ext cx="889000" cy="74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24674</xdr:rowOff>
    </xdr:from>
    <xdr:to>
      <xdr:col>3</xdr:col>
      <xdr:colOff>330200</xdr:colOff>
      <xdr:row>62</xdr:row>
      <xdr:rowOff>126274</xdr:rowOff>
    </xdr:to>
    <xdr:sp macro="" textlink="">
      <xdr:nvSpPr>
        <xdr:cNvPr id="144" name="フローチャート : 判断 143"/>
        <xdr:cNvSpPr/>
      </xdr:nvSpPr>
      <xdr:spPr>
        <a:xfrm>
          <a:off x="2286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136451</xdr:rowOff>
    </xdr:from>
    <xdr:ext cx="762000" cy="259045"/>
    <xdr:sp macro="" textlink="">
      <xdr:nvSpPr>
        <xdr:cNvPr id="145" name="テキスト ボックス 144"/>
        <xdr:cNvSpPr txBox="1"/>
      </xdr:nvSpPr>
      <xdr:spPr>
        <a:xfrm>
          <a:off x="1955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46" name="フローチャート : 判断 145"/>
        <xdr:cNvSpPr/>
      </xdr:nvSpPr>
      <xdr:spPr>
        <a:xfrm>
          <a:off x="1397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47" name="テキスト ボックス 146"/>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137523</xdr:rowOff>
    </xdr:from>
    <xdr:to>
      <xdr:col>7</xdr:col>
      <xdr:colOff>203200</xdr:colOff>
      <xdr:row>62</xdr:row>
      <xdr:rowOff>67673</xdr:rowOff>
    </xdr:to>
    <xdr:sp macro="" textlink="">
      <xdr:nvSpPr>
        <xdr:cNvPr id="153" name="円/楕円 152"/>
        <xdr:cNvSpPr/>
      </xdr:nvSpPr>
      <xdr:spPr>
        <a:xfrm>
          <a:off x="49022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154050</xdr:rowOff>
    </xdr:from>
    <xdr:ext cx="762000" cy="259045"/>
    <xdr:sp macro="" textlink="">
      <xdr:nvSpPr>
        <xdr:cNvPr id="154" name="財政構造の弾力性該当値テキスト"/>
        <xdr:cNvSpPr txBox="1"/>
      </xdr:nvSpPr>
      <xdr:spPr>
        <a:xfrm>
          <a:off x="50419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52251</xdr:rowOff>
    </xdr:from>
    <xdr:to>
      <xdr:col>6</xdr:col>
      <xdr:colOff>50800</xdr:colOff>
      <xdr:row>62</xdr:row>
      <xdr:rowOff>153851</xdr:rowOff>
    </xdr:to>
    <xdr:sp macro="" textlink="">
      <xdr:nvSpPr>
        <xdr:cNvPr id="155" name="円/楕円 154"/>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164028</xdr:rowOff>
    </xdr:from>
    <xdr:ext cx="736600" cy="259045"/>
    <xdr:sp macro="" textlink="">
      <xdr:nvSpPr>
        <xdr:cNvPr id="156" name="テキスト ボックス 155"/>
        <xdr:cNvSpPr txBox="1"/>
      </xdr:nvSpPr>
      <xdr:spPr>
        <a:xfrm>
          <a:off x="3733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103959</xdr:rowOff>
    </xdr:from>
    <xdr:to>
      <xdr:col>4</xdr:col>
      <xdr:colOff>533400</xdr:colOff>
      <xdr:row>63</xdr:row>
      <xdr:rowOff>34109</xdr:rowOff>
    </xdr:to>
    <xdr:sp macro="" textlink="">
      <xdr:nvSpPr>
        <xdr:cNvPr id="157" name="円/楕円 156"/>
        <xdr:cNvSpPr/>
      </xdr:nvSpPr>
      <xdr:spPr>
        <a:xfrm>
          <a:off x="3175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18886</xdr:rowOff>
    </xdr:from>
    <xdr:ext cx="762000" cy="259045"/>
    <xdr:sp macro="" textlink="">
      <xdr:nvSpPr>
        <xdr:cNvPr id="158" name="テキスト ボックス 157"/>
        <xdr:cNvSpPr txBox="1"/>
      </xdr:nvSpPr>
      <xdr:spPr>
        <a:xfrm>
          <a:off x="2844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1451</xdr:rowOff>
    </xdr:from>
    <xdr:to>
      <xdr:col>3</xdr:col>
      <xdr:colOff>330200</xdr:colOff>
      <xdr:row>63</xdr:row>
      <xdr:rowOff>103051</xdr:rowOff>
    </xdr:to>
    <xdr:sp macro="" textlink="">
      <xdr:nvSpPr>
        <xdr:cNvPr id="159" name="円/楕円 158"/>
        <xdr:cNvSpPr/>
      </xdr:nvSpPr>
      <xdr:spPr>
        <a:xfrm>
          <a:off x="2286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87828</xdr:rowOff>
    </xdr:from>
    <xdr:ext cx="762000" cy="259045"/>
    <xdr:sp macro="" textlink="">
      <xdr:nvSpPr>
        <xdr:cNvPr id="160" name="テキスト ボックス 159"/>
        <xdr:cNvSpPr txBox="1"/>
      </xdr:nvSpPr>
      <xdr:spPr>
        <a:xfrm>
          <a:off x="1955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56787</xdr:rowOff>
    </xdr:from>
    <xdr:to>
      <xdr:col>2</xdr:col>
      <xdr:colOff>127000</xdr:colOff>
      <xdr:row>67</xdr:row>
      <xdr:rowOff>158387</xdr:rowOff>
    </xdr:to>
    <xdr:sp macro="" textlink="">
      <xdr:nvSpPr>
        <xdr:cNvPr id="161" name="円/楕円 160"/>
        <xdr:cNvSpPr/>
      </xdr:nvSpPr>
      <xdr:spPr>
        <a:xfrm>
          <a:off x="1397000" y="115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143164</xdr:rowOff>
    </xdr:from>
    <xdr:ext cx="762000" cy="259045"/>
    <xdr:sp macro="" textlink="">
      <xdr:nvSpPr>
        <xdr:cNvPr id="162" name="テキスト ボックス 161"/>
        <xdr:cNvSpPr txBox="1"/>
      </xdr:nvSpPr>
      <xdr:spPr>
        <a:xfrm>
          <a:off x="1066800" y="1163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[157,174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管理費の合計額の人口１人当たりの金額が類似団体平均を下回っている。主な要因は平成１５年度以降の住居、通勤手当、管理職手当、特殊勤務手当の見直し、調整手当の廃止等による直接人件費の抑制や、ゴミ収集業務の一部民営化、公共施設の維持管理の指定管理者制度導入等、業務形態の見直しによる抑制の成果があるものの、臨時職員賃金の増加、定年退職者の再雇用の実施及び人口減少が進行しているため前年度と比較して人口一人当たりの負担額が増加してい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91" name="直線コネクタ 190"/>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2"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3" name="直線コネクタ 192"/>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4"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5" name="直線コネクタ 194"/>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45983</xdr:rowOff>
    </xdr:from>
    <xdr:to>
      <xdr:col>7</xdr:col>
      <xdr:colOff>152400</xdr:colOff>
      <xdr:row>82</xdr:row>
      <xdr:rowOff>57817</xdr:rowOff>
    </xdr:to>
    <xdr:cxnSp macro="">
      <xdr:nvCxnSpPr>
        <xdr:cNvPr id="196" name="直線コネクタ 195"/>
        <xdr:cNvCxnSpPr/>
      </xdr:nvCxnSpPr>
      <xdr:spPr>
        <a:xfrm>
          <a:off x="4114800" y="14104883"/>
          <a:ext cx="838200" cy="1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7"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8" name="フローチャート : 判断 197"/>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45983</xdr:rowOff>
    </xdr:from>
    <xdr:to>
      <xdr:col>6</xdr:col>
      <xdr:colOff>0</xdr:colOff>
      <xdr:row>82</xdr:row>
      <xdr:rowOff>46537</xdr:rowOff>
    </xdr:to>
    <xdr:cxnSp macro="">
      <xdr:nvCxnSpPr>
        <xdr:cNvPr id="199" name="直線コネクタ 198"/>
        <xdr:cNvCxnSpPr/>
      </xdr:nvCxnSpPr>
      <xdr:spPr>
        <a:xfrm flipV="1">
          <a:off x="3225800" y="14104883"/>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200" name="フローチャート : 判断 199"/>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201" name="テキスト ボックス 200"/>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46537</xdr:rowOff>
    </xdr:from>
    <xdr:to>
      <xdr:col>4</xdr:col>
      <xdr:colOff>482600</xdr:colOff>
      <xdr:row>82</xdr:row>
      <xdr:rowOff>55305</xdr:rowOff>
    </xdr:to>
    <xdr:cxnSp macro="">
      <xdr:nvCxnSpPr>
        <xdr:cNvPr id="202" name="直線コネクタ 201"/>
        <xdr:cNvCxnSpPr/>
      </xdr:nvCxnSpPr>
      <xdr:spPr>
        <a:xfrm flipV="1">
          <a:off x="2336800" y="14105437"/>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3" name="フローチャート : 判断 202"/>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4" name="テキスト ボックス 203"/>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55305</xdr:rowOff>
    </xdr:from>
    <xdr:to>
      <xdr:col>3</xdr:col>
      <xdr:colOff>279400</xdr:colOff>
      <xdr:row>82</xdr:row>
      <xdr:rowOff>73997</xdr:rowOff>
    </xdr:to>
    <xdr:cxnSp macro="">
      <xdr:nvCxnSpPr>
        <xdr:cNvPr id="205" name="直線コネクタ 204"/>
        <xdr:cNvCxnSpPr/>
      </xdr:nvCxnSpPr>
      <xdr:spPr>
        <a:xfrm flipV="1">
          <a:off x="1447800" y="14114205"/>
          <a:ext cx="889000" cy="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6" name="フローチャート : 判断 205"/>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7" name="テキスト ボックス 206"/>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8" name="フローチャート : 判断 207"/>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9" name="テキスト ボックス 208"/>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7017</xdr:rowOff>
    </xdr:from>
    <xdr:to>
      <xdr:col>7</xdr:col>
      <xdr:colOff>203200</xdr:colOff>
      <xdr:row>82</xdr:row>
      <xdr:rowOff>108617</xdr:rowOff>
    </xdr:to>
    <xdr:sp macro="" textlink="">
      <xdr:nvSpPr>
        <xdr:cNvPr id="215" name="円/楕円 214"/>
        <xdr:cNvSpPr/>
      </xdr:nvSpPr>
      <xdr:spPr>
        <a:xfrm>
          <a:off x="4902200" y="140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99744</xdr:rowOff>
    </xdr:from>
    <xdr:ext cx="762000" cy="259045"/>
    <xdr:sp macro="" textlink="">
      <xdr:nvSpPr>
        <xdr:cNvPr id="216" name="人件費・物件費等の状況該当値テキスト"/>
        <xdr:cNvSpPr txBox="1"/>
      </xdr:nvSpPr>
      <xdr:spPr>
        <a:xfrm>
          <a:off x="5041900" y="1398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157,174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166633</xdr:rowOff>
    </xdr:from>
    <xdr:to>
      <xdr:col>6</xdr:col>
      <xdr:colOff>50800</xdr:colOff>
      <xdr:row>82</xdr:row>
      <xdr:rowOff>96783</xdr:rowOff>
    </xdr:to>
    <xdr:sp macro="" textlink="">
      <xdr:nvSpPr>
        <xdr:cNvPr id="217" name="円/楕円 216"/>
        <xdr:cNvSpPr/>
      </xdr:nvSpPr>
      <xdr:spPr>
        <a:xfrm>
          <a:off x="4064000" y="140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106960</xdr:rowOff>
    </xdr:from>
    <xdr:ext cx="736600" cy="259045"/>
    <xdr:sp macro="" textlink="">
      <xdr:nvSpPr>
        <xdr:cNvPr id="218" name="テキスト ボックス 217"/>
        <xdr:cNvSpPr txBox="1"/>
      </xdr:nvSpPr>
      <xdr:spPr>
        <a:xfrm>
          <a:off x="3733800" y="1382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167187</xdr:rowOff>
    </xdr:from>
    <xdr:to>
      <xdr:col>4</xdr:col>
      <xdr:colOff>533400</xdr:colOff>
      <xdr:row>82</xdr:row>
      <xdr:rowOff>97337</xdr:rowOff>
    </xdr:to>
    <xdr:sp macro="" textlink="">
      <xdr:nvSpPr>
        <xdr:cNvPr id="219" name="円/楕円 218"/>
        <xdr:cNvSpPr/>
      </xdr:nvSpPr>
      <xdr:spPr>
        <a:xfrm>
          <a:off x="3175000" y="140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107514</xdr:rowOff>
    </xdr:from>
    <xdr:ext cx="762000" cy="259045"/>
    <xdr:sp macro="" textlink="">
      <xdr:nvSpPr>
        <xdr:cNvPr id="220" name="テキスト ボックス 219"/>
        <xdr:cNvSpPr txBox="1"/>
      </xdr:nvSpPr>
      <xdr:spPr>
        <a:xfrm>
          <a:off x="2844800" y="1382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151,564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4505</xdr:rowOff>
    </xdr:from>
    <xdr:to>
      <xdr:col>3</xdr:col>
      <xdr:colOff>330200</xdr:colOff>
      <xdr:row>82</xdr:row>
      <xdr:rowOff>106105</xdr:rowOff>
    </xdr:to>
    <xdr:sp macro="" textlink="">
      <xdr:nvSpPr>
        <xdr:cNvPr id="221" name="円/楕円 220"/>
        <xdr:cNvSpPr/>
      </xdr:nvSpPr>
      <xdr:spPr>
        <a:xfrm>
          <a:off x="2286000" y="140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116282</xdr:rowOff>
    </xdr:from>
    <xdr:ext cx="762000" cy="259045"/>
    <xdr:sp macro="" textlink="">
      <xdr:nvSpPr>
        <xdr:cNvPr id="222" name="テキスト ボックス 221"/>
        <xdr:cNvSpPr txBox="1"/>
      </xdr:nvSpPr>
      <xdr:spPr>
        <a:xfrm>
          <a:off x="1955800" y="1383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155,925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23197</xdr:rowOff>
    </xdr:from>
    <xdr:to>
      <xdr:col>2</xdr:col>
      <xdr:colOff>127000</xdr:colOff>
      <xdr:row>82</xdr:row>
      <xdr:rowOff>124797</xdr:rowOff>
    </xdr:to>
    <xdr:sp macro="" textlink="">
      <xdr:nvSpPr>
        <xdr:cNvPr id="223" name="円/楕円 222"/>
        <xdr:cNvSpPr/>
      </xdr:nvSpPr>
      <xdr:spPr>
        <a:xfrm>
          <a:off x="1397000" y="140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134974</xdr:rowOff>
    </xdr:from>
    <xdr:ext cx="762000" cy="259045"/>
    <xdr:sp macro="" textlink="">
      <xdr:nvSpPr>
        <xdr:cNvPr id="224" name="テキスト ボックス 223"/>
        <xdr:cNvSpPr txBox="1"/>
      </xdr:nvSpPr>
      <xdr:spPr>
        <a:xfrm>
          <a:off x="1066800" y="1385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平成１８年度に給与構造の見直しに取り組み、職務職責に応じた構造に転換を図り、枠外昇給制度の廃止、特別昇給制度の見直し等の給与水準の適正化を行ってきたこともあり、類似団体を下回る数値となった。今後も引き続き給与水準の適っぱいいいいう正化に努める。</a:t>
          </a:r>
        </a:p>
        <a:p>
          <a:r>
            <a:rPr kumimoji="1" lang="ja-JP" altLang="en-US" sz="1400">
              <a:latin typeface="ＭＳ Ｐゴシック"/>
            </a:rPr>
            <a:t>　また、国家公務員の時限的な給与特例法による措置がないとした場合のラスパイレス指数は、平成２４年度で「９３．７」平成２３年度で「９３．２」であり、類似団体内平均を大き下回っている。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3" name="直線コネクタ 252"/>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4"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5" name="直線コネクタ 254"/>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6"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7" name="直線コネクタ 256"/>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84</xdr:row>
      <xdr:rowOff>26246</xdr:rowOff>
    </xdr:to>
    <xdr:cxnSp macro="">
      <xdr:nvCxnSpPr>
        <xdr:cNvPr id="258" name="直線コネクタ 257"/>
        <xdr:cNvCxnSpPr/>
      </xdr:nvCxnSpPr>
      <xdr:spPr>
        <a:xfrm>
          <a:off x="16179800" y="143476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9"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60" name="フローチャート : 判断 259"/>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85</xdr:row>
      <xdr:rowOff>71966</xdr:rowOff>
    </xdr:to>
    <xdr:cxnSp macro="">
      <xdr:nvCxnSpPr>
        <xdr:cNvPr id="261" name="直線コネクタ 260"/>
        <xdr:cNvCxnSpPr/>
      </xdr:nvCxnSpPr>
      <xdr:spPr>
        <a:xfrm flipV="1">
          <a:off x="15290800" y="14347613"/>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2" name="フローチャート : 判断 261"/>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3" name="テキスト ボックス 262"/>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88</xdr:row>
      <xdr:rowOff>32173</xdr:rowOff>
    </xdr:to>
    <xdr:cxnSp macro="">
      <xdr:nvCxnSpPr>
        <xdr:cNvPr id="264" name="直線コネクタ 263"/>
        <xdr:cNvCxnSpPr/>
      </xdr:nvCxnSpPr>
      <xdr:spPr>
        <a:xfrm flipV="1">
          <a:off x="14401800" y="14645216"/>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5" name="フローチャート : 判断 264"/>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66" name="テキスト ボックス 265"/>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163407</xdr:rowOff>
    </xdr:from>
    <xdr:to>
      <xdr:col>21</xdr:col>
      <xdr:colOff>0</xdr:colOff>
      <xdr:row>88</xdr:row>
      <xdr:rowOff>32173</xdr:rowOff>
    </xdr:to>
    <xdr:cxnSp macro="">
      <xdr:nvCxnSpPr>
        <xdr:cNvPr id="267" name="直線コネクタ 266"/>
        <xdr:cNvCxnSpPr/>
      </xdr:nvCxnSpPr>
      <xdr:spPr>
        <a:xfrm>
          <a:off x="13512800" y="150795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8" name="フローチャート : 判断 267"/>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9" name="テキスト ボックス 268"/>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0" name="フローチャート : 判断 269"/>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71" name="テキスト ボックス 270"/>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7" name="円/楕円 276"/>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163423</xdr:rowOff>
    </xdr:from>
    <xdr:ext cx="762000" cy="259045"/>
    <xdr:sp macro="" textlink="">
      <xdr:nvSpPr>
        <xdr:cNvPr id="278" name="給与水準   （国との比較）該当値テキスト"/>
        <xdr:cNvSpPr txBox="1"/>
      </xdr:nvSpPr>
      <xdr:spPr>
        <a:xfrm>
          <a:off x="171069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79" name="円/楕円 278"/>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80" name="テキスト ボックス 279"/>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81" name="円/楕円 280"/>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82" name="テキスト ボックス 281"/>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3" name="円/楕円 282"/>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93150</xdr:rowOff>
    </xdr:from>
    <xdr:ext cx="762000" cy="259045"/>
    <xdr:sp macro="" textlink="">
      <xdr:nvSpPr>
        <xdr:cNvPr id="284" name="テキスト ボックス 283"/>
        <xdr:cNvSpPr txBox="1"/>
      </xdr:nvSpPr>
      <xdr:spPr>
        <a:xfrm>
          <a:off x="14020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85" name="円/楕円 284"/>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86" name="テキスト ボックス 285"/>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en-US" altLang="ja-JP" sz="1400">
              <a:latin typeface="ＭＳ Ｐゴシック"/>
            </a:rPr>
            <a:t>23</a:t>
          </a:r>
          <a:r>
            <a:rPr kumimoji="1" lang="ja-JP" altLang="en-US" sz="1400">
              <a:latin typeface="ＭＳ Ｐゴシック"/>
            </a:rPr>
            <a:t>年度集中改革プラン等により、事務の電算化、一般廃棄物収集運搬業務の一部民間委託、事務事業、職務体制の見直しなどを行い、適正な定員管理に努めた結果、類似団体平均を下回っているものの、人口減少にともない昨年度対比で数値が上昇していることから、今後も更新された定員適正化計画を基に、職員数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6" name="直線コネクタ 315"/>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7"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8" name="直線コネクタ 317"/>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9"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20" name="直線コネクタ 319"/>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36533</xdr:rowOff>
    </xdr:from>
    <xdr:to>
      <xdr:col>24</xdr:col>
      <xdr:colOff>558800</xdr:colOff>
      <xdr:row>61</xdr:row>
      <xdr:rowOff>59055</xdr:rowOff>
    </xdr:to>
    <xdr:cxnSp macro="">
      <xdr:nvCxnSpPr>
        <xdr:cNvPr id="321" name="直線コネクタ 320"/>
        <xdr:cNvCxnSpPr/>
      </xdr:nvCxnSpPr>
      <xdr:spPr>
        <a:xfrm>
          <a:off x="16179800" y="10494983"/>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2"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3" name="フローチャート : 判断 322"/>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36533</xdr:rowOff>
    </xdr:from>
    <xdr:to>
      <xdr:col>23</xdr:col>
      <xdr:colOff>406400</xdr:colOff>
      <xdr:row>61</xdr:row>
      <xdr:rowOff>45381</xdr:rowOff>
    </xdr:to>
    <xdr:cxnSp macro="">
      <xdr:nvCxnSpPr>
        <xdr:cNvPr id="324" name="直線コネクタ 323"/>
        <xdr:cNvCxnSpPr/>
      </xdr:nvCxnSpPr>
      <xdr:spPr>
        <a:xfrm flipV="1">
          <a:off x="15290800" y="10494983"/>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5" name="フローチャート : 判断 324"/>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6" name="テキスト ボックス 325"/>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39751</xdr:rowOff>
    </xdr:from>
    <xdr:to>
      <xdr:col>22</xdr:col>
      <xdr:colOff>203200</xdr:colOff>
      <xdr:row>61</xdr:row>
      <xdr:rowOff>45381</xdr:rowOff>
    </xdr:to>
    <xdr:cxnSp macro="">
      <xdr:nvCxnSpPr>
        <xdr:cNvPr id="327" name="直線コネクタ 326"/>
        <xdr:cNvCxnSpPr/>
      </xdr:nvCxnSpPr>
      <xdr:spPr>
        <a:xfrm>
          <a:off x="14401800" y="10498201"/>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8" name="フローチャート : 判断 327"/>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9" name="テキスト ボックス 328"/>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39751</xdr:rowOff>
    </xdr:from>
    <xdr:to>
      <xdr:col>21</xdr:col>
      <xdr:colOff>0</xdr:colOff>
      <xdr:row>61</xdr:row>
      <xdr:rowOff>51816</xdr:rowOff>
    </xdr:to>
    <xdr:cxnSp macro="">
      <xdr:nvCxnSpPr>
        <xdr:cNvPr id="330" name="直線コネクタ 329"/>
        <xdr:cNvCxnSpPr/>
      </xdr:nvCxnSpPr>
      <xdr:spPr>
        <a:xfrm flipV="1">
          <a:off x="13512800" y="104982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31" name="フローチャート : 判断 330"/>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2" name="テキスト ボックス 331"/>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3" name="フローチャート : 判断 332"/>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4" name="テキスト ボックス 333"/>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8255</xdr:rowOff>
    </xdr:from>
    <xdr:to>
      <xdr:col>24</xdr:col>
      <xdr:colOff>609600</xdr:colOff>
      <xdr:row>61</xdr:row>
      <xdr:rowOff>109855</xdr:rowOff>
    </xdr:to>
    <xdr:sp macro="" textlink="">
      <xdr:nvSpPr>
        <xdr:cNvPr id="340" name="円/楕円 339"/>
        <xdr:cNvSpPr/>
      </xdr:nvSpPr>
      <xdr:spPr>
        <a:xfrm>
          <a:off x="16967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24782</xdr:rowOff>
    </xdr:from>
    <xdr:ext cx="762000" cy="259045"/>
    <xdr:sp macro="" textlink="">
      <xdr:nvSpPr>
        <xdr:cNvPr id="341" name="定員管理の状況該当値テキスト"/>
        <xdr:cNvSpPr txBox="1"/>
      </xdr:nvSpPr>
      <xdr:spPr>
        <a:xfrm>
          <a:off x="17106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157183</xdr:rowOff>
    </xdr:from>
    <xdr:to>
      <xdr:col>23</xdr:col>
      <xdr:colOff>457200</xdr:colOff>
      <xdr:row>61</xdr:row>
      <xdr:rowOff>87333</xdr:rowOff>
    </xdr:to>
    <xdr:sp macro="" textlink="">
      <xdr:nvSpPr>
        <xdr:cNvPr id="342" name="円/楕円 341"/>
        <xdr:cNvSpPr/>
      </xdr:nvSpPr>
      <xdr:spPr>
        <a:xfrm>
          <a:off x="16129000" y="104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97510</xdr:rowOff>
    </xdr:from>
    <xdr:ext cx="736600" cy="259045"/>
    <xdr:sp macro="" textlink="">
      <xdr:nvSpPr>
        <xdr:cNvPr id="343" name="テキスト ボックス 342"/>
        <xdr:cNvSpPr txBox="1"/>
      </xdr:nvSpPr>
      <xdr:spPr>
        <a:xfrm>
          <a:off x="15798800" y="10213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166031</xdr:rowOff>
    </xdr:from>
    <xdr:to>
      <xdr:col>22</xdr:col>
      <xdr:colOff>254000</xdr:colOff>
      <xdr:row>61</xdr:row>
      <xdr:rowOff>96181</xdr:rowOff>
    </xdr:to>
    <xdr:sp macro="" textlink="">
      <xdr:nvSpPr>
        <xdr:cNvPr id="344" name="円/楕円 343"/>
        <xdr:cNvSpPr/>
      </xdr:nvSpPr>
      <xdr:spPr>
        <a:xfrm>
          <a:off x="15240000" y="104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106358</xdr:rowOff>
    </xdr:from>
    <xdr:ext cx="762000" cy="259045"/>
    <xdr:sp macro="" textlink="">
      <xdr:nvSpPr>
        <xdr:cNvPr id="345" name="テキスト ボックス 344"/>
        <xdr:cNvSpPr txBox="1"/>
      </xdr:nvSpPr>
      <xdr:spPr>
        <a:xfrm>
          <a:off x="14909800" y="1022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160401</xdr:rowOff>
    </xdr:from>
    <xdr:to>
      <xdr:col>21</xdr:col>
      <xdr:colOff>50800</xdr:colOff>
      <xdr:row>61</xdr:row>
      <xdr:rowOff>90551</xdr:rowOff>
    </xdr:to>
    <xdr:sp macro="" textlink="">
      <xdr:nvSpPr>
        <xdr:cNvPr id="346" name="円/楕円 345"/>
        <xdr:cNvSpPr/>
      </xdr:nvSpPr>
      <xdr:spPr>
        <a:xfrm>
          <a:off x="14351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100728</xdr:rowOff>
    </xdr:from>
    <xdr:ext cx="762000" cy="259045"/>
    <xdr:sp macro="" textlink="">
      <xdr:nvSpPr>
        <xdr:cNvPr id="347" name="テキスト ボックス 346"/>
        <xdr:cNvSpPr txBox="1"/>
      </xdr:nvSpPr>
      <xdr:spPr>
        <a:xfrm>
          <a:off x="14020800" y="1021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1016</xdr:rowOff>
    </xdr:from>
    <xdr:to>
      <xdr:col>19</xdr:col>
      <xdr:colOff>533400</xdr:colOff>
      <xdr:row>61</xdr:row>
      <xdr:rowOff>102616</xdr:rowOff>
    </xdr:to>
    <xdr:sp macro="" textlink="">
      <xdr:nvSpPr>
        <xdr:cNvPr id="348" name="円/楕円 347"/>
        <xdr:cNvSpPr/>
      </xdr:nvSpPr>
      <xdr:spPr>
        <a:xfrm>
          <a:off x="13462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112793</xdr:rowOff>
    </xdr:from>
    <xdr:ext cx="762000" cy="259045"/>
    <xdr:sp macro="" textlink="">
      <xdr:nvSpPr>
        <xdr:cNvPr id="349" name="テキスト ボックス 348"/>
        <xdr:cNvSpPr txBox="1"/>
      </xdr:nvSpPr>
      <xdr:spPr>
        <a:xfrm>
          <a:off x="13131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従前から交付税措置のある有利な地方債の活用や、平成１９年度の大幅な繰上償還、地方債発行抑制等による公債費適正化により類似団体平均を大きく下回っている。今後とも、緊急度・住民ニーズを的確に把握した事業の選択と、地方債に大きく頼ることのない効率的な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6" name="直線コネクタ 375"/>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7"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8" name="直線コネクタ 377"/>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9"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80" name="直線コネクタ 379"/>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144526</xdr:rowOff>
    </xdr:from>
    <xdr:to>
      <xdr:col>24</xdr:col>
      <xdr:colOff>558800</xdr:colOff>
      <xdr:row>36</xdr:row>
      <xdr:rowOff>59944</xdr:rowOff>
    </xdr:to>
    <xdr:cxnSp macro="">
      <xdr:nvCxnSpPr>
        <xdr:cNvPr id="381" name="直線コネクタ 380"/>
        <xdr:cNvCxnSpPr/>
      </xdr:nvCxnSpPr>
      <xdr:spPr>
        <a:xfrm flipV="1">
          <a:off x="16179800" y="61452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3" name="フローチャート :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59944</xdr:rowOff>
    </xdr:from>
    <xdr:to>
      <xdr:col>23</xdr:col>
      <xdr:colOff>406400</xdr:colOff>
      <xdr:row>37</xdr:row>
      <xdr:rowOff>71882</xdr:rowOff>
    </xdr:to>
    <xdr:cxnSp macro="">
      <xdr:nvCxnSpPr>
        <xdr:cNvPr id="384" name="直線コネクタ 383"/>
        <xdr:cNvCxnSpPr/>
      </xdr:nvCxnSpPr>
      <xdr:spPr>
        <a:xfrm flipV="1">
          <a:off x="15290800" y="623214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5" name="フローチャート : 判断 384"/>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6" name="テキスト ボックス 385"/>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71882</xdr:rowOff>
    </xdr:from>
    <xdr:to>
      <xdr:col>22</xdr:col>
      <xdr:colOff>203200</xdr:colOff>
      <xdr:row>38</xdr:row>
      <xdr:rowOff>35560</xdr:rowOff>
    </xdr:to>
    <xdr:cxnSp macro="">
      <xdr:nvCxnSpPr>
        <xdr:cNvPr id="387" name="直線コネクタ 386"/>
        <xdr:cNvCxnSpPr/>
      </xdr:nvCxnSpPr>
      <xdr:spPr>
        <a:xfrm flipV="1">
          <a:off x="14401800" y="641553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8" name="フローチャート : 判断 387"/>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89" name="テキスト ボックス 388"/>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35560</xdr:rowOff>
    </xdr:from>
    <xdr:to>
      <xdr:col>21</xdr:col>
      <xdr:colOff>0</xdr:colOff>
      <xdr:row>38</xdr:row>
      <xdr:rowOff>170688</xdr:rowOff>
    </xdr:to>
    <xdr:cxnSp macro="">
      <xdr:nvCxnSpPr>
        <xdr:cNvPr id="390" name="直線コネクタ 389"/>
        <xdr:cNvCxnSpPr/>
      </xdr:nvCxnSpPr>
      <xdr:spPr>
        <a:xfrm flipV="1">
          <a:off x="13512800" y="655066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91" name="フローチャート : 判断 390"/>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92" name="テキスト ボックス 391"/>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3" name="フローチャート : 判断 392"/>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394" name="テキスト ボックス 393"/>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93726</xdr:rowOff>
    </xdr:from>
    <xdr:to>
      <xdr:col>24</xdr:col>
      <xdr:colOff>609600</xdr:colOff>
      <xdr:row>36</xdr:row>
      <xdr:rowOff>23876</xdr:rowOff>
    </xdr:to>
    <xdr:sp macro="" textlink="">
      <xdr:nvSpPr>
        <xdr:cNvPr id="400" name="円/楕円 399"/>
        <xdr:cNvSpPr/>
      </xdr:nvSpPr>
      <xdr:spPr>
        <a:xfrm>
          <a:off x="16967200" y="60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15003</xdr:rowOff>
    </xdr:from>
    <xdr:ext cx="762000" cy="259045"/>
    <xdr:sp macro="" textlink="">
      <xdr:nvSpPr>
        <xdr:cNvPr id="401" name="公債費負担の状況該当値テキスト"/>
        <xdr:cNvSpPr txBox="1"/>
      </xdr:nvSpPr>
      <xdr:spPr>
        <a:xfrm>
          <a:off x="17106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9144</xdr:rowOff>
    </xdr:from>
    <xdr:to>
      <xdr:col>23</xdr:col>
      <xdr:colOff>457200</xdr:colOff>
      <xdr:row>36</xdr:row>
      <xdr:rowOff>110744</xdr:rowOff>
    </xdr:to>
    <xdr:sp macro="" textlink="">
      <xdr:nvSpPr>
        <xdr:cNvPr id="402" name="円/楕円 401"/>
        <xdr:cNvSpPr/>
      </xdr:nvSpPr>
      <xdr:spPr>
        <a:xfrm>
          <a:off x="16129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120921</xdr:rowOff>
    </xdr:from>
    <xdr:ext cx="736600" cy="259045"/>
    <xdr:sp macro="" textlink="">
      <xdr:nvSpPr>
        <xdr:cNvPr id="403" name="テキスト ボックス 402"/>
        <xdr:cNvSpPr txBox="1"/>
      </xdr:nvSpPr>
      <xdr:spPr>
        <a:xfrm>
          <a:off x="15798800" y="5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21082</xdr:rowOff>
    </xdr:from>
    <xdr:to>
      <xdr:col>22</xdr:col>
      <xdr:colOff>254000</xdr:colOff>
      <xdr:row>37</xdr:row>
      <xdr:rowOff>122682</xdr:rowOff>
    </xdr:to>
    <xdr:sp macro="" textlink="">
      <xdr:nvSpPr>
        <xdr:cNvPr id="404" name="円/楕円 403"/>
        <xdr:cNvSpPr/>
      </xdr:nvSpPr>
      <xdr:spPr>
        <a:xfrm>
          <a:off x="15240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132859</xdr:rowOff>
    </xdr:from>
    <xdr:ext cx="762000" cy="259045"/>
    <xdr:sp macro="" textlink="">
      <xdr:nvSpPr>
        <xdr:cNvPr id="405" name="テキスト ボックス 404"/>
        <xdr:cNvSpPr txBox="1"/>
      </xdr:nvSpPr>
      <xdr:spPr>
        <a:xfrm>
          <a:off x="14909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156210</xdr:rowOff>
    </xdr:from>
    <xdr:to>
      <xdr:col>21</xdr:col>
      <xdr:colOff>50800</xdr:colOff>
      <xdr:row>38</xdr:row>
      <xdr:rowOff>86360</xdr:rowOff>
    </xdr:to>
    <xdr:sp macro="" textlink="">
      <xdr:nvSpPr>
        <xdr:cNvPr id="406" name="円/楕円 405"/>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96537</xdr:rowOff>
    </xdr:from>
    <xdr:ext cx="762000" cy="259045"/>
    <xdr:sp macro="" textlink="">
      <xdr:nvSpPr>
        <xdr:cNvPr id="407" name="テキスト ボックス 406"/>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8" name="円/楕円 407"/>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60215</xdr:rowOff>
    </xdr:from>
    <xdr:ext cx="762000" cy="259045"/>
    <xdr:sp macro="" textlink="">
      <xdr:nvSpPr>
        <xdr:cNvPr id="409" name="テキスト ボックス 408"/>
        <xdr:cNvSpPr txBox="1"/>
      </xdr:nvSpPr>
      <xdr:spPr>
        <a:xfrm>
          <a:off x="13131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昨年度に引き続き、将来負担比率が０％以下となった主な要因としては、平成１９年度に実施した地方債の繰上げ償還による地方債残高の減や、財政調整基金、減債基金及び特定目的基金等の充当可能基金の増等があげられる。</a:t>
          </a:r>
        </a:p>
        <a:p>
          <a:r>
            <a:rPr kumimoji="1" lang="ja-JP" altLang="en-US" sz="1400">
              <a:latin typeface="ＭＳ Ｐゴシック"/>
            </a:rPr>
            <a:t>　今後も引き続き、公債費などの義務的経費の抑制を中心とする行財政改革を進め、財政の健全化を維持するよう努める。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6" name="直線コネクタ 435"/>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7"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8" name="直線コネクタ 437"/>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151249</xdr:rowOff>
    </xdr:from>
    <xdr:ext cx="762000" cy="259045"/>
    <xdr:sp macro="" textlink="">
      <xdr:nvSpPr>
        <xdr:cNvPr id="441" name="将来負担の状況平均値テキスト"/>
        <xdr:cNvSpPr txBox="1"/>
      </xdr:nvSpPr>
      <xdr:spPr>
        <a:xfrm>
          <a:off x="17106900" y="238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2" name="フローチャート : 判断 441"/>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4" name="テキスト ボックス 443"/>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124511</xdr:rowOff>
    </xdr:from>
    <xdr:to>
      <xdr:col>22</xdr:col>
      <xdr:colOff>254000</xdr:colOff>
      <xdr:row>15</xdr:row>
      <xdr:rowOff>54661</xdr:rowOff>
    </xdr:to>
    <xdr:sp macro="" textlink="">
      <xdr:nvSpPr>
        <xdr:cNvPr id="445" name="フローチャート : 判断 444"/>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6" name="テキスト ボックス 445"/>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9042</xdr:rowOff>
    </xdr:from>
    <xdr:to>
      <xdr:col>21</xdr:col>
      <xdr:colOff>50800</xdr:colOff>
      <xdr:row>15</xdr:row>
      <xdr:rowOff>110642</xdr:rowOff>
    </xdr:to>
    <xdr:sp macro="" textlink="">
      <xdr:nvSpPr>
        <xdr:cNvPr id="447" name="フローチャート : 判断 446"/>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48" name="テキスト ボックス 447"/>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49" name="フローチャート : 判断 448"/>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0" name="テキスト ボックス 449"/>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7,793
7,722
18.04
4,515,825
4,103,109
364,352
2,481,942
2,909,371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主に育児休暇職員の増及びＨ</a:t>
          </a:r>
          <a:r>
            <a:rPr kumimoji="1" lang="en-US" altLang="ja-JP" sz="1400">
              <a:latin typeface="ＭＳ Ｐゴシック"/>
            </a:rPr>
            <a:t>26</a:t>
          </a:r>
          <a:r>
            <a:rPr kumimoji="1" lang="ja-JP" altLang="en-US" sz="1400">
              <a:latin typeface="ＭＳ Ｐゴシック"/>
            </a:rPr>
            <a:t>退職者数に対するＨ</a:t>
          </a:r>
          <a:r>
            <a:rPr kumimoji="1" lang="en-US" altLang="ja-JP" sz="1400">
              <a:latin typeface="ＭＳ Ｐゴシック"/>
            </a:rPr>
            <a:t>27</a:t>
          </a:r>
          <a:r>
            <a:rPr kumimoji="1" lang="ja-JP" altLang="en-US" sz="1400">
              <a:latin typeface="ＭＳ Ｐゴシック"/>
            </a:rPr>
            <a:t>新規採用者数の減の影響等で減少傾向にある。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127000</xdr:rowOff>
    </xdr:from>
    <xdr:to>
      <xdr:col>7</xdr:col>
      <xdr:colOff>15875</xdr:colOff>
      <xdr:row>39</xdr:row>
      <xdr:rowOff>51562</xdr:rowOff>
    </xdr:to>
    <xdr:cxnSp macro="">
      <xdr:nvCxnSpPr>
        <xdr:cNvPr id="59" name="直線コネクタ 58"/>
        <xdr:cNvCxnSpPr/>
      </xdr:nvCxnSpPr>
      <xdr:spPr>
        <a:xfrm flipV="1">
          <a:off x="4826000" y="5956300"/>
          <a:ext cx="0" cy="78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23639</xdr:rowOff>
    </xdr:from>
    <xdr:ext cx="762000" cy="259045"/>
    <xdr:sp macro="" textlink="">
      <xdr:nvSpPr>
        <xdr:cNvPr id="60" name="人件費最小値テキスト"/>
        <xdr:cNvSpPr txBox="1"/>
      </xdr:nvSpPr>
      <xdr:spPr>
        <a:xfrm>
          <a:off x="4914900" y="67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39</xdr:row>
      <xdr:rowOff>51562</xdr:rowOff>
    </xdr:from>
    <xdr:to>
      <xdr:col>7</xdr:col>
      <xdr:colOff>104775</xdr:colOff>
      <xdr:row>39</xdr:row>
      <xdr:rowOff>51562</xdr:rowOff>
    </xdr:to>
    <xdr:cxnSp macro="">
      <xdr:nvCxnSpPr>
        <xdr:cNvPr id="61" name="直線コネクタ 60"/>
        <xdr:cNvCxnSpPr/>
      </xdr:nvCxnSpPr>
      <xdr:spPr>
        <a:xfrm>
          <a:off x="4737100" y="673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34</xdr:row>
      <xdr:rowOff>127000</xdr:rowOff>
    </xdr:from>
    <xdr:to>
      <xdr:col>7</xdr:col>
      <xdr:colOff>104775</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156718</xdr:rowOff>
    </xdr:to>
    <xdr:cxnSp macro="">
      <xdr:nvCxnSpPr>
        <xdr:cNvPr id="64" name="直線コネクタ 63"/>
        <xdr:cNvCxnSpPr/>
      </xdr:nvCxnSpPr>
      <xdr:spPr>
        <a:xfrm flipV="1">
          <a:off x="3987800" y="64363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156718</xdr:rowOff>
    </xdr:from>
    <xdr:to>
      <xdr:col>5</xdr:col>
      <xdr:colOff>549275</xdr:colOff>
      <xdr:row>38</xdr:row>
      <xdr:rowOff>12700</xdr:rowOff>
    </xdr:to>
    <xdr:cxnSp macro="">
      <xdr:nvCxnSpPr>
        <xdr:cNvPr id="67" name="直線コネクタ 66"/>
        <xdr:cNvCxnSpPr/>
      </xdr:nvCxnSpPr>
      <xdr:spPr>
        <a:xfrm flipV="1">
          <a:off x="3098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163068</xdr:rowOff>
    </xdr:from>
    <xdr:to>
      <xdr:col>5</xdr:col>
      <xdr:colOff>600075</xdr:colOff>
      <xdr:row>37</xdr:row>
      <xdr:rowOff>93218</xdr:rowOff>
    </xdr:to>
    <xdr:sp macro="" textlink="">
      <xdr:nvSpPr>
        <xdr:cNvPr id="68" name="フローチャート : 判断 67"/>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103395</xdr:rowOff>
    </xdr:from>
    <xdr:ext cx="736600" cy="259045"/>
    <xdr:sp macro="" textlink="">
      <xdr:nvSpPr>
        <xdr:cNvPr id="69" name="テキスト ボックス 68"/>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81280</xdr:rowOff>
    </xdr:to>
    <xdr:cxnSp macro="">
      <xdr:nvCxnSpPr>
        <xdr:cNvPr id="70" name="直線コネクタ 69"/>
        <xdr:cNvCxnSpPr/>
      </xdr:nvCxnSpPr>
      <xdr:spPr>
        <a:xfrm flipV="1">
          <a:off x="2209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40</xdr:row>
      <xdr:rowOff>94996</xdr:rowOff>
    </xdr:to>
    <xdr:cxnSp macro="">
      <xdr:nvCxnSpPr>
        <xdr:cNvPr id="73" name="直線コネクタ 72"/>
        <xdr:cNvCxnSpPr/>
      </xdr:nvCxnSpPr>
      <xdr:spPr>
        <a:xfrm flipV="1">
          <a:off x="1320800" y="6596380"/>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149352</xdr:rowOff>
    </xdr:from>
    <xdr:to>
      <xdr:col>3</xdr:col>
      <xdr:colOff>193675</xdr:colOff>
      <xdr:row>37</xdr:row>
      <xdr:rowOff>79502</xdr:rowOff>
    </xdr:to>
    <xdr:sp macro="" textlink="">
      <xdr:nvSpPr>
        <xdr:cNvPr id="74" name="フローチャート : 判断 73"/>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89679</xdr:rowOff>
    </xdr:from>
    <xdr:ext cx="762000" cy="259045"/>
    <xdr:sp macro="" textlink="">
      <xdr:nvSpPr>
        <xdr:cNvPr id="75" name="テキスト ボックス 74"/>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6" name="フローチャート :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7" name="テキスト ボックス 76"/>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3" name="円/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105918</xdr:rowOff>
    </xdr:from>
    <xdr:to>
      <xdr:col>5</xdr:col>
      <xdr:colOff>600075</xdr:colOff>
      <xdr:row>38</xdr:row>
      <xdr:rowOff>36068</xdr:rowOff>
    </xdr:to>
    <xdr:sp macro="" textlink="">
      <xdr:nvSpPr>
        <xdr:cNvPr id="85" name="円/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7" name="円/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89" name="円/楕円 88"/>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0" name="テキスト ボックス 89"/>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44196</xdr:rowOff>
    </xdr:from>
    <xdr:to>
      <xdr:col>1</xdr:col>
      <xdr:colOff>676275</xdr:colOff>
      <xdr:row>40</xdr:row>
      <xdr:rowOff>145796</xdr:rowOff>
    </xdr:to>
    <xdr:sp macro="" textlink="">
      <xdr:nvSpPr>
        <xdr:cNvPr id="91" name="円/楕円 90"/>
        <xdr:cNvSpPr/>
      </xdr:nvSpPr>
      <xdr:spPr>
        <a:xfrm>
          <a:off x="1270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130573</xdr:rowOff>
    </xdr:from>
    <xdr:ext cx="762000" cy="259045"/>
    <xdr:sp macro="" textlink="">
      <xdr:nvSpPr>
        <xdr:cNvPr id="92" name="テキスト ボックス 91"/>
        <xdr:cNvSpPr txBox="1"/>
      </xdr:nvSpPr>
      <xdr:spPr>
        <a:xfrm>
          <a:off x="939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臨時職員の賃金増加や定年退職者の再雇用等により物件費の増加が本町の財政を圧迫するものの、物件費の抑制に取り組んだことから前年度対比</a:t>
          </a:r>
          <a:r>
            <a:rPr kumimoji="1" lang="en-US" altLang="ja-JP" sz="1400">
              <a:latin typeface="ＭＳ Ｐゴシック"/>
            </a:rPr>
            <a:t>0</a:t>
          </a:r>
          <a:r>
            <a:rPr kumimoji="1" lang="ja-JP" altLang="en-US" sz="1400">
              <a:latin typeface="ＭＳ Ｐゴシック"/>
            </a:rPr>
            <a:t>ポイントとなり、類似団体を下回ったものである。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0" name="直線コネクタ 119"/>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1"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2" name="直線コネクタ 121"/>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85090</xdr:rowOff>
    </xdr:from>
    <xdr:to>
      <xdr:col>24</xdr:col>
      <xdr:colOff>31750</xdr:colOff>
      <xdr:row>15</xdr:row>
      <xdr:rowOff>85090</xdr:rowOff>
    </xdr:to>
    <xdr:cxnSp macro="">
      <xdr:nvCxnSpPr>
        <xdr:cNvPr id="125" name="直線コネクタ 124"/>
        <xdr:cNvCxnSpPr/>
      </xdr:nvCxnSpPr>
      <xdr:spPr>
        <a:xfrm>
          <a:off x="15671800" y="2656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6"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7" name="フローチャート : 判断 126"/>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85090</xdr:rowOff>
    </xdr:to>
    <xdr:cxnSp macro="">
      <xdr:nvCxnSpPr>
        <xdr:cNvPr id="128" name="直線コネクタ 127"/>
        <xdr:cNvCxnSpPr/>
      </xdr:nvCxnSpPr>
      <xdr:spPr>
        <a:xfrm>
          <a:off x="14782800" y="2573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29" name="フローチャート : 判断 128"/>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0" name="テキスト ボックス 129"/>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16510</xdr:rowOff>
    </xdr:to>
    <xdr:cxnSp macro="">
      <xdr:nvCxnSpPr>
        <xdr:cNvPr id="131" name="直線コネクタ 130"/>
        <xdr:cNvCxnSpPr/>
      </xdr:nvCxnSpPr>
      <xdr:spPr>
        <a:xfrm flipV="1">
          <a:off x="13893800" y="257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16510</xdr:rowOff>
    </xdr:from>
    <xdr:to>
      <xdr:col>20</xdr:col>
      <xdr:colOff>158750</xdr:colOff>
      <xdr:row>15</xdr:row>
      <xdr:rowOff>130810</xdr:rowOff>
    </xdr:to>
    <xdr:cxnSp macro="">
      <xdr:nvCxnSpPr>
        <xdr:cNvPr id="134" name="直線コネクタ 133"/>
        <xdr:cNvCxnSpPr/>
      </xdr:nvCxnSpPr>
      <xdr:spPr>
        <a:xfrm flipV="1">
          <a:off x="13004800" y="258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44" name="円/楕円 143"/>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50817</xdr:rowOff>
    </xdr:from>
    <xdr:ext cx="762000" cy="259045"/>
    <xdr:sp macro="" textlink="">
      <xdr:nvSpPr>
        <xdr:cNvPr id="145"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34290</xdr:rowOff>
    </xdr:from>
    <xdr:to>
      <xdr:col>22</xdr:col>
      <xdr:colOff>615950</xdr:colOff>
      <xdr:row>15</xdr:row>
      <xdr:rowOff>135890</xdr:rowOff>
    </xdr:to>
    <xdr:sp macro="" textlink="">
      <xdr:nvSpPr>
        <xdr:cNvPr id="146" name="円/楕円 145"/>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146067</xdr:rowOff>
    </xdr:from>
    <xdr:ext cx="736600" cy="259045"/>
    <xdr:sp macro="" textlink="">
      <xdr:nvSpPr>
        <xdr:cNvPr id="147" name="テキスト ボックス 146"/>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8" name="円/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2" name="円/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3" name="テキスト ボックス 152"/>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障害者自立支援事業等の増により、類似団体平均を上回っている。２９年度からは１８歳未満の子どもの医療費無償化が開始されることと、少子高齢化に伴う扶助費の増が予想される状況であるため、医療費適正化対策等を進め経費の抑制に努める。</a:t>
          </a:r>
        </a:p>
        <a:p>
          <a:endParaRPr kumimoji="1" lang="ja-JP" altLang="en-US" sz="14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1" name="直線コネクタ 180"/>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4"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5" name="直線コネクタ 184"/>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50800</xdr:rowOff>
    </xdr:to>
    <xdr:cxnSp macro="">
      <xdr:nvCxnSpPr>
        <xdr:cNvPr id="186" name="直線コネクタ 185"/>
        <xdr:cNvCxnSpPr/>
      </xdr:nvCxnSpPr>
      <xdr:spPr>
        <a:xfrm>
          <a:off x="3987800" y="9804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7"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8" name="フローチャート : 判断 187"/>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31750</xdr:rowOff>
    </xdr:to>
    <xdr:cxnSp macro="">
      <xdr:nvCxnSpPr>
        <xdr:cNvPr id="189" name="直線コネクタ 188"/>
        <xdr:cNvCxnSpPr/>
      </xdr:nvCxnSpPr>
      <xdr:spPr>
        <a:xfrm>
          <a:off x="3098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0" name="フローチャート : 判断 189"/>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1" name="テキスト ボックス 190"/>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69850</xdr:rowOff>
    </xdr:to>
    <xdr:cxnSp macro="">
      <xdr:nvCxnSpPr>
        <xdr:cNvPr id="192" name="直線コネクタ 191"/>
        <xdr:cNvCxnSpPr/>
      </xdr:nvCxnSpPr>
      <xdr:spPr>
        <a:xfrm flipV="1">
          <a:off x="2209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3" name="フローチャート : 判断 192"/>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4" name="テキスト ボックス 19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165100</xdr:rowOff>
    </xdr:to>
    <xdr:cxnSp macro="">
      <xdr:nvCxnSpPr>
        <xdr:cNvPr id="195" name="直線コネクタ 194"/>
        <xdr:cNvCxnSpPr/>
      </xdr:nvCxnSpPr>
      <xdr:spPr>
        <a:xfrm flipV="1">
          <a:off x="1320800" y="9842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6" name="フローチャート : 判断 195"/>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7" name="テキスト ボックス 196"/>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198" name="フローチャート : 判断 197"/>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199" name="テキスト ボックス 198"/>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5" name="円/楕円 204"/>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6"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7" name="円/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8" name="テキスト ボックス 207"/>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9" name="円/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1" name="円/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114300</xdr:rowOff>
    </xdr:from>
    <xdr:to>
      <xdr:col>1</xdr:col>
      <xdr:colOff>676275</xdr:colOff>
      <xdr:row>58</xdr:row>
      <xdr:rowOff>44450</xdr:rowOff>
    </xdr:to>
    <xdr:sp macro="" textlink="">
      <xdr:nvSpPr>
        <xdr:cNvPr id="213" name="円/楕円 212"/>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29227</xdr:rowOff>
    </xdr:from>
    <xdr:ext cx="762000" cy="259045"/>
    <xdr:sp macro="" textlink="">
      <xdr:nvSpPr>
        <xdr:cNvPr id="214" name="テキスト ボックス 213"/>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人口減少が続く中、限られた予算の中で円滑かつ効率的に各種事業を行ったことにより、前年度対比０．２ポイント改善された。</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2" name="直線コネクタ 241"/>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50800</xdr:rowOff>
    </xdr:to>
    <xdr:cxnSp macro="">
      <xdr:nvCxnSpPr>
        <xdr:cNvPr id="247" name="直線コネクタ 246"/>
        <xdr:cNvCxnSpPr/>
      </xdr:nvCxnSpPr>
      <xdr:spPr>
        <a:xfrm flipV="1">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9" name="フローチャート :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73660</xdr:rowOff>
    </xdr:to>
    <xdr:cxnSp macro="">
      <xdr:nvCxnSpPr>
        <xdr:cNvPr id="250" name="直線コネクタ 249"/>
        <xdr:cNvCxnSpPr/>
      </xdr:nvCxnSpPr>
      <xdr:spPr>
        <a:xfrm flipV="1">
          <a:off x="14782800" y="999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1" name="フローチャート : 判断 250"/>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2" name="テキスト ボックス 251"/>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73660</xdr:rowOff>
    </xdr:to>
    <xdr:cxnSp macro="">
      <xdr:nvCxnSpPr>
        <xdr:cNvPr id="253" name="直線コネクタ 252"/>
        <xdr:cNvCxnSpPr/>
      </xdr:nvCxnSpPr>
      <xdr:spPr>
        <a:xfrm>
          <a:off x="13893800" y="9918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4" name="フローチャート : 判断 253"/>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5" name="テキスト ボックス 25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59</xdr:row>
      <xdr:rowOff>1270</xdr:rowOff>
    </xdr:to>
    <xdr:cxnSp macro="">
      <xdr:nvCxnSpPr>
        <xdr:cNvPr id="256" name="直線コネクタ 255"/>
        <xdr:cNvCxnSpPr/>
      </xdr:nvCxnSpPr>
      <xdr:spPr>
        <a:xfrm flipV="1">
          <a:off x="13004800" y="99187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7" name="フローチャート : 判断 256"/>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8" name="テキスト ボックス 257"/>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9" name="フローチャート : 判断 258"/>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0" name="テキスト ボックス 259"/>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6" name="円/楕円 265"/>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7"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68" name="円/楕円 267"/>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69" name="テキスト ボックス 268"/>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22860</xdr:rowOff>
    </xdr:from>
    <xdr:to>
      <xdr:col>21</xdr:col>
      <xdr:colOff>412750</xdr:colOff>
      <xdr:row>58</xdr:row>
      <xdr:rowOff>124460</xdr:rowOff>
    </xdr:to>
    <xdr:sp macro="" textlink="">
      <xdr:nvSpPr>
        <xdr:cNvPr id="270" name="円/楕円 269"/>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109237</xdr:rowOff>
    </xdr:from>
    <xdr:ext cx="762000" cy="259045"/>
    <xdr:sp macro="" textlink="">
      <xdr:nvSpPr>
        <xdr:cNvPr id="271" name="テキスト ボックス 270"/>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2" name="円/楕円 271"/>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3" name="テキスト ボックス 272"/>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121920</xdr:rowOff>
    </xdr:from>
    <xdr:to>
      <xdr:col>19</xdr:col>
      <xdr:colOff>6350</xdr:colOff>
      <xdr:row>59</xdr:row>
      <xdr:rowOff>52070</xdr:rowOff>
    </xdr:to>
    <xdr:sp macro="" textlink="">
      <xdr:nvSpPr>
        <xdr:cNvPr id="274" name="円/楕円 273"/>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36847</xdr:rowOff>
    </xdr:from>
    <xdr:ext cx="762000" cy="259045"/>
    <xdr:sp macro="" textlink="">
      <xdr:nvSpPr>
        <xdr:cNvPr id="275" name="テキスト ボックス 274"/>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一部事務組合への負担金や</a:t>
          </a:r>
          <a:r>
            <a:rPr kumimoji="1" lang="en-US" altLang="ja-JP" sz="1400">
              <a:latin typeface="ＭＳ Ｐゴシック"/>
            </a:rPr>
            <a:t>JR</a:t>
          </a:r>
          <a:r>
            <a:rPr kumimoji="1" lang="ja-JP" altLang="en-US" sz="1400">
              <a:latin typeface="ＭＳ Ｐゴシック"/>
            </a:rPr>
            <a:t>奈良線高速化・複線化第二期事業費補助金が微増となったことから、前年度比０．１ポイント増加となったが、類似団体平均を下回っている。２９年度からはＪＲ奈良線複線化事業に伴い補助金の増加が見込まれるため、引き続き、補助金交付事業の見直しや廃止等により経費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0" name="直線コネクタ 299"/>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3"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4" name="直線コネクタ 303"/>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122428</xdr:rowOff>
    </xdr:to>
    <xdr:cxnSp macro="">
      <xdr:nvCxnSpPr>
        <xdr:cNvPr id="305" name="直線コネクタ 304"/>
        <xdr:cNvCxnSpPr/>
      </xdr:nvCxnSpPr>
      <xdr:spPr>
        <a:xfrm>
          <a:off x="15671800" y="6290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6"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7" name="フローチャート : 判断 306"/>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117856</xdr:rowOff>
    </xdr:to>
    <xdr:cxnSp macro="">
      <xdr:nvCxnSpPr>
        <xdr:cNvPr id="308" name="直線コネクタ 307"/>
        <xdr:cNvCxnSpPr/>
      </xdr:nvCxnSpPr>
      <xdr:spPr>
        <a:xfrm>
          <a:off x="14782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09" name="フローチャート : 判断 308"/>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0" name="テキスト ボックス 309"/>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108712</xdr:rowOff>
    </xdr:to>
    <xdr:cxnSp macro="">
      <xdr:nvCxnSpPr>
        <xdr:cNvPr id="311" name="直線コネクタ 310"/>
        <xdr:cNvCxnSpPr/>
      </xdr:nvCxnSpPr>
      <xdr:spPr>
        <a:xfrm>
          <a:off x="13893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2" name="フローチャート : 判断 311"/>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3" name="テキスト ボックス 312"/>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37</xdr:row>
      <xdr:rowOff>56134</xdr:rowOff>
    </xdr:to>
    <xdr:cxnSp macro="">
      <xdr:nvCxnSpPr>
        <xdr:cNvPr id="314" name="直線コネクタ 313"/>
        <xdr:cNvCxnSpPr/>
      </xdr:nvCxnSpPr>
      <xdr:spPr>
        <a:xfrm flipV="1">
          <a:off x="13004800" y="62763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5" name="フローチャート : 判断 314"/>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6" name="テキスト ボックス 315"/>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7" name="フローチャート : 判断 316"/>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18" name="テキスト ボックス 317"/>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4" name="円/楕円 323"/>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5"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6" name="円/楕円 325"/>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7" name="テキスト ボックス 326"/>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8" name="円/楕円 327"/>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29" name="テキスト ボックス 32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0" name="円/楕円 329"/>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31" name="テキスト ボックス 330"/>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2" name="円/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平成１５年度に借入を行った臨時財政対策債の償還終了により前年度比０．８ポイントの減少するとともに、類似団体平均を大きく下回った。</a:t>
          </a:r>
        </a:p>
        <a:p>
          <a:r>
            <a:rPr kumimoji="1" lang="ja-JP" altLang="en-US" sz="1400">
              <a:latin typeface="ＭＳ Ｐゴシック"/>
            </a:rPr>
            <a:t>　今後も緊急度・住民ニーズを的確に把握した事業の選択により、地方債に大きく頼ることのない財政運営に努め、引き続き水準を抑える。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58" name="直線コネクタ 357"/>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1"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2" name="直線コネクタ 361"/>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170435</xdr:rowOff>
    </xdr:from>
    <xdr:to>
      <xdr:col>7</xdr:col>
      <xdr:colOff>15875</xdr:colOff>
      <xdr:row>76</xdr:row>
      <xdr:rowOff>35561</xdr:rowOff>
    </xdr:to>
    <xdr:cxnSp macro="">
      <xdr:nvCxnSpPr>
        <xdr:cNvPr id="363" name="直線コネクタ 362"/>
        <xdr:cNvCxnSpPr/>
      </xdr:nvCxnSpPr>
      <xdr:spPr>
        <a:xfrm flipV="1">
          <a:off x="3987800" y="130291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4"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5" name="フローチャート : 判断 364"/>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122428</xdr:rowOff>
    </xdr:to>
    <xdr:cxnSp macro="">
      <xdr:nvCxnSpPr>
        <xdr:cNvPr id="366" name="直線コネクタ 365"/>
        <xdr:cNvCxnSpPr/>
      </xdr:nvCxnSpPr>
      <xdr:spPr>
        <a:xfrm flipV="1">
          <a:off x="3098800" y="130657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7" name="フローチャート : 判断 366"/>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8" name="テキスト ボックス 367"/>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122428</xdr:rowOff>
    </xdr:from>
    <xdr:to>
      <xdr:col>4</xdr:col>
      <xdr:colOff>346075</xdr:colOff>
      <xdr:row>77</xdr:row>
      <xdr:rowOff>19558</xdr:rowOff>
    </xdr:to>
    <xdr:cxnSp macro="">
      <xdr:nvCxnSpPr>
        <xdr:cNvPr id="369" name="直線コネクタ 368"/>
        <xdr:cNvCxnSpPr/>
      </xdr:nvCxnSpPr>
      <xdr:spPr>
        <a:xfrm flipV="1">
          <a:off x="2209800" y="13152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0" name="フローチャート : 判断 369"/>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1" name="テキスト ボックス 370"/>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78</xdr:row>
      <xdr:rowOff>140715</xdr:rowOff>
    </xdr:to>
    <xdr:cxnSp macro="">
      <xdr:nvCxnSpPr>
        <xdr:cNvPr id="372" name="直線コネクタ 371"/>
        <xdr:cNvCxnSpPr/>
      </xdr:nvCxnSpPr>
      <xdr:spPr>
        <a:xfrm flipV="1">
          <a:off x="1320800" y="13221208"/>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3" name="フローチャート : 判断 372"/>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4" name="テキスト ボックス 373"/>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6" name="テキスト ボックス 37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119634</xdr:rowOff>
    </xdr:from>
    <xdr:to>
      <xdr:col>7</xdr:col>
      <xdr:colOff>66675</xdr:colOff>
      <xdr:row>76</xdr:row>
      <xdr:rowOff>49783</xdr:rowOff>
    </xdr:to>
    <xdr:sp macro="" textlink="">
      <xdr:nvSpPr>
        <xdr:cNvPr id="382" name="円/楕円 381"/>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136161</xdr:rowOff>
    </xdr:from>
    <xdr:ext cx="762000" cy="259045"/>
    <xdr:sp macro="" textlink="">
      <xdr:nvSpPr>
        <xdr:cNvPr id="383"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4" name="円/楕円 383"/>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5" name="テキスト ボックス 384"/>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6" name="円/楕円 385"/>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7" name="テキスト ボックス 386"/>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88" name="円/楕円 387"/>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89" name="テキスト ボックス 388"/>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390" name="円/楕円 389"/>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4842</xdr:rowOff>
    </xdr:from>
    <xdr:ext cx="762000" cy="259045"/>
    <xdr:sp macro="" textlink="">
      <xdr:nvSpPr>
        <xdr:cNvPr id="391" name="テキスト ボックス 390"/>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人件費及び物件費の抑制のみではなく全体的に歳出費用の削減に取り組んだ結果前年度対比で１．７ポイント改善され、類似団体との数値の差が縮小されてきている。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54610</xdr:rowOff>
    </xdr:from>
    <xdr:to>
      <xdr:col>24</xdr:col>
      <xdr:colOff>31750</xdr:colOff>
      <xdr:row>79</xdr:row>
      <xdr:rowOff>134620</xdr:rowOff>
    </xdr:to>
    <xdr:cxnSp macro="">
      <xdr:nvCxnSpPr>
        <xdr:cNvPr id="419" name="直線コネクタ 418"/>
        <xdr:cNvCxnSpPr/>
      </xdr:nvCxnSpPr>
      <xdr:spPr>
        <a:xfrm flipV="1">
          <a:off x="16510000" y="1274191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106697</xdr:rowOff>
    </xdr:from>
    <xdr:ext cx="762000" cy="259045"/>
    <xdr:sp macro="" textlink="">
      <xdr:nvSpPr>
        <xdr:cNvPr id="420" name="公債費以外最小値テキスト"/>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79</xdr:row>
      <xdr:rowOff>134620</xdr:rowOff>
    </xdr:from>
    <xdr:to>
      <xdr:col>24</xdr:col>
      <xdr:colOff>120650</xdr:colOff>
      <xdr:row>79</xdr:row>
      <xdr:rowOff>134620</xdr:rowOff>
    </xdr:to>
    <xdr:cxnSp macro="">
      <xdr:nvCxnSpPr>
        <xdr:cNvPr id="421" name="直線コネクタ 420"/>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140987</xdr:rowOff>
    </xdr:from>
    <xdr:ext cx="762000" cy="259045"/>
    <xdr:sp macro="" textlink="">
      <xdr:nvSpPr>
        <xdr:cNvPr id="422"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74</xdr:row>
      <xdr:rowOff>54610</xdr:rowOff>
    </xdr:from>
    <xdr:to>
      <xdr:col>24</xdr:col>
      <xdr:colOff>120650</xdr:colOff>
      <xdr:row>74</xdr:row>
      <xdr:rowOff>54610</xdr:rowOff>
    </xdr:to>
    <xdr:cxnSp macro="">
      <xdr:nvCxnSpPr>
        <xdr:cNvPr id="423" name="直線コネクタ 422"/>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78</xdr:row>
      <xdr:rowOff>1270</xdr:rowOff>
    </xdr:to>
    <xdr:cxnSp macro="">
      <xdr:nvCxnSpPr>
        <xdr:cNvPr id="424" name="直線コネクタ 423"/>
        <xdr:cNvCxnSpPr/>
      </xdr:nvCxnSpPr>
      <xdr:spPr>
        <a:xfrm flipV="1">
          <a:off x="15671800" y="133096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130827</xdr:rowOff>
    </xdr:from>
    <xdr:ext cx="762000" cy="259045"/>
    <xdr:sp macro="" textlink="">
      <xdr:nvSpPr>
        <xdr:cNvPr id="425"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26" name="フローチャート : 判断 425"/>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157480</xdr:rowOff>
    </xdr:from>
    <xdr:to>
      <xdr:col>22</xdr:col>
      <xdr:colOff>565150</xdr:colOff>
      <xdr:row>78</xdr:row>
      <xdr:rowOff>1270</xdr:rowOff>
    </xdr:to>
    <xdr:cxnSp macro="">
      <xdr:nvCxnSpPr>
        <xdr:cNvPr id="427" name="直線コネクタ 426"/>
        <xdr:cNvCxnSpPr/>
      </xdr:nvCxnSpPr>
      <xdr:spPr>
        <a:xfrm>
          <a:off x="14782800" y="13359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8" name="フローチャート : 判断 427"/>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29" name="テキスト ボックス 428"/>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157480</xdr:rowOff>
    </xdr:from>
    <xdr:to>
      <xdr:col>21</xdr:col>
      <xdr:colOff>361950</xdr:colOff>
      <xdr:row>78</xdr:row>
      <xdr:rowOff>5080</xdr:rowOff>
    </xdr:to>
    <xdr:cxnSp macro="">
      <xdr:nvCxnSpPr>
        <xdr:cNvPr id="430" name="直線コネクタ 429"/>
        <xdr:cNvCxnSpPr/>
      </xdr:nvCxnSpPr>
      <xdr:spPr>
        <a:xfrm flipV="1">
          <a:off x="13893800" y="13359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2" name="テキスト ボックス 431"/>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xdr:rowOff>
    </xdr:from>
    <xdr:to>
      <xdr:col>20</xdr:col>
      <xdr:colOff>158750</xdr:colOff>
      <xdr:row>81</xdr:row>
      <xdr:rowOff>66039</xdr:rowOff>
    </xdr:to>
    <xdr:cxnSp macro="">
      <xdr:nvCxnSpPr>
        <xdr:cNvPr id="433" name="直線コネクタ 432"/>
        <xdr:cNvCxnSpPr/>
      </xdr:nvCxnSpPr>
      <xdr:spPr>
        <a:xfrm flipV="1">
          <a:off x="13004800" y="13378180"/>
          <a:ext cx="889000" cy="57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15239</xdr:rowOff>
    </xdr:from>
    <xdr:to>
      <xdr:col>20</xdr:col>
      <xdr:colOff>209550</xdr:colOff>
      <xdr:row>76</xdr:row>
      <xdr:rowOff>116839</xdr:rowOff>
    </xdr:to>
    <xdr:sp macro="" textlink="">
      <xdr:nvSpPr>
        <xdr:cNvPr id="434" name="フローチャート : 判断 433"/>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127017</xdr:rowOff>
    </xdr:from>
    <xdr:ext cx="762000" cy="259045"/>
    <xdr:sp macro="" textlink="">
      <xdr:nvSpPr>
        <xdr:cNvPr id="435" name="テキスト ボックス 434"/>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36" name="フローチャート : 判断 435"/>
        <xdr:cNvSpPr/>
      </xdr:nvSpPr>
      <xdr:spPr>
        <a:xfrm>
          <a:off x="12954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134637</xdr:rowOff>
    </xdr:from>
    <xdr:ext cx="762000" cy="259045"/>
    <xdr:sp macro="" textlink="">
      <xdr:nvSpPr>
        <xdr:cNvPr id="437" name="テキスト ボックス 436"/>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43" name="円/楕円 442"/>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29227</xdr:rowOff>
    </xdr:from>
    <xdr:ext cx="762000" cy="259045"/>
    <xdr:sp macro="" textlink="">
      <xdr:nvSpPr>
        <xdr:cNvPr id="444"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45" name="円/楕円 444"/>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46" name="テキスト ボックス 445"/>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106680</xdr:rowOff>
    </xdr:from>
    <xdr:to>
      <xdr:col>21</xdr:col>
      <xdr:colOff>412750</xdr:colOff>
      <xdr:row>78</xdr:row>
      <xdr:rowOff>36830</xdr:rowOff>
    </xdr:to>
    <xdr:sp macro="" textlink="">
      <xdr:nvSpPr>
        <xdr:cNvPr id="447" name="円/楕円 446"/>
        <xdr:cNvSpPr/>
      </xdr:nvSpPr>
      <xdr:spPr>
        <a:xfrm>
          <a:off x="14732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21607</xdr:rowOff>
    </xdr:from>
    <xdr:ext cx="762000" cy="259045"/>
    <xdr:sp macro="" textlink="">
      <xdr:nvSpPr>
        <xdr:cNvPr id="448" name="テキスト ボックス 447"/>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49" name="円/楕円 448"/>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50" name="テキスト ボックス 449"/>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15239</xdr:rowOff>
    </xdr:from>
    <xdr:to>
      <xdr:col>19</xdr:col>
      <xdr:colOff>6350</xdr:colOff>
      <xdr:row>81</xdr:row>
      <xdr:rowOff>116839</xdr:rowOff>
    </xdr:to>
    <xdr:sp macro="" textlink="">
      <xdr:nvSpPr>
        <xdr:cNvPr id="451" name="円/楕円 450"/>
        <xdr:cNvSpPr/>
      </xdr:nvSpPr>
      <xdr:spPr>
        <a:xfrm>
          <a:off x="12954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101616</xdr:rowOff>
    </xdr:from>
    <xdr:ext cx="762000" cy="259045"/>
    <xdr:sp macro="" textlink="">
      <xdr:nvSpPr>
        <xdr:cNvPr id="452" name="テキスト ボックス 451"/>
        <xdr:cNvSpPr txBox="1"/>
      </xdr:nvSpPr>
      <xdr:spPr>
        <a:xfrm>
          <a:off x="12623800" y="1398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京都府井手町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120226</xdr:rowOff>
    </xdr:from>
    <xdr:to>
      <xdr:col>4</xdr:col>
      <xdr:colOff>1117600</xdr:colOff>
      <xdr:row>17</xdr:row>
      <xdr:rowOff>126329</xdr:rowOff>
    </xdr:to>
    <xdr:cxnSp macro="">
      <xdr:nvCxnSpPr>
        <xdr:cNvPr id="50" name="直線コネクタ 49"/>
        <xdr:cNvCxnSpPr/>
      </xdr:nvCxnSpPr>
      <xdr:spPr bwMode="auto">
        <a:xfrm>
          <a:off x="5003800" y="3082501"/>
          <a:ext cx="647700" cy="6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120226</xdr:rowOff>
    </xdr:from>
    <xdr:to>
      <xdr:col>4</xdr:col>
      <xdr:colOff>469900</xdr:colOff>
      <xdr:row>17</xdr:row>
      <xdr:rowOff>136152</xdr:rowOff>
    </xdr:to>
    <xdr:cxnSp macro="">
      <xdr:nvCxnSpPr>
        <xdr:cNvPr id="53" name="直線コネクタ 52"/>
        <xdr:cNvCxnSpPr/>
      </xdr:nvCxnSpPr>
      <xdr:spPr bwMode="auto">
        <a:xfrm flipV="1">
          <a:off x="4305300" y="3082501"/>
          <a:ext cx="698500" cy="15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106266</xdr:rowOff>
    </xdr:from>
    <xdr:to>
      <xdr:col>3</xdr:col>
      <xdr:colOff>904875</xdr:colOff>
      <xdr:row>17</xdr:row>
      <xdr:rowOff>136152</xdr:rowOff>
    </xdr:to>
    <xdr:cxnSp macro="">
      <xdr:nvCxnSpPr>
        <xdr:cNvPr id="56" name="直線コネクタ 55"/>
        <xdr:cNvCxnSpPr/>
      </xdr:nvCxnSpPr>
      <xdr:spPr bwMode="auto">
        <a:xfrm>
          <a:off x="3606800" y="3068541"/>
          <a:ext cx="698500" cy="2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53604</xdr:rowOff>
    </xdr:from>
    <xdr:to>
      <xdr:col>3</xdr:col>
      <xdr:colOff>206375</xdr:colOff>
      <xdr:row>17</xdr:row>
      <xdr:rowOff>106266</xdr:rowOff>
    </xdr:to>
    <xdr:cxnSp macro="">
      <xdr:nvCxnSpPr>
        <xdr:cNvPr id="59" name="直線コネクタ 58"/>
        <xdr:cNvCxnSpPr/>
      </xdr:nvCxnSpPr>
      <xdr:spPr bwMode="auto">
        <a:xfrm>
          <a:off x="2908300" y="3015879"/>
          <a:ext cx="698500" cy="5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75529</xdr:rowOff>
    </xdr:from>
    <xdr:to>
      <xdr:col>5</xdr:col>
      <xdr:colOff>34925</xdr:colOff>
      <xdr:row>18</xdr:row>
      <xdr:rowOff>5679</xdr:rowOff>
    </xdr:to>
    <xdr:sp macro="" textlink="">
      <xdr:nvSpPr>
        <xdr:cNvPr id="69" name="円/楕円 68"/>
        <xdr:cNvSpPr/>
      </xdr:nvSpPr>
      <xdr:spPr bwMode="auto">
        <a:xfrm>
          <a:off x="5600700" y="303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47606</xdr:rowOff>
    </xdr:from>
    <xdr:ext cx="762000" cy="259045"/>
    <xdr:sp macro="" textlink="">
      <xdr:nvSpPr>
        <xdr:cNvPr id="70" name="人口1人当たり決算額の推移該当値テキスト130"/>
        <xdr:cNvSpPr txBox="1"/>
      </xdr:nvSpPr>
      <xdr:spPr>
        <a:xfrm>
          <a:off x="5740400" y="30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111,338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69426</xdr:rowOff>
    </xdr:from>
    <xdr:to>
      <xdr:col>4</xdr:col>
      <xdr:colOff>520700</xdr:colOff>
      <xdr:row>17</xdr:row>
      <xdr:rowOff>171026</xdr:rowOff>
    </xdr:to>
    <xdr:sp macro="" textlink="">
      <xdr:nvSpPr>
        <xdr:cNvPr id="71" name="円/楕円 70"/>
        <xdr:cNvSpPr/>
      </xdr:nvSpPr>
      <xdr:spPr bwMode="auto">
        <a:xfrm>
          <a:off x="4953000" y="3031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155803</xdr:rowOff>
    </xdr:from>
    <xdr:ext cx="736600" cy="259045"/>
    <xdr:sp macro="" textlink="">
      <xdr:nvSpPr>
        <xdr:cNvPr id="72" name="テキスト ボックス 71"/>
        <xdr:cNvSpPr txBox="1"/>
      </xdr:nvSpPr>
      <xdr:spPr>
        <a:xfrm>
          <a:off x="4622800" y="3118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112,139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85352</xdr:rowOff>
    </xdr:from>
    <xdr:to>
      <xdr:col>3</xdr:col>
      <xdr:colOff>955675</xdr:colOff>
      <xdr:row>18</xdr:row>
      <xdr:rowOff>15502</xdr:rowOff>
    </xdr:to>
    <xdr:sp macro="" textlink="">
      <xdr:nvSpPr>
        <xdr:cNvPr id="73" name="円/楕円 72"/>
        <xdr:cNvSpPr/>
      </xdr:nvSpPr>
      <xdr:spPr bwMode="auto">
        <a:xfrm>
          <a:off x="4254500" y="304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279</xdr:rowOff>
    </xdr:from>
    <xdr:ext cx="762000" cy="259045"/>
    <xdr:sp macro="" textlink="">
      <xdr:nvSpPr>
        <xdr:cNvPr id="74" name="テキスト ボックス 73"/>
        <xdr:cNvSpPr txBox="1"/>
      </xdr:nvSpPr>
      <xdr:spPr>
        <a:xfrm>
          <a:off x="3924300" y="313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110,049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55466</xdr:rowOff>
    </xdr:from>
    <xdr:to>
      <xdr:col>3</xdr:col>
      <xdr:colOff>257175</xdr:colOff>
      <xdr:row>17</xdr:row>
      <xdr:rowOff>157066</xdr:rowOff>
    </xdr:to>
    <xdr:sp macro="" textlink="">
      <xdr:nvSpPr>
        <xdr:cNvPr id="75" name="円/楕円 74"/>
        <xdr:cNvSpPr/>
      </xdr:nvSpPr>
      <xdr:spPr bwMode="auto">
        <a:xfrm>
          <a:off x="3556000" y="301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141843</xdr:rowOff>
    </xdr:from>
    <xdr:ext cx="762000" cy="259045"/>
    <xdr:sp macro="" textlink="">
      <xdr:nvSpPr>
        <xdr:cNvPr id="76" name="テキスト ボックス 75"/>
        <xdr:cNvSpPr txBox="1"/>
      </xdr:nvSpPr>
      <xdr:spPr>
        <a:xfrm>
          <a:off x="3225800" y="310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2804</xdr:rowOff>
    </xdr:from>
    <xdr:to>
      <xdr:col>2</xdr:col>
      <xdr:colOff>692150</xdr:colOff>
      <xdr:row>17</xdr:row>
      <xdr:rowOff>104404</xdr:rowOff>
    </xdr:to>
    <xdr:sp macro="" textlink="">
      <xdr:nvSpPr>
        <xdr:cNvPr id="77" name="円/楕円 76"/>
        <xdr:cNvSpPr/>
      </xdr:nvSpPr>
      <xdr:spPr bwMode="auto">
        <a:xfrm>
          <a:off x="2857500" y="2965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89181</xdr:rowOff>
    </xdr:from>
    <xdr:ext cx="762000" cy="259045"/>
    <xdr:sp macro="" textlink="">
      <xdr:nvSpPr>
        <xdr:cNvPr id="78" name="テキスト ボックス 77"/>
        <xdr:cNvSpPr txBox="1"/>
      </xdr:nvSpPr>
      <xdr:spPr>
        <a:xfrm>
          <a:off x="2527300" y="305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80670</xdr:rowOff>
    </xdr:from>
    <xdr:to>
      <xdr:col>4</xdr:col>
      <xdr:colOff>1117600</xdr:colOff>
      <xdr:row>37</xdr:row>
      <xdr:rowOff>103474</xdr:rowOff>
    </xdr:to>
    <xdr:cxnSp macro="">
      <xdr:nvCxnSpPr>
        <xdr:cNvPr id="106" name="直線コネクタ 105"/>
        <xdr:cNvCxnSpPr/>
      </xdr:nvCxnSpPr>
      <xdr:spPr bwMode="auto">
        <a:xfrm flipV="1">
          <a:off x="5651500" y="6005220"/>
          <a:ext cx="0" cy="12229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113651</xdr:rowOff>
    </xdr:from>
    <xdr:ext cx="762000" cy="259045"/>
    <xdr:sp macro="" textlink="">
      <xdr:nvSpPr>
        <xdr:cNvPr id="107" name="人口1人当たり決算額の推移最小値テキスト445"/>
        <xdr:cNvSpPr txBox="1"/>
      </xdr:nvSpPr>
      <xdr:spPr>
        <a:xfrm>
          <a:off x="5740400" y="723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37</xdr:row>
      <xdr:rowOff>103474</xdr:rowOff>
    </xdr:from>
    <xdr:to>
      <xdr:col>5</xdr:col>
      <xdr:colOff>73025</xdr:colOff>
      <xdr:row>37</xdr:row>
      <xdr:rowOff>103474</xdr:rowOff>
    </xdr:to>
    <xdr:cxnSp macro="">
      <xdr:nvCxnSpPr>
        <xdr:cNvPr id="108" name="直線コネクタ 107"/>
        <xdr:cNvCxnSpPr/>
      </xdr:nvCxnSpPr>
      <xdr:spPr bwMode="auto">
        <a:xfrm>
          <a:off x="5562600" y="7228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338497</xdr:rowOff>
    </xdr:from>
    <xdr:ext cx="762000" cy="259045"/>
    <xdr:sp macro="" textlink="">
      <xdr:nvSpPr>
        <xdr:cNvPr id="109" name="人口1人当たり決算額の推移最大値テキスト445"/>
        <xdr:cNvSpPr txBox="1"/>
      </xdr:nvSpPr>
      <xdr:spPr>
        <a:xfrm>
          <a:off x="5740400" y="57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80670</xdr:rowOff>
    </xdr:from>
    <xdr:to>
      <xdr:col>5</xdr:col>
      <xdr:colOff>73025</xdr:colOff>
      <xdr:row>33</xdr:row>
      <xdr:rowOff>80670</xdr:rowOff>
    </xdr:to>
    <xdr:cxnSp macro="">
      <xdr:nvCxnSpPr>
        <xdr:cNvPr id="110" name="直線コネクタ 109"/>
        <xdr:cNvCxnSpPr/>
      </xdr:nvCxnSpPr>
      <xdr:spPr bwMode="auto">
        <a:xfrm>
          <a:off x="5562600" y="6005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103474</xdr:rowOff>
    </xdr:from>
    <xdr:to>
      <xdr:col>4</xdr:col>
      <xdr:colOff>1117600</xdr:colOff>
      <xdr:row>37</xdr:row>
      <xdr:rowOff>179997</xdr:rowOff>
    </xdr:to>
    <xdr:cxnSp macro="">
      <xdr:nvCxnSpPr>
        <xdr:cNvPr id="111" name="直線コネクタ 110"/>
        <xdr:cNvCxnSpPr/>
      </xdr:nvCxnSpPr>
      <xdr:spPr bwMode="auto">
        <a:xfrm flipV="1">
          <a:off x="5003800" y="7228174"/>
          <a:ext cx="647700" cy="7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225048</xdr:rowOff>
    </xdr:from>
    <xdr:ext cx="762000" cy="259045"/>
    <xdr:sp macro="" textlink="">
      <xdr:nvSpPr>
        <xdr:cNvPr id="112" name="人口1人当たり決算額の推移平均値テキスト445"/>
        <xdr:cNvSpPr txBox="1"/>
      </xdr:nvSpPr>
      <xdr:spPr>
        <a:xfrm>
          <a:off x="5740400" y="649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37071</xdr:rowOff>
    </xdr:from>
    <xdr:to>
      <xdr:col>5</xdr:col>
      <xdr:colOff>34925</xdr:colOff>
      <xdr:row>35</xdr:row>
      <xdr:rowOff>138671</xdr:rowOff>
    </xdr:to>
    <xdr:sp macro="" textlink="">
      <xdr:nvSpPr>
        <xdr:cNvPr id="113" name="フローチャート : 判断 112"/>
        <xdr:cNvSpPr/>
      </xdr:nvSpPr>
      <xdr:spPr bwMode="auto">
        <a:xfrm>
          <a:off x="56007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49276</xdr:rowOff>
    </xdr:from>
    <xdr:to>
      <xdr:col>4</xdr:col>
      <xdr:colOff>469900</xdr:colOff>
      <xdr:row>37</xdr:row>
      <xdr:rowOff>179997</xdr:rowOff>
    </xdr:to>
    <xdr:cxnSp macro="">
      <xdr:nvCxnSpPr>
        <xdr:cNvPr id="114" name="直線コネクタ 113"/>
        <xdr:cNvCxnSpPr/>
      </xdr:nvCxnSpPr>
      <xdr:spPr bwMode="auto">
        <a:xfrm>
          <a:off x="4305300" y="7173976"/>
          <a:ext cx="698500" cy="13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316211</xdr:rowOff>
    </xdr:from>
    <xdr:to>
      <xdr:col>4</xdr:col>
      <xdr:colOff>520700</xdr:colOff>
      <xdr:row>35</xdr:row>
      <xdr:rowOff>74911</xdr:rowOff>
    </xdr:to>
    <xdr:sp macro="" textlink="">
      <xdr:nvSpPr>
        <xdr:cNvPr id="115" name="フローチャート : 判断 114"/>
        <xdr:cNvSpPr/>
      </xdr:nvSpPr>
      <xdr:spPr bwMode="auto">
        <a:xfrm>
          <a:off x="49530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85088</xdr:rowOff>
    </xdr:from>
    <xdr:ext cx="736600" cy="259045"/>
    <xdr:sp macro="" textlink="">
      <xdr:nvSpPr>
        <xdr:cNvPr id="116" name="テキスト ボックス 115"/>
        <xdr:cNvSpPr txBox="1"/>
      </xdr:nvSpPr>
      <xdr:spPr>
        <a:xfrm>
          <a:off x="4622800" y="635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146469</xdr:rowOff>
    </xdr:from>
    <xdr:to>
      <xdr:col>3</xdr:col>
      <xdr:colOff>904875</xdr:colOff>
      <xdr:row>37</xdr:row>
      <xdr:rowOff>49276</xdr:rowOff>
    </xdr:to>
    <xdr:cxnSp macro="">
      <xdr:nvCxnSpPr>
        <xdr:cNvPr id="117" name="直線コネクタ 116"/>
        <xdr:cNvCxnSpPr/>
      </xdr:nvCxnSpPr>
      <xdr:spPr bwMode="auto">
        <a:xfrm>
          <a:off x="3606800" y="7099719"/>
          <a:ext cx="698500" cy="7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249898</xdr:rowOff>
    </xdr:from>
    <xdr:to>
      <xdr:col>3</xdr:col>
      <xdr:colOff>955675</xdr:colOff>
      <xdr:row>35</xdr:row>
      <xdr:rowOff>8598</xdr:rowOff>
    </xdr:to>
    <xdr:sp macro="" textlink="">
      <xdr:nvSpPr>
        <xdr:cNvPr id="118" name="フローチャート : 判断 117"/>
        <xdr:cNvSpPr/>
      </xdr:nvSpPr>
      <xdr:spPr bwMode="auto">
        <a:xfrm>
          <a:off x="42545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18775</xdr:rowOff>
    </xdr:from>
    <xdr:ext cx="762000" cy="259045"/>
    <xdr:sp macro="" textlink="">
      <xdr:nvSpPr>
        <xdr:cNvPr id="119" name="テキスト ボックス 118"/>
        <xdr:cNvSpPr txBox="1"/>
      </xdr:nvSpPr>
      <xdr:spPr>
        <a:xfrm>
          <a:off x="39243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52343</xdr:rowOff>
    </xdr:from>
    <xdr:to>
      <xdr:col>3</xdr:col>
      <xdr:colOff>206375</xdr:colOff>
      <xdr:row>36</xdr:row>
      <xdr:rowOff>146469</xdr:rowOff>
    </xdr:to>
    <xdr:cxnSp macro="">
      <xdr:nvCxnSpPr>
        <xdr:cNvPr id="120" name="直線コネクタ 119"/>
        <xdr:cNvCxnSpPr/>
      </xdr:nvCxnSpPr>
      <xdr:spPr bwMode="auto">
        <a:xfrm>
          <a:off x="2908300" y="7005593"/>
          <a:ext cx="698500" cy="94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234829</xdr:rowOff>
    </xdr:from>
    <xdr:to>
      <xdr:col>3</xdr:col>
      <xdr:colOff>257175</xdr:colOff>
      <xdr:row>34</xdr:row>
      <xdr:rowOff>336429</xdr:rowOff>
    </xdr:to>
    <xdr:sp macro="" textlink="">
      <xdr:nvSpPr>
        <xdr:cNvPr id="121" name="フローチャート : 判断 120"/>
        <xdr:cNvSpPr/>
      </xdr:nvSpPr>
      <xdr:spPr bwMode="auto">
        <a:xfrm>
          <a:off x="35560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3706</xdr:rowOff>
    </xdr:from>
    <xdr:ext cx="762000" cy="259045"/>
    <xdr:sp macro="" textlink="">
      <xdr:nvSpPr>
        <xdr:cNvPr id="122" name="テキスト ボックス 121"/>
        <xdr:cNvSpPr txBox="1"/>
      </xdr:nvSpPr>
      <xdr:spPr>
        <a:xfrm>
          <a:off x="32258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169754</xdr:rowOff>
    </xdr:from>
    <xdr:to>
      <xdr:col>2</xdr:col>
      <xdr:colOff>692150</xdr:colOff>
      <xdr:row>34</xdr:row>
      <xdr:rowOff>271354</xdr:rowOff>
    </xdr:to>
    <xdr:sp macro="" textlink="">
      <xdr:nvSpPr>
        <xdr:cNvPr id="123" name="フローチャート : 判断 122"/>
        <xdr:cNvSpPr/>
      </xdr:nvSpPr>
      <xdr:spPr bwMode="auto">
        <a:xfrm>
          <a:off x="28575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281531</xdr:rowOff>
    </xdr:from>
    <xdr:ext cx="762000" cy="259045"/>
    <xdr:sp macro="" textlink="">
      <xdr:nvSpPr>
        <xdr:cNvPr id="124" name="テキスト ボックス 123"/>
        <xdr:cNvSpPr txBox="1"/>
      </xdr:nvSpPr>
      <xdr:spPr>
        <a:xfrm>
          <a:off x="25273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52674</xdr:rowOff>
    </xdr:from>
    <xdr:to>
      <xdr:col>5</xdr:col>
      <xdr:colOff>34925</xdr:colOff>
      <xdr:row>37</xdr:row>
      <xdr:rowOff>154274</xdr:rowOff>
    </xdr:to>
    <xdr:sp macro="" textlink="">
      <xdr:nvSpPr>
        <xdr:cNvPr id="130" name="円/楕円 129"/>
        <xdr:cNvSpPr/>
      </xdr:nvSpPr>
      <xdr:spPr bwMode="auto">
        <a:xfrm>
          <a:off x="5600700" y="717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132701</xdr:rowOff>
    </xdr:from>
    <xdr:ext cx="762000" cy="259045"/>
    <xdr:sp macro="" textlink="">
      <xdr:nvSpPr>
        <xdr:cNvPr id="131" name="人口1人当たり決算額の推移該当値テキスト445"/>
        <xdr:cNvSpPr txBox="1"/>
      </xdr:nvSpPr>
      <xdr:spPr>
        <a:xfrm>
          <a:off x="5740400" y="708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129197</xdr:rowOff>
    </xdr:from>
    <xdr:to>
      <xdr:col>4</xdr:col>
      <xdr:colOff>520700</xdr:colOff>
      <xdr:row>37</xdr:row>
      <xdr:rowOff>230797</xdr:rowOff>
    </xdr:to>
    <xdr:sp macro="" textlink="">
      <xdr:nvSpPr>
        <xdr:cNvPr id="132" name="円/楕円 131"/>
        <xdr:cNvSpPr/>
      </xdr:nvSpPr>
      <xdr:spPr bwMode="auto">
        <a:xfrm>
          <a:off x="4953000" y="7253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215574</xdr:rowOff>
    </xdr:from>
    <xdr:ext cx="736600" cy="259045"/>
    <xdr:sp macro="" textlink="">
      <xdr:nvSpPr>
        <xdr:cNvPr id="133" name="テキスト ボックス 132"/>
        <xdr:cNvSpPr txBox="1"/>
      </xdr:nvSpPr>
      <xdr:spPr>
        <a:xfrm>
          <a:off x="4622800" y="7340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169926</xdr:rowOff>
    </xdr:from>
    <xdr:to>
      <xdr:col>3</xdr:col>
      <xdr:colOff>955675</xdr:colOff>
      <xdr:row>37</xdr:row>
      <xdr:rowOff>100076</xdr:rowOff>
    </xdr:to>
    <xdr:sp macro="" textlink="">
      <xdr:nvSpPr>
        <xdr:cNvPr id="134" name="円/楕円 133"/>
        <xdr:cNvSpPr/>
      </xdr:nvSpPr>
      <xdr:spPr bwMode="auto">
        <a:xfrm>
          <a:off x="4254500" y="712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84853</xdr:rowOff>
    </xdr:from>
    <xdr:ext cx="762000" cy="259045"/>
    <xdr:sp macro="" textlink="">
      <xdr:nvSpPr>
        <xdr:cNvPr id="135" name="テキスト ボックス 134"/>
        <xdr:cNvSpPr txBox="1"/>
      </xdr:nvSpPr>
      <xdr:spPr>
        <a:xfrm>
          <a:off x="3924300" y="720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95669</xdr:rowOff>
    </xdr:from>
    <xdr:to>
      <xdr:col>3</xdr:col>
      <xdr:colOff>257175</xdr:colOff>
      <xdr:row>37</xdr:row>
      <xdr:rowOff>25819</xdr:rowOff>
    </xdr:to>
    <xdr:sp macro="" textlink="">
      <xdr:nvSpPr>
        <xdr:cNvPr id="136" name="円/楕円 135"/>
        <xdr:cNvSpPr/>
      </xdr:nvSpPr>
      <xdr:spPr bwMode="auto">
        <a:xfrm>
          <a:off x="3556000" y="704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10596</xdr:rowOff>
    </xdr:from>
    <xdr:ext cx="762000" cy="259045"/>
    <xdr:sp macro="" textlink="">
      <xdr:nvSpPr>
        <xdr:cNvPr id="137" name="テキスト ボックス 136"/>
        <xdr:cNvSpPr txBox="1"/>
      </xdr:nvSpPr>
      <xdr:spPr>
        <a:xfrm>
          <a:off x="3225800" y="71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1543</xdr:rowOff>
    </xdr:from>
    <xdr:to>
      <xdr:col>2</xdr:col>
      <xdr:colOff>692150</xdr:colOff>
      <xdr:row>36</xdr:row>
      <xdr:rowOff>103143</xdr:rowOff>
    </xdr:to>
    <xdr:sp macro="" textlink="">
      <xdr:nvSpPr>
        <xdr:cNvPr id="138" name="円/楕円 137"/>
        <xdr:cNvSpPr/>
      </xdr:nvSpPr>
      <xdr:spPr bwMode="auto">
        <a:xfrm>
          <a:off x="2857500" y="695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87920</xdr:rowOff>
    </xdr:from>
    <xdr:ext cx="762000" cy="259045"/>
    <xdr:sp macro="" textlink="">
      <xdr:nvSpPr>
        <xdr:cNvPr id="139" name="テキスト ボックス 138"/>
        <xdr:cNvSpPr txBox="1"/>
      </xdr:nvSpPr>
      <xdr:spPr>
        <a:xfrm>
          <a:off x="2527300" y="704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7,793
7,722
18.04
4,515,825
4,103,109
364,352
2,481,942
2,909,371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168765</xdr:rowOff>
    </xdr:from>
    <xdr:to>
      <xdr:col>6</xdr:col>
      <xdr:colOff>511175</xdr:colOff>
      <xdr:row>37</xdr:row>
      <xdr:rowOff>7896</xdr:rowOff>
    </xdr:to>
    <xdr:cxnSp macro="">
      <xdr:nvCxnSpPr>
        <xdr:cNvPr id="63" name="直線コネクタ 62"/>
        <xdr:cNvCxnSpPr/>
      </xdr:nvCxnSpPr>
      <xdr:spPr>
        <a:xfrm flipV="1">
          <a:off x="3797300" y="6340965"/>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7896</xdr:rowOff>
    </xdr:from>
    <xdr:to>
      <xdr:col>5</xdr:col>
      <xdr:colOff>358775</xdr:colOff>
      <xdr:row>37</xdr:row>
      <xdr:rowOff>9474</xdr:rowOff>
    </xdr:to>
    <xdr:cxnSp macro="">
      <xdr:nvCxnSpPr>
        <xdr:cNvPr id="66" name="直線コネクタ 65"/>
        <xdr:cNvCxnSpPr/>
      </xdr:nvCxnSpPr>
      <xdr:spPr>
        <a:xfrm flipV="1">
          <a:off x="2908300" y="6351546"/>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136565</xdr:rowOff>
    </xdr:from>
    <xdr:to>
      <xdr:col>4</xdr:col>
      <xdr:colOff>155575</xdr:colOff>
      <xdr:row>37</xdr:row>
      <xdr:rowOff>9474</xdr:rowOff>
    </xdr:to>
    <xdr:cxnSp macro="">
      <xdr:nvCxnSpPr>
        <xdr:cNvPr id="69" name="直線コネクタ 68"/>
        <xdr:cNvCxnSpPr/>
      </xdr:nvCxnSpPr>
      <xdr:spPr>
        <a:xfrm>
          <a:off x="2019300" y="6308765"/>
          <a:ext cx="88900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93719</xdr:rowOff>
    </xdr:from>
    <xdr:to>
      <xdr:col>2</xdr:col>
      <xdr:colOff>638175</xdr:colOff>
      <xdr:row>36</xdr:row>
      <xdr:rowOff>136565</xdr:rowOff>
    </xdr:to>
    <xdr:cxnSp macro="">
      <xdr:nvCxnSpPr>
        <xdr:cNvPr id="72" name="直線コネクタ 71"/>
        <xdr:cNvCxnSpPr/>
      </xdr:nvCxnSpPr>
      <xdr:spPr>
        <a:xfrm>
          <a:off x="1130300" y="6265919"/>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117965</xdr:rowOff>
    </xdr:from>
    <xdr:to>
      <xdr:col>6</xdr:col>
      <xdr:colOff>561975</xdr:colOff>
      <xdr:row>37</xdr:row>
      <xdr:rowOff>48115</xdr:rowOff>
    </xdr:to>
    <xdr:sp macro="" textlink="">
      <xdr:nvSpPr>
        <xdr:cNvPr id="82" name="円/楕円 81"/>
        <xdr:cNvSpPr/>
      </xdr:nvSpPr>
      <xdr:spPr>
        <a:xfrm>
          <a:off x="4584700" y="62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96392</xdr:rowOff>
    </xdr:from>
    <xdr:ext cx="599010" cy="259045"/>
    <xdr:sp macro="" textlink="">
      <xdr:nvSpPr>
        <xdr:cNvPr id="83" name="人件費該当値テキスト"/>
        <xdr:cNvSpPr txBox="1"/>
      </xdr:nvSpPr>
      <xdr:spPr>
        <a:xfrm>
          <a:off x="4686300" y="62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128546</xdr:rowOff>
    </xdr:from>
    <xdr:to>
      <xdr:col>5</xdr:col>
      <xdr:colOff>409575</xdr:colOff>
      <xdr:row>37</xdr:row>
      <xdr:rowOff>58696</xdr:rowOff>
    </xdr:to>
    <xdr:sp macro="" textlink="">
      <xdr:nvSpPr>
        <xdr:cNvPr id="84" name="円/楕円 83"/>
        <xdr:cNvSpPr/>
      </xdr:nvSpPr>
      <xdr:spPr>
        <a:xfrm>
          <a:off x="3746500" y="63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49823</xdr:rowOff>
    </xdr:from>
    <xdr:ext cx="534377" cy="259045"/>
    <xdr:sp macro="" textlink="">
      <xdr:nvSpPr>
        <xdr:cNvPr id="85" name="テキスト ボックス 84"/>
        <xdr:cNvSpPr txBox="1"/>
      </xdr:nvSpPr>
      <xdr:spPr>
        <a:xfrm>
          <a:off x="3530111" y="639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99,858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130124</xdr:rowOff>
    </xdr:from>
    <xdr:to>
      <xdr:col>4</xdr:col>
      <xdr:colOff>206375</xdr:colOff>
      <xdr:row>37</xdr:row>
      <xdr:rowOff>60274</xdr:rowOff>
    </xdr:to>
    <xdr:sp macro="" textlink="">
      <xdr:nvSpPr>
        <xdr:cNvPr id="86" name="円/楕円 85"/>
        <xdr:cNvSpPr/>
      </xdr:nvSpPr>
      <xdr:spPr>
        <a:xfrm>
          <a:off x="2857500" y="63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51401</xdr:rowOff>
    </xdr:from>
    <xdr:ext cx="534377" cy="259045"/>
    <xdr:sp macro="" textlink="">
      <xdr:nvSpPr>
        <xdr:cNvPr id="87" name="テキスト ボックス 86"/>
        <xdr:cNvSpPr txBox="1"/>
      </xdr:nvSpPr>
      <xdr:spPr>
        <a:xfrm>
          <a:off x="2641111" y="63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85765</xdr:rowOff>
    </xdr:from>
    <xdr:to>
      <xdr:col>3</xdr:col>
      <xdr:colOff>3175</xdr:colOff>
      <xdr:row>37</xdr:row>
      <xdr:rowOff>15915</xdr:rowOff>
    </xdr:to>
    <xdr:sp macro="" textlink="">
      <xdr:nvSpPr>
        <xdr:cNvPr id="88" name="円/楕円 87"/>
        <xdr:cNvSpPr/>
      </xdr:nvSpPr>
      <xdr:spPr>
        <a:xfrm>
          <a:off x="1968500" y="62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7042</xdr:rowOff>
    </xdr:from>
    <xdr:ext cx="599010" cy="259045"/>
    <xdr:sp macro="" textlink="">
      <xdr:nvSpPr>
        <xdr:cNvPr id="89" name="テキスト ボックス 88"/>
        <xdr:cNvSpPr txBox="1"/>
      </xdr:nvSpPr>
      <xdr:spPr>
        <a:xfrm>
          <a:off x="1719794" y="635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42919</xdr:rowOff>
    </xdr:from>
    <xdr:to>
      <xdr:col>1</xdr:col>
      <xdr:colOff>485775</xdr:colOff>
      <xdr:row>36</xdr:row>
      <xdr:rowOff>144519</xdr:rowOff>
    </xdr:to>
    <xdr:sp macro="" textlink="">
      <xdr:nvSpPr>
        <xdr:cNvPr id="90" name="円/楕円 89"/>
        <xdr:cNvSpPr/>
      </xdr:nvSpPr>
      <xdr:spPr>
        <a:xfrm>
          <a:off x="1079500" y="62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135646</xdr:rowOff>
    </xdr:from>
    <xdr:ext cx="599010" cy="259045"/>
    <xdr:sp macro="" textlink="">
      <xdr:nvSpPr>
        <xdr:cNvPr id="91" name="テキスト ボックス 90"/>
        <xdr:cNvSpPr txBox="1"/>
      </xdr:nvSpPr>
      <xdr:spPr>
        <a:xfrm>
          <a:off x="830794" y="630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157981</xdr:rowOff>
    </xdr:from>
    <xdr:to>
      <xdr:col>6</xdr:col>
      <xdr:colOff>511175</xdr:colOff>
      <xdr:row>58</xdr:row>
      <xdr:rowOff>702</xdr:rowOff>
    </xdr:to>
    <xdr:cxnSp macro="">
      <xdr:nvCxnSpPr>
        <xdr:cNvPr id="118" name="直線コネクタ 117"/>
        <xdr:cNvCxnSpPr/>
      </xdr:nvCxnSpPr>
      <xdr:spPr>
        <a:xfrm flipV="1">
          <a:off x="3797300" y="9930631"/>
          <a:ext cx="838200" cy="1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702</xdr:rowOff>
    </xdr:from>
    <xdr:to>
      <xdr:col>5</xdr:col>
      <xdr:colOff>358775</xdr:colOff>
      <xdr:row>58</xdr:row>
      <xdr:rowOff>1336</xdr:rowOff>
    </xdr:to>
    <xdr:cxnSp macro="">
      <xdr:nvCxnSpPr>
        <xdr:cNvPr id="121" name="直線コネクタ 120"/>
        <xdr:cNvCxnSpPr/>
      </xdr:nvCxnSpPr>
      <xdr:spPr>
        <a:xfrm flipV="1">
          <a:off x="2908300" y="9944802"/>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169294</xdr:rowOff>
    </xdr:from>
    <xdr:to>
      <xdr:col>4</xdr:col>
      <xdr:colOff>155575</xdr:colOff>
      <xdr:row>58</xdr:row>
      <xdr:rowOff>1336</xdr:rowOff>
    </xdr:to>
    <xdr:cxnSp macro="">
      <xdr:nvCxnSpPr>
        <xdr:cNvPr id="124" name="直線コネクタ 123"/>
        <xdr:cNvCxnSpPr/>
      </xdr:nvCxnSpPr>
      <xdr:spPr>
        <a:xfrm>
          <a:off x="2019300" y="9941944"/>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160967</xdr:rowOff>
    </xdr:from>
    <xdr:to>
      <xdr:col>2</xdr:col>
      <xdr:colOff>638175</xdr:colOff>
      <xdr:row>57</xdr:row>
      <xdr:rowOff>169294</xdr:rowOff>
    </xdr:to>
    <xdr:cxnSp macro="">
      <xdr:nvCxnSpPr>
        <xdr:cNvPr id="127" name="直線コネクタ 126"/>
        <xdr:cNvCxnSpPr/>
      </xdr:nvCxnSpPr>
      <xdr:spPr>
        <a:xfrm>
          <a:off x="1130300" y="9933617"/>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107181</xdr:rowOff>
    </xdr:from>
    <xdr:to>
      <xdr:col>6</xdr:col>
      <xdr:colOff>561975</xdr:colOff>
      <xdr:row>58</xdr:row>
      <xdr:rowOff>37331</xdr:rowOff>
    </xdr:to>
    <xdr:sp macro="" textlink="">
      <xdr:nvSpPr>
        <xdr:cNvPr id="137" name="円/楕円 136"/>
        <xdr:cNvSpPr/>
      </xdr:nvSpPr>
      <xdr:spPr>
        <a:xfrm>
          <a:off x="4584700" y="98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22108</xdr:rowOff>
    </xdr:from>
    <xdr:ext cx="534377" cy="259045"/>
    <xdr:sp macro="" textlink="">
      <xdr:nvSpPr>
        <xdr:cNvPr id="138" name="物件費該当値テキスト"/>
        <xdr:cNvSpPr txBox="1"/>
      </xdr:nvSpPr>
      <xdr:spPr>
        <a:xfrm>
          <a:off x="4686300" y="97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121352</xdr:rowOff>
    </xdr:from>
    <xdr:to>
      <xdr:col>5</xdr:col>
      <xdr:colOff>409575</xdr:colOff>
      <xdr:row>58</xdr:row>
      <xdr:rowOff>51502</xdr:rowOff>
    </xdr:to>
    <xdr:sp macro="" textlink="">
      <xdr:nvSpPr>
        <xdr:cNvPr id="139" name="円/楕円 138"/>
        <xdr:cNvSpPr/>
      </xdr:nvSpPr>
      <xdr:spPr>
        <a:xfrm>
          <a:off x="3746500" y="98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42629</xdr:rowOff>
    </xdr:from>
    <xdr:ext cx="534377" cy="259045"/>
    <xdr:sp macro="" textlink="">
      <xdr:nvSpPr>
        <xdr:cNvPr id="140" name="テキスト ボックス 139"/>
        <xdr:cNvSpPr txBox="1"/>
      </xdr:nvSpPr>
      <xdr:spPr>
        <a:xfrm>
          <a:off x="3530111" y="998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121986</xdr:rowOff>
    </xdr:from>
    <xdr:to>
      <xdr:col>4</xdr:col>
      <xdr:colOff>206375</xdr:colOff>
      <xdr:row>58</xdr:row>
      <xdr:rowOff>52136</xdr:rowOff>
    </xdr:to>
    <xdr:sp macro="" textlink="">
      <xdr:nvSpPr>
        <xdr:cNvPr id="141" name="円/楕円 140"/>
        <xdr:cNvSpPr/>
      </xdr:nvSpPr>
      <xdr:spPr>
        <a:xfrm>
          <a:off x="2857500" y="989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43263</xdr:rowOff>
    </xdr:from>
    <xdr:ext cx="534377" cy="259045"/>
    <xdr:sp macro="" textlink="">
      <xdr:nvSpPr>
        <xdr:cNvPr id="142" name="テキスト ボックス 141"/>
        <xdr:cNvSpPr txBox="1"/>
      </xdr:nvSpPr>
      <xdr:spPr>
        <a:xfrm>
          <a:off x="2641111" y="99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118494</xdr:rowOff>
    </xdr:from>
    <xdr:to>
      <xdr:col>3</xdr:col>
      <xdr:colOff>3175</xdr:colOff>
      <xdr:row>58</xdr:row>
      <xdr:rowOff>48644</xdr:rowOff>
    </xdr:to>
    <xdr:sp macro="" textlink="">
      <xdr:nvSpPr>
        <xdr:cNvPr id="143" name="円/楕円 142"/>
        <xdr:cNvSpPr/>
      </xdr:nvSpPr>
      <xdr:spPr>
        <a:xfrm>
          <a:off x="1968500" y="98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39771</xdr:rowOff>
    </xdr:from>
    <xdr:ext cx="534377" cy="259045"/>
    <xdr:sp macro="" textlink="">
      <xdr:nvSpPr>
        <xdr:cNvPr id="144" name="テキスト ボックス 143"/>
        <xdr:cNvSpPr txBox="1"/>
      </xdr:nvSpPr>
      <xdr:spPr>
        <a:xfrm>
          <a:off x="1752111" y="99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110167</xdr:rowOff>
    </xdr:from>
    <xdr:to>
      <xdr:col>1</xdr:col>
      <xdr:colOff>485775</xdr:colOff>
      <xdr:row>58</xdr:row>
      <xdr:rowOff>40317</xdr:rowOff>
    </xdr:to>
    <xdr:sp macro="" textlink="">
      <xdr:nvSpPr>
        <xdr:cNvPr id="145" name="円/楕円 144"/>
        <xdr:cNvSpPr/>
      </xdr:nvSpPr>
      <xdr:spPr>
        <a:xfrm>
          <a:off x="1079500" y="98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31444</xdr:rowOff>
    </xdr:from>
    <xdr:ext cx="534377" cy="259045"/>
    <xdr:sp macro="" textlink="">
      <xdr:nvSpPr>
        <xdr:cNvPr id="146" name="テキスト ボックス 145"/>
        <xdr:cNvSpPr txBox="1"/>
      </xdr:nvSpPr>
      <xdr:spPr>
        <a:xfrm>
          <a:off x="863111" y="99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114120</xdr:rowOff>
    </xdr:from>
    <xdr:to>
      <xdr:col>6</xdr:col>
      <xdr:colOff>511175</xdr:colOff>
      <xdr:row>78</xdr:row>
      <xdr:rowOff>115080</xdr:rowOff>
    </xdr:to>
    <xdr:cxnSp macro="">
      <xdr:nvCxnSpPr>
        <xdr:cNvPr id="173" name="直線コネクタ 172"/>
        <xdr:cNvCxnSpPr/>
      </xdr:nvCxnSpPr>
      <xdr:spPr>
        <a:xfrm>
          <a:off x="3797300" y="13487220"/>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114120</xdr:rowOff>
    </xdr:from>
    <xdr:to>
      <xdr:col>5</xdr:col>
      <xdr:colOff>358775</xdr:colOff>
      <xdr:row>78</xdr:row>
      <xdr:rowOff>119011</xdr:rowOff>
    </xdr:to>
    <xdr:cxnSp macro="">
      <xdr:nvCxnSpPr>
        <xdr:cNvPr id="176" name="直線コネクタ 175"/>
        <xdr:cNvCxnSpPr/>
      </xdr:nvCxnSpPr>
      <xdr:spPr>
        <a:xfrm flipV="1">
          <a:off x="2908300" y="13487220"/>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119011</xdr:rowOff>
    </xdr:from>
    <xdr:to>
      <xdr:col>4</xdr:col>
      <xdr:colOff>155575</xdr:colOff>
      <xdr:row>78</xdr:row>
      <xdr:rowOff>123561</xdr:rowOff>
    </xdr:to>
    <xdr:cxnSp macro="">
      <xdr:nvCxnSpPr>
        <xdr:cNvPr id="179" name="直線コネクタ 178"/>
        <xdr:cNvCxnSpPr/>
      </xdr:nvCxnSpPr>
      <xdr:spPr>
        <a:xfrm flipV="1">
          <a:off x="2019300" y="13492111"/>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123561</xdr:rowOff>
    </xdr:from>
    <xdr:to>
      <xdr:col>2</xdr:col>
      <xdr:colOff>638175</xdr:colOff>
      <xdr:row>78</xdr:row>
      <xdr:rowOff>127561</xdr:rowOff>
    </xdr:to>
    <xdr:cxnSp macro="">
      <xdr:nvCxnSpPr>
        <xdr:cNvPr id="182" name="直線コネクタ 181"/>
        <xdr:cNvCxnSpPr/>
      </xdr:nvCxnSpPr>
      <xdr:spPr>
        <a:xfrm flipV="1">
          <a:off x="1130300" y="13496661"/>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64280</xdr:rowOff>
    </xdr:from>
    <xdr:to>
      <xdr:col>6</xdr:col>
      <xdr:colOff>561975</xdr:colOff>
      <xdr:row>78</xdr:row>
      <xdr:rowOff>165880</xdr:rowOff>
    </xdr:to>
    <xdr:sp macro="" textlink="">
      <xdr:nvSpPr>
        <xdr:cNvPr id="192" name="円/楕円 191"/>
        <xdr:cNvSpPr/>
      </xdr:nvSpPr>
      <xdr:spPr>
        <a:xfrm>
          <a:off x="4584700" y="134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150657</xdr:rowOff>
    </xdr:from>
    <xdr:ext cx="469744" cy="259045"/>
    <xdr:sp macro="" textlink="">
      <xdr:nvSpPr>
        <xdr:cNvPr id="193" name="維持補修費該当値テキスト"/>
        <xdr:cNvSpPr txBox="1"/>
      </xdr:nvSpPr>
      <xdr:spPr>
        <a:xfrm>
          <a:off x="4686300" y="133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63320</xdr:rowOff>
    </xdr:from>
    <xdr:to>
      <xdr:col>5</xdr:col>
      <xdr:colOff>409575</xdr:colOff>
      <xdr:row>78</xdr:row>
      <xdr:rowOff>164920</xdr:rowOff>
    </xdr:to>
    <xdr:sp macro="" textlink="">
      <xdr:nvSpPr>
        <xdr:cNvPr id="194" name="円/楕円 193"/>
        <xdr:cNvSpPr/>
      </xdr:nvSpPr>
      <xdr:spPr>
        <a:xfrm>
          <a:off x="3746500" y="134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156047</xdr:rowOff>
    </xdr:from>
    <xdr:ext cx="469744" cy="259045"/>
    <xdr:sp macro="" textlink="">
      <xdr:nvSpPr>
        <xdr:cNvPr id="195" name="テキスト ボックス 194"/>
        <xdr:cNvSpPr txBox="1"/>
      </xdr:nvSpPr>
      <xdr:spPr>
        <a:xfrm>
          <a:off x="3562427" y="1352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68211</xdr:rowOff>
    </xdr:from>
    <xdr:to>
      <xdr:col>4</xdr:col>
      <xdr:colOff>206375</xdr:colOff>
      <xdr:row>78</xdr:row>
      <xdr:rowOff>169811</xdr:rowOff>
    </xdr:to>
    <xdr:sp macro="" textlink="">
      <xdr:nvSpPr>
        <xdr:cNvPr id="196" name="円/楕円 195"/>
        <xdr:cNvSpPr/>
      </xdr:nvSpPr>
      <xdr:spPr>
        <a:xfrm>
          <a:off x="28575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160938</xdr:rowOff>
    </xdr:from>
    <xdr:ext cx="378565" cy="259045"/>
    <xdr:sp macro="" textlink="">
      <xdr:nvSpPr>
        <xdr:cNvPr id="197" name="テキスト ボックス 196"/>
        <xdr:cNvSpPr txBox="1"/>
      </xdr:nvSpPr>
      <xdr:spPr>
        <a:xfrm>
          <a:off x="2719017" y="13534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72761</xdr:rowOff>
    </xdr:from>
    <xdr:to>
      <xdr:col>3</xdr:col>
      <xdr:colOff>3175</xdr:colOff>
      <xdr:row>79</xdr:row>
      <xdr:rowOff>2911</xdr:rowOff>
    </xdr:to>
    <xdr:sp macro="" textlink="">
      <xdr:nvSpPr>
        <xdr:cNvPr id="198" name="円/楕円 197"/>
        <xdr:cNvSpPr/>
      </xdr:nvSpPr>
      <xdr:spPr>
        <a:xfrm>
          <a:off x="1968500" y="134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165488</xdr:rowOff>
    </xdr:from>
    <xdr:ext cx="378565" cy="259045"/>
    <xdr:sp macro="" textlink="">
      <xdr:nvSpPr>
        <xdr:cNvPr id="199" name="テキスト ボックス 198"/>
        <xdr:cNvSpPr txBox="1"/>
      </xdr:nvSpPr>
      <xdr:spPr>
        <a:xfrm>
          <a:off x="1830017" y="1353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76761</xdr:rowOff>
    </xdr:from>
    <xdr:to>
      <xdr:col>1</xdr:col>
      <xdr:colOff>485775</xdr:colOff>
      <xdr:row>79</xdr:row>
      <xdr:rowOff>6911</xdr:rowOff>
    </xdr:to>
    <xdr:sp macro="" textlink="">
      <xdr:nvSpPr>
        <xdr:cNvPr id="200" name="円/楕円 199"/>
        <xdr:cNvSpPr/>
      </xdr:nvSpPr>
      <xdr:spPr>
        <a:xfrm>
          <a:off x="1079500" y="134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169488</xdr:rowOff>
    </xdr:from>
    <xdr:ext cx="378565" cy="259045"/>
    <xdr:sp macro="" textlink="">
      <xdr:nvSpPr>
        <xdr:cNvPr id="201" name="テキスト ボックス 200"/>
        <xdr:cNvSpPr txBox="1"/>
      </xdr:nvSpPr>
      <xdr:spPr>
        <a:xfrm>
          <a:off x="941017" y="13542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55308</xdr:rowOff>
    </xdr:from>
    <xdr:to>
      <xdr:col>6</xdr:col>
      <xdr:colOff>511175</xdr:colOff>
      <xdr:row>95</xdr:row>
      <xdr:rowOff>106781</xdr:rowOff>
    </xdr:to>
    <xdr:cxnSp macro="">
      <xdr:nvCxnSpPr>
        <xdr:cNvPr id="231" name="直線コネクタ 230"/>
        <xdr:cNvCxnSpPr/>
      </xdr:nvCxnSpPr>
      <xdr:spPr>
        <a:xfrm>
          <a:off x="3797300" y="16343058"/>
          <a:ext cx="838200" cy="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55308</xdr:rowOff>
    </xdr:from>
    <xdr:to>
      <xdr:col>5</xdr:col>
      <xdr:colOff>358775</xdr:colOff>
      <xdr:row>95</xdr:row>
      <xdr:rowOff>152673</xdr:rowOff>
    </xdr:to>
    <xdr:cxnSp macro="">
      <xdr:nvCxnSpPr>
        <xdr:cNvPr id="234" name="直線コネクタ 233"/>
        <xdr:cNvCxnSpPr/>
      </xdr:nvCxnSpPr>
      <xdr:spPr>
        <a:xfrm flipV="1">
          <a:off x="2908300" y="16343058"/>
          <a:ext cx="889000" cy="9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129125</xdr:rowOff>
    </xdr:from>
    <xdr:ext cx="534377" cy="259045"/>
    <xdr:sp macro="" textlink="">
      <xdr:nvSpPr>
        <xdr:cNvPr id="236" name="テキスト ボックス 235"/>
        <xdr:cNvSpPr txBox="1"/>
      </xdr:nvSpPr>
      <xdr:spPr>
        <a:xfrm>
          <a:off x="3530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152673</xdr:rowOff>
    </xdr:from>
    <xdr:to>
      <xdr:col>4</xdr:col>
      <xdr:colOff>155575</xdr:colOff>
      <xdr:row>96</xdr:row>
      <xdr:rowOff>12864</xdr:rowOff>
    </xdr:to>
    <xdr:cxnSp macro="">
      <xdr:nvCxnSpPr>
        <xdr:cNvPr id="237" name="直線コネクタ 236"/>
        <xdr:cNvCxnSpPr/>
      </xdr:nvCxnSpPr>
      <xdr:spPr>
        <a:xfrm flipV="1">
          <a:off x="2019300" y="16440423"/>
          <a:ext cx="889000" cy="3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48334</xdr:rowOff>
    </xdr:from>
    <xdr:ext cx="534377" cy="259045"/>
    <xdr:sp macro="" textlink="">
      <xdr:nvSpPr>
        <xdr:cNvPr id="239" name="テキスト ボックス 238"/>
        <xdr:cNvSpPr txBox="1"/>
      </xdr:nvSpPr>
      <xdr:spPr>
        <a:xfrm>
          <a:off x="2641111" y="165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7322</xdr:rowOff>
    </xdr:from>
    <xdr:to>
      <xdr:col>2</xdr:col>
      <xdr:colOff>638175</xdr:colOff>
      <xdr:row>96</xdr:row>
      <xdr:rowOff>12864</xdr:rowOff>
    </xdr:to>
    <xdr:cxnSp macro="">
      <xdr:nvCxnSpPr>
        <xdr:cNvPr id="240" name="直線コネクタ 239"/>
        <xdr:cNvCxnSpPr/>
      </xdr:nvCxnSpPr>
      <xdr:spPr>
        <a:xfrm>
          <a:off x="1130300" y="16466522"/>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72338</xdr:rowOff>
    </xdr:from>
    <xdr:ext cx="534377" cy="259045"/>
    <xdr:sp macro="" textlink="">
      <xdr:nvSpPr>
        <xdr:cNvPr id="244" name="テキスト ボックス 243"/>
        <xdr:cNvSpPr txBox="1"/>
      </xdr:nvSpPr>
      <xdr:spPr>
        <a:xfrm>
          <a:off x="863111" y="165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55981</xdr:rowOff>
    </xdr:from>
    <xdr:to>
      <xdr:col>6</xdr:col>
      <xdr:colOff>561975</xdr:colOff>
      <xdr:row>95</xdr:row>
      <xdr:rowOff>157581</xdr:rowOff>
    </xdr:to>
    <xdr:sp macro="" textlink="">
      <xdr:nvSpPr>
        <xdr:cNvPr id="250" name="円/楕円 249"/>
        <xdr:cNvSpPr/>
      </xdr:nvSpPr>
      <xdr:spPr>
        <a:xfrm>
          <a:off x="4584700" y="163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34408</xdr:rowOff>
    </xdr:from>
    <xdr:ext cx="534377" cy="259045"/>
    <xdr:sp macro="" textlink="">
      <xdr:nvSpPr>
        <xdr:cNvPr id="251" name="扶助費該当値テキスト"/>
        <xdr:cNvSpPr txBox="1"/>
      </xdr:nvSpPr>
      <xdr:spPr>
        <a:xfrm>
          <a:off x="4686300" y="163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4508</xdr:rowOff>
    </xdr:from>
    <xdr:to>
      <xdr:col>5</xdr:col>
      <xdr:colOff>409575</xdr:colOff>
      <xdr:row>95</xdr:row>
      <xdr:rowOff>106108</xdr:rowOff>
    </xdr:to>
    <xdr:sp macro="" textlink="">
      <xdr:nvSpPr>
        <xdr:cNvPr id="252" name="円/楕円 251"/>
        <xdr:cNvSpPr/>
      </xdr:nvSpPr>
      <xdr:spPr>
        <a:xfrm>
          <a:off x="3746500" y="1629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122635</xdr:rowOff>
    </xdr:from>
    <xdr:ext cx="534377" cy="259045"/>
    <xdr:sp macro="" textlink="">
      <xdr:nvSpPr>
        <xdr:cNvPr id="253" name="テキスト ボックス 252"/>
        <xdr:cNvSpPr txBox="1"/>
      </xdr:nvSpPr>
      <xdr:spPr>
        <a:xfrm>
          <a:off x="3530111" y="160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101873</xdr:rowOff>
    </xdr:from>
    <xdr:to>
      <xdr:col>4</xdr:col>
      <xdr:colOff>206375</xdr:colOff>
      <xdr:row>96</xdr:row>
      <xdr:rowOff>32023</xdr:rowOff>
    </xdr:to>
    <xdr:sp macro="" textlink="">
      <xdr:nvSpPr>
        <xdr:cNvPr id="254" name="円/楕円 253"/>
        <xdr:cNvSpPr/>
      </xdr:nvSpPr>
      <xdr:spPr>
        <a:xfrm>
          <a:off x="2857500" y="163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48550</xdr:rowOff>
    </xdr:from>
    <xdr:ext cx="534377" cy="259045"/>
    <xdr:sp macro="" textlink="">
      <xdr:nvSpPr>
        <xdr:cNvPr id="255" name="テキスト ボックス 254"/>
        <xdr:cNvSpPr txBox="1"/>
      </xdr:nvSpPr>
      <xdr:spPr>
        <a:xfrm>
          <a:off x="2641111" y="161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133514</xdr:rowOff>
    </xdr:from>
    <xdr:to>
      <xdr:col>3</xdr:col>
      <xdr:colOff>3175</xdr:colOff>
      <xdr:row>96</xdr:row>
      <xdr:rowOff>63664</xdr:rowOff>
    </xdr:to>
    <xdr:sp macro="" textlink="">
      <xdr:nvSpPr>
        <xdr:cNvPr id="256" name="円/楕円 255"/>
        <xdr:cNvSpPr/>
      </xdr:nvSpPr>
      <xdr:spPr>
        <a:xfrm>
          <a:off x="1968500" y="164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54791</xdr:rowOff>
    </xdr:from>
    <xdr:ext cx="534377" cy="259045"/>
    <xdr:sp macro="" textlink="">
      <xdr:nvSpPr>
        <xdr:cNvPr id="257" name="テキスト ボックス 256"/>
        <xdr:cNvSpPr txBox="1"/>
      </xdr:nvSpPr>
      <xdr:spPr>
        <a:xfrm>
          <a:off x="1752111" y="1651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127972</xdr:rowOff>
    </xdr:from>
    <xdr:to>
      <xdr:col>1</xdr:col>
      <xdr:colOff>485775</xdr:colOff>
      <xdr:row>96</xdr:row>
      <xdr:rowOff>58122</xdr:rowOff>
    </xdr:to>
    <xdr:sp macro="" textlink="">
      <xdr:nvSpPr>
        <xdr:cNvPr id="258" name="円/楕円 257"/>
        <xdr:cNvSpPr/>
      </xdr:nvSpPr>
      <xdr:spPr>
        <a:xfrm>
          <a:off x="1079500" y="164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74649</xdr:rowOff>
    </xdr:from>
    <xdr:ext cx="534377" cy="259045"/>
    <xdr:sp macro="" textlink="">
      <xdr:nvSpPr>
        <xdr:cNvPr id="259" name="テキスト ボックス 258"/>
        <xdr:cNvSpPr txBox="1"/>
      </xdr:nvSpPr>
      <xdr:spPr>
        <a:xfrm>
          <a:off x="863111" y="1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59919</xdr:rowOff>
    </xdr:from>
    <xdr:to>
      <xdr:col>15</xdr:col>
      <xdr:colOff>180975</xdr:colOff>
      <xdr:row>38</xdr:row>
      <xdr:rowOff>140184</xdr:rowOff>
    </xdr:to>
    <xdr:cxnSp macro="">
      <xdr:nvCxnSpPr>
        <xdr:cNvPr id="287" name="直線コネクタ 286"/>
        <xdr:cNvCxnSpPr/>
      </xdr:nvCxnSpPr>
      <xdr:spPr>
        <a:xfrm flipV="1">
          <a:off x="9639300" y="6575019"/>
          <a:ext cx="838200" cy="8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140184</xdr:rowOff>
    </xdr:from>
    <xdr:to>
      <xdr:col>14</xdr:col>
      <xdr:colOff>28575</xdr:colOff>
      <xdr:row>38</xdr:row>
      <xdr:rowOff>171366</xdr:rowOff>
    </xdr:to>
    <xdr:cxnSp macro="">
      <xdr:nvCxnSpPr>
        <xdr:cNvPr id="290" name="直線コネクタ 289"/>
        <xdr:cNvCxnSpPr/>
      </xdr:nvCxnSpPr>
      <xdr:spPr>
        <a:xfrm flipV="1">
          <a:off x="8750300" y="6655284"/>
          <a:ext cx="889000" cy="3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171366</xdr:rowOff>
    </xdr:from>
    <xdr:to>
      <xdr:col>12</xdr:col>
      <xdr:colOff>511175</xdr:colOff>
      <xdr:row>39</xdr:row>
      <xdr:rowOff>7176</xdr:rowOff>
    </xdr:to>
    <xdr:cxnSp macro="">
      <xdr:nvCxnSpPr>
        <xdr:cNvPr id="293" name="直線コネクタ 292"/>
        <xdr:cNvCxnSpPr/>
      </xdr:nvCxnSpPr>
      <xdr:spPr>
        <a:xfrm flipV="1">
          <a:off x="7861300" y="6686466"/>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82440</xdr:rowOff>
    </xdr:from>
    <xdr:ext cx="534377" cy="259045"/>
    <xdr:sp macro="" textlink="">
      <xdr:nvSpPr>
        <xdr:cNvPr id="295" name="テキスト ボックス 294"/>
        <xdr:cNvSpPr txBox="1"/>
      </xdr:nvSpPr>
      <xdr:spPr>
        <a:xfrm>
          <a:off x="8483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7176</xdr:rowOff>
    </xdr:from>
    <xdr:to>
      <xdr:col>11</xdr:col>
      <xdr:colOff>307975</xdr:colOff>
      <xdr:row>39</xdr:row>
      <xdr:rowOff>15049</xdr:rowOff>
    </xdr:to>
    <xdr:cxnSp macro="">
      <xdr:nvCxnSpPr>
        <xdr:cNvPr id="296" name="直線コネクタ 295"/>
        <xdr:cNvCxnSpPr/>
      </xdr:nvCxnSpPr>
      <xdr:spPr>
        <a:xfrm flipV="1">
          <a:off x="6972300" y="6693726"/>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96512</xdr:rowOff>
    </xdr:from>
    <xdr:ext cx="534377" cy="259045"/>
    <xdr:sp macro="" textlink="">
      <xdr:nvSpPr>
        <xdr:cNvPr id="300" name="テキスト ボックス 299"/>
        <xdr:cNvSpPr txBox="1"/>
      </xdr:nvSpPr>
      <xdr:spPr>
        <a:xfrm>
          <a:off x="6705111" y="60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9119</xdr:rowOff>
    </xdr:from>
    <xdr:to>
      <xdr:col>15</xdr:col>
      <xdr:colOff>231775</xdr:colOff>
      <xdr:row>38</xdr:row>
      <xdr:rowOff>110719</xdr:rowOff>
    </xdr:to>
    <xdr:sp macro="" textlink="">
      <xdr:nvSpPr>
        <xdr:cNvPr id="306" name="円/楕円 305"/>
        <xdr:cNvSpPr/>
      </xdr:nvSpPr>
      <xdr:spPr>
        <a:xfrm>
          <a:off x="104267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158996</xdr:rowOff>
    </xdr:from>
    <xdr:ext cx="534377" cy="259045"/>
    <xdr:sp macro="" textlink="">
      <xdr:nvSpPr>
        <xdr:cNvPr id="307" name="補助費等該当値テキスト"/>
        <xdr:cNvSpPr txBox="1"/>
      </xdr:nvSpPr>
      <xdr:spPr>
        <a:xfrm>
          <a:off x="10528300" y="65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89384</xdr:rowOff>
    </xdr:from>
    <xdr:to>
      <xdr:col>14</xdr:col>
      <xdr:colOff>79375</xdr:colOff>
      <xdr:row>39</xdr:row>
      <xdr:rowOff>19534</xdr:rowOff>
    </xdr:to>
    <xdr:sp macro="" textlink="">
      <xdr:nvSpPr>
        <xdr:cNvPr id="308" name="円/楕円 307"/>
        <xdr:cNvSpPr/>
      </xdr:nvSpPr>
      <xdr:spPr>
        <a:xfrm>
          <a:off x="9588500" y="66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10661</xdr:rowOff>
    </xdr:from>
    <xdr:ext cx="534377" cy="259045"/>
    <xdr:sp macro="" textlink="">
      <xdr:nvSpPr>
        <xdr:cNvPr id="309" name="テキスト ボックス 308"/>
        <xdr:cNvSpPr txBox="1"/>
      </xdr:nvSpPr>
      <xdr:spPr>
        <a:xfrm>
          <a:off x="9372111" y="669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120566</xdr:rowOff>
    </xdr:from>
    <xdr:to>
      <xdr:col>12</xdr:col>
      <xdr:colOff>561975</xdr:colOff>
      <xdr:row>39</xdr:row>
      <xdr:rowOff>50716</xdr:rowOff>
    </xdr:to>
    <xdr:sp macro="" textlink="">
      <xdr:nvSpPr>
        <xdr:cNvPr id="310" name="円/楕円 309"/>
        <xdr:cNvSpPr/>
      </xdr:nvSpPr>
      <xdr:spPr>
        <a:xfrm>
          <a:off x="8699500" y="66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41843</xdr:rowOff>
    </xdr:from>
    <xdr:ext cx="534377" cy="259045"/>
    <xdr:sp macro="" textlink="">
      <xdr:nvSpPr>
        <xdr:cNvPr id="311" name="テキスト ボックス 310"/>
        <xdr:cNvSpPr txBox="1"/>
      </xdr:nvSpPr>
      <xdr:spPr>
        <a:xfrm>
          <a:off x="8483111" y="672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127826</xdr:rowOff>
    </xdr:from>
    <xdr:to>
      <xdr:col>11</xdr:col>
      <xdr:colOff>358775</xdr:colOff>
      <xdr:row>39</xdr:row>
      <xdr:rowOff>57976</xdr:rowOff>
    </xdr:to>
    <xdr:sp macro="" textlink="">
      <xdr:nvSpPr>
        <xdr:cNvPr id="312" name="円/楕円 311"/>
        <xdr:cNvSpPr/>
      </xdr:nvSpPr>
      <xdr:spPr>
        <a:xfrm>
          <a:off x="7810500" y="66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49103</xdr:rowOff>
    </xdr:from>
    <xdr:ext cx="534377" cy="259045"/>
    <xdr:sp macro="" textlink="">
      <xdr:nvSpPr>
        <xdr:cNvPr id="313" name="テキスト ボックス 312"/>
        <xdr:cNvSpPr txBox="1"/>
      </xdr:nvSpPr>
      <xdr:spPr>
        <a:xfrm>
          <a:off x="7594111" y="673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135699</xdr:rowOff>
    </xdr:from>
    <xdr:to>
      <xdr:col>10</xdr:col>
      <xdr:colOff>155575</xdr:colOff>
      <xdr:row>39</xdr:row>
      <xdr:rowOff>65849</xdr:rowOff>
    </xdr:to>
    <xdr:sp macro="" textlink="">
      <xdr:nvSpPr>
        <xdr:cNvPr id="314" name="円/楕円 313"/>
        <xdr:cNvSpPr/>
      </xdr:nvSpPr>
      <xdr:spPr>
        <a:xfrm>
          <a:off x="6921500" y="66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56976</xdr:rowOff>
    </xdr:from>
    <xdr:ext cx="534377" cy="259045"/>
    <xdr:sp macro="" textlink="">
      <xdr:nvSpPr>
        <xdr:cNvPr id="315" name="テキスト ボックス 314"/>
        <xdr:cNvSpPr txBox="1"/>
      </xdr:nvSpPr>
      <xdr:spPr>
        <a:xfrm>
          <a:off x="6705111" y="67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77283</xdr:rowOff>
    </xdr:from>
    <xdr:to>
      <xdr:col>15</xdr:col>
      <xdr:colOff>180975</xdr:colOff>
      <xdr:row>59</xdr:row>
      <xdr:rowOff>85145</xdr:rowOff>
    </xdr:to>
    <xdr:cxnSp macro="">
      <xdr:nvCxnSpPr>
        <xdr:cNvPr id="346" name="直線コネクタ 345"/>
        <xdr:cNvCxnSpPr/>
      </xdr:nvCxnSpPr>
      <xdr:spPr>
        <a:xfrm>
          <a:off x="9639300" y="10192833"/>
          <a:ext cx="8382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60691</xdr:rowOff>
    </xdr:from>
    <xdr:to>
      <xdr:col>14</xdr:col>
      <xdr:colOff>28575</xdr:colOff>
      <xdr:row>59</xdr:row>
      <xdr:rowOff>77283</xdr:rowOff>
    </xdr:to>
    <xdr:cxnSp macro="">
      <xdr:nvCxnSpPr>
        <xdr:cNvPr id="349" name="直線コネクタ 348"/>
        <xdr:cNvCxnSpPr/>
      </xdr:nvCxnSpPr>
      <xdr:spPr>
        <a:xfrm>
          <a:off x="8750300" y="10176241"/>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60691</xdr:rowOff>
    </xdr:from>
    <xdr:to>
      <xdr:col>12</xdr:col>
      <xdr:colOff>511175</xdr:colOff>
      <xdr:row>59</xdr:row>
      <xdr:rowOff>80477</xdr:rowOff>
    </xdr:to>
    <xdr:cxnSp macro="">
      <xdr:nvCxnSpPr>
        <xdr:cNvPr id="352" name="直線コネクタ 351"/>
        <xdr:cNvCxnSpPr/>
      </xdr:nvCxnSpPr>
      <xdr:spPr>
        <a:xfrm flipV="1">
          <a:off x="7861300" y="10176241"/>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80030</xdr:rowOff>
    </xdr:from>
    <xdr:to>
      <xdr:col>11</xdr:col>
      <xdr:colOff>307975</xdr:colOff>
      <xdr:row>59</xdr:row>
      <xdr:rowOff>80477</xdr:rowOff>
    </xdr:to>
    <xdr:cxnSp macro="">
      <xdr:nvCxnSpPr>
        <xdr:cNvPr id="355" name="直線コネクタ 354"/>
        <xdr:cNvCxnSpPr/>
      </xdr:nvCxnSpPr>
      <xdr:spPr>
        <a:xfrm>
          <a:off x="6972300" y="10195580"/>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34345</xdr:rowOff>
    </xdr:from>
    <xdr:to>
      <xdr:col>15</xdr:col>
      <xdr:colOff>231775</xdr:colOff>
      <xdr:row>59</xdr:row>
      <xdr:rowOff>135945</xdr:rowOff>
    </xdr:to>
    <xdr:sp macro="" textlink="">
      <xdr:nvSpPr>
        <xdr:cNvPr id="365" name="円/楕円 364"/>
        <xdr:cNvSpPr/>
      </xdr:nvSpPr>
      <xdr:spPr>
        <a:xfrm>
          <a:off x="10426700" y="101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42,053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26483</xdr:rowOff>
    </xdr:from>
    <xdr:to>
      <xdr:col>14</xdr:col>
      <xdr:colOff>79375</xdr:colOff>
      <xdr:row>59</xdr:row>
      <xdr:rowOff>128083</xdr:rowOff>
    </xdr:to>
    <xdr:sp macro="" textlink="">
      <xdr:nvSpPr>
        <xdr:cNvPr id="367" name="円/楕円 366"/>
        <xdr:cNvSpPr/>
      </xdr:nvSpPr>
      <xdr:spPr>
        <a:xfrm>
          <a:off x="9588500" y="101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119210</xdr:rowOff>
    </xdr:from>
    <xdr:ext cx="534377" cy="259045"/>
    <xdr:sp macro="" textlink="">
      <xdr:nvSpPr>
        <xdr:cNvPr id="368" name="テキスト ボックス 367"/>
        <xdr:cNvSpPr txBox="1"/>
      </xdr:nvSpPr>
      <xdr:spPr>
        <a:xfrm>
          <a:off x="9372111" y="1023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9891</xdr:rowOff>
    </xdr:from>
    <xdr:to>
      <xdr:col>12</xdr:col>
      <xdr:colOff>561975</xdr:colOff>
      <xdr:row>59</xdr:row>
      <xdr:rowOff>111491</xdr:rowOff>
    </xdr:to>
    <xdr:sp macro="" textlink="">
      <xdr:nvSpPr>
        <xdr:cNvPr id="369" name="円/楕円 368"/>
        <xdr:cNvSpPr/>
      </xdr:nvSpPr>
      <xdr:spPr>
        <a:xfrm>
          <a:off x="8699500" y="101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102618</xdr:rowOff>
    </xdr:from>
    <xdr:ext cx="599010" cy="259045"/>
    <xdr:sp macro="" textlink="">
      <xdr:nvSpPr>
        <xdr:cNvPr id="370" name="テキスト ボックス 369"/>
        <xdr:cNvSpPr txBox="1"/>
      </xdr:nvSpPr>
      <xdr:spPr>
        <a:xfrm>
          <a:off x="8450794" y="102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116,935</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29677</xdr:rowOff>
    </xdr:from>
    <xdr:to>
      <xdr:col>11</xdr:col>
      <xdr:colOff>358775</xdr:colOff>
      <xdr:row>59</xdr:row>
      <xdr:rowOff>131277</xdr:rowOff>
    </xdr:to>
    <xdr:sp macro="" textlink="">
      <xdr:nvSpPr>
        <xdr:cNvPr id="371" name="円/楕円 370"/>
        <xdr:cNvSpPr/>
      </xdr:nvSpPr>
      <xdr:spPr>
        <a:xfrm>
          <a:off x="7810500" y="101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122404</xdr:rowOff>
    </xdr:from>
    <xdr:ext cx="534377" cy="259045"/>
    <xdr:sp macro="" textlink="">
      <xdr:nvSpPr>
        <xdr:cNvPr id="372" name="テキスト ボックス 371"/>
        <xdr:cNvSpPr txBox="1"/>
      </xdr:nvSpPr>
      <xdr:spPr>
        <a:xfrm>
          <a:off x="7594111" y="102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29230</xdr:rowOff>
    </xdr:from>
    <xdr:to>
      <xdr:col>10</xdr:col>
      <xdr:colOff>155575</xdr:colOff>
      <xdr:row>59</xdr:row>
      <xdr:rowOff>130830</xdr:rowOff>
    </xdr:to>
    <xdr:sp macro="" textlink="">
      <xdr:nvSpPr>
        <xdr:cNvPr id="373" name="円/楕円 372"/>
        <xdr:cNvSpPr/>
      </xdr:nvSpPr>
      <xdr:spPr>
        <a:xfrm>
          <a:off x="6921500" y="101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121957</xdr:rowOff>
    </xdr:from>
    <xdr:ext cx="534377" cy="259045"/>
    <xdr:sp macro="" textlink="">
      <xdr:nvSpPr>
        <xdr:cNvPr id="374" name="テキスト ボックス 373"/>
        <xdr:cNvSpPr txBox="1"/>
      </xdr:nvSpPr>
      <xdr:spPr>
        <a:xfrm>
          <a:off x="6705111" y="102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119842</xdr:rowOff>
    </xdr:from>
    <xdr:to>
      <xdr:col>15</xdr:col>
      <xdr:colOff>180975</xdr:colOff>
      <xdr:row>78</xdr:row>
      <xdr:rowOff>127431</xdr:rowOff>
    </xdr:to>
    <xdr:cxnSp macro="">
      <xdr:nvCxnSpPr>
        <xdr:cNvPr id="401" name="直線コネクタ 400"/>
        <xdr:cNvCxnSpPr/>
      </xdr:nvCxnSpPr>
      <xdr:spPr>
        <a:xfrm>
          <a:off x="9639300" y="13492942"/>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76631</xdr:rowOff>
    </xdr:from>
    <xdr:to>
      <xdr:col>15</xdr:col>
      <xdr:colOff>231775</xdr:colOff>
      <xdr:row>79</xdr:row>
      <xdr:rowOff>6781</xdr:rowOff>
    </xdr:to>
    <xdr:sp macro="" textlink="">
      <xdr:nvSpPr>
        <xdr:cNvPr id="411" name="円/楕円 410"/>
        <xdr:cNvSpPr/>
      </xdr:nvSpPr>
      <xdr:spPr>
        <a:xfrm>
          <a:off x="10426700" y="1344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37613</xdr:rowOff>
    </xdr:from>
    <xdr:ext cx="534377" cy="259045"/>
    <xdr:sp macro="" textlink="">
      <xdr:nvSpPr>
        <xdr:cNvPr id="412" name="普通建設事業費 （ うち新規整備　）該当値テキスト"/>
        <xdr:cNvSpPr txBox="1"/>
      </xdr:nvSpPr>
      <xdr:spPr>
        <a:xfrm>
          <a:off x="10528300" y="1341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69042</xdr:rowOff>
    </xdr:from>
    <xdr:to>
      <xdr:col>14</xdr:col>
      <xdr:colOff>79375</xdr:colOff>
      <xdr:row>78</xdr:row>
      <xdr:rowOff>170642</xdr:rowOff>
    </xdr:to>
    <xdr:sp macro="" textlink="">
      <xdr:nvSpPr>
        <xdr:cNvPr id="413" name="円/楕円 412"/>
        <xdr:cNvSpPr/>
      </xdr:nvSpPr>
      <xdr:spPr>
        <a:xfrm>
          <a:off x="9588500" y="134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161769</xdr:rowOff>
    </xdr:from>
    <xdr:ext cx="534377" cy="259045"/>
    <xdr:sp macro="" textlink="">
      <xdr:nvSpPr>
        <xdr:cNvPr id="414" name="テキスト ボックス 413"/>
        <xdr:cNvSpPr txBox="1"/>
      </xdr:nvSpPr>
      <xdr:spPr>
        <a:xfrm>
          <a:off x="9372111" y="1353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55017</xdr:rowOff>
    </xdr:from>
    <xdr:to>
      <xdr:col>15</xdr:col>
      <xdr:colOff>180975</xdr:colOff>
      <xdr:row>98</xdr:row>
      <xdr:rowOff>70128</xdr:rowOff>
    </xdr:to>
    <xdr:cxnSp macro="">
      <xdr:nvCxnSpPr>
        <xdr:cNvPr id="441" name="直線コネクタ 440"/>
        <xdr:cNvCxnSpPr/>
      </xdr:nvCxnSpPr>
      <xdr:spPr>
        <a:xfrm>
          <a:off x="9639300" y="16857117"/>
          <a:ext cx="8382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19328</xdr:rowOff>
    </xdr:from>
    <xdr:to>
      <xdr:col>15</xdr:col>
      <xdr:colOff>231775</xdr:colOff>
      <xdr:row>98</xdr:row>
      <xdr:rowOff>120928</xdr:rowOff>
    </xdr:to>
    <xdr:sp macro="" textlink="">
      <xdr:nvSpPr>
        <xdr:cNvPr id="451" name="円/楕円 450"/>
        <xdr:cNvSpPr/>
      </xdr:nvSpPr>
      <xdr:spPr>
        <a:xfrm>
          <a:off x="10426700" y="168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105705</xdr:rowOff>
    </xdr:from>
    <xdr:ext cx="534377" cy="259045"/>
    <xdr:sp macro="" textlink="">
      <xdr:nvSpPr>
        <xdr:cNvPr id="452" name="普通建設事業費 （ うち更新整備　）該当値テキスト"/>
        <xdr:cNvSpPr txBox="1"/>
      </xdr:nvSpPr>
      <xdr:spPr>
        <a:xfrm>
          <a:off x="10528300" y="167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4217</xdr:rowOff>
    </xdr:from>
    <xdr:to>
      <xdr:col>14</xdr:col>
      <xdr:colOff>79375</xdr:colOff>
      <xdr:row>98</xdr:row>
      <xdr:rowOff>105817</xdr:rowOff>
    </xdr:to>
    <xdr:sp macro="" textlink="">
      <xdr:nvSpPr>
        <xdr:cNvPr id="453" name="円/楕円 452"/>
        <xdr:cNvSpPr/>
      </xdr:nvSpPr>
      <xdr:spPr>
        <a:xfrm>
          <a:off x="9588500" y="168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96944</xdr:rowOff>
    </xdr:from>
    <xdr:ext cx="534377" cy="259045"/>
    <xdr:sp macro="" textlink="">
      <xdr:nvSpPr>
        <xdr:cNvPr id="454" name="テキスト ボックス 453"/>
        <xdr:cNvSpPr txBox="1"/>
      </xdr:nvSpPr>
      <xdr:spPr>
        <a:xfrm>
          <a:off x="9372111" y="168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116325</xdr:rowOff>
    </xdr:from>
    <xdr:to>
      <xdr:col>23</xdr:col>
      <xdr:colOff>517525</xdr:colOff>
      <xdr:row>38</xdr:row>
      <xdr:rowOff>8175</xdr:rowOff>
    </xdr:to>
    <xdr:cxnSp macro="">
      <xdr:nvCxnSpPr>
        <xdr:cNvPr id="479" name="直線コネクタ 478"/>
        <xdr:cNvCxnSpPr/>
      </xdr:nvCxnSpPr>
      <xdr:spPr>
        <a:xfrm>
          <a:off x="15481300" y="6459975"/>
          <a:ext cx="838200" cy="6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116325</xdr:rowOff>
    </xdr:from>
    <xdr:to>
      <xdr:col>22</xdr:col>
      <xdr:colOff>365125</xdr:colOff>
      <xdr:row>38</xdr:row>
      <xdr:rowOff>9941</xdr:rowOff>
    </xdr:to>
    <xdr:cxnSp macro="">
      <xdr:nvCxnSpPr>
        <xdr:cNvPr id="482" name="直線コネクタ 481"/>
        <xdr:cNvCxnSpPr/>
      </xdr:nvCxnSpPr>
      <xdr:spPr>
        <a:xfrm flipV="1">
          <a:off x="14592300" y="6459975"/>
          <a:ext cx="889000" cy="6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33780</xdr:rowOff>
    </xdr:from>
    <xdr:ext cx="469744" cy="259045"/>
    <xdr:sp macro="" textlink="">
      <xdr:nvSpPr>
        <xdr:cNvPr id="484" name="テキスト ボックス 483"/>
        <xdr:cNvSpPr txBox="1"/>
      </xdr:nvSpPr>
      <xdr:spPr>
        <a:xfrm>
          <a:off x="15246427" y="65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9941</xdr:rowOff>
    </xdr:from>
    <xdr:to>
      <xdr:col>21</xdr:col>
      <xdr:colOff>161925</xdr:colOff>
      <xdr:row>38</xdr:row>
      <xdr:rowOff>24057</xdr:rowOff>
    </xdr:to>
    <xdr:cxnSp macro="">
      <xdr:nvCxnSpPr>
        <xdr:cNvPr id="485" name="直線コネクタ 484"/>
        <xdr:cNvCxnSpPr/>
      </xdr:nvCxnSpPr>
      <xdr:spPr>
        <a:xfrm flipV="1">
          <a:off x="13703300" y="6525041"/>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11736</xdr:rowOff>
    </xdr:from>
    <xdr:to>
      <xdr:col>19</xdr:col>
      <xdr:colOff>644525</xdr:colOff>
      <xdr:row>38</xdr:row>
      <xdr:rowOff>24057</xdr:rowOff>
    </xdr:to>
    <xdr:cxnSp macro="">
      <xdr:nvCxnSpPr>
        <xdr:cNvPr id="488" name="直線コネクタ 487"/>
        <xdr:cNvCxnSpPr/>
      </xdr:nvCxnSpPr>
      <xdr:spPr>
        <a:xfrm>
          <a:off x="12814300" y="6526836"/>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2" name="テキスト ボックス 491"/>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128825</xdr:rowOff>
    </xdr:from>
    <xdr:to>
      <xdr:col>23</xdr:col>
      <xdr:colOff>568325</xdr:colOff>
      <xdr:row>38</xdr:row>
      <xdr:rowOff>58975</xdr:rowOff>
    </xdr:to>
    <xdr:sp macro="" textlink="">
      <xdr:nvSpPr>
        <xdr:cNvPr id="498" name="円/楕円 497"/>
        <xdr:cNvSpPr/>
      </xdr:nvSpPr>
      <xdr:spPr>
        <a:xfrm>
          <a:off x="16268700" y="64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499"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65525</xdr:rowOff>
    </xdr:from>
    <xdr:to>
      <xdr:col>22</xdr:col>
      <xdr:colOff>415925</xdr:colOff>
      <xdr:row>37</xdr:row>
      <xdr:rowOff>167125</xdr:rowOff>
    </xdr:to>
    <xdr:sp macro="" textlink="">
      <xdr:nvSpPr>
        <xdr:cNvPr id="500" name="円/楕円 499"/>
        <xdr:cNvSpPr/>
      </xdr:nvSpPr>
      <xdr:spPr>
        <a:xfrm>
          <a:off x="15430500" y="64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12202</xdr:rowOff>
    </xdr:from>
    <xdr:ext cx="534377" cy="259045"/>
    <xdr:sp macro="" textlink="">
      <xdr:nvSpPr>
        <xdr:cNvPr id="501" name="テキスト ボックス 500"/>
        <xdr:cNvSpPr txBox="1"/>
      </xdr:nvSpPr>
      <xdr:spPr>
        <a:xfrm>
          <a:off x="15214111" y="61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130591</xdr:rowOff>
    </xdr:from>
    <xdr:to>
      <xdr:col>21</xdr:col>
      <xdr:colOff>212725</xdr:colOff>
      <xdr:row>38</xdr:row>
      <xdr:rowOff>60740</xdr:rowOff>
    </xdr:to>
    <xdr:sp macro="" textlink="">
      <xdr:nvSpPr>
        <xdr:cNvPr id="502" name="円/楕円 501"/>
        <xdr:cNvSpPr/>
      </xdr:nvSpPr>
      <xdr:spPr>
        <a:xfrm>
          <a:off x="14541500" y="64742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51868</xdr:rowOff>
    </xdr:from>
    <xdr:ext cx="469744" cy="259045"/>
    <xdr:sp macro="" textlink="">
      <xdr:nvSpPr>
        <xdr:cNvPr id="503" name="テキスト ボックス 502"/>
        <xdr:cNvSpPr txBox="1"/>
      </xdr:nvSpPr>
      <xdr:spPr>
        <a:xfrm>
          <a:off x="14357427" y="656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144707</xdr:rowOff>
    </xdr:from>
    <xdr:to>
      <xdr:col>20</xdr:col>
      <xdr:colOff>9525</xdr:colOff>
      <xdr:row>38</xdr:row>
      <xdr:rowOff>74857</xdr:rowOff>
    </xdr:to>
    <xdr:sp macro="" textlink="">
      <xdr:nvSpPr>
        <xdr:cNvPr id="504" name="円/楕円 503"/>
        <xdr:cNvSpPr/>
      </xdr:nvSpPr>
      <xdr:spPr>
        <a:xfrm>
          <a:off x="13652500" y="648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65984</xdr:rowOff>
    </xdr:from>
    <xdr:ext cx="378565" cy="259045"/>
    <xdr:sp macro="" textlink="">
      <xdr:nvSpPr>
        <xdr:cNvPr id="505" name="テキスト ボックス 504"/>
        <xdr:cNvSpPr txBox="1"/>
      </xdr:nvSpPr>
      <xdr:spPr>
        <a:xfrm>
          <a:off x="13514017" y="658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132385</xdr:rowOff>
    </xdr:from>
    <xdr:to>
      <xdr:col>18</xdr:col>
      <xdr:colOff>492125</xdr:colOff>
      <xdr:row>38</xdr:row>
      <xdr:rowOff>62536</xdr:rowOff>
    </xdr:to>
    <xdr:sp macro="" textlink="">
      <xdr:nvSpPr>
        <xdr:cNvPr id="506" name="円/楕円 505"/>
        <xdr:cNvSpPr/>
      </xdr:nvSpPr>
      <xdr:spPr>
        <a:xfrm>
          <a:off x="12763500" y="6476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53663</xdr:rowOff>
    </xdr:from>
    <xdr:ext cx="469744" cy="259045"/>
    <xdr:sp macro="" textlink="">
      <xdr:nvSpPr>
        <xdr:cNvPr id="507" name="テキスト ボックス 506"/>
        <xdr:cNvSpPr txBox="1"/>
      </xdr:nvSpPr>
      <xdr:spPr>
        <a:xfrm>
          <a:off x="12579427" y="65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5558</xdr:rowOff>
    </xdr:from>
    <xdr:to>
      <xdr:col>23</xdr:col>
      <xdr:colOff>517525</xdr:colOff>
      <xdr:row>77</xdr:row>
      <xdr:rowOff>11723</xdr:rowOff>
    </xdr:to>
    <xdr:cxnSp macro="">
      <xdr:nvCxnSpPr>
        <xdr:cNvPr id="581" name="直線コネクタ 580"/>
        <xdr:cNvCxnSpPr/>
      </xdr:nvCxnSpPr>
      <xdr:spPr>
        <a:xfrm>
          <a:off x="15481300" y="13207208"/>
          <a:ext cx="8382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145689</xdr:rowOff>
    </xdr:from>
    <xdr:to>
      <xdr:col>22</xdr:col>
      <xdr:colOff>365125</xdr:colOff>
      <xdr:row>77</xdr:row>
      <xdr:rowOff>5558</xdr:rowOff>
    </xdr:to>
    <xdr:cxnSp macro="">
      <xdr:nvCxnSpPr>
        <xdr:cNvPr id="584" name="直線コネクタ 583"/>
        <xdr:cNvCxnSpPr/>
      </xdr:nvCxnSpPr>
      <xdr:spPr>
        <a:xfrm>
          <a:off x="14592300" y="13175889"/>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123332</xdr:rowOff>
    </xdr:from>
    <xdr:to>
      <xdr:col>21</xdr:col>
      <xdr:colOff>161925</xdr:colOff>
      <xdr:row>76</xdr:row>
      <xdr:rowOff>145689</xdr:rowOff>
    </xdr:to>
    <xdr:cxnSp macro="">
      <xdr:nvCxnSpPr>
        <xdr:cNvPr id="587" name="直線コネクタ 586"/>
        <xdr:cNvCxnSpPr/>
      </xdr:nvCxnSpPr>
      <xdr:spPr>
        <a:xfrm>
          <a:off x="13703300" y="13153532"/>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69805</xdr:rowOff>
    </xdr:from>
    <xdr:to>
      <xdr:col>19</xdr:col>
      <xdr:colOff>644525</xdr:colOff>
      <xdr:row>76</xdr:row>
      <xdr:rowOff>123332</xdr:rowOff>
    </xdr:to>
    <xdr:cxnSp macro="">
      <xdr:nvCxnSpPr>
        <xdr:cNvPr id="590" name="直線コネクタ 589"/>
        <xdr:cNvCxnSpPr/>
      </xdr:nvCxnSpPr>
      <xdr:spPr>
        <a:xfrm>
          <a:off x="12814300" y="13100005"/>
          <a:ext cx="889000" cy="5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132373</xdr:rowOff>
    </xdr:from>
    <xdr:to>
      <xdr:col>23</xdr:col>
      <xdr:colOff>568325</xdr:colOff>
      <xdr:row>77</xdr:row>
      <xdr:rowOff>62523</xdr:rowOff>
    </xdr:to>
    <xdr:sp macro="" textlink="">
      <xdr:nvSpPr>
        <xdr:cNvPr id="600" name="円/楕円 599"/>
        <xdr:cNvSpPr/>
      </xdr:nvSpPr>
      <xdr:spPr>
        <a:xfrm>
          <a:off x="16268700" y="131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47300</xdr:rowOff>
    </xdr:from>
    <xdr:ext cx="534377" cy="259045"/>
    <xdr:sp macro="" textlink="">
      <xdr:nvSpPr>
        <xdr:cNvPr id="601" name="公債費該当値テキスト"/>
        <xdr:cNvSpPr txBox="1"/>
      </xdr:nvSpPr>
      <xdr:spPr>
        <a:xfrm>
          <a:off x="16370300" y="130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126208</xdr:rowOff>
    </xdr:from>
    <xdr:to>
      <xdr:col>22</xdr:col>
      <xdr:colOff>415925</xdr:colOff>
      <xdr:row>77</xdr:row>
      <xdr:rowOff>56358</xdr:rowOff>
    </xdr:to>
    <xdr:sp macro="" textlink="">
      <xdr:nvSpPr>
        <xdr:cNvPr id="602" name="円/楕円 601"/>
        <xdr:cNvSpPr/>
      </xdr:nvSpPr>
      <xdr:spPr>
        <a:xfrm>
          <a:off x="15430500" y="131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47485</xdr:rowOff>
    </xdr:from>
    <xdr:ext cx="534377" cy="259045"/>
    <xdr:sp macro="" textlink="">
      <xdr:nvSpPr>
        <xdr:cNvPr id="603" name="テキスト ボックス 602"/>
        <xdr:cNvSpPr txBox="1"/>
      </xdr:nvSpPr>
      <xdr:spPr>
        <a:xfrm>
          <a:off x="15214111" y="132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94889</xdr:rowOff>
    </xdr:from>
    <xdr:to>
      <xdr:col>21</xdr:col>
      <xdr:colOff>212725</xdr:colOff>
      <xdr:row>77</xdr:row>
      <xdr:rowOff>25039</xdr:rowOff>
    </xdr:to>
    <xdr:sp macro="" textlink="">
      <xdr:nvSpPr>
        <xdr:cNvPr id="604" name="円/楕円 603"/>
        <xdr:cNvSpPr/>
      </xdr:nvSpPr>
      <xdr:spPr>
        <a:xfrm>
          <a:off x="14541500" y="131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16166</xdr:rowOff>
    </xdr:from>
    <xdr:ext cx="534377" cy="259045"/>
    <xdr:sp macro="" textlink="">
      <xdr:nvSpPr>
        <xdr:cNvPr id="605" name="テキスト ボックス 604"/>
        <xdr:cNvSpPr txBox="1"/>
      </xdr:nvSpPr>
      <xdr:spPr>
        <a:xfrm>
          <a:off x="14325111" y="132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72532</xdr:rowOff>
    </xdr:from>
    <xdr:to>
      <xdr:col>20</xdr:col>
      <xdr:colOff>9525</xdr:colOff>
      <xdr:row>77</xdr:row>
      <xdr:rowOff>2682</xdr:rowOff>
    </xdr:to>
    <xdr:sp macro="" textlink="">
      <xdr:nvSpPr>
        <xdr:cNvPr id="606" name="円/楕円 605"/>
        <xdr:cNvSpPr/>
      </xdr:nvSpPr>
      <xdr:spPr>
        <a:xfrm>
          <a:off x="13652500" y="131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165259</xdr:rowOff>
    </xdr:from>
    <xdr:ext cx="534377" cy="259045"/>
    <xdr:sp macro="" textlink="">
      <xdr:nvSpPr>
        <xdr:cNvPr id="607" name="テキスト ボックス 606"/>
        <xdr:cNvSpPr txBox="1"/>
      </xdr:nvSpPr>
      <xdr:spPr>
        <a:xfrm>
          <a:off x="13436111" y="131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19005</xdr:rowOff>
    </xdr:from>
    <xdr:to>
      <xdr:col>18</xdr:col>
      <xdr:colOff>492125</xdr:colOff>
      <xdr:row>76</xdr:row>
      <xdr:rowOff>120605</xdr:rowOff>
    </xdr:to>
    <xdr:sp macro="" textlink="">
      <xdr:nvSpPr>
        <xdr:cNvPr id="608" name="円/楕円 607"/>
        <xdr:cNvSpPr/>
      </xdr:nvSpPr>
      <xdr:spPr>
        <a:xfrm>
          <a:off x="12763500" y="130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111732</xdr:rowOff>
    </xdr:from>
    <xdr:ext cx="534377" cy="259045"/>
    <xdr:sp macro="" textlink="">
      <xdr:nvSpPr>
        <xdr:cNvPr id="609" name="テキスト ボックス 608"/>
        <xdr:cNvSpPr txBox="1"/>
      </xdr:nvSpPr>
      <xdr:spPr>
        <a:xfrm>
          <a:off x="12547111" y="1314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88463</xdr:rowOff>
    </xdr:from>
    <xdr:to>
      <xdr:col>23</xdr:col>
      <xdr:colOff>517525</xdr:colOff>
      <xdr:row>98</xdr:row>
      <xdr:rowOff>96366</xdr:rowOff>
    </xdr:to>
    <xdr:cxnSp macro="">
      <xdr:nvCxnSpPr>
        <xdr:cNvPr id="636" name="直線コネクタ 635"/>
        <xdr:cNvCxnSpPr/>
      </xdr:nvCxnSpPr>
      <xdr:spPr>
        <a:xfrm>
          <a:off x="15481300" y="16890563"/>
          <a:ext cx="8382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49252</xdr:rowOff>
    </xdr:from>
    <xdr:ext cx="534377" cy="259045"/>
    <xdr:sp macro="" textlink="">
      <xdr:nvSpPr>
        <xdr:cNvPr id="637" name="積立金平均値テキスト"/>
        <xdr:cNvSpPr txBox="1"/>
      </xdr:nvSpPr>
      <xdr:spPr>
        <a:xfrm>
          <a:off x="16370300" y="1685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88463</xdr:rowOff>
    </xdr:from>
    <xdr:to>
      <xdr:col>22</xdr:col>
      <xdr:colOff>365125</xdr:colOff>
      <xdr:row>98</xdr:row>
      <xdr:rowOff>114613</xdr:rowOff>
    </xdr:to>
    <xdr:cxnSp macro="">
      <xdr:nvCxnSpPr>
        <xdr:cNvPr id="639" name="直線コネクタ 638"/>
        <xdr:cNvCxnSpPr/>
      </xdr:nvCxnSpPr>
      <xdr:spPr>
        <a:xfrm flipV="1">
          <a:off x="14592300" y="16890563"/>
          <a:ext cx="889000" cy="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166293</xdr:rowOff>
    </xdr:from>
    <xdr:ext cx="534377" cy="259045"/>
    <xdr:sp macro="" textlink="">
      <xdr:nvSpPr>
        <xdr:cNvPr id="641" name="テキスト ボックス 640"/>
        <xdr:cNvSpPr txBox="1"/>
      </xdr:nvSpPr>
      <xdr:spPr>
        <a:xfrm>
          <a:off x="15214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114613</xdr:rowOff>
    </xdr:from>
    <xdr:to>
      <xdr:col>21</xdr:col>
      <xdr:colOff>161925</xdr:colOff>
      <xdr:row>98</xdr:row>
      <xdr:rowOff>127952</xdr:rowOff>
    </xdr:to>
    <xdr:cxnSp macro="">
      <xdr:nvCxnSpPr>
        <xdr:cNvPr id="642" name="直線コネクタ 641"/>
        <xdr:cNvCxnSpPr/>
      </xdr:nvCxnSpPr>
      <xdr:spPr>
        <a:xfrm flipV="1">
          <a:off x="13703300" y="16916713"/>
          <a:ext cx="889000" cy="1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162661</xdr:rowOff>
    </xdr:from>
    <xdr:ext cx="534377" cy="259045"/>
    <xdr:sp macro="" textlink="">
      <xdr:nvSpPr>
        <xdr:cNvPr id="644" name="テキスト ボックス 643"/>
        <xdr:cNvSpPr txBox="1"/>
      </xdr:nvSpPr>
      <xdr:spPr>
        <a:xfrm>
          <a:off x="14325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127952</xdr:rowOff>
    </xdr:from>
    <xdr:to>
      <xdr:col>19</xdr:col>
      <xdr:colOff>644525</xdr:colOff>
      <xdr:row>98</xdr:row>
      <xdr:rowOff>137553</xdr:rowOff>
    </xdr:to>
    <xdr:cxnSp macro="">
      <xdr:nvCxnSpPr>
        <xdr:cNvPr id="645" name="直線コネクタ 644"/>
        <xdr:cNvCxnSpPr/>
      </xdr:nvCxnSpPr>
      <xdr:spPr>
        <a:xfrm flipV="1">
          <a:off x="12814300" y="1693005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16491</xdr:rowOff>
    </xdr:from>
    <xdr:ext cx="534377" cy="259045"/>
    <xdr:sp macro="" textlink="">
      <xdr:nvSpPr>
        <xdr:cNvPr id="649" name="テキスト ボックス 648"/>
        <xdr:cNvSpPr txBox="1"/>
      </xdr:nvSpPr>
      <xdr:spPr>
        <a:xfrm>
          <a:off x="12547111" y="166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45566</xdr:rowOff>
    </xdr:from>
    <xdr:to>
      <xdr:col>23</xdr:col>
      <xdr:colOff>568325</xdr:colOff>
      <xdr:row>98</xdr:row>
      <xdr:rowOff>147166</xdr:rowOff>
    </xdr:to>
    <xdr:sp macro="" textlink="">
      <xdr:nvSpPr>
        <xdr:cNvPr id="655" name="円/楕円 654"/>
        <xdr:cNvSpPr/>
      </xdr:nvSpPr>
      <xdr:spPr>
        <a:xfrm>
          <a:off x="16268700" y="168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4943</xdr:rowOff>
    </xdr:from>
    <xdr:ext cx="534377" cy="259045"/>
    <xdr:sp macro="" textlink="">
      <xdr:nvSpPr>
        <xdr:cNvPr id="656" name="積立金該当値テキスト"/>
        <xdr:cNvSpPr txBox="1"/>
      </xdr:nvSpPr>
      <xdr:spPr>
        <a:xfrm>
          <a:off x="16370300" y="1663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37663</xdr:rowOff>
    </xdr:from>
    <xdr:to>
      <xdr:col>22</xdr:col>
      <xdr:colOff>415925</xdr:colOff>
      <xdr:row>98</xdr:row>
      <xdr:rowOff>139263</xdr:rowOff>
    </xdr:to>
    <xdr:sp macro="" textlink="">
      <xdr:nvSpPr>
        <xdr:cNvPr id="657" name="円/楕円 656"/>
        <xdr:cNvSpPr/>
      </xdr:nvSpPr>
      <xdr:spPr>
        <a:xfrm>
          <a:off x="15430500" y="1683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155790</xdr:rowOff>
    </xdr:from>
    <xdr:ext cx="599010" cy="259045"/>
    <xdr:sp macro="" textlink="">
      <xdr:nvSpPr>
        <xdr:cNvPr id="658" name="テキスト ボックス 657"/>
        <xdr:cNvSpPr txBox="1"/>
      </xdr:nvSpPr>
      <xdr:spPr>
        <a:xfrm>
          <a:off x="15181794" y="1661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63813</xdr:rowOff>
    </xdr:from>
    <xdr:to>
      <xdr:col>21</xdr:col>
      <xdr:colOff>212725</xdr:colOff>
      <xdr:row>98</xdr:row>
      <xdr:rowOff>165413</xdr:rowOff>
    </xdr:to>
    <xdr:sp macro="" textlink="">
      <xdr:nvSpPr>
        <xdr:cNvPr id="659" name="円/楕円 658"/>
        <xdr:cNvSpPr/>
      </xdr:nvSpPr>
      <xdr:spPr>
        <a:xfrm>
          <a:off x="14541500" y="168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10490</xdr:rowOff>
    </xdr:from>
    <xdr:ext cx="534377" cy="259045"/>
    <xdr:sp macro="" textlink="">
      <xdr:nvSpPr>
        <xdr:cNvPr id="660" name="テキスト ボックス 659"/>
        <xdr:cNvSpPr txBox="1"/>
      </xdr:nvSpPr>
      <xdr:spPr>
        <a:xfrm>
          <a:off x="14325111" y="166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77152</xdr:rowOff>
    </xdr:from>
    <xdr:to>
      <xdr:col>20</xdr:col>
      <xdr:colOff>9525</xdr:colOff>
      <xdr:row>99</xdr:row>
      <xdr:rowOff>7302</xdr:rowOff>
    </xdr:to>
    <xdr:sp macro="" textlink="">
      <xdr:nvSpPr>
        <xdr:cNvPr id="661" name="円/楕円 660"/>
        <xdr:cNvSpPr/>
      </xdr:nvSpPr>
      <xdr:spPr>
        <a:xfrm>
          <a:off x="13652500" y="168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169879</xdr:rowOff>
    </xdr:from>
    <xdr:ext cx="534377" cy="259045"/>
    <xdr:sp macro="" textlink="">
      <xdr:nvSpPr>
        <xdr:cNvPr id="662" name="テキスト ボックス 661"/>
        <xdr:cNvSpPr txBox="1"/>
      </xdr:nvSpPr>
      <xdr:spPr>
        <a:xfrm>
          <a:off x="13436111" y="1697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86753</xdr:rowOff>
    </xdr:from>
    <xdr:to>
      <xdr:col>18</xdr:col>
      <xdr:colOff>492125</xdr:colOff>
      <xdr:row>99</xdr:row>
      <xdr:rowOff>16903</xdr:rowOff>
    </xdr:to>
    <xdr:sp macro="" textlink="">
      <xdr:nvSpPr>
        <xdr:cNvPr id="663" name="円/楕円 662"/>
        <xdr:cNvSpPr/>
      </xdr:nvSpPr>
      <xdr:spPr>
        <a:xfrm>
          <a:off x="12763500" y="168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8030</xdr:rowOff>
    </xdr:from>
    <xdr:ext cx="469744" cy="259045"/>
    <xdr:sp macro="" textlink="">
      <xdr:nvSpPr>
        <xdr:cNvPr id="664" name="テキスト ボックス 663"/>
        <xdr:cNvSpPr txBox="1"/>
      </xdr:nvSpPr>
      <xdr:spPr>
        <a:xfrm>
          <a:off x="12579427" y="1698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691" name="直線コネクタ 69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4" name="直線コネクタ 69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99128</xdr:rowOff>
    </xdr:from>
    <xdr:ext cx="469744" cy="259045"/>
    <xdr:sp macro="" textlink="">
      <xdr:nvSpPr>
        <xdr:cNvPr id="696" name="テキスト ボックス 695"/>
        <xdr:cNvSpPr txBox="1"/>
      </xdr:nvSpPr>
      <xdr:spPr>
        <a:xfrm>
          <a:off x="21088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7" name="直線コネクタ 69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71467</xdr:rowOff>
    </xdr:from>
    <xdr:ext cx="469744" cy="259045"/>
    <xdr:sp macro="" textlink="">
      <xdr:nvSpPr>
        <xdr:cNvPr id="699" name="テキスト ボックス 698"/>
        <xdr:cNvSpPr txBox="1"/>
      </xdr:nvSpPr>
      <xdr:spPr>
        <a:xfrm>
          <a:off x="20199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0" name="直線コネクタ 69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29039</xdr:rowOff>
    </xdr:from>
    <xdr:ext cx="469744" cy="259045"/>
    <xdr:sp macro="" textlink="">
      <xdr:nvSpPr>
        <xdr:cNvPr id="702" name="テキスト ボックス 701"/>
        <xdr:cNvSpPr txBox="1"/>
      </xdr:nvSpPr>
      <xdr:spPr>
        <a:xfrm>
          <a:off x="19310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24421</xdr:rowOff>
    </xdr:from>
    <xdr:ext cx="469744" cy="259045"/>
    <xdr:sp macro="" textlink="">
      <xdr:nvSpPr>
        <xdr:cNvPr id="704" name="テキスト ボックス 703"/>
        <xdr:cNvSpPr txBox="1"/>
      </xdr:nvSpPr>
      <xdr:spPr>
        <a:xfrm>
          <a:off x="18421427" y="61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0" name="円/楕円 70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1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2" name="円/楕円 71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13" name="テキスト ボックス 71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4" name="円/楕円 71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5" name="テキスト ボックス 71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6" name="円/楕円 71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7" name="テキスト ボックス 71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18" name="円/楕円 71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19" name="テキスト ボックス 71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44336</xdr:rowOff>
    </xdr:from>
    <xdr:to>
      <xdr:col>32</xdr:col>
      <xdr:colOff>187325</xdr:colOff>
      <xdr:row>59</xdr:row>
      <xdr:rowOff>44450</xdr:rowOff>
    </xdr:to>
    <xdr:cxnSp macro="">
      <xdr:nvCxnSpPr>
        <xdr:cNvPr id="748" name="直線コネクタ 747"/>
        <xdr:cNvCxnSpPr/>
      </xdr:nvCxnSpPr>
      <xdr:spPr>
        <a:xfrm flipV="1">
          <a:off x="21323300" y="10159886"/>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44336</xdr:rowOff>
    </xdr:from>
    <xdr:to>
      <xdr:col>31</xdr:col>
      <xdr:colOff>34925</xdr:colOff>
      <xdr:row>59</xdr:row>
      <xdr:rowOff>44450</xdr:rowOff>
    </xdr:to>
    <xdr:cxnSp macro="">
      <xdr:nvCxnSpPr>
        <xdr:cNvPr id="751" name="直線コネクタ 750"/>
        <xdr:cNvCxnSpPr/>
      </xdr:nvCxnSpPr>
      <xdr:spPr>
        <a:xfrm>
          <a:off x="20434300" y="10159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81932</xdr:rowOff>
    </xdr:from>
    <xdr:ext cx="469744" cy="259045"/>
    <xdr:sp macro="" textlink="">
      <xdr:nvSpPr>
        <xdr:cNvPr id="753" name="テキスト ボックス 752"/>
        <xdr:cNvSpPr txBox="1"/>
      </xdr:nvSpPr>
      <xdr:spPr>
        <a:xfrm>
          <a:off x="21088427" y="985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44336</xdr:rowOff>
    </xdr:from>
    <xdr:to>
      <xdr:col>29</xdr:col>
      <xdr:colOff>517525</xdr:colOff>
      <xdr:row>59</xdr:row>
      <xdr:rowOff>44336</xdr:rowOff>
    </xdr:to>
    <xdr:cxnSp macro="">
      <xdr:nvCxnSpPr>
        <xdr:cNvPr id="754" name="直線コネクタ 753"/>
        <xdr:cNvCxnSpPr/>
      </xdr:nvCxnSpPr>
      <xdr:spPr>
        <a:xfrm>
          <a:off x="19545300" y="1015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73398</xdr:rowOff>
    </xdr:from>
    <xdr:ext cx="469744" cy="259045"/>
    <xdr:sp macro="" textlink="">
      <xdr:nvSpPr>
        <xdr:cNvPr id="756" name="テキスト ボックス 755"/>
        <xdr:cNvSpPr txBox="1"/>
      </xdr:nvSpPr>
      <xdr:spPr>
        <a:xfrm>
          <a:off x="20199427" y="98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44336</xdr:rowOff>
    </xdr:from>
    <xdr:to>
      <xdr:col>28</xdr:col>
      <xdr:colOff>314325</xdr:colOff>
      <xdr:row>59</xdr:row>
      <xdr:rowOff>44450</xdr:rowOff>
    </xdr:to>
    <xdr:cxnSp macro="">
      <xdr:nvCxnSpPr>
        <xdr:cNvPr id="757" name="直線コネクタ 756"/>
        <xdr:cNvCxnSpPr/>
      </xdr:nvCxnSpPr>
      <xdr:spPr>
        <a:xfrm flipV="1">
          <a:off x="18656300" y="10159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69880</xdr:rowOff>
    </xdr:from>
    <xdr:ext cx="469744" cy="259045"/>
    <xdr:sp macro="" textlink="">
      <xdr:nvSpPr>
        <xdr:cNvPr id="759" name="テキスト ボックス 758"/>
        <xdr:cNvSpPr txBox="1"/>
      </xdr:nvSpPr>
      <xdr:spPr>
        <a:xfrm>
          <a:off x="19310427" y="984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62704</xdr:rowOff>
    </xdr:from>
    <xdr:ext cx="469744" cy="259045"/>
    <xdr:sp macro="" textlink="">
      <xdr:nvSpPr>
        <xdr:cNvPr id="761" name="テキスト ボックス 760"/>
        <xdr:cNvSpPr txBox="1"/>
      </xdr:nvSpPr>
      <xdr:spPr>
        <a:xfrm>
          <a:off x="18421427" y="983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164986</xdr:rowOff>
    </xdr:from>
    <xdr:to>
      <xdr:col>32</xdr:col>
      <xdr:colOff>238125</xdr:colOff>
      <xdr:row>59</xdr:row>
      <xdr:rowOff>95136</xdr:rowOff>
    </xdr:to>
    <xdr:sp macro="" textlink="">
      <xdr:nvSpPr>
        <xdr:cNvPr id="767" name="円/楕円 766"/>
        <xdr:cNvSpPr/>
      </xdr:nvSpPr>
      <xdr:spPr>
        <a:xfrm>
          <a:off x="221107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164986</xdr:rowOff>
    </xdr:from>
    <xdr:to>
      <xdr:col>29</xdr:col>
      <xdr:colOff>568325</xdr:colOff>
      <xdr:row>59</xdr:row>
      <xdr:rowOff>95136</xdr:rowOff>
    </xdr:to>
    <xdr:sp macro="" textlink="">
      <xdr:nvSpPr>
        <xdr:cNvPr id="771" name="円/楕円 770"/>
        <xdr:cNvSpPr/>
      </xdr:nvSpPr>
      <xdr:spPr>
        <a:xfrm>
          <a:off x="20383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86263</xdr:rowOff>
    </xdr:from>
    <xdr:ext cx="249299" cy="259045"/>
    <xdr:sp macro="" textlink="">
      <xdr:nvSpPr>
        <xdr:cNvPr id="772" name="テキスト ボックス 771"/>
        <xdr:cNvSpPr txBox="1"/>
      </xdr:nvSpPr>
      <xdr:spPr>
        <a:xfrm>
          <a:off x="20309649" y="1020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164986</xdr:rowOff>
    </xdr:from>
    <xdr:to>
      <xdr:col>28</xdr:col>
      <xdr:colOff>365125</xdr:colOff>
      <xdr:row>59</xdr:row>
      <xdr:rowOff>95136</xdr:rowOff>
    </xdr:to>
    <xdr:sp macro="" textlink="">
      <xdr:nvSpPr>
        <xdr:cNvPr id="773" name="円/楕円 772"/>
        <xdr:cNvSpPr/>
      </xdr:nvSpPr>
      <xdr:spPr>
        <a:xfrm>
          <a:off x="19494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86263</xdr:rowOff>
    </xdr:from>
    <xdr:ext cx="249299" cy="259045"/>
    <xdr:sp macro="" textlink="">
      <xdr:nvSpPr>
        <xdr:cNvPr id="774" name="テキスト ボックス 773"/>
        <xdr:cNvSpPr txBox="1"/>
      </xdr:nvSpPr>
      <xdr:spPr>
        <a:xfrm>
          <a:off x="19420649" y="1020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5" name="円/楕円 77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6" name="テキスト ボックス 77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1270</xdr:rowOff>
    </xdr:from>
    <xdr:to>
      <xdr:col>32</xdr:col>
      <xdr:colOff>187325</xdr:colOff>
      <xdr:row>76</xdr:row>
      <xdr:rowOff>46062</xdr:rowOff>
    </xdr:to>
    <xdr:cxnSp macro="">
      <xdr:nvCxnSpPr>
        <xdr:cNvPr id="806" name="直線コネクタ 805"/>
        <xdr:cNvCxnSpPr/>
      </xdr:nvCxnSpPr>
      <xdr:spPr>
        <a:xfrm flipV="1">
          <a:off x="21323300" y="13031470"/>
          <a:ext cx="838200" cy="4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46062</xdr:rowOff>
    </xdr:from>
    <xdr:to>
      <xdr:col>31</xdr:col>
      <xdr:colOff>34925</xdr:colOff>
      <xdr:row>76</xdr:row>
      <xdr:rowOff>116396</xdr:rowOff>
    </xdr:to>
    <xdr:cxnSp macro="">
      <xdr:nvCxnSpPr>
        <xdr:cNvPr id="809" name="直線コネクタ 808"/>
        <xdr:cNvCxnSpPr/>
      </xdr:nvCxnSpPr>
      <xdr:spPr>
        <a:xfrm flipV="1">
          <a:off x="20434300" y="13076262"/>
          <a:ext cx="889000" cy="7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162103</xdr:rowOff>
    </xdr:from>
    <xdr:to>
      <xdr:col>31</xdr:col>
      <xdr:colOff>85725</xdr:colOff>
      <xdr:row>76</xdr:row>
      <xdr:rowOff>92253</xdr:rowOff>
    </xdr:to>
    <xdr:sp macro="" textlink="">
      <xdr:nvSpPr>
        <xdr:cNvPr id="810" name="フローチャート : 判断 809"/>
        <xdr:cNvSpPr/>
      </xdr:nvSpPr>
      <xdr:spPr>
        <a:xfrm>
          <a:off x="21272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108780</xdr:rowOff>
    </xdr:from>
    <xdr:ext cx="534377" cy="259045"/>
    <xdr:sp macro="" textlink="">
      <xdr:nvSpPr>
        <xdr:cNvPr id="811" name="テキスト ボックス 810"/>
        <xdr:cNvSpPr txBox="1"/>
      </xdr:nvSpPr>
      <xdr:spPr>
        <a:xfrm>
          <a:off x="21056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68771</xdr:rowOff>
    </xdr:from>
    <xdr:to>
      <xdr:col>29</xdr:col>
      <xdr:colOff>517525</xdr:colOff>
      <xdr:row>76</xdr:row>
      <xdr:rowOff>116396</xdr:rowOff>
    </xdr:to>
    <xdr:cxnSp macro="">
      <xdr:nvCxnSpPr>
        <xdr:cNvPr id="812" name="直線コネクタ 811"/>
        <xdr:cNvCxnSpPr/>
      </xdr:nvCxnSpPr>
      <xdr:spPr>
        <a:xfrm>
          <a:off x="19545300" y="1309897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12954</xdr:rowOff>
    </xdr:from>
    <xdr:to>
      <xdr:col>29</xdr:col>
      <xdr:colOff>568325</xdr:colOff>
      <xdr:row>76</xdr:row>
      <xdr:rowOff>114554</xdr:rowOff>
    </xdr:to>
    <xdr:sp macro="" textlink="">
      <xdr:nvSpPr>
        <xdr:cNvPr id="813" name="フローチャート : 判断 812"/>
        <xdr:cNvSpPr/>
      </xdr:nvSpPr>
      <xdr:spPr>
        <a:xfrm>
          <a:off x="20383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131081</xdr:rowOff>
    </xdr:from>
    <xdr:ext cx="534377" cy="259045"/>
    <xdr:sp macro="" textlink="">
      <xdr:nvSpPr>
        <xdr:cNvPr id="814" name="テキスト ボックス 813"/>
        <xdr:cNvSpPr txBox="1"/>
      </xdr:nvSpPr>
      <xdr:spPr>
        <a:xfrm>
          <a:off x="20167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68771</xdr:rowOff>
    </xdr:from>
    <xdr:to>
      <xdr:col>28</xdr:col>
      <xdr:colOff>314325</xdr:colOff>
      <xdr:row>77</xdr:row>
      <xdr:rowOff>11607</xdr:rowOff>
    </xdr:to>
    <xdr:cxnSp macro="">
      <xdr:nvCxnSpPr>
        <xdr:cNvPr id="815" name="直線コネクタ 814"/>
        <xdr:cNvCxnSpPr/>
      </xdr:nvCxnSpPr>
      <xdr:spPr>
        <a:xfrm flipV="1">
          <a:off x="18656300" y="13098971"/>
          <a:ext cx="889000" cy="11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62992</xdr:rowOff>
    </xdr:from>
    <xdr:to>
      <xdr:col>28</xdr:col>
      <xdr:colOff>365125</xdr:colOff>
      <xdr:row>76</xdr:row>
      <xdr:rowOff>164592</xdr:rowOff>
    </xdr:to>
    <xdr:sp macro="" textlink="">
      <xdr:nvSpPr>
        <xdr:cNvPr id="816" name="フローチャート : 判断 815"/>
        <xdr:cNvSpPr/>
      </xdr:nvSpPr>
      <xdr:spPr>
        <a:xfrm>
          <a:off x="19494500" y="130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155719</xdr:rowOff>
    </xdr:from>
    <xdr:ext cx="534377" cy="259045"/>
    <xdr:sp macro="" textlink="">
      <xdr:nvSpPr>
        <xdr:cNvPr id="817" name="テキスト ボックス 816"/>
        <xdr:cNvSpPr txBox="1"/>
      </xdr:nvSpPr>
      <xdr:spPr>
        <a:xfrm>
          <a:off x="19278111" y="1318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38202</xdr:rowOff>
    </xdr:from>
    <xdr:to>
      <xdr:col>27</xdr:col>
      <xdr:colOff>161925</xdr:colOff>
      <xdr:row>76</xdr:row>
      <xdr:rowOff>139802</xdr:rowOff>
    </xdr:to>
    <xdr:sp macro="" textlink="">
      <xdr:nvSpPr>
        <xdr:cNvPr id="818" name="フローチャート : 判断 817"/>
        <xdr:cNvSpPr/>
      </xdr:nvSpPr>
      <xdr:spPr>
        <a:xfrm>
          <a:off x="18605500" y="130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156329</xdr:rowOff>
    </xdr:from>
    <xdr:ext cx="534377" cy="259045"/>
    <xdr:sp macro="" textlink="">
      <xdr:nvSpPr>
        <xdr:cNvPr id="819" name="テキスト ボックス 818"/>
        <xdr:cNvSpPr txBox="1"/>
      </xdr:nvSpPr>
      <xdr:spPr>
        <a:xfrm>
          <a:off x="18389111" y="128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121920</xdr:rowOff>
    </xdr:from>
    <xdr:to>
      <xdr:col>32</xdr:col>
      <xdr:colOff>238125</xdr:colOff>
      <xdr:row>76</xdr:row>
      <xdr:rowOff>52070</xdr:rowOff>
    </xdr:to>
    <xdr:sp macro="" textlink="">
      <xdr:nvSpPr>
        <xdr:cNvPr id="825" name="円/楕円 824"/>
        <xdr:cNvSpPr/>
      </xdr:nvSpPr>
      <xdr:spPr>
        <a:xfrm>
          <a:off x="221107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144797</xdr:rowOff>
    </xdr:from>
    <xdr:ext cx="534377" cy="259045"/>
    <xdr:sp macro="" textlink="">
      <xdr:nvSpPr>
        <xdr:cNvPr id="826" name="繰出金該当値テキスト"/>
        <xdr:cNvSpPr txBox="1"/>
      </xdr:nvSpPr>
      <xdr:spPr>
        <a:xfrm>
          <a:off x="22212300" y="128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73,900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166712</xdr:rowOff>
    </xdr:from>
    <xdr:to>
      <xdr:col>31</xdr:col>
      <xdr:colOff>85725</xdr:colOff>
      <xdr:row>76</xdr:row>
      <xdr:rowOff>96862</xdr:rowOff>
    </xdr:to>
    <xdr:sp macro="" textlink="">
      <xdr:nvSpPr>
        <xdr:cNvPr id="827" name="円/楕円 826"/>
        <xdr:cNvSpPr/>
      </xdr:nvSpPr>
      <xdr:spPr>
        <a:xfrm>
          <a:off x="21272500" y="1302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87989</xdr:rowOff>
    </xdr:from>
    <xdr:ext cx="534377" cy="259045"/>
    <xdr:sp macro="" textlink="">
      <xdr:nvSpPr>
        <xdr:cNvPr id="828" name="テキスト ボックス 827"/>
        <xdr:cNvSpPr txBox="1"/>
      </xdr:nvSpPr>
      <xdr:spPr>
        <a:xfrm>
          <a:off x="21056111" y="1311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65596</xdr:rowOff>
    </xdr:from>
    <xdr:to>
      <xdr:col>29</xdr:col>
      <xdr:colOff>568325</xdr:colOff>
      <xdr:row>76</xdr:row>
      <xdr:rowOff>167196</xdr:rowOff>
    </xdr:to>
    <xdr:sp macro="" textlink="">
      <xdr:nvSpPr>
        <xdr:cNvPr id="829" name="円/楕円 828"/>
        <xdr:cNvSpPr/>
      </xdr:nvSpPr>
      <xdr:spPr>
        <a:xfrm>
          <a:off x="20383500" y="130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158323</xdr:rowOff>
    </xdr:from>
    <xdr:ext cx="534377" cy="259045"/>
    <xdr:sp macro="" textlink="">
      <xdr:nvSpPr>
        <xdr:cNvPr id="830" name="テキスト ボックス 829"/>
        <xdr:cNvSpPr txBox="1"/>
      </xdr:nvSpPr>
      <xdr:spPr>
        <a:xfrm>
          <a:off x="20167111" y="131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17971</xdr:rowOff>
    </xdr:from>
    <xdr:to>
      <xdr:col>28</xdr:col>
      <xdr:colOff>365125</xdr:colOff>
      <xdr:row>76</xdr:row>
      <xdr:rowOff>119571</xdr:rowOff>
    </xdr:to>
    <xdr:sp macro="" textlink="">
      <xdr:nvSpPr>
        <xdr:cNvPr id="831" name="円/楕円 830"/>
        <xdr:cNvSpPr/>
      </xdr:nvSpPr>
      <xdr:spPr>
        <a:xfrm>
          <a:off x="19494500" y="130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136097</xdr:rowOff>
    </xdr:from>
    <xdr:ext cx="534377" cy="259045"/>
    <xdr:sp macro="" textlink="">
      <xdr:nvSpPr>
        <xdr:cNvPr id="832" name="テキスト ボックス 831"/>
        <xdr:cNvSpPr txBox="1"/>
      </xdr:nvSpPr>
      <xdr:spPr>
        <a:xfrm>
          <a:off x="19278111" y="128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132257</xdr:rowOff>
    </xdr:from>
    <xdr:to>
      <xdr:col>27</xdr:col>
      <xdr:colOff>161925</xdr:colOff>
      <xdr:row>77</xdr:row>
      <xdr:rowOff>62407</xdr:rowOff>
    </xdr:to>
    <xdr:sp macro="" textlink="">
      <xdr:nvSpPr>
        <xdr:cNvPr id="833" name="円/楕円 832"/>
        <xdr:cNvSpPr/>
      </xdr:nvSpPr>
      <xdr:spPr>
        <a:xfrm>
          <a:off x="18605500" y="131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53534</xdr:rowOff>
    </xdr:from>
    <xdr:ext cx="534377" cy="259045"/>
    <xdr:sp macro="" textlink="">
      <xdr:nvSpPr>
        <xdr:cNvPr id="834" name="テキスト ボックス 833"/>
        <xdr:cNvSpPr txBox="1"/>
      </xdr:nvSpPr>
      <xdr:spPr>
        <a:xfrm>
          <a:off x="18389111" y="132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国府支出金の有効活用や歳出抑制に取り組んでいる結果、各費用を類似団体と比較しても同程度数値又は類似団体以下となった。特に補助費については、補助金交付事業の見直しや廃止等により経費の抑制に努めたことが類似団体数値を大きく下回った要因である。</a:t>
          </a:r>
        </a:p>
        <a:p>
          <a:r>
            <a:rPr kumimoji="1" lang="ja-JP" altLang="en-US" sz="1400">
              <a:latin typeface="ＭＳ Ｐゴシック"/>
            </a:rPr>
            <a:t>しかし、人口減少が進行している本町では、住民一人あたりのコストが増加していく状況が懸念され、平成</a:t>
          </a:r>
          <a:r>
            <a:rPr kumimoji="1" lang="en-US" altLang="ja-JP" sz="1400">
              <a:latin typeface="ＭＳ Ｐゴシック"/>
            </a:rPr>
            <a:t>29</a:t>
          </a:r>
          <a:r>
            <a:rPr kumimoji="1" lang="ja-JP" altLang="en-US" sz="1400">
              <a:latin typeface="ＭＳ Ｐゴシック"/>
            </a:rPr>
            <a:t>年度からは</a:t>
          </a:r>
          <a:r>
            <a:rPr kumimoji="1" lang="en-US" altLang="ja-JP" sz="1400">
              <a:latin typeface="ＭＳ Ｐゴシック"/>
            </a:rPr>
            <a:t>JR</a:t>
          </a:r>
          <a:r>
            <a:rPr kumimoji="1" lang="ja-JP" altLang="en-US" sz="1400">
              <a:latin typeface="ＭＳ Ｐゴシック"/>
            </a:rPr>
            <a:t>奈良線の複線化に伴う駅舎改修と周辺整備、府立特別支援学校の開校に伴う道路整備を計画しているため、今後普通建設事業費の増加が見込まれ更なる住民一人当たりのコストの増加が予想される。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京都府井手町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7,793
7,722
18.04
4,515,825
4,103,109
364,352
2,481,942
2,909,371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101473</xdr:rowOff>
    </xdr:from>
    <xdr:to>
      <xdr:col>6</xdr:col>
      <xdr:colOff>511175</xdr:colOff>
      <xdr:row>35</xdr:row>
      <xdr:rowOff>143383</xdr:rowOff>
    </xdr:to>
    <xdr:cxnSp macro="">
      <xdr:nvCxnSpPr>
        <xdr:cNvPr id="61" name="直線コネクタ 60"/>
        <xdr:cNvCxnSpPr/>
      </xdr:nvCxnSpPr>
      <xdr:spPr>
        <a:xfrm flipV="1">
          <a:off x="3797300" y="6102223"/>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123063</xdr:rowOff>
    </xdr:from>
    <xdr:to>
      <xdr:col>5</xdr:col>
      <xdr:colOff>358775</xdr:colOff>
      <xdr:row>35</xdr:row>
      <xdr:rowOff>143383</xdr:rowOff>
    </xdr:to>
    <xdr:cxnSp macro="">
      <xdr:nvCxnSpPr>
        <xdr:cNvPr id="64" name="直線コネクタ 63"/>
        <xdr:cNvCxnSpPr/>
      </xdr:nvCxnSpPr>
      <xdr:spPr>
        <a:xfrm>
          <a:off x="2908300" y="6123813"/>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9271</xdr:rowOff>
    </xdr:from>
    <xdr:to>
      <xdr:col>4</xdr:col>
      <xdr:colOff>155575</xdr:colOff>
      <xdr:row>35</xdr:row>
      <xdr:rowOff>123063</xdr:rowOff>
    </xdr:to>
    <xdr:cxnSp macro="">
      <xdr:nvCxnSpPr>
        <xdr:cNvPr id="67" name="直線コネクタ 66"/>
        <xdr:cNvCxnSpPr/>
      </xdr:nvCxnSpPr>
      <xdr:spPr>
        <a:xfrm>
          <a:off x="2019300" y="6010021"/>
          <a:ext cx="889000" cy="1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28956</xdr:rowOff>
    </xdr:from>
    <xdr:to>
      <xdr:col>2</xdr:col>
      <xdr:colOff>638175</xdr:colOff>
      <xdr:row>35</xdr:row>
      <xdr:rowOff>9271</xdr:rowOff>
    </xdr:to>
    <xdr:cxnSp macro="">
      <xdr:nvCxnSpPr>
        <xdr:cNvPr id="70" name="直線コネクタ 69"/>
        <xdr:cNvCxnSpPr/>
      </xdr:nvCxnSpPr>
      <xdr:spPr>
        <a:xfrm>
          <a:off x="1130300" y="5858256"/>
          <a:ext cx="889000" cy="15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50673</xdr:rowOff>
    </xdr:from>
    <xdr:to>
      <xdr:col>6</xdr:col>
      <xdr:colOff>561975</xdr:colOff>
      <xdr:row>35</xdr:row>
      <xdr:rowOff>152273</xdr:rowOff>
    </xdr:to>
    <xdr:sp macro="" textlink="">
      <xdr:nvSpPr>
        <xdr:cNvPr id="80" name="円/楕円 79"/>
        <xdr:cNvSpPr/>
      </xdr:nvSpPr>
      <xdr:spPr>
        <a:xfrm>
          <a:off x="4584700" y="60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29100</xdr:rowOff>
    </xdr:from>
    <xdr:ext cx="469744" cy="259045"/>
    <xdr:sp macro="" textlink="">
      <xdr:nvSpPr>
        <xdr:cNvPr id="81" name="議会費該当値テキスト"/>
        <xdr:cNvSpPr txBox="1"/>
      </xdr:nvSpPr>
      <xdr:spPr>
        <a:xfrm>
          <a:off x="4686300" y="602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92583</xdr:rowOff>
    </xdr:from>
    <xdr:to>
      <xdr:col>5</xdr:col>
      <xdr:colOff>409575</xdr:colOff>
      <xdr:row>36</xdr:row>
      <xdr:rowOff>22733</xdr:rowOff>
    </xdr:to>
    <xdr:sp macro="" textlink="">
      <xdr:nvSpPr>
        <xdr:cNvPr id="82" name="円/楕円 81"/>
        <xdr:cNvSpPr/>
      </xdr:nvSpPr>
      <xdr:spPr>
        <a:xfrm>
          <a:off x="3746500" y="60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13860</xdr:rowOff>
    </xdr:from>
    <xdr:ext cx="469744" cy="259045"/>
    <xdr:sp macro="" textlink="">
      <xdr:nvSpPr>
        <xdr:cNvPr id="83" name="テキスト ボックス 82"/>
        <xdr:cNvSpPr txBox="1"/>
      </xdr:nvSpPr>
      <xdr:spPr>
        <a:xfrm>
          <a:off x="3562427"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72263</xdr:rowOff>
    </xdr:from>
    <xdr:to>
      <xdr:col>4</xdr:col>
      <xdr:colOff>206375</xdr:colOff>
      <xdr:row>36</xdr:row>
      <xdr:rowOff>2413</xdr:rowOff>
    </xdr:to>
    <xdr:sp macro="" textlink="">
      <xdr:nvSpPr>
        <xdr:cNvPr id="84" name="円/楕円 83"/>
        <xdr:cNvSpPr/>
      </xdr:nvSpPr>
      <xdr:spPr>
        <a:xfrm>
          <a:off x="2857500" y="60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164990</xdr:rowOff>
    </xdr:from>
    <xdr:ext cx="469744" cy="259045"/>
    <xdr:sp macro="" textlink="">
      <xdr:nvSpPr>
        <xdr:cNvPr id="85" name="テキスト ボックス 84"/>
        <xdr:cNvSpPr txBox="1"/>
      </xdr:nvSpPr>
      <xdr:spPr>
        <a:xfrm>
          <a:off x="2673427" y="61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129921</xdr:rowOff>
    </xdr:from>
    <xdr:to>
      <xdr:col>3</xdr:col>
      <xdr:colOff>3175</xdr:colOff>
      <xdr:row>35</xdr:row>
      <xdr:rowOff>60071</xdr:rowOff>
    </xdr:to>
    <xdr:sp macro="" textlink="">
      <xdr:nvSpPr>
        <xdr:cNvPr id="86" name="円/楕円 85"/>
        <xdr:cNvSpPr/>
      </xdr:nvSpPr>
      <xdr:spPr>
        <a:xfrm>
          <a:off x="1968500" y="59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51198</xdr:rowOff>
    </xdr:from>
    <xdr:ext cx="469744" cy="259045"/>
    <xdr:sp macro="" textlink="">
      <xdr:nvSpPr>
        <xdr:cNvPr id="87" name="テキスト ボックス 86"/>
        <xdr:cNvSpPr txBox="1"/>
      </xdr:nvSpPr>
      <xdr:spPr>
        <a:xfrm>
          <a:off x="1784427" y="60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149606</xdr:rowOff>
    </xdr:from>
    <xdr:to>
      <xdr:col>1</xdr:col>
      <xdr:colOff>485775</xdr:colOff>
      <xdr:row>34</xdr:row>
      <xdr:rowOff>79756</xdr:rowOff>
    </xdr:to>
    <xdr:sp macro="" textlink="">
      <xdr:nvSpPr>
        <xdr:cNvPr id="88" name="円/楕円 87"/>
        <xdr:cNvSpPr/>
      </xdr:nvSpPr>
      <xdr:spPr>
        <a:xfrm>
          <a:off x="1079500" y="58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70883</xdr:rowOff>
    </xdr:from>
    <xdr:ext cx="469744" cy="259045"/>
    <xdr:sp macro="" textlink="">
      <xdr:nvSpPr>
        <xdr:cNvPr id="89" name="テキスト ボックス 88"/>
        <xdr:cNvSpPr txBox="1"/>
      </xdr:nvSpPr>
      <xdr:spPr>
        <a:xfrm>
          <a:off x="895427" y="59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64946</xdr:rowOff>
    </xdr:from>
    <xdr:to>
      <xdr:col>6</xdr:col>
      <xdr:colOff>511175</xdr:colOff>
      <xdr:row>58</xdr:row>
      <xdr:rowOff>82385</xdr:rowOff>
    </xdr:to>
    <xdr:cxnSp macro="">
      <xdr:nvCxnSpPr>
        <xdr:cNvPr id="116" name="直線コネクタ 115"/>
        <xdr:cNvCxnSpPr/>
      </xdr:nvCxnSpPr>
      <xdr:spPr>
        <a:xfrm>
          <a:off x="3797300" y="10009046"/>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64946</xdr:rowOff>
    </xdr:from>
    <xdr:to>
      <xdr:col>5</xdr:col>
      <xdr:colOff>358775</xdr:colOff>
      <xdr:row>58</xdr:row>
      <xdr:rowOff>93413</xdr:rowOff>
    </xdr:to>
    <xdr:cxnSp macro="">
      <xdr:nvCxnSpPr>
        <xdr:cNvPr id="119" name="直線コネクタ 118"/>
        <xdr:cNvCxnSpPr/>
      </xdr:nvCxnSpPr>
      <xdr:spPr>
        <a:xfrm flipV="1">
          <a:off x="2908300" y="10009046"/>
          <a:ext cx="889000" cy="2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128970</xdr:rowOff>
    </xdr:from>
    <xdr:ext cx="599010" cy="259045"/>
    <xdr:sp macro="" textlink="">
      <xdr:nvSpPr>
        <xdr:cNvPr id="121" name="テキスト ボックス 120"/>
        <xdr:cNvSpPr txBox="1"/>
      </xdr:nvSpPr>
      <xdr:spPr>
        <a:xfrm>
          <a:off x="3497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93413</xdr:rowOff>
    </xdr:from>
    <xdr:to>
      <xdr:col>4</xdr:col>
      <xdr:colOff>155575</xdr:colOff>
      <xdr:row>58</xdr:row>
      <xdr:rowOff>111399</xdr:rowOff>
    </xdr:to>
    <xdr:cxnSp macro="">
      <xdr:nvCxnSpPr>
        <xdr:cNvPr id="122" name="直線コネクタ 121"/>
        <xdr:cNvCxnSpPr/>
      </xdr:nvCxnSpPr>
      <xdr:spPr>
        <a:xfrm flipV="1">
          <a:off x="2019300" y="10037513"/>
          <a:ext cx="889000" cy="1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111399</xdr:rowOff>
    </xdr:from>
    <xdr:to>
      <xdr:col>2</xdr:col>
      <xdr:colOff>638175</xdr:colOff>
      <xdr:row>58</xdr:row>
      <xdr:rowOff>114843</xdr:rowOff>
    </xdr:to>
    <xdr:cxnSp macro="">
      <xdr:nvCxnSpPr>
        <xdr:cNvPr id="125" name="直線コネクタ 124"/>
        <xdr:cNvCxnSpPr/>
      </xdr:nvCxnSpPr>
      <xdr:spPr>
        <a:xfrm flipV="1">
          <a:off x="1130300" y="10055499"/>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154139</xdr:rowOff>
    </xdr:from>
    <xdr:ext cx="599010" cy="259045"/>
    <xdr:sp macro="" textlink="">
      <xdr:nvSpPr>
        <xdr:cNvPr id="129" name="テキスト ボックス 128"/>
        <xdr:cNvSpPr txBox="1"/>
      </xdr:nvSpPr>
      <xdr:spPr>
        <a:xfrm>
          <a:off x="830794" y="97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31585</xdr:rowOff>
    </xdr:from>
    <xdr:to>
      <xdr:col>6</xdr:col>
      <xdr:colOff>561975</xdr:colOff>
      <xdr:row>58</xdr:row>
      <xdr:rowOff>133185</xdr:rowOff>
    </xdr:to>
    <xdr:sp macro="" textlink="">
      <xdr:nvSpPr>
        <xdr:cNvPr id="135" name="円/楕円 134"/>
        <xdr:cNvSpPr/>
      </xdr:nvSpPr>
      <xdr:spPr>
        <a:xfrm>
          <a:off x="4584700" y="99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99010" cy="259045"/>
    <xdr:sp macro="" textlink="">
      <xdr:nvSpPr>
        <xdr:cNvPr id="136" name="総務費該当値テキスト"/>
        <xdr:cNvSpPr txBox="1"/>
      </xdr:nvSpPr>
      <xdr:spPr>
        <a:xfrm>
          <a:off x="4686300" y="995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14146</xdr:rowOff>
    </xdr:from>
    <xdr:to>
      <xdr:col>5</xdr:col>
      <xdr:colOff>409575</xdr:colOff>
      <xdr:row>58</xdr:row>
      <xdr:rowOff>115746</xdr:rowOff>
    </xdr:to>
    <xdr:sp macro="" textlink="">
      <xdr:nvSpPr>
        <xdr:cNvPr id="137" name="円/楕円 136"/>
        <xdr:cNvSpPr/>
      </xdr:nvSpPr>
      <xdr:spPr>
        <a:xfrm>
          <a:off x="3746500" y="99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132273</xdr:rowOff>
    </xdr:from>
    <xdr:ext cx="599010" cy="259045"/>
    <xdr:sp macro="" textlink="">
      <xdr:nvSpPr>
        <xdr:cNvPr id="138" name="テキスト ボックス 137"/>
        <xdr:cNvSpPr txBox="1"/>
      </xdr:nvSpPr>
      <xdr:spPr>
        <a:xfrm>
          <a:off x="3497794" y="973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42613</xdr:rowOff>
    </xdr:from>
    <xdr:to>
      <xdr:col>4</xdr:col>
      <xdr:colOff>206375</xdr:colOff>
      <xdr:row>58</xdr:row>
      <xdr:rowOff>144213</xdr:rowOff>
    </xdr:to>
    <xdr:sp macro="" textlink="">
      <xdr:nvSpPr>
        <xdr:cNvPr id="139" name="円/楕円 138"/>
        <xdr:cNvSpPr/>
      </xdr:nvSpPr>
      <xdr:spPr>
        <a:xfrm>
          <a:off x="2857500" y="99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135340</xdr:rowOff>
    </xdr:from>
    <xdr:ext cx="599010" cy="259045"/>
    <xdr:sp macro="" textlink="">
      <xdr:nvSpPr>
        <xdr:cNvPr id="140" name="テキスト ボックス 139"/>
        <xdr:cNvSpPr txBox="1"/>
      </xdr:nvSpPr>
      <xdr:spPr>
        <a:xfrm>
          <a:off x="2608794" y="100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101,241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60599</xdr:rowOff>
    </xdr:from>
    <xdr:to>
      <xdr:col>3</xdr:col>
      <xdr:colOff>3175</xdr:colOff>
      <xdr:row>58</xdr:row>
      <xdr:rowOff>162199</xdr:rowOff>
    </xdr:to>
    <xdr:sp macro="" textlink="">
      <xdr:nvSpPr>
        <xdr:cNvPr id="141" name="円/楕円 140"/>
        <xdr:cNvSpPr/>
      </xdr:nvSpPr>
      <xdr:spPr>
        <a:xfrm>
          <a:off x="1968500" y="10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153326</xdr:rowOff>
    </xdr:from>
    <xdr:ext cx="534377" cy="259045"/>
    <xdr:sp macro="" textlink="">
      <xdr:nvSpPr>
        <xdr:cNvPr id="142" name="テキスト ボックス 141"/>
        <xdr:cNvSpPr txBox="1"/>
      </xdr:nvSpPr>
      <xdr:spPr>
        <a:xfrm>
          <a:off x="1752111" y="100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64043</xdr:rowOff>
    </xdr:from>
    <xdr:to>
      <xdr:col>1</xdr:col>
      <xdr:colOff>485775</xdr:colOff>
      <xdr:row>58</xdr:row>
      <xdr:rowOff>165643</xdr:rowOff>
    </xdr:to>
    <xdr:sp macro="" textlink="">
      <xdr:nvSpPr>
        <xdr:cNvPr id="143" name="円/楕円 142"/>
        <xdr:cNvSpPr/>
      </xdr:nvSpPr>
      <xdr:spPr>
        <a:xfrm>
          <a:off x="1079500" y="100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156770</xdr:rowOff>
    </xdr:from>
    <xdr:ext cx="534377" cy="259045"/>
    <xdr:sp macro="" textlink="">
      <xdr:nvSpPr>
        <xdr:cNvPr id="144" name="テキスト ボックス 143"/>
        <xdr:cNvSpPr txBox="1"/>
      </xdr:nvSpPr>
      <xdr:spPr>
        <a:xfrm>
          <a:off x="863111" y="1010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147253</xdr:rowOff>
    </xdr:from>
    <xdr:to>
      <xdr:col>6</xdr:col>
      <xdr:colOff>511175</xdr:colOff>
      <xdr:row>76</xdr:row>
      <xdr:rowOff>147899</xdr:rowOff>
    </xdr:to>
    <xdr:cxnSp macro="">
      <xdr:nvCxnSpPr>
        <xdr:cNvPr id="171" name="直線コネクタ 170"/>
        <xdr:cNvCxnSpPr/>
      </xdr:nvCxnSpPr>
      <xdr:spPr>
        <a:xfrm flipV="1">
          <a:off x="3797300" y="13177453"/>
          <a:ext cx="8382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147899</xdr:rowOff>
    </xdr:from>
    <xdr:to>
      <xdr:col>5</xdr:col>
      <xdr:colOff>358775</xdr:colOff>
      <xdr:row>76</xdr:row>
      <xdr:rowOff>158601</xdr:rowOff>
    </xdr:to>
    <xdr:cxnSp macro="">
      <xdr:nvCxnSpPr>
        <xdr:cNvPr id="174" name="直線コネクタ 173"/>
        <xdr:cNvCxnSpPr/>
      </xdr:nvCxnSpPr>
      <xdr:spPr>
        <a:xfrm flipV="1">
          <a:off x="2908300" y="13178099"/>
          <a:ext cx="8890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126772</xdr:rowOff>
    </xdr:from>
    <xdr:to>
      <xdr:col>4</xdr:col>
      <xdr:colOff>155575</xdr:colOff>
      <xdr:row>76</xdr:row>
      <xdr:rowOff>158601</xdr:rowOff>
    </xdr:to>
    <xdr:cxnSp macro="">
      <xdr:nvCxnSpPr>
        <xdr:cNvPr id="177" name="直線コネクタ 176"/>
        <xdr:cNvCxnSpPr/>
      </xdr:nvCxnSpPr>
      <xdr:spPr>
        <a:xfrm>
          <a:off x="2019300" y="13156972"/>
          <a:ext cx="889000" cy="3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126772</xdr:rowOff>
    </xdr:from>
    <xdr:to>
      <xdr:col>2</xdr:col>
      <xdr:colOff>638175</xdr:colOff>
      <xdr:row>76</xdr:row>
      <xdr:rowOff>156939</xdr:rowOff>
    </xdr:to>
    <xdr:cxnSp macro="">
      <xdr:nvCxnSpPr>
        <xdr:cNvPr id="180" name="直線コネクタ 179"/>
        <xdr:cNvCxnSpPr/>
      </xdr:nvCxnSpPr>
      <xdr:spPr>
        <a:xfrm flipV="1">
          <a:off x="1130300" y="13156972"/>
          <a:ext cx="889000" cy="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18781</xdr:rowOff>
    </xdr:from>
    <xdr:ext cx="599010" cy="259045"/>
    <xdr:sp macro="" textlink="">
      <xdr:nvSpPr>
        <xdr:cNvPr id="182" name="テキスト ボックス 181"/>
        <xdr:cNvSpPr txBox="1"/>
      </xdr:nvSpPr>
      <xdr:spPr>
        <a:xfrm>
          <a:off x="1719794" y="1322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44604</xdr:rowOff>
    </xdr:from>
    <xdr:ext cx="599010" cy="259045"/>
    <xdr:sp macro="" textlink="">
      <xdr:nvSpPr>
        <xdr:cNvPr id="184" name="テキスト ボックス 183"/>
        <xdr:cNvSpPr txBox="1"/>
      </xdr:nvSpPr>
      <xdr:spPr>
        <a:xfrm>
          <a:off x="830794" y="1324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96453</xdr:rowOff>
    </xdr:from>
    <xdr:to>
      <xdr:col>6</xdr:col>
      <xdr:colOff>561975</xdr:colOff>
      <xdr:row>77</xdr:row>
      <xdr:rowOff>26603</xdr:rowOff>
    </xdr:to>
    <xdr:sp macro="" textlink="">
      <xdr:nvSpPr>
        <xdr:cNvPr id="190" name="円/楕円 189"/>
        <xdr:cNvSpPr/>
      </xdr:nvSpPr>
      <xdr:spPr>
        <a:xfrm>
          <a:off x="4584700" y="131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41685</xdr:rowOff>
    </xdr:from>
    <xdr:ext cx="599010" cy="259045"/>
    <xdr:sp macro="" textlink="">
      <xdr:nvSpPr>
        <xdr:cNvPr id="191" name="民生費該当値テキスト"/>
        <xdr:cNvSpPr txBox="1"/>
      </xdr:nvSpPr>
      <xdr:spPr>
        <a:xfrm>
          <a:off x="4686300" y="1307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146,696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97099</xdr:rowOff>
    </xdr:from>
    <xdr:to>
      <xdr:col>5</xdr:col>
      <xdr:colOff>409575</xdr:colOff>
      <xdr:row>77</xdr:row>
      <xdr:rowOff>27249</xdr:rowOff>
    </xdr:to>
    <xdr:sp macro="" textlink="">
      <xdr:nvSpPr>
        <xdr:cNvPr id="192" name="円/楕円 191"/>
        <xdr:cNvSpPr/>
      </xdr:nvSpPr>
      <xdr:spPr>
        <a:xfrm>
          <a:off x="3746500" y="131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18376</xdr:rowOff>
    </xdr:from>
    <xdr:ext cx="599010" cy="259045"/>
    <xdr:sp macro="" textlink="">
      <xdr:nvSpPr>
        <xdr:cNvPr id="193" name="テキスト ボックス 192"/>
        <xdr:cNvSpPr txBox="1"/>
      </xdr:nvSpPr>
      <xdr:spPr>
        <a:xfrm>
          <a:off x="3497794" y="1322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107801</xdr:rowOff>
    </xdr:from>
    <xdr:to>
      <xdr:col>4</xdr:col>
      <xdr:colOff>206375</xdr:colOff>
      <xdr:row>77</xdr:row>
      <xdr:rowOff>37951</xdr:rowOff>
    </xdr:to>
    <xdr:sp macro="" textlink="">
      <xdr:nvSpPr>
        <xdr:cNvPr id="194" name="円/楕円 193"/>
        <xdr:cNvSpPr/>
      </xdr:nvSpPr>
      <xdr:spPr>
        <a:xfrm>
          <a:off x="2857500" y="131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29078</xdr:rowOff>
    </xdr:from>
    <xdr:ext cx="599010" cy="259045"/>
    <xdr:sp macro="" textlink="">
      <xdr:nvSpPr>
        <xdr:cNvPr id="195" name="テキスト ボックス 194"/>
        <xdr:cNvSpPr txBox="1"/>
      </xdr:nvSpPr>
      <xdr:spPr>
        <a:xfrm>
          <a:off x="2608794" y="1323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141,732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75972</xdr:rowOff>
    </xdr:from>
    <xdr:to>
      <xdr:col>3</xdr:col>
      <xdr:colOff>3175</xdr:colOff>
      <xdr:row>77</xdr:row>
      <xdr:rowOff>6122</xdr:rowOff>
    </xdr:to>
    <xdr:sp macro="" textlink="">
      <xdr:nvSpPr>
        <xdr:cNvPr id="196" name="円/楕円 195"/>
        <xdr:cNvSpPr/>
      </xdr:nvSpPr>
      <xdr:spPr>
        <a:xfrm>
          <a:off x="1968500" y="131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22650</xdr:rowOff>
    </xdr:from>
    <xdr:ext cx="599010" cy="259045"/>
    <xdr:sp macro="" textlink="">
      <xdr:nvSpPr>
        <xdr:cNvPr id="197" name="テキスト ボックス 196"/>
        <xdr:cNvSpPr txBox="1"/>
      </xdr:nvSpPr>
      <xdr:spPr>
        <a:xfrm>
          <a:off x="1719794" y="1288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106139</xdr:rowOff>
    </xdr:from>
    <xdr:to>
      <xdr:col>1</xdr:col>
      <xdr:colOff>485775</xdr:colOff>
      <xdr:row>77</xdr:row>
      <xdr:rowOff>36289</xdr:rowOff>
    </xdr:to>
    <xdr:sp macro="" textlink="">
      <xdr:nvSpPr>
        <xdr:cNvPr id="198" name="円/楕円 197"/>
        <xdr:cNvSpPr/>
      </xdr:nvSpPr>
      <xdr:spPr>
        <a:xfrm>
          <a:off x="1079500" y="1313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52815</xdr:rowOff>
    </xdr:from>
    <xdr:ext cx="599010" cy="259045"/>
    <xdr:sp macro="" textlink="">
      <xdr:nvSpPr>
        <xdr:cNvPr id="199" name="テキスト ボックス 198"/>
        <xdr:cNvSpPr txBox="1"/>
      </xdr:nvSpPr>
      <xdr:spPr>
        <a:xfrm>
          <a:off x="830794" y="1291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67658</xdr:rowOff>
    </xdr:from>
    <xdr:to>
      <xdr:col>6</xdr:col>
      <xdr:colOff>511175</xdr:colOff>
      <xdr:row>97</xdr:row>
      <xdr:rowOff>105411</xdr:rowOff>
    </xdr:to>
    <xdr:cxnSp macro="">
      <xdr:nvCxnSpPr>
        <xdr:cNvPr id="230" name="直線コネクタ 229"/>
        <xdr:cNvCxnSpPr/>
      </xdr:nvCxnSpPr>
      <xdr:spPr>
        <a:xfrm>
          <a:off x="3797300" y="16698308"/>
          <a:ext cx="838200" cy="3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67658</xdr:rowOff>
    </xdr:from>
    <xdr:to>
      <xdr:col>5</xdr:col>
      <xdr:colOff>358775</xdr:colOff>
      <xdr:row>97</xdr:row>
      <xdr:rowOff>129479</xdr:rowOff>
    </xdr:to>
    <xdr:cxnSp macro="">
      <xdr:nvCxnSpPr>
        <xdr:cNvPr id="233" name="直線コネクタ 232"/>
        <xdr:cNvCxnSpPr/>
      </xdr:nvCxnSpPr>
      <xdr:spPr>
        <a:xfrm flipV="1">
          <a:off x="2908300" y="16698308"/>
          <a:ext cx="889000" cy="6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129479</xdr:rowOff>
    </xdr:from>
    <xdr:to>
      <xdr:col>4</xdr:col>
      <xdr:colOff>155575</xdr:colOff>
      <xdr:row>97</xdr:row>
      <xdr:rowOff>141354</xdr:rowOff>
    </xdr:to>
    <xdr:cxnSp macro="">
      <xdr:nvCxnSpPr>
        <xdr:cNvPr id="236" name="直線コネクタ 235"/>
        <xdr:cNvCxnSpPr/>
      </xdr:nvCxnSpPr>
      <xdr:spPr>
        <a:xfrm flipV="1">
          <a:off x="2019300" y="16760129"/>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109220</xdr:rowOff>
    </xdr:from>
    <xdr:to>
      <xdr:col>2</xdr:col>
      <xdr:colOff>638175</xdr:colOff>
      <xdr:row>97</xdr:row>
      <xdr:rowOff>141354</xdr:rowOff>
    </xdr:to>
    <xdr:cxnSp macro="">
      <xdr:nvCxnSpPr>
        <xdr:cNvPr id="239" name="直線コネクタ 238"/>
        <xdr:cNvCxnSpPr/>
      </xdr:nvCxnSpPr>
      <xdr:spPr>
        <a:xfrm>
          <a:off x="1130300" y="16739870"/>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54611</xdr:rowOff>
    </xdr:from>
    <xdr:to>
      <xdr:col>6</xdr:col>
      <xdr:colOff>561975</xdr:colOff>
      <xdr:row>97</xdr:row>
      <xdr:rowOff>156211</xdr:rowOff>
    </xdr:to>
    <xdr:sp macro="" textlink="">
      <xdr:nvSpPr>
        <xdr:cNvPr id="249" name="円/楕円 248"/>
        <xdr:cNvSpPr/>
      </xdr:nvSpPr>
      <xdr:spPr>
        <a:xfrm>
          <a:off x="4584700" y="166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33038</xdr:rowOff>
    </xdr:from>
    <xdr:ext cx="534377" cy="259045"/>
    <xdr:sp macro="" textlink="">
      <xdr:nvSpPr>
        <xdr:cNvPr id="250" name="衛生費該当値テキスト"/>
        <xdr:cNvSpPr txBox="1"/>
      </xdr:nvSpPr>
      <xdr:spPr>
        <a:xfrm>
          <a:off x="4686300" y="166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16858</xdr:rowOff>
    </xdr:from>
    <xdr:to>
      <xdr:col>5</xdr:col>
      <xdr:colOff>409575</xdr:colOff>
      <xdr:row>97</xdr:row>
      <xdr:rowOff>118458</xdr:rowOff>
    </xdr:to>
    <xdr:sp macro="" textlink="">
      <xdr:nvSpPr>
        <xdr:cNvPr id="251" name="円/楕円 250"/>
        <xdr:cNvSpPr/>
      </xdr:nvSpPr>
      <xdr:spPr>
        <a:xfrm>
          <a:off x="3746500" y="166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109585</xdr:rowOff>
    </xdr:from>
    <xdr:ext cx="534377" cy="259045"/>
    <xdr:sp macro="" textlink="">
      <xdr:nvSpPr>
        <xdr:cNvPr id="252" name="テキスト ボックス 251"/>
        <xdr:cNvSpPr txBox="1"/>
      </xdr:nvSpPr>
      <xdr:spPr>
        <a:xfrm>
          <a:off x="3530111" y="167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78679</xdr:rowOff>
    </xdr:from>
    <xdr:to>
      <xdr:col>4</xdr:col>
      <xdr:colOff>206375</xdr:colOff>
      <xdr:row>98</xdr:row>
      <xdr:rowOff>8829</xdr:rowOff>
    </xdr:to>
    <xdr:sp macro="" textlink="">
      <xdr:nvSpPr>
        <xdr:cNvPr id="253" name="円/楕円 252"/>
        <xdr:cNvSpPr/>
      </xdr:nvSpPr>
      <xdr:spPr>
        <a:xfrm>
          <a:off x="2857500" y="167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171406</xdr:rowOff>
    </xdr:from>
    <xdr:ext cx="534377" cy="259045"/>
    <xdr:sp macro="" textlink="">
      <xdr:nvSpPr>
        <xdr:cNvPr id="254" name="テキスト ボックス 253"/>
        <xdr:cNvSpPr txBox="1"/>
      </xdr:nvSpPr>
      <xdr:spPr>
        <a:xfrm>
          <a:off x="2641111" y="168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90554</xdr:rowOff>
    </xdr:from>
    <xdr:to>
      <xdr:col>3</xdr:col>
      <xdr:colOff>3175</xdr:colOff>
      <xdr:row>98</xdr:row>
      <xdr:rowOff>20704</xdr:rowOff>
    </xdr:to>
    <xdr:sp macro="" textlink="">
      <xdr:nvSpPr>
        <xdr:cNvPr id="255" name="円/楕円 254"/>
        <xdr:cNvSpPr/>
      </xdr:nvSpPr>
      <xdr:spPr>
        <a:xfrm>
          <a:off x="1968500" y="167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11831</xdr:rowOff>
    </xdr:from>
    <xdr:ext cx="534377" cy="259045"/>
    <xdr:sp macro="" textlink="">
      <xdr:nvSpPr>
        <xdr:cNvPr id="256" name="テキスト ボックス 255"/>
        <xdr:cNvSpPr txBox="1"/>
      </xdr:nvSpPr>
      <xdr:spPr>
        <a:xfrm>
          <a:off x="1752111" y="168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58420</xdr:rowOff>
    </xdr:from>
    <xdr:to>
      <xdr:col>1</xdr:col>
      <xdr:colOff>485775</xdr:colOff>
      <xdr:row>97</xdr:row>
      <xdr:rowOff>160020</xdr:rowOff>
    </xdr:to>
    <xdr:sp macro="" textlink="">
      <xdr:nvSpPr>
        <xdr:cNvPr id="257" name="円/楕円 256"/>
        <xdr:cNvSpPr/>
      </xdr:nvSpPr>
      <xdr:spPr>
        <a:xfrm>
          <a:off x="1079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151147</xdr:rowOff>
    </xdr:from>
    <xdr:ext cx="534377" cy="259045"/>
    <xdr:sp macro="" textlink="">
      <xdr:nvSpPr>
        <xdr:cNvPr id="258" name="テキスト ボックス 257"/>
        <xdr:cNvSpPr txBox="1"/>
      </xdr:nvSpPr>
      <xdr:spPr>
        <a:xfrm>
          <a:off x="863111" y="167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35641</xdr:rowOff>
    </xdr:from>
    <xdr:to>
      <xdr:col>14</xdr:col>
      <xdr:colOff>28575</xdr:colOff>
      <xdr:row>38</xdr:row>
      <xdr:rowOff>139700</xdr:rowOff>
    </xdr:to>
    <xdr:cxnSp macro="">
      <xdr:nvCxnSpPr>
        <xdr:cNvPr id="288" name="直線コネクタ 287"/>
        <xdr:cNvCxnSpPr/>
      </xdr:nvCxnSpPr>
      <xdr:spPr>
        <a:xfrm>
          <a:off x="8750300" y="6550741"/>
          <a:ext cx="8890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27000</xdr:rowOff>
    </xdr:from>
    <xdr:to>
      <xdr:col>12</xdr:col>
      <xdr:colOff>511175</xdr:colOff>
      <xdr:row>38</xdr:row>
      <xdr:rowOff>35641</xdr:rowOff>
    </xdr:to>
    <xdr:cxnSp macro="">
      <xdr:nvCxnSpPr>
        <xdr:cNvPr id="291" name="直線コネクタ 290"/>
        <xdr:cNvCxnSpPr/>
      </xdr:nvCxnSpPr>
      <xdr:spPr>
        <a:xfrm>
          <a:off x="7861300" y="6370650"/>
          <a:ext cx="889000" cy="1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1123</xdr:rowOff>
    </xdr:from>
    <xdr:to>
      <xdr:col>11</xdr:col>
      <xdr:colOff>307975</xdr:colOff>
      <xdr:row>37</xdr:row>
      <xdr:rowOff>27000</xdr:rowOff>
    </xdr:to>
    <xdr:cxnSp macro="">
      <xdr:nvCxnSpPr>
        <xdr:cNvPr id="294" name="直線コネクタ 293"/>
        <xdr:cNvCxnSpPr/>
      </xdr:nvCxnSpPr>
      <xdr:spPr>
        <a:xfrm>
          <a:off x="6972300" y="6344773"/>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10863</xdr:rowOff>
    </xdr:from>
    <xdr:ext cx="469744" cy="259045"/>
    <xdr:sp macro="" textlink="">
      <xdr:nvSpPr>
        <xdr:cNvPr id="296" name="テキスト ボックス 295"/>
        <xdr:cNvSpPr txBox="1"/>
      </xdr:nvSpPr>
      <xdr:spPr>
        <a:xfrm>
          <a:off x="7626427" y="65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110898</xdr:rowOff>
    </xdr:from>
    <xdr:ext cx="469744" cy="259045"/>
    <xdr:sp macro="" textlink="">
      <xdr:nvSpPr>
        <xdr:cNvPr id="298" name="テキスト ボックス 297"/>
        <xdr:cNvSpPr txBox="1"/>
      </xdr:nvSpPr>
      <xdr:spPr>
        <a:xfrm>
          <a:off x="6737427" y="645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156291</xdr:rowOff>
    </xdr:from>
    <xdr:to>
      <xdr:col>12</xdr:col>
      <xdr:colOff>561975</xdr:colOff>
      <xdr:row>38</xdr:row>
      <xdr:rowOff>86441</xdr:rowOff>
    </xdr:to>
    <xdr:sp macro="" textlink="">
      <xdr:nvSpPr>
        <xdr:cNvPr id="308" name="円/楕円 307"/>
        <xdr:cNvSpPr/>
      </xdr:nvSpPr>
      <xdr:spPr>
        <a:xfrm>
          <a:off x="8699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77568</xdr:rowOff>
    </xdr:from>
    <xdr:ext cx="469744" cy="259045"/>
    <xdr:sp macro="" textlink="">
      <xdr:nvSpPr>
        <xdr:cNvPr id="309" name="テキスト ボックス 308"/>
        <xdr:cNvSpPr txBox="1"/>
      </xdr:nvSpPr>
      <xdr:spPr>
        <a:xfrm>
          <a:off x="8515427"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147650</xdr:rowOff>
    </xdr:from>
    <xdr:to>
      <xdr:col>11</xdr:col>
      <xdr:colOff>358775</xdr:colOff>
      <xdr:row>37</xdr:row>
      <xdr:rowOff>77800</xdr:rowOff>
    </xdr:to>
    <xdr:sp macro="" textlink="">
      <xdr:nvSpPr>
        <xdr:cNvPr id="310" name="円/楕円 309"/>
        <xdr:cNvSpPr/>
      </xdr:nvSpPr>
      <xdr:spPr>
        <a:xfrm>
          <a:off x="7810500" y="63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94327</xdr:rowOff>
    </xdr:from>
    <xdr:ext cx="469744" cy="259045"/>
    <xdr:sp macro="" textlink="">
      <xdr:nvSpPr>
        <xdr:cNvPr id="311" name="テキスト ボックス 310"/>
        <xdr:cNvSpPr txBox="1"/>
      </xdr:nvSpPr>
      <xdr:spPr>
        <a:xfrm>
          <a:off x="7626427" y="60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121773</xdr:rowOff>
    </xdr:from>
    <xdr:to>
      <xdr:col>10</xdr:col>
      <xdr:colOff>155575</xdr:colOff>
      <xdr:row>37</xdr:row>
      <xdr:rowOff>51923</xdr:rowOff>
    </xdr:to>
    <xdr:sp macro="" textlink="">
      <xdr:nvSpPr>
        <xdr:cNvPr id="312" name="円/楕円 311"/>
        <xdr:cNvSpPr/>
      </xdr:nvSpPr>
      <xdr:spPr>
        <a:xfrm>
          <a:off x="6921500" y="62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68450</xdr:rowOff>
    </xdr:from>
    <xdr:ext cx="469744" cy="259045"/>
    <xdr:sp macro="" textlink="">
      <xdr:nvSpPr>
        <xdr:cNvPr id="313" name="テキスト ボックス 312"/>
        <xdr:cNvSpPr txBox="1"/>
      </xdr:nvSpPr>
      <xdr:spPr>
        <a:xfrm>
          <a:off x="6737427" y="606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93047</xdr:rowOff>
    </xdr:from>
    <xdr:to>
      <xdr:col>15</xdr:col>
      <xdr:colOff>180975</xdr:colOff>
      <xdr:row>59</xdr:row>
      <xdr:rowOff>94852</xdr:rowOff>
    </xdr:to>
    <xdr:cxnSp macro="">
      <xdr:nvCxnSpPr>
        <xdr:cNvPr id="344" name="直線コネクタ 343"/>
        <xdr:cNvCxnSpPr/>
      </xdr:nvCxnSpPr>
      <xdr:spPr>
        <a:xfrm flipV="1">
          <a:off x="9639300" y="10208597"/>
          <a:ext cx="8382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89464</xdr:rowOff>
    </xdr:from>
    <xdr:to>
      <xdr:col>14</xdr:col>
      <xdr:colOff>28575</xdr:colOff>
      <xdr:row>59</xdr:row>
      <xdr:rowOff>94852</xdr:rowOff>
    </xdr:to>
    <xdr:cxnSp macro="">
      <xdr:nvCxnSpPr>
        <xdr:cNvPr id="347" name="直線コネクタ 346"/>
        <xdr:cNvCxnSpPr/>
      </xdr:nvCxnSpPr>
      <xdr:spPr>
        <a:xfrm>
          <a:off x="8750300" y="10205014"/>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111206</xdr:rowOff>
    </xdr:from>
    <xdr:ext cx="534377" cy="259045"/>
    <xdr:sp macro="" textlink="">
      <xdr:nvSpPr>
        <xdr:cNvPr id="349" name="テキスト ボックス 348"/>
        <xdr:cNvSpPr txBox="1"/>
      </xdr:nvSpPr>
      <xdr:spPr>
        <a:xfrm>
          <a:off x="9372111" y="9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89464</xdr:rowOff>
    </xdr:from>
    <xdr:to>
      <xdr:col>12</xdr:col>
      <xdr:colOff>511175</xdr:colOff>
      <xdr:row>59</xdr:row>
      <xdr:rowOff>95025</xdr:rowOff>
    </xdr:to>
    <xdr:cxnSp macro="">
      <xdr:nvCxnSpPr>
        <xdr:cNvPr id="350" name="直線コネクタ 349"/>
        <xdr:cNvCxnSpPr/>
      </xdr:nvCxnSpPr>
      <xdr:spPr>
        <a:xfrm flipV="1">
          <a:off x="7861300" y="10205014"/>
          <a:ext cx="889000" cy="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92739</xdr:rowOff>
    </xdr:from>
    <xdr:to>
      <xdr:col>11</xdr:col>
      <xdr:colOff>307975</xdr:colOff>
      <xdr:row>59</xdr:row>
      <xdr:rowOff>95025</xdr:rowOff>
    </xdr:to>
    <xdr:cxnSp macro="">
      <xdr:nvCxnSpPr>
        <xdr:cNvPr id="353" name="直線コネクタ 352"/>
        <xdr:cNvCxnSpPr/>
      </xdr:nvCxnSpPr>
      <xdr:spPr>
        <a:xfrm>
          <a:off x="6972300" y="1020828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42247</xdr:rowOff>
    </xdr:from>
    <xdr:to>
      <xdr:col>15</xdr:col>
      <xdr:colOff>231775</xdr:colOff>
      <xdr:row>59</xdr:row>
      <xdr:rowOff>143847</xdr:rowOff>
    </xdr:to>
    <xdr:sp macro="" textlink="">
      <xdr:nvSpPr>
        <xdr:cNvPr id="363" name="円/楕円 362"/>
        <xdr:cNvSpPr/>
      </xdr:nvSpPr>
      <xdr:spPr>
        <a:xfrm>
          <a:off x="10426700" y="101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145438</xdr:rowOff>
    </xdr:from>
    <xdr:ext cx="469744" cy="259045"/>
    <xdr:sp macro="" textlink="">
      <xdr:nvSpPr>
        <xdr:cNvPr id="364" name="農林水産業費該当値テキスト"/>
        <xdr:cNvSpPr txBox="1"/>
      </xdr:nvSpPr>
      <xdr:spPr>
        <a:xfrm>
          <a:off x="10528300" y="1008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44052</xdr:rowOff>
    </xdr:from>
    <xdr:to>
      <xdr:col>14</xdr:col>
      <xdr:colOff>79375</xdr:colOff>
      <xdr:row>59</xdr:row>
      <xdr:rowOff>145652</xdr:rowOff>
    </xdr:to>
    <xdr:sp macro="" textlink="">
      <xdr:nvSpPr>
        <xdr:cNvPr id="365" name="円/楕円 364"/>
        <xdr:cNvSpPr/>
      </xdr:nvSpPr>
      <xdr:spPr>
        <a:xfrm>
          <a:off x="9588500" y="101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136779</xdr:rowOff>
    </xdr:from>
    <xdr:ext cx="469744" cy="259045"/>
    <xdr:sp macro="" textlink="">
      <xdr:nvSpPr>
        <xdr:cNvPr id="366" name="テキスト ボックス 365"/>
        <xdr:cNvSpPr txBox="1"/>
      </xdr:nvSpPr>
      <xdr:spPr>
        <a:xfrm>
          <a:off x="9404427" y="1025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38664</xdr:rowOff>
    </xdr:from>
    <xdr:to>
      <xdr:col>12</xdr:col>
      <xdr:colOff>561975</xdr:colOff>
      <xdr:row>59</xdr:row>
      <xdr:rowOff>140264</xdr:rowOff>
    </xdr:to>
    <xdr:sp macro="" textlink="">
      <xdr:nvSpPr>
        <xdr:cNvPr id="367" name="円/楕円 366"/>
        <xdr:cNvSpPr/>
      </xdr:nvSpPr>
      <xdr:spPr>
        <a:xfrm>
          <a:off x="8699500" y="101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131391</xdr:rowOff>
    </xdr:from>
    <xdr:ext cx="469744" cy="259045"/>
    <xdr:sp macro="" textlink="">
      <xdr:nvSpPr>
        <xdr:cNvPr id="368" name="テキスト ボックス 367"/>
        <xdr:cNvSpPr txBox="1"/>
      </xdr:nvSpPr>
      <xdr:spPr>
        <a:xfrm>
          <a:off x="8515427" y="1024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44225</xdr:rowOff>
    </xdr:from>
    <xdr:to>
      <xdr:col>11</xdr:col>
      <xdr:colOff>358775</xdr:colOff>
      <xdr:row>59</xdr:row>
      <xdr:rowOff>145825</xdr:rowOff>
    </xdr:to>
    <xdr:sp macro="" textlink="">
      <xdr:nvSpPr>
        <xdr:cNvPr id="369" name="円/楕円 368"/>
        <xdr:cNvSpPr/>
      </xdr:nvSpPr>
      <xdr:spPr>
        <a:xfrm>
          <a:off x="7810500" y="101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136952</xdr:rowOff>
    </xdr:from>
    <xdr:ext cx="469744" cy="259045"/>
    <xdr:sp macro="" textlink="">
      <xdr:nvSpPr>
        <xdr:cNvPr id="370" name="テキスト ボックス 369"/>
        <xdr:cNvSpPr txBox="1"/>
      </xdr:nvSpPr>
      <xdr:spPr>
        <a:xfrm>
          <a:off x="7626427" y="1025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41939</xdr:rowOff>
    </xdr:from>
    <xdr:to>
      <xdr:col>10</xdr:col>
      <xdr:colOff>155575</xdr:colOff>
      <xdr:row>59</xdr:row>
      <xdr:rowOff>143539</xdr:rowOff>
    </xdr:to>
    <xdr:sp macro="" textlink="">
      <xdr:nvSpPr>
        <xdr:cNvPr id="371" name="円/楕円 370"/>
        <xdr:cNvSpPr/>
      </xdr:nvSpPr>
      <xdr:spPr>
        <a:xfrm>
          <a:off x="6921500" y="10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134666</xdr:rowOff>
    </xdr:from>
    <xdr:ext cx="469744" cy="259045"/>
    <xdr:sp macro="" textlink="">
      <xdr:nvSpPr>
        <xdr:cNvPr id="372" name="テキスト ボックス 371"/>
        <xdr:cNvSpPr txBox="1"/>
      </xdr:nvSpPr>
      <xdr:spPr>
        <a:xfrm>
          <a:off x="6737427" y="1025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70836</xdr:rowOff>
    </xdr:from>
    <xdr:to>
      <xdr:col>15</xdr:col>
      <xdr:colOff>180975</xdr:colOff>
      <xdr:row>78</xdr:row>
      <xdr:rowOff>102054</xdr:rowOff>
    </xdr:to>
    <xdr:cxnSp macro="">
      <xdr:nvCxnSpPr>
        <xdr:cNvPr id="399" name="直線コネクタ 398"/>
        <xdr:cNvCxnSpPr/>
      </xdr:nvCxnSpPr>
      <xdr:spPr>
        <a:xfrm flipV="1">
          <a:off x="9639300" y="13443936"/>
          <a:ext cx="838200" cy="3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99512</xdr:rowOff>
    </xdr:from>
    <xdr:to>
      <xdr:col>14</xdr:col>
      <xdr:colOff>28575</xdr:colOff>
      <xdr:row>78</xdr:row>
      <xdr:rowOff>102054</xdr:rowOff>
    </xdr:to>
    <xdr:cxnSp macro="">
      <xdr:nvCxnSpPr>
        <xdr:cNvPr id="402" name="直線コネクタ 401"/>
        <xdr:cNvCxnSpPr/>
      </xdr:nvCxnSpPr>
      <xdr:spPr>
        <a:xfrm>
          <a:off x="8750300" y="13472612"/>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42609</xdr:rowOff>
    </xdr:from>
    <xdr:ext cx="534377" cy="259045"/>
    <xdr:sp macro="" textlink="">
      <xdr:nvSpPr>
        <xdr:cNvPr id="404" name="テキスト ボックス 403"/>
        <xdr:cNvSpPr txBox="1"/>
      </xdr:nvSpPr>
      <xdr:spPr>
        <a:xfrm>
          <a:off x="9372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99512</xdr:rowOff>
    </xdr:from>
    <xdr:to>
      <xdr:col>12</xdr:col>
      <xdr:colOff>511175</xdr:colOff>
      <xdr:row>78</xdr:row>
      <xdr:rowOff>108017</xdr:rowOff>
    </xdr:to>
    <xdr:cxnSp macro="">
      <xdr:nvCxnSpPr>
        <xdr:cNvPr id="405" name="直線コネクタ 404"/>
        <xdr:cNvCxnSpPr/>
      </xdr:nvCxnSpPr>
      <xdr:spPr>
        <a:xfrm flipV="1">
          <a:off x="7861300" y="13472612"/>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42408</xdr:rowOff>
    </xdr:from>
    <xdr:ext cx="534377" cy="259045"/>
    <xdr:sp macro="" textlink="">
      <xdr:nvSpPr>
        <xdr:cNvPr id="407" name="テキスト ボックス 406"/>
        <xdr:cNvSpPr txBox="1"/>
      </xdr:nvSpPr>
      <xdr:spPr>
        <a:xfrm>
          <a:off x="8483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108017</xdr:rowOff>
    </xdr:from>
    <xdr:to>
      <xdr:col>11</xdr:col>
      <xdr:colOff>307975</xdr:colOff>
      <xdr:row>78</xdr:row>
      <xdr:rowOff>108400</xdr:rowOff>
    </xdr:to>
    <xdr:cxnSp macro="">
      <xdr:nvCxnSpPr>
        <xdr:cNvPr id="408" name="直線コネクタ 407"/>
        <xdr:cNvCxnSpPr/>
      </xdr:nvCxnSpPr>
      <xdr:spPr>
        <a:xfrm flipV="1">
          <a:off x="6972300" y="13481117"/>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80410</xdr:rowOff>
    </xdr:from>
    <xdr:ext cx="534377" cy="259045"/>
    <xdr:sp macro="" textlink="">
      <xdr:nvSpPr>
        <xdr:cNvPr id="410" name="テキスト ボックス 409"/>
        <xdr:cNvSpPr txBox="1"/>
      </xdr:nvSpPr>
      <xdr:spPr>
        <a:xfrm>
          <a:off x="7594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72620</xdr:rowOff>
    </xdr:from>
    <xdr:ext cx="534377" cy="259045"/>
    <xdr:sp macro="" textlink="">
      <xdr:nvSpPr>
        <xdr:cNvPr id="412" name="テキスト ボックス 411"/>
        <xdr:cNvSpPr txBox="1"/>
      </xdr:nvSpPr>
      <xdr:spPr>
        <a:xfrm>
          <a:off x="6705111" y="1310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20036</xdr:rowOff>
    </xdr:from>
    <xdr:to>
      <xdr:col>15</xdr:col>
      <xdr:colOff>231775</xdr:colOff>
      <xdr:row>78</xdr:row>
      <xdr:rowOff>121636</xdr:rowOff>
    </xdr:to>
    <xdr:sp macro="" textlink="">
      <xdr:nvSpPr>
        <xdr:cNvPr id="418" name="円/楕円 417"/>
        <xdr:cNvSpPr/>
      </xdr:nvSpPr>
      <xdr:spPr>
        <a:xfrm>
          <a:off x="10426700" y="133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106413</xdr:rowOff>
    </xdr:from>
    <xdr:ext cx="469744" cy="259045"/>
    <xdr:sp macro="" textlink="">
      <xdr:nvSpPr>
        <xdr:cNvPr id="419" name="商工費該当値テキスト"/>
        <xdr:cNvSpPr txBox="1"/>
      </xdr:nvSpPr>
      <xdr:spPr>
        <a:xfrm>
          <a:off x="10528300" y="1330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51254</xdr:rowOff>
    </xdr:from>
    <xdr:to>
      <xdr:col>14</xdr:col>
      <xdr:colOff>79375</xdr:colOff>
      <xdr:row>78</xdr:row>
      <xdr:rowOff>152854</xdr:rowOff>
    </xdr:to>
    <xdr:sp macro="" textlink="">
      <xdr:nvSpPr>
        <xdr:cNvPr id="420" name="円/楕円 419"/>
        <xdr:cNvSpPr/>
      </xdr:nvSpPr>
      <xdr:spPr>
        <a:xfrm>
          <a:off x="9588500" y="1342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143981</xdr:rowOff>
    </xdr:from>
    <xdr:ext cx="469744" cy="259045"/>
    <xdr:sp macro="" textlink="">
      <xdr:nvSpPr>
        <xdr:cNvPr id="421" name="テキスト ボックス 420"/>
        <xdr:cNvSpPr txBox="1"/>
      </xdr:nvSpPr>
      <xdr:spPr>
        <a:xfrm>
          <a:off x="9404427" y="1351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48712</xdr:rowOff>
    </xdr:from>
    <xdr:to>
      <xdr:col>12</xdr:col>
      <xdr:colOff>561975</xdr:colOff>
      <xdr:row>78</xdr:row>
      <xdr:rowOff>150312</xdr:rowOff>
    </xdr:to>
    <xdr:sp macro="" textlink="">
      <xdr:nvSpPr>
        <xdr:cNvPr id="422" name="円/楕円 421"/>
        <xdr:cNvSpPr/>
      </xdr:nvSpPr>
      <xdr:spPr>
        <a:xfrm>
          <a:off x="8699500" y="13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141439</xdr:rowOff>
    </xdr:from>
    <xdr:ext cx="469744" cy="259045"/>
    <xdr:sp macro="" textlink="">
      <xdr:nvSpPr>
        <xdr:cNvPr id="423" name="テキスト ボックス 422"/>
        <xdr:cNvSpPr txBox="1"/>
      </xdr:nvSpPr>
      <xdr:spPr>
        <a:xfrm>
          <a:off x="8515427" y="135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57217</xdr:rowOff>
    </xdr:from>
    <xdr:to>
      <xdr:col>11</xdr:col>
      <xdr:colOff>358775</xdr:colOff>
      <xdr:row>78</xdr:row>
      <xdr:rowOff>158817</xdr:rowOff>
    </xdr:to>
    <xdr:sp macro="" textlink="">
      <xdr:nvSpPr>
        <xdr:cNvPr id="424" name="円/楕円 423"/>
        <xdr:cNvSpPr/>
      </xdr:nvSpPr>
      <xdr:spPr>
        <a:xfrm>
          <a:off x="7810500" y="134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149944</xdr:rowOff>
    </xdr:from>
    <xdr:ext cx="469744" cy="259045"/>
    <xdr:sp macro="" textlink="">
      <xdr:nvSpPr>
        <xdr:cNvPr id="425" name="テキスト ボックス 424"/>
        <xdr:cNvSpPr txBox="1"/>
      </xdr:nvSpPr>
      <xdr:spPr>
        <a:xfrm>
          <a:off x="7626427" y="135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57600</xdr:rowOff>
    </xdr:from>
    <xdr:to>
      <xdr:col>10</xdr:col>
      <xdr:colOff>155575</xdr:colOff>
      <xdr:row>78</xdr:row>
      <xdr:rowOff>159200</xdr:rowOff>
    </xdr:to>
    <xdr:sp macro="" textlink="">
      <xdr:nvSpPr>
        <xdr:cNvPr id="426" name="円/楕円 425"/>
        <xdr:cNvSpPr/>
      </xdr:nvSpPr>
      <xdr:spPr>
        <a:xfrm>
          <a:off x="6921500" y="134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150327</xdr:rowOff>
    </xdr:from>
    <xdr:ext cx="469744" cy="259045"/>
    <xdr:sp macro="" textlink="">
      <xdr:nvSpPr>
        <xdr:cNvPr id="427" name="テキスト ボックス 426"/>
        <xdr:cNvSpPr txBox="1"/>
      </xdr:nvSpPr>
      <xdr:spPr>
        <a:xfrm>
          <a:off x="6737427" y="135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94453</xdr:rowOff>
    </xdr:from>
    <xdr:to>
      <xdr:col>15</xdr:col>
      <xdr:colOff>180975</xdr:colOff>
      <xdr:row>98</xdr:row>
      <xdr:rowOff>100433</xdr:rowOff>
    </xdr:to>
    <xdr:cxnSp macro="">
      <xdr:nvCxnSpPr>
        <xdr:cNvPr id="454" name="直線コネクタ 453"/>
        <xdr:cNvCxnSpPr/>
      </xdr:nvCxnSpPr>
      <xdr:spPr>
        <a:xfrm flipV="1">
          <a:off x="9639300" y="16896553"/>
          <a:ext cx="8382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26267</xdr:rowOff>
    </xdr:from>
    <xdr:ext cx="534377" cy="259045"/>
    <xdr:sp macro="" textlink="">
      <xdr:nvSpPr>
        <xdr:cNvPr id="455" name="土木費平均値テキスト"/>
        <xdr:cNvSpPr txBox="1"/>
      </xdr:nvSpPr>
      <xdr:spPr>
        <a:xfrm>
          <a:off x="10528300" y="1682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81842</xdr:rowOff>
    </xdr:from>
    <xdr:to>
      <xdr:col>14</xdr:col>
      <xdr:colOff>28575</xdr:colOff>
      <xdr:row>98</xdr:row>
      <xdr:rowOff>100433</xdr:rowOff>
    </xdr:to>
    <xdr:cxnSp macro="">
      <xdr:nvCxnSpPr>
        <xdr:cNvPr id="457" name="直線コネクタ 456"/>
        <xdr:cNvCxnSpPr/>
      </xdr:nvCxnSpPr>
      <xdr:spPr>
        <a:xfrm>
          <a:off x="8750300" y="16883942"/>
          <a:ext cx="8890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144894</xdr:rowOff>
    </xdr:from>
    <xdr:ext cx="534377" cy="259045"/>
    <xdr:sp macro="" textlink="">
      <xdr:nvSpPr>
        <xdr:cNvPr id="459" name="テキスト ボックス 458"/>
        <xdr:cNvSpPr txBox="1"/>
      </xdr:nvSpPr>
      <xdr:spPr>
        <a:xfrm>
          <a:off x="9372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81842</xdr:rowOff>
    </xdr:from>
    <xdr:to>
      <xdr:col>12</xdr:col>
      <xdr:colOff>511175</xdr:colOff>
      <xdr:row>98</xdr:row>
      <xdr:rowOff>108783</xdr:rowOff>
    </xdr:to>
    <xdr:cxnSp macro="">
      <xdr:nvCxnSpPr>
        <xdr:cNvPr id="460" name="直線コネクタ 459"/>
        <xdr:cNvCxnSpPr/>
      </xdr:nvCxnSpPr>
      <xdr:spPr>
        <a:xfrm flipV="1">
          <a:off x="7861300" y="16883942"/>
          <a:ext cx="889000" cy="2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148866</xdr:rowOff>
    </xdr:from>
    <xdr:ext cx="534377" cy="259045"/>
    <xdr:sp macro="" textlink="">
      <xdr:nvSpPr>
        <xdr:cNvPr id="462" name="テキスト ボックス 461"/>
        <xdr:cNvSpPr txBox="1"/>
      </xdr:nvSpPr>
      <xdr:spPr>
        <a:xfrm>
          <a:off x="8483111" y="169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108096</xdr:rowOff>
    </xdr:from>
    <xdr:to>
      <xdr:col>11</xdr:col>
      <xdr:colOff>307975</xdr:colOff>
      <xdr:row>98</xdr:row>
      <xdr:rowOff>108783</xdr:rowOff>
    </xdr:to>
    <xdr:cxnSp macro="">
      <xdr:nvCxnSpPr>
        <xdr:cNvPr id="463" name="直線コネクタ 462"/>
        <xdr:cNvCxnSpPr/>
      </xdr:nvCxnSpPr>
      <xdr:spPr>
        <a:xfrm>
          <a:off x="6972300" y="16910196"/>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151429</xdr:rowOff>
    </xdr:from>
    <xdr:ext cx="534377" cy="259045"/>
    <xdr:sp macro="" textlink="">
      <xdr:nvSpPr>
        <xdr:cNvPr id="467" name="テキスト ボックス 466"/>
        <xdr:cNvSpPr txBox="1"/>
      </xdr:nvSpPr>
      <xdr:spPr>
        <a:xfrm>
          <a:off x="6705111" y="169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43653</xdr:rowOff>
    </xdr:from>
    <xdr:to>
      <xdr:col>15</xdr:col>
      <xdr:colOff>231775</xdr:colOff>
      <xdr:row>98</xdr:row>
      <xdr:rowOff>145253</xdr:rowOff>
    </xdr:to>
    <xdr:sp macro="" textlink="">
      <xdr:nvSpPr>
        <xdr:cNvPr id="473" name="円/楕円 472"/>
        <xdr:cNvSpPr/>
      </xdr:nvSpPr>
      <xdr:spPr>
        <a:xfrm>
          <a:off x="10426700" y="168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3030</xdr:rowOff>
    </xdr:from>
    <xdr:ext cx="534377" cy="259045"/>
    <xdr:sp macro="" textlink="">
      <xdr:nvSpPr>
        <xdr:cNvPr id="474" name="土木費該当値テキスト"/>
        <xdr:cNvSpPr txBox="1"/>
      </xdr:nvSpPr>
      <xdr:spPr>
        <a:xfrm>
          <a:off x="10528300" y="166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49633</xdr:rowOff>
    </xdr:from>
    <xdr:to>
      <xdr:col>14</xdr:col>
      <xdr:colOff>79375</xdr:colOff>
      <xdr:row>98</xdr:row>
      <xdr:rowOff>151233</xdr:rowOff>
    </xdr:to>
    <xdr:sp macro="" textlink="">
      <xdr:nvSpPr>
        <xdr:cNvPr id="475" name="円/楕円 474"/>
        <xdr:cNvSpPr/>
      </xdr:nvSpPr>
      <xdr:spPr>
        <a:xfrm>
          <a:off x="9588500" y="168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167760</xdr:rowOff>
    </xdr:from>
    <xdr:ext cx="534377" cy="259045"/>
    <xdr:sp macro="" textlink="">
      <xdr:nvSpPr>
        <xdr:cNvPr id="476" name="テキスト ボックス 475"/>
        <xdr:cNvSpPr txBox="1"/>
      </xdr:nvSpPr>
      <xdr:spPr>
        <a:xfrm>
          <a:off x="9372111" y="166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31042</xdr:rowOff>
    </xdr:from>
    <xdr:to>
      <xdr:col>12</xdr:col>
      <xdr:colOff>561975</xdr:colOff>
      <xdr:row>98</xdr:row>
      <xdr:rowOff>132642</xdr:rowOff>
    </xdr:to>
    <xdr:sp macro="" textlink="">
      <xdr:nvSpPr>
        <xdr:cNvPr id="477" name="円/楕円 476"/>
        <xdr:cNvSpPr/>
      </xdr:nvSpPr>
      <xdr:spPr>
        <a:xfrm>
          <a:off x="8699500" y="1683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149169</xdr:rowOff>
    </xdr:from>
    <xdr:ext cx="599010" cy="259045"/>
    <xdr:sp macro="" textlink="">
      <xdr:nvSpPr>
        <xdr:cNvPr id="478" name="テキスト ボックス 477"/>
        <xdr:cNvSpPr txBox="1"/>
      </xdr:nvSpPr>
      <xdr:spPr>
        <a:xfrm>
          <a:off x="8450794" y="1660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57983</xdr:rowOff>
    </xdr:from>
    <xdr:to>
      <xdr:col>11</xdr:col>
      <xdr:colOff>358775</xdr:colOff>
      <xdr:row>98</xdr:row>
      <xdr:rowOff>159583</xdr:rowOff>
    </xdr:to>
    <xdr:sp macro="" textlink="">
      <xdr:nvSpPr>
        <xdr:cNvPr id="479" name="円/楕円 478"/>
        <xdr:cNvSpPr/>
      </xdr:nvSpPr>
      <xdr:spPr>
        <a:xfrm>
          <a:off x="7810500" y="168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150710</xdr:rowOff>
    </xdr:from>
    <xdr:ext cx="534377" cy="259045"/>
    <xdr:sp macro="" textlink="">
      <xdr:nvSpPr>
        <xdr:cNvPr id="480" name="テキスト ボックス 479"/>
        <xdr:cNvSpPr txBox="1"/>
      </xdr:nvSpPr>
      <xdr:spPr>
        <a:xfrm>
          <a:off x="7594111" y="169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57296</xdr:rowOff>
    </xdr:from>
    <xdr:to>
      <xdr:col>10</xdr:col>
      <xdr:colOff>155575</xdr:colOff>
      <xdr:row>98</xdr:row>
      <xdr:rowOff>158896</xdr:rowOff>
    </xdr:to>
    <xdr:sp macro="" textlink="">
      <xdr:nvSpPr>
        <xdr:cNvPr id="481" name="円/楕円 480"/>
        <xdr:cNvSpPr/>
      </xdr:nvSpPr>
      <xdr:spPr>
        <a:xfrm>
          <a:off x="6921500" y="168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3973</xdr:rowOff>
    </xdr:from>
    <xdr:ext cx="534377" cy="259045"/>
    <xdr:sp macro="" textlink="">
      <xdr:nvSpPr>
        <xdr:cNvPr id="482" name="テキスト ボックス 481"/>
        <xdr:cNvSpPr txBox="1"/>
      </xdr:nvSpPr>
      <xdr:spPr>
        <a:xfrm>
          <a:off x="6705111" y="166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113150</xdr:rowOff>
    </xdr:from>
    <xdr:to>
      <xdr:col>23</xdr:col>
      <xdr:colOff>517525</xdr:colOff>
      <xdr:row>36</xdr:row>
      <xdr:rowOff>156568</xdr:rowOff>
    </xdr:to>
    <xdr:cxnSp macro="">
      <xdr:nvCxnSpPr>
        <xdr:cNvPr id="513" name="直線コネクタ 512"/>
        <xdr:cNvCxnSpPr/>
      </xdr:nvCxnSpPr>
      <xdr:spPr>
        <a:xfrm flipV="1">
          <a:off x="15481300" y="6285350"/>
          <a:ext cx="838200" cy="4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45255</xdr:rowOff>
    </xdr:from>
    <xdr:to>
      <xdr:col>22</xdr:col>
      <xdr:colOff>365125</xdr:colOff>
      <xdr:row>36</xdr:row>
      <xdr:rowOff>156568</xdr:rowOff>
    </xdr:to>
    <xdr:cxnSp macro="">
      <xdr:nvCxnSpPr>
        <xdr:cNvPr id="516" name="直線コネクタ 515"/>
        <xdr:cNvCxnSpPr/>
      </xdr:nvCxnSpPr>
      <xdr:spPr>
        <a:xfrm>
          <a:off x="14592300" y="6217455"/>
          <a:ext cx="889000" cy="1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45255</xdr:rowOff>
    </xdr:from>
    <xdr:to>
      <xdr:col>21</xdr:col>
      <xdr:colOff>161925</xdr:colOff>
      <xdr:row>36</xdr:row>
      <xdr:rowOff>144843</xdr:rowOff>
    </xdr:to>
    <xdr:cxnSp macro="">
      <xdr:nvCxnSpPr>
        <xdr:cNvPr id="519" name="直線コネクタ 518"/>
        <xdr:cNvCxnSpPr/>
      </xdr:nvCxnSpPr>
      <xdr:spPr>
        <a:xfrm flipV="1">
          <a:off x="13703300" y="6217455"/>
          <a:ext cx="889000" cy="9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153068</xdr:rowOff>
    </xdr:from>
    <xdr:ext cx="534377" cy="259045"/>
    <xdr:sp macro="" textlink="">
      <xdr:nvSpPr>
        <xdr:cNvPr id="521" name="テキスト ボックス 520"/>
        <xdr:cNvSpPr txBox="1"/>
      </xdr:nvSpPr>
      <xdr:spPr>
        <a:xfrm>
          <a:off x="14325111" y="63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144843</xdr:rowOff>
    </xdr:from>
    <xdr:to>
      <xdr:col>19</xdr:col>
      <xdr:colOff>644525</xdr:colOff>
      <xdr:row>37</xdr:row>
      <xdr:rowOff>13872</xdr:rowOff>
    </xdr:to>
    <xdr:cxnSp macro="">
      <xdr:nvCxnSpPr>
        <xdr:cNvPr id="522" name="直線コネクタ 521"/>
        <xdr:cNvCxnSpPr/>
      </xdr:nvCxnSpPr>
      <xdr:spPr>
        <a:xfrm flipV="1">
          <a:off x="12814300" y="6317043"/>
          <a:ext cx="889000" cy="4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62350</xdr:rowOff>
    </xdr:from>
    <xdr:to>
      <xdr:col>23</xdr:col>
      <xdr:colOff>568325</xdr:colOff>
      <xdr:row>36</xdr:row>
      <xdr:rowOff>163950</xdr:rowOff>
    </xdr:to>
    <xdr:sp macro="" textlink="">
      <xdr:nvSpPr>
        <xdr:cNvPr id="532" name="円/楕円 531"/>
        <xdr:cNvSpPr/>
      </xdr:nvSpPr>
      <xdr:spPr>
        <a:xfrm>
          <a:off x="16268700" y="62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40777</xdr:rowOff>
    </xdr:from>
    <xdr:ext cx="534377" cy="259045"/>
    <xdr:sp macro="" textlink="">
      <xdr:nvSpPr>
        <xdr:cNvPr id="533" name="消防費該当値テキスト"/>
        <xdr:cNvSpPr txBox="1"/>
      </xdr:nvSpPr>
      <xdr:spPr>
        <a:xfrm>
          <a:off x="16370300" y="62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105768</xdr:rowOff>
    </xdr:from>
    <xdr:to>
      <xdr:col>22</xdr:col>
      <xdr:colOff>415925</xdr:colOff>
      <xdr:row>37</xdr:row>
      <xdr:rowOff>35918</xdr:rowOff>
    </xdr:to>
    <xdr:sp macro="" textlink="">
      <xdr:nvSpPr>
        <xdr:cNvPr id="534" name="円/楕円 533"/>
        <xdr:cNvSpPr/>
      </xdr:nvSpPr>
      <xdr:spPr>
        <a:xfrm>
          <a:off x="15430500" y="627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27045</xdr:rowOff>
    </xdr:from>
    <xdr:ext cx="534377" cy="259045"/>
    <xdr:sp macro="" textlink="">
      <xdr:nvSpPr>
        <xdr:cNvPr id="535" name="テキスト ボックス 534"/>
        <xdr:cNvSpPr txBox="1"/>
      </xdr:nvSpPr>
      <xdr:spPr>
        <a:xfrm>
          <a:off x="15214111" y="63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165905</xdr:rowOff>
    </xdr:from>
    <xdr:to>
      <xdr:col>21</xdr:col>
      <xdr:colOff>212725</xdr:colOff>
      <xdr:row>36</xdr:row>
      <xdr:rowOff>96055</xdr:rowOff>
    </xdr:to>
    <xdr:sp macro="" textlink="">
      <xdr:nvSpPr>
        <xdr:cNvPr id="536" name="円/楕円 535"/>
        <xdr:cNvSpPr/>
      </xdr:nvSpPr>
      <xdr:spPr>
        <a:xfrm>
          <a:off x="14541500" y="61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112582</xdr:rowOff>
    </xdr:from>
    <xdr:ext cx="534377" cy="259045"/>
    <xdr:sp macro="" textlink="">
      <xdr:nvSpPr>
        <xdr:cNvPr id="537" name="テキスト ボックス 536"/>
        <xdr:cNvSpPr txBox="1"/>
      </xdr:nvSpPr>
      <xdr:spPr>
        <a:xfrm>
          <a:off x="14325111" y="594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94043</xdr:rowOff>
    </xdr:from>
    <xdr:to>
      <xdr:col>20</xdr:col>
      <xdr:colOff>9525</xdr:colOff>
      <xdr:row>37</xdr:row>
      <xdr:rowOff>24193</xdr:rowOff>
    </xdr:to>
    <xdr:sp macro="" textlink="">
      <xdr:nvSpPr>
        <xdr:cNvPr id="538" name="円/楕円 537"/>
        <xdr:cNvSpPr/>
      </xdr:nvSpPr>
      <xdr:spPr>
        <a:xfrm>
          <a:off x="13652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15320</xdr:rowOff>
    </xdr:from>
    <xdr:ext cx="534377" cy="259045"/>
    <xdr:sp macro="" textlink="">
      <xdr:nvSpPr>
        <xdr:cNvPr id="539" name="テキスト ボックス 538"/>
        <xdr:cNvSpPr txBox="1"/>
      </xdr:nvSpPr>
      <xdr:spPr>
        <a:xfrm>
          <a:off x="13436111" y="63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134522</xdr:rowOff>
    </xdr:from>
    <xdr:to>
      <xdr:col>18</xdr:col>
      <xdr:colOff>492125</xdr:colOff>
      <xdr:row>37</xdr:row>
      <xdr:rowOff>64672</xdr:rowOff>
    </xdr:to>
    <xdr:sp macro="" textlink="">
      <xdr:nvSpPr>
        <xdr:cNvPr id="540" name="円/楕円 539"/>
        <xdr:cNvSpPr/>
      </xdr:nvSpPr>
      <xdr:spPr>
        <a:xfrm>
          <a:off x="12763500" y="63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55799</xdr:rowOff>
    </xdr:from>
    <xdr:ext cx="534377" cy="259045"/>
    <xdr:sp macro="" textlink="">
      <xdr:nvSpPr>
        <xdr:cNvPr id="541" name="テキスト ボックス 540"/>
        <xdr:cNvSpPr txBox="1"/>
      </xdr:nvSpPr>
      <xdr:spPr>
        <a:xfrm>
          <a:off x="12547111" y="639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166498</xdr:rowOff>
    </xdr:from>
    <xdr:to>
      <xdr:col>23</xdr:col>
      <xdr:colOff>517525</xdr:colOff>
      <xdr:row>58</xdr:row>
      <xdr:rowOff>23983</xdr:rowOff>
    </xdr:to>
    <xdr:cxnSp macro="">
      <xdr:nvCxnSpPr>
        <xdr:cNvPr id="572" name="直線コネクタ 571"/>
        <xdr:cNvCxnSpPr/>
      </xdr:nvCxnSpPr>
      <xdr:spPr>
        <a:xfrm>
          <a:off x="15481300" y="9939148"/>
          <a:ext cx="838200" cy="2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166498</xdr:rowOff>
    </xdr:from>
    <xdr:to>
      <xdr:col>22</xdr:col>
      <xdr:colOff>365125</xdr:colOff>
      <xdr:row>58</xdr:row>
      <xdr:rowOff>18510</xdr:rowOff>
    </xdr:to>
    <xdr:cxnSp macro="">
      <xdr:nvCxnSpPr>
        <xdr:cNvPr id="575" name="直線コネクタ 574"/>
        <xdr:cNvCxnSpPr/>
      </xdr:nvCxnSpPr>
      <xdr:spPr>
        <a:xfrm flipV="1">
          <a:off x="14592300" y="9939148"/>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126781</xdr:rowOff>
    </xdr:from>
    <xdr:to>
      <xdr:col>21</xdr:col>
      <xdr:colOff>161925</xdr:colOff>
      <xdr:row>58</xdr:row>
      <xdr:rowOff>18510</xdr:rowOff>
    </xdr:to>
    <xdr:cxnSp macro="">
      <xdr:nvCxnSpPr>
        <xdr:cNvPr id="578" name="直線コネクタ 577"/>
        <xdr:cNvCxnSpPr/>
      </xdr:nvCxnSpPr>
      <xdr:spPr>
        <a:xfrm>
          <a:off x="13703300" y="9899431"/>
          <a:ext cx="889000" cy="6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126781</xdr:rowOff>
    </xdr:from>
    <xdr:to>
      <xdr:col>19</xdr:col>
      <xdr:colOff>644525</xdr:colOff>
      <xdr:row>58</xdr:row>
      <xdr:rowOff>215</xdr:rowOff>
    </xdr:to>
    <xdr:cxnSp macro="">
      <xdr:nvCxnSpPr>
        <xdr:cNvPr id="581" name="直線コネクタ 580"/>
        <xdr:cNvCxnSpPr/>
      </xdr:nvCxnSpPr>
      <xdr:spPr>
        <a:xfrm flipV="1">
          <a:off x="12814300" y="9899431"/>
          <a:ext cx="889000" cy="4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144633</xdr:rowOff>
    </xdr:from>
    <xdr:to>
      <xdr:col>23</xdr:col>
      <xdr:colOff>568325</xdr:colOff>
      <xdr:row>58</xdr:row>
      <xdr:rowOff>74783</xdr:rowOff>
    </xdr:to>
    <xdr:sp macro="" textlink="">
      <xdr:nvSpPr>
        <xdr:cNvPr id="591" name="円/楕円 590"/>
        <xdr:cNvSpPr/>
      </xdr:nvSpPr>
      <xdr:spPr>
        <a:xfrm>
          <a:off x="16268700" y="99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59560</xdr:rowOff>
    </xdr:from>
    <xdr:ext cx="534377" cy="259045"/>
    <xdr:sp macro="" textlink="">
      <xdr:nvSpPr>
        <xdr:cNvPr id="592" name="教育費該当値テキスト"/>
        <xdr:cNvSpPr txBox="1"/>
      </xdr:nvSpPr>
      <xdr:spPr>
        <a:xfrm>
          <a:off x="16370300" y="98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115698</xdr:rowOff>
    </xdr:from>
    <xdr:to>
      <xdr:col>22</xdr:col>
      <xdr:colOff>415925</xdr:colOff>
      <xdr:row>58</xdr:row>
      <xdr:rowOff>45848</xdr:rowOff>
    </xdr:to>
    <xdr:sp macro="" textlink="">
      <xdr:nvSpPr>
        <xdr:cNvPr id="593" name="円/楕円 592"/>
        <xdr:cNvSpPr/>
      </xdr:nvSpPr>
      <xdr:spPr>
        <a:xfrm>
          <a:off x="15430500" y="98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36975</xdr:rowOff>
    </xdr:from>
    <xdr:ext cx="534377" cy="259045"/>
    <xdr:sp macro="" textlink="">
      <xdr:nvSpPr>
        <xdr:cNvPr id="594" name="テキスト ボックス 593"/>
        <xdr:cNvSpPr txBox="1"/>
      </xdr:nvSpPr>
      <xdr:spPr>
        <a:xfrm>
          <a:off x="15214111" y="99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139160</xdr:rowOff>
    </xdr:from>
    <xdr:to>
      <xdr:col>21</xdr:col>
      <xdr:colOff>212725</xdr:colOff>
      <xdr:row>58</xdr:row>
      <xdr:rowOff>69310</xdr:rowOff>
    </xdr:to>
    <xdr:sp macro="" textlink="">
      <xdr:nvSpPr>
        <xdr:cNvPr id="595" name="円/楕円 594"/>
        <xdr:cNvSpPr/>
      </xdr:nvSpPr>
      <xdr:spPr>
        <a:xfrm>
          <a:off x="14541500" y="99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60437</xdr:rowOff>
    </xdr:from>
    <xdr:ext cx="534377" cy="259045"/>
    <xdr:sp macro="" textlink="">
      <xdr:nvSpPr>
        <xdr:cNvPr id="596" name="テキスト ボックス 595"/>
        <xdr:cNvSpPr txBox="1"/>
      </xdr:nvSpPr>
      <xdr:spPr>
        <a:xfrm>
          <a:off x="14325111" y="1000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75981</xdr:rowOff>
    </xdr:from>
    <xdr:to>
      <xdr:col>20</xdr:col>
      <xdr:colOff>9525</xdr:colOff>
      <xdr:row>58</xdr:row>
      <xdr:rowOff>6131</xdr:rowOff>
    </xdr:to>
    <xdr:sp macro="" textlink="">
      <xdr:nvSpPr>
        <xdr:cNvPr id="597" name="円/楕円 596"/>
        <xdr:cNvSpPr/>
      </xdr:nvSpPr>
      <xdr:spPr>
        <a:xfrm>
          <a:off x="13652500" y="98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168708</xdr:rowOff>
    </xdr:from>
    <xdr:ext cx="534377" cy="259045"/>
    <xdr:sp macro="" textlink="">
      <xdr:nvSpPr>
        <xdr:cNvPr id="598" name="テキスト ボックス 597"/>
        <xdr:cNvSpPr txBox="1"/>
      </xdr:nvSpPr>
      <xdr:spPr>
        <a:xfrm>
          <a:off x="13436111" y="99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120865</xdr:rowOff>
    </xdr:from>
    <xdr:to>
      <xdr:col>18</xdr:col>
      <xdr:colOff>492125</xdr:colOff>
      <xdr:row>58</xdr:row>
      <xdr:rowOff>51015</xdr:rowOff>
    </xdr:to>
    <xdr:sp macro="" textlink="">
      <xdr:nvSpPr>
        <xdr:cNvPr id="599" name="円/楕円 598"/>
        <xdr:cNvSpPr/>
      </xdr:nvSpPr>
      <xdr:spPr>
        <a:xfrm>
          <a:off x="12763500" y="98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42142</xdr:rowOff>
    </xdr:from>
    <xdr:ext cx="534377" cy="259045"/>
    <xdr:sp macro="" textlink="">
      <xdr:nvSpPr>
        <xdr:cNvPr id="600" name="テキスト ボックス 599"/>
        <xdr:cNvSpPr txBox="1"/>
      </xdr:nvSpPr>
      <xdr:spPr>
        <a:xfrm>
          <a:off x="12547111" y="998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116326</xdr:rowOff>
    </xdr:from>
    <xdr:to>
      <xdr:col>23</xdr:col>
      <xdr:colOff>517525</xdr:colOff>
      <xdr:row>78</xdr:row>
      <xdr:rowOff>8175</xdr:rowOff>
    </xdr:to>
    <xdr:cxnSp macro="">
      <xdr:nvCxnSpPr>
        <xdr:cNvPr id="625" name="直線コネクタ 624"/>
        <xdr:cNvCxnSpPr/>
      </xdr:nvCxnSpPr>
      <xdr:spPr>
        <a:xfrm>
          <a:off x="15481300" y="13317976"/>
          <a:ext cx="838200" cy="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116326</xdr:rowOff>
    </xdr:from>
    <xdr:to>
      <xdr:col>22</xdr:col>
      <xdr:colOff>365125</xdr:colOff>
      <xdr:row>78</xdr:row>
      <xdr:rowOff>9940</xdr:rowOff>
    </xdr:to>
    <xdr:cxnSp macro="">
      <xdr:nvCxnSpPr>
        <xdr:cNvPr id="628" name="直線コネクタ 627"/>
        <xdr:cNvCxnSpPr/>
      </xdr:nvCxnSpPr>
      <xdr:spPr>
        <a:xfrm flipV="1">
          <a:off x="14592300" y="13317976"/>
          <a:ext cx="889000" cy="6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33780</xdr:rowOff>
    </xdr:from>
    <xdr:ext cx="469744" cy="259045"/>
    <xdr:sp macro="" textlink="">
      <xdr:nvSpPr>
        <xdr:cNvPr id="630" name="テキスト ボックス 629"/>
        <xdr:cNvSpPr txBox="1"/>
      </xdr:nvSpPr>
      <xdr:spPr>
        <a:xfrm>
          <a:off x="15246427" y="134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9940</xdr:rowOff>
    </xdr:from>
    <xdr:to>
      <xdr:col>21</xdr:col>
      <xdr:colOff>161925</xdr:colOff>
      <xdr:row>78</xdr:row>
      <xdr:rowOff>24057</xdr:rowOff>
    </xdr:to>
    <xdr:cxnSp macro="">
      <xdr:nvCxnSpPr>
        <xdr:cNvPr id="631" name="直線コネクタ 630"/>
        <xdr:cNvCxnSpPr/>
      </xdr:nvCxnSpPr>
      <xdr:spPr>
        <a:xfrm flipV="1">
          <a:off x="13703300" y="13383040"/>
          <a:ext cx="889000" cy="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11736</xdr:rowOff>
    </xdr:from>
    <xdr:to>
      <xdr:col>19</xdr:col>
      <xdr:colOff>644525</xdr:colOff>
      <xdr:row>78</xdr:row>
      <xdr:rowOff>24057</xdr:rowOff>
    </xdr:to>
    <xdr:cxnSp macro="">
      <xdr:nvCxnSpPr>
        <xdr:cNvPr id="634" name="直線コネクタ 633"/>
        <xdr:cNvCxnSpPr/>
      </xdr:nvCxnSpPr>
      <xdr:spPr>
        <a:xfrm>
          <a:off x="12814300" y="13384836"/>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128825</xdr:rowOff>
    </xdr:from>
    <xdr:to>
      <xdr:col>23</xdr:col>
      <xdr:colOff>568325</xdr:colOff>
      <xdr:row>78</xdr:row>
      <xdr:rowOff>58975</xdr:rowOff>
    </xdr:to>
    <xdr:sp macro="" textlink="">
      <xdr:nvSpPr>
        <xdr:cNvPr id="644" name="円/楕円 643"/>
        <xdr:cNvSpPr/>
      </xdr:nvSpPr>
      <xdr:spPr>
        <a:xfrm>
          <a:off x="16268700" y="133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469744" cy="259045"/>
    <xdr:sp macro="" textlink="">
      <xdr:nvSpPr>
        <xdr:cNvPr id="645" name="災害復旧費該当値テキスト"/>
        <xdr:cNvSpPr txBox="1"/>
      </xdr:nvSpPr>
      <xdr:spPr>
        <a:xfrm>
          <a:off x="16370300" y="132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65526</xdr:rowOff>
    </xdr:from>
    <xdr:to>
      <xdr:col>22</xdr:col>
      <xdr:colOff>415925</xdr:colOff>
      <xdr:row>77</xdr:row>
      <xdr:rowOff>167126</xdr:rowOff>
    </xdr:to>
    <xdr:sp macro="" textlink="">
      <xdr:nvSpPr>
        <xdr:cNvPr id="646" name="円/楕円 645"/>
        <xdr:cNvSpPr/>
      </xdr:nvSpPr>
      <xdr:spPr>
        <a:xfrm>
          <a:off x="15430500" y="132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12203</xdr:rowOff>
    </xdr:from>
    <xdr:ext cx="534377" cy="259045"/>
    <xdr:sp macro="" textlink="">
      <xdr:nvSpPr>
        <xdr:cNvPr id="647" name="テキスト ボックス 646"/>
        <xdr:cNvSpPr txBox="1"/>
      </xdr:nvSpPr>
      <xdr:spPr>
        <a:xfrm>
          <a:off x="15214111" y="130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130590</xdr:rowOff>
    </xdr:from>
    <xdr:to>
      <xdr:col>21</xdr:col>
      <xdr:colOff>212725</xdr:colOff>
      <xdr:row>78</xdr:row>
      <xdr:rowOff>60740</xdr:rowOff>
    </xdr:to>
    <xdr:sp macro="" textlink="">
      <xdr:nvSpPr>
        <xdr:cNvPr id="648" name="円/楕円 647"/>
        <xdr:cNvSpPr/>
      </xdr:nvSpPr>
      <xdr:spPr>
        <a:xfrm>
          <a:off x="14541500" y="133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51867</xdr:rowOff>
    </xdr:from>
    <xdr:ext cx="469744" cy="259045"/>
    <xdr:sp macro="" textlink="">
      <xdr:nvSpPr>
        <xdr:cNvPr id="649" name="テキスト ボックス 648"/>
        <xdr:cNvSpPr txBox="1"/>
      </xdr:nvSpPr>
      <xdr:spPr>
        <a:xfrm>
          <a:off x="14357427" y="1342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144707</xdr:rowOff>
    </xdr:from>
    <xdr:to>
      <xdr:col>20</xdr:col>
      <xdr:colOff>9525</xdr:colOff>
      <xdr:row>78</xdr:row>
      <xdr:rowOff>74857</xdr:rowOff>
    </xdr:to>
    <xdr:sp macro="" textlink="">
      <xdr:nvSpPr>
        <xdr:cNvPr id="650" name="円/楕円 649"/>
        <xdr:cNvSpPr/>
      </xdr:nvSpPr>
      <xdr:spPr>
        <a:xfrm>
          <a:off x="13652500" y="133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65984</xdr:rowOff>
    </xdr:from>
    <xdr:ext cx="378565" cy="259045"/>
    <xdr:sp macro="" textlink="">
      <xdr:nvSpPr>
        <xdr:cNvPr id="651" name="テキスト ボックス 650"/>
        <xdr:cNvSpPr txBox="1"/>
      </xdr:nvSpPr>
      <xdr:spPr>
        <a:xfrm>
          <a:off x="13514017" y="13439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132386</xdr:rowOff>
    </xdr:from>
    <xdr:to>
      <xdr:col>18</xdr:col>
      <xdr:colOff>492125</xdr:colOff>
      <xdr:row>78</xdr:row>
      <xdr:rowOff>62536</xdr:rowOff>
    </xdr:to>
    <xdr:sp macro="" textlink="">
      <xdr:nvSpPr>
        <xdr:cNvPr id="652" name="円/楕円 651"/>
        <xdr:cNvSpPr/>
      </xdr:nvSpPr>
      <xdr:spPr>
        <a:xfrm>
          <a:off x="12763500" y="133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53663</xdr:rowOff>
    </xdr:from>
    <xdr:ext cx="469744" cy="259045"/>
    <xdr:sp macro="" textlink="">
      <xdr:nvSpPr>
        <xdr:cNvPr id="653" name="テキスト ボックス 652"/>
        <xdr:cNvSpPr txBox="1"/>
      </xdr:nvSpPr>
      <xdr:spPr>
        <a:xfrm>
          <a:off x="12579427" y="134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5558</xdr:rowOff>
    </xdr:from>
    <xdr:to>
      <xdr:col>23</xdr:col>
      <xdr:colOff>517525</xdr:colOff>
      <xdr:row>97</xdr:row>
      <xdr:rowOff>11723</xdr:rowOff>
    </xdr:to>
    <xdr:cxnSp macro="">
      <xdr:nvCxnSpPr>
        <xdr:cNvPr id="678" name="直線コネクタ 677"/>
        <xdr:cNvCxnSpPr/>
      </xdr:nvCxnSpPr>
      <xdr:spPr>
        <a:xfrm>
          <a:off x="15481300" y="16636208"/>
          <a:ext cx="83820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145689</xdr:rowOff>
    </xdr:from>
    <xdr:to>
      <xdr:col>22</xdr:col>
      <xdr:colOff>365125</xdr:colOff>
      <xdr:row>97</xdr:row>
      <xdr:rowOff>5558</xdr:rowOff>
    </xdr:to>
    <xdr:cxnSp macro="">
      <xdr:nvCxnSpPr>
        <xdr:cNvPr id="681" name="直線コネクタ 680"/>
        <xdr:cNvCxnSpPr/>
      </xdr:nvCxnSpPr>
      <xdr:spPr>
        <a:xfrm>
          <a:off x="14592300" y="16604889"/>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123332</xdr:rowOff>
    </xdr:from>
    <xdr:to>
      <xdr:col>21</xdr:col>
      <xdr:colOff>161925</xdr:colOff>
      <xdr:row>96</xdr:row>
      <xdr:rowOff>145689</xdr:rowOff>
    </xdr:to>
    <xdr:cxnSp macro="">
      <xdr:nvCxnSpPr>
        <xdr:cNvPr id="684" name="直線コネクタ 683"/>
        <xdr:cNvCxnSpPr/>
      </xdr:nvCxnSpPr>
      <xdr:spPr>
        <a:xfrm>
          <a:off x="13703300" y="16582532"/>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69805</xdr:rowOff>
    </xdr:from>
    <xdr:to>
      <xdr:col>19</xdr:col>
      <xdr:colOff>644525</xdr:colOff>
      <xdr:row>96</xdr:row>
      <xdr:rowOff>123332</xdr:rowOff>
    </xdr:to>
    <xdr:cxnSp macro="">
      <xdr:nvCxnSpPr>
        <xdr:cNvPr id="687" name="直線コネクタ 686"/>
        <xdr:cNvCxnSpPr/>
      </xdr:nvCxnSpPr>
      <xdr:spPr>
        <a:xfrm>
          <a:off x="12814300" y="16529005"/>
          <a:ext cx="889000" cy="5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132373</xdr:rowOff>
    </xdr:from>
    <xdr:to>
      <xdr:col>23</xdr:col>
      <xdr:colOff>568325</xdr:colOff>
      <xdr:row>97</xdr:row>
      <xdr:rowOff>62523</xdr:rowOff>
    </xdr:to>
    <xdr:sp macro="" textlink="">
      <xdr:nvSpPr>
        <xdr:cNvPr id="697" name="円/楕円 696"/>
        <xdr:cNvSpPr/>
      </xdr:nvSpPr>
      <xdr:spPr>
        <a:xfrm>
          <a:off x="16268700" y="165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47300</xdr:rowOff>
    </xdr:from>
    <xdr:ext cx="534377" cy="259045"/>
    <xdr:sp macro="" textlink="">
      <xdr:nvSpPr>
        <xdr:cNvPr id="698" name="公債費該当値テキスト"/>
        <xdr:cNvSpPr txBox="1"/>
      </xdr:nvSpPr>
      <xdr:spPr>
        <a:xfrm>
          <a:off x="16370300" y="1650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126208</xdr:rowOff>
    </xdr:from>
    <xdr:to>
      <xdr:col>22</xdr:col>
      <xdr:colOff>415925</xdr:colOff>
      <xdr:row>97</xdr:row>
      <xdr:rowOff>56358</xdr:rowOff>
    </xdr:to>
    <xdr:sp macro="" textlink="">
      <xdr:nvSpPr>
        <xdr:cNvPr id="699" name="円/楕円 698"/>
        <xdr:cNvSpPr/>
      </xdr:nvSpPr>
      <xdr:spPr>
        <a:xfrm>
          <a:off x="15430500" y="165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47485</xdr:rowOff>
    </xdr:from>
    <xdr:ext cx="534377" cy="259045"/>
    <xdr:sp macro="" textlink="">
      <xdr:nvSpPr>
        <xdr:cNvPr id="700" name="テキスト ボックス 699"/>
        <xdr:cNvSpPr txBox="1"/>
      </xdr:nvSpPr>
      <xdr:spPr>
        <a:xfrm>
          <a:off x="15214111" y="166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94889</xdr:rowOff>
    </xdr:from>
    <xdr:to>
      <xdr:col>21</xdr:col>
      <xdr:colOff>212725</xdr:colOff>
      <xdr:row>97</xdr:row>
      <xdr:rowOff>25039</xdr:rowOff>
    </xdr:to>
    <xdr:sp macro="" textlink="">
      <xdr:nvSpPr>
        <xdr:cNvPr id="701" name="円/楕円 700"/>
        <xdr:cNvSpPr/>
      </xdr:nvSpPr>
      <xdr:spPr>
        <a:xfrm>
          <a:off x="14541500" y="165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16166</xdr:rowOff>
    </xdr:from>
    <xdr:ext cx="534377" cy="259045"/>
    <xdr:sp macro="" textlink="">
      <xdr:nvSpPr>
        <xdr:cNvPr id="702" name="テキスト ボックス 701"/>
        <xdr:cNvSpPr txBox="1"/>
      </xdr:nvSpPr>
      <xdr:spPr>
        <a:xfrm>
          <a:off x="14325111" y="166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72532</xdr:rowOff>
    </xdr:from>
    <xdr:to>
      <xdr:col>20</xdr:col>
      <xdr:colOff>9525</xdr:colOff>
      <xdr:row>97</xdr:row>
      <xdr:rowOff>2682</xdr:rowOff>
    </xdr:to>
    <xdr:sp macro="" textlink="">
      <xdr:nvSpPr>
        <xdr:cNvPr id="703" name="円/楕円 702"/>
        <xdr:cNvSpPr/>
      </xdr:nvSpPr>
      <xdr:spPr>
        <a:xfrm>
          <a:off x="13652500" y="165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165259</xdr:rowOff>
    </xdr:from>
    <xdr:ext cx="534377" cy="259045"/>
    <xdr:sp macro="" textlink="">
      <xdr:nvSpPr>
        <xdr:cNvPr id="704" name="テキスト ボックス 703"/>
        <xdr:cNvSpPr txBox="1"/>
      </xdr:nvSpPr>
      <xdr:spPr>
        <a:xfrm>
          <a:off x="13436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19005</xdr:rowOff>
    </xdr:from>
    <xdr:to>
      <xdr:col>18</xdr:col>
      <xdr:colOff>492125</xdr:colOff>
      <xdr:row>96</xdr:row>
      <xdr:rowOff>120605</xdr:rowOff>
    </xdr:to>
    <xdr:sp macro="" textlink="">
      <xdr:nvSpPr>
        <xdr:cNvPr id="705" name="円/楕円 704"/>
        <xdr:cNvSpPr/>
      </xdr:nvSpPr>
      <xdr:spPr>
        <a:xfrm>
          <a:off x="12763500" y="164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111732</xdr:rowOff>
    </xdr:from>
    <xdr:ext cx="534377" cy="259045"/>
    <xdr:sp macro="" textlink="">
      <xdr:nvSpPr>
        <xdr:cNvPr id="706" name="テキスト ボックス 705"/>
        <xdr:cNvSpPr txBox="1"/>
      </xdr:nvSpPr>
      <xdr:spPr>
        <a:xfrm>
          <a:off x="12547111" y="165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98366</xdr:rowOff>
    </xdr:from>
    <xdr:ext cx="378565" cy="259045"/>
    <xdr:sp macro="" textlink="">
      <xdr:nvSpPr>
        <xdr:cNvPr id="740" name="テキスト ボックス 739"/>
        <xdr:cNvSpPr txBox="1"/>
      </xdr:nvSpPr>
      <xdr:spPr>
        <a:xfrm>
          <a:off x="21134017" y="64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102290</xdr:rowOff>
    </xdr:from>
    <xdr:ext cx="378565" cy="259045"/>
    <xdr:sp macro="" textlink="">
      <xdr:nvSpPr>
        <xdr:cNvPr id="743" name="テキスト ボックス 742"/>
        <xdr:cNvSpPr txBox="1"/>
      </xdr:nvSpPr>
      <xdr:spPr>
        <a:xfrm>
          <a:off x="20245017" y="644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99433</xdr:rowOff>
    </xdr:from>
    <xdr:ext cx="378565" cy="259045"/>
    <xdr:sp macro="" textlink="">
      <xdr:nvSpPr>
        <xdr:cNvPr id="746" name="テキスト ボックス 745"/>
        <xdr:cNvSpPr txBox="1"/>
      </xdr:nvSpPr>
      <xdr:spPr>
        <a:xfrm>
          <a:off x="19356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92765</xdr:rowOff>
    </xdr:from>
    <xdr:ext cx="378565" cy="259045"/>
    <xdr:sp macro="" textlink="">
      <xdr:nvSpPr>
        <xdr:cNvPr id="748" name="テキスト ボックス 747"/>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国府支出金の有効活用や歳出抑制に取り組んでいる結果、各費用を類似団体と比較しても同程度数値又は類似団体以下となった。特に衛生費については、一般廃棄物処理運搬業務の一部民営化を実施し、経費削減に取り組んだことが、類似団体数値を大きく下回った要因である。</a:t>
          </a:r>
        </a:p>
        <a:p>
          <a:r>
            <a:rPr kumimoji="1" lang="ja-JP" altLang="en-US" sz="1400">
              <a:latin typeface="ＭＳ Ｐゴシック"/>
            </a:rPr>
            <a:t>しかし、人口減少が進行している本町では、住民一人あたりのコストが増加していく状況が懸念され、平成</a:t>
          </a:r>
          <a:r>
            <a:rPr kumimoji="1" lang="en-US" altLang="ja-JP" sz="1400">
              <a:latin typeface="ＭＳ Ｐゴシック"/>
            </a:rPr>
            <a:t>29</a:t>
          </a:r>
          <a:r>
            <a:rPr kumimoji="1" lang="ja-JP" altLang="en-US" sz="1400">
              <a:latin typeface="ＭＳ Ｐゴシック"/>
            </a:rPr>
            <a:t>年度からは</a:t>
          </a:r>
          <a:r>
            <a:rPr kumimoji="1" lang="en-US" altLang="ja-JP" sz="1400">
              <a:latin typeface="ＭＳ Ｐゴシック"/>
            </a:rPr>
            <a:t>JR</a:t>
          </a:r>
          <a:r>
            <a:rPr kumimoji="1" lang="ja-JP" altLang="en-US" sz="1400">
              <a:latin typeface="ＭＳ Ｐゴシック"/>
            </a:rPr>
            <a:t>奈良線の複線化に伴う駅舎改修と周辺整備、府立特別支援学校の開校に伴う道路整備を計画しているため、今後土木費の増加が見込まれ更なる住民一人当たりのコストの増加が予想される。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実質収支額及び実質単年度収支は前年度対比で減少しているが、財政調整基金自体は利子等の積立で約１５百万円増加しているため安定した財政運営がおこなえていると思われる。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２６年度の国民健康保険特別会計は、診療報酬の支払件数が増加したため赤字となったが、２７年度は診療報酬の支払い件数が減少したため赤字額が解消された。引き続き、全ての会計で黒字決算となるように事業運営に取り組む。</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3435_&#20117;&#25163;&#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4.4000000000000004</v>
          </cell>
          <cell r="L75">
            <v>3</v>
          </cell>
          <cell r="M75">
            <v>1.6</v>
          </cell>
          <cell r="N75">
            <v>-0.3</v>
          </cell>
          <cell r="O75">
            <v>-1.2</v>
          </cell>
        </row>
        <row r="77">
          <cell r="G77" t="str">
            <v>類似団体内平均値</v>
          </cell>
          <cell r="K77">
            <v>27.1</v>
          </cell>
          <cell r="L77">
            <v>18.7</v>
          </cell>
          <cell r="M77">
            <v>12.9</v>
          </cell>
          <cell r="N77">
            <v>22.6</v>
          </cell>
          <cell r="O77">
            <v>0.8</v>
          </cell>
        </row>
        <row r="79">
          <cell r="K79">
            <v>11.9</v>
          </cell>
          <cell r="L79">
            <v>10.7</v>
          </cell>
          <cell r="M79">
            <v>10</v>
          </cell>
          <cell r="N79">
            <v>9.5</v>
          </cell>
          <cell r="O79">
            <v>8.1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Q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4515825</v>
      </c>
      <c r="BO4" s="379"/>
      <c r="BP4" s="379"/>
      <c r="BQ4" s="379"/>
      <c r="BR4" s="379"/>
      <c r="BS4" s="379"/>
      <c r="BT4" s="379"/>
      <c r="BU4" s="380"/>
      <c r="BV4" s="378">
        <v>4857713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14.7</v>
      </c>
      <c r="CU4" s="556"/>
      <c r="CV4" s="556"/>
      <c r="CW4" s="556"/>
      <c r="CX4" s="556"/>
      <c r="CY4" s="556"/>
      <c r="CZ4" s="556"/>
      <c r="DA4" s="557"/>
      <c r="DB4" s="555">
        <v>16.5</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4103109</v>
      </c>
      <c r="BO5" s="384"/>
      <c r="BP5" s="384"/>
      <c r="BQ5" s="384"/>
      <c r="BR5" s="384"/>
      <c r="BS5" s="384"/>
      <c r="BT5" s="384"/>
      <c r="BU5" s="385"/>
      <c r="BV5" s="383">
        <v>4449401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80.7</v>
      </c>
      <c r="CU5" s="354"/>
      <c r="CV5" s="354"/>
      <c r="CW5" s="354"/>
      <c r="CX5" s="354"/>
      <c r="CY5" s="354"/>
      <c r="CZ5" s="354"/>
      <c r="DA5" s="355"/>
      <c r="DB5" s="353">
        <v>83.2</v>
      </c>
      <c r="DC5" s="354"/>
      <c r="DD5" s="354"/>
      <c r="DE5" s="354"/>
      <c r="DF5" s="354"/>
      <c r="DG5" s="354"/>
      <c r="DH5" s="354"/>
      <c r="DI5" s="355"/>
      <c r="DJ5" s="137"/>
      <c r="DK5" s="137"/>
      <c r="DL5" s="137"/>
      <c r="DM5" s="137"/>
      <c r="DN5" s="137"/>
      <c r="DO5" s="137"/>
    </row>
    <row r="6" spans="1:119" ht="18.75" customHeight="1" x14ac:dyDescent="0.15">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412716</v>
      </c>
      <c r="BO6" s="384"/>
      <c r="BP6" s="384"/>
      <c r="BQ6" s="384"/>
      <c r="BR6" s="384"/>
      <c r="BS6" s="384"/>
      <c r="BT6" s="384"/>
      <c r="BU6" s="385"/>
      <c r="BV6" s="383">
        <v>408312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86.2</v>
      </c>
      <c r="CU6" s="530"/>
      <c r="CV6" s="530"/>
      <c r="CW6" s="530"/>
      <c r="CX6" s="530"/>
      <c r="CY6" s="530"/>
      <c r="CZ6" s="530"/>
      <c r="DA6" s="531"/>
      <c r="DB6" s="529">
        <v>89.7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48364</v>
      </c>
      <c r="BO7" s="384"/>
      <c r="BP7" s="384"/>
      <c r="BQ7" s="384"/>
      <c r="BR7" s="384"/>
      <c r="BS7" s="384"/>
      <c r="BT7" s="384"/>
      <c r="BU7" s="385"/>
      <c r="BV7" s="383">
        <v>7188</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2481942</v>
      </c>
      <c r="CU7" s="384"/>
      <c r="CV7" s="384"/>
      <c r="CW7" s="384"/>
      <c r="CX7" s="384"/>
      <c r="CY7" s="384"/>
      <c r="CZ7" s="384"/>
      <c r="DA7" s="385"/>
      <c r="DB7" s="383">
        <v>2424379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364352</v>
      </c>
      <c r="BO8" s="384"/>
      <c r="BP8" s="384"/>
      <c r="BQ8" s="384"/>
      <c r="BR8" s="384"/>
      <c r="BS8" s="384"/>
      <c r="BT8" s="384"/>
      <c r="BU8" s="385"/>
      <c r="BV8" s="383">
        <v>401124</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7910</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-36772</v>
      </c>
      <c r="BO9" s="384"/>
      <c r="BP9" s="384"/>
      <c r="BQ9" s="384"/>
      <c r="BR9" s="384"/>
      <c r="BS9" s="384"/>
      <c r="BT9" s="384"/>
      <c r="BU9" s="385"/>
      <c r="BV9" s="383">
        <v>-8513</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6.7</v>
      </c>
      <c r="CU9" s="354"/>
      <c r="CV9" s="354"/>
      <c r="CW9" s="354"/>
      <c r="CX9" s="354"/>
      <c r="CY9" s="354"/>
      <c r="CZ9" s="354"/>
      <c r="DA9" s="355"/>
      <c r="DB9" s="353">
        <v>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8447</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14135</v>
      </c>
      <c r="BO10" s="384"/>
      <c r="BP10" s="384"/>
      <c r="BQ10" s="384"/>
      <c r="BR10" s="384"/>
      <c r="BS10" s="384"/>
      <c r="BT10" s="384"/>
      <c r="BU10" s="385"/>
      <c r="BV10" s="383">
        <v>35971</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104</v>
      </c>
      <c r="M11" s="432"/>
      <c r="N11" s="432"/>
      <c r="O11" s="432"/>
      <c r="P11" s="432"/>
      <c r="Q11" s="433"/>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110</v>
      </c>
      <c r="C12" s="496"/>
      <c r="D12" s="496"/>
      <c r="E12" s="496"/>
      <c r="F12" s="496"/>
      <c r="G12" s="496"/>
      <c r="H12" s="496"/>
      <c r="I12" s="496"/>
      <c r="J12" s="496"/>
      <c r="K12" s="497"/>
      <c r="L12" s="504" t="s">
        <v>111</v>
      </c>
      <c r="M12" s="505"/>
      <c r="N12" s="505"/>
      <c r="O12" s="505"/>
      <c r="P12" s="505"/>
      <c r="Q12" s="506"/>
      <c r="R12" s="507">
        <v>7793</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119</v>
      </c>
      <c r="N13" s="482"/>
      <c r="O13" s="482"/>
      <c r="P13" s="482"/>
      <c r="Q13" s="483"/>
      <c r="R13" s="484">
        <v>7722</v>
      </c>
      <c r="S13" s="485"/>
      <c r="T13" s="485"/>
      <c r="U13" s="485"/>
      <c r="V13" s="486"/>
      <c r="W13" s="472" t="s">
        <v>120</v>
      </c>
      <c r="X13" s="398"/>
      <c r="Y13" s="398"/>
      <c r="Z13" s="398"/>
      <c r="AA13" s="398"/>
      <c r="AB13" s="399"/>
      <c r="AC13" s="359">
        <v>105</v>
      </c>
      <c r="AD13" s="360"/>
      <c r="AE13" s="360"/>
      <c r="AF13" s="360"/>
      <c r="AG13" s="361"/>
      <c r="AH13" s="359">
        <v>152</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-22637</v>
      </c>
      <c r="BO13" s="384"/>
      <c r="BP13" s="384"/>
      <c r="BQ13" s="384"/>
      <c r="BR13" s="384"/>
      <c r="BS13" s="384"/>
      <c r="BT13" s="384"/>
      <c r="BU13" s="385"/>
      <c r="BV13" s="383">
        <v>27458</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-0.3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7899</v>
      </c>
      <c r="S14" s="485"/>
      <c r="T14" s="485"/>
      <c r="U14" s="485"/>
      <c r="V14" s="486"/>
      <c r="W14" s="487"/>
      <c r="X14" s="401"/>
      <c r="Y14" s="401"/>
      <c r="Z14" s="401"/>
      <c r="AA14" s="401"/>
      <c r="AB14" s="402"/>
      <c r="AC14" s="477">
        <v>3.3</v>
      </c>
      <c r="AD14" s="478"/>
      <c r="AE14" s="478"/>
      <c r="AF14" s="478"/>
      <c r="AG14" s="479"/>
      <c r="AH14" s="477">
        <v>3.9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t="s">
        <v>117</v>
      </c>
      <c r="CU14" s="456"/>
      <c r="CV14" s="456"/>
      <c r="CW14" s="456"/>
      <c r="CX14" s="456"/>
      <c r="CY14" s="456"/>
      <c r="CZ14" s="456"/>
      <c r="DA14" s="457"/>
      <c r="DB14" s="488" t="s">
        <v>117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119</v>
      </c>
      <c r="N15" s="482"/>
      <c r="O15" s="482"/>
      <c r="P15" s="482"/>
      <c r="Q15" s="483"/>
      <c r="R15" s="484">
        <v>7838</v>
      </c>
      <c r="S15" s="485"/>
      <c r="T15" s="485"/>
      <c r="U15" s="485"/>
      <c r="V15" s="486"/>
      <c r="W15" s="472" t="s">
        <v>127</v>
      </c>
      <c r="X15" s="398"/>
      <c r="Y15" s="398"/>
      <c r="Z15" s="398"/>
      <c r="AA15" s="398"/>
      <c r="AB15" s="399"/>
      <c r="AC15" s="359">
        <v>1092</v>
      </c>
      <c r="AD15" s="360"/>
      <c r="AE15" s="360"/>
      <c r="AF15" s="360"/>
      <c r="AG15" s="361"/>
      <c r="AH15" s="359">
        <v>1433</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761391</v>
      </c>
      <c r="BO15" s="379"/>
      <c r="BP15" s="379"/>
      <c r="BQ15" s="379"/>
      <c r="BR15" s="379"/>
      <c r="BS15" s="379"/>
      <c r="BT15" s="379"/>
      <c r="BU15" s="380"/>
      <c r="BV15" s="378">
        <v>703983</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401"/>
      <c r="Y16" s="401"/>
      <c r="Z16" s="401"/>
      <c r="AA16" s="401"/>
      <c r="AB16" s="402"/>
      <c r="AC16" s="477">
        <v>34.299999999999997</v>
      </c>
      <c r="AD16" s="478"/>
      <c r="AE16" s="478"/>
      <c r="AF16" s="478"/>
      <c r="AG16" s="479"/>
      <c r="AH16" s="477">
        <v>36.6</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2112669</v>
      </c>
      <c r="BO16" s="384"/>
      <c r="BP16" s="384"/>
      <c r="BQ16" s="384"/>
      <c r="BR16" s="384"/>
      <c r="BS16" s="384"/>
      <c r="BT16" s="384"/>
      <c r="BU16" s="385"/>
      <c r="BV16" s="383">
        <v>2044395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8"/>
      <c r="Y17" s="398"/>
      <c r="Z17" s="398"/>
      <c r="AA17" s="398"/>
      <c r="AB17" s="399"/>
      <c r="AC17" s="359">
        <v>1991</v>
      </c>
      <c r="AD17" s="360"/>
      <c r="AE17" s="360"/>
      <c r="AF17" s="360"/>
      <c r="AG17" s="361"/>
      <c r="AH17" s="359">
        <v>2286</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964564</v>
      </c>
      <c r="BO17" s="384"/>
      <c r="BP17" s="384"/>
      <c r="BQ17" s="384"/>
      <c r="BR17" s="384"/>
      <c r="BS17" s="384"/>
      <c r="BT17" s="384"/>
      <c r="BU17" s="385"/>
      <c r="BV17" s="383">
        <v>904038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18.04</v>
      </c>
      <c r="M18" s="448"/>
      <c r="N18" s="448"/>
      <c r="O18" s="448"/>
      <c r="P18" s="448"/>
      <c r="Q18" s="448"/>
      <c r="R18" s="449"/>
      <c r="S18" s="449"/>
      <c r="T18" s="449"/>
      <c r="U18" s="449"/>
      <c r="V18" s="450"/>
      <c r="W18" s="464"/>
      <c r="X18" s="465"/>
      <c r="Y18" s="465"/>
      <c r="Z18" s="465"/>
      <c r="AA18" s="465"/>
      <c r="AB18" s="473"/>
      <c r="AC18" s="347">
        <v>62.5</v>
      </c>
      <c r="AD18" s="348"/>
      <c r="AE18" s="348"/>
      <c r="AF18" s="348"/>
      <c r="AG18" s="451"/>
      <c r="AH18" s="347">
        <v>58.5</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2081956</v>
      </c>
      <c r="BO18" s="384"/>
      <c r="BP18" s="384"/>
      <c r="BQ18" s="384"/>
      <c r="BR18" s="384"/>
      <c r="BS18" s="384"/>
      <c r="BT18" s="384"/>
      <c r="BU18" s="385"/>
      <c r="BV18" s="383">
        <v>2082389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438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3712084</v>
      </c>
      <c r="BO19" s="384"/>
      <c r="BP19" s="384"/>
      <c r="BQ19" s="384"/>
      <c r="BR19" s="384"/>
      <c r="BS19" s="384"/>
      <c r="BT19" s="384"/>
      <c r="BU19" s="385"/>
      <c r="BV19" s="383">
        <v>3743876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3059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143</v>
      </c>
      <c r="C22" s="415"/>
      <c r="D22" s="416"/>
      <c r="E22" s="423" t="s">
        <v>1</v>
      </c>
      <c r="F22" s="398"/>
      <c r="G22" s="398"/>
      <c r="H22" s="398"/>
      <c r="I22" s="398"/>
      <c r="J22" s="398"/>
      <c r="K22" s="399"/>
      <c r="L22" s="423" t="s">
        <v>144</v>
      </c>
      <c r="M22" s="398"/>
      <c r="N22" s="398"/>
      <c r="O22" s="398"/>
      <c r="P22" s="399"/>
      <c r="Q22" s="408" t="s">
        <v>145</v>
      </c>
      <c r="R22" s="409"/>
      <c r="S22" s="409"/>
      <c r="T22" s="409"/>
      <c r="U22" s="409"/>
      <c r="V22" s="424"/>
      <c r="W22" s="426" t="s">
        <v>146</v>
      </c>
      <c r="X22" s="415"/>
      <c r="Y22" s="416"/>
      <c r="Z22" s="423" t="s">
        <v>1</v>
      </c>
      <c r="AA22" s="398"/>
      <c r="AB22" s="398"/>
      <c r="AC22" s="398"/>
      <c r="AD22" s="398"/>
      <c r="AE22" s="398"/>
      <c r="AF22" s="398"/>
      <c r="AG22" s="399"/>
      <c r="AH22" s="397" t="s">
        <v>147</v>
      </c>
      <c r="AI22" s="398"/>
      <c r="AJ22" s="398"/>
      <c r="AK22" s="398"/>
      <c r="AL22" s="399"/>
      <c r="AM22" s="397" t="s">
        <v>148</v>
      </c>
      <c r="AN22" s="403"/>
      <c r="AO22" s="403"/>
      <c r="AP22" s="403"/>
      <c r="AQ22" s="403"/>
      <c r="AR22" s="404"/>
      <c r="AS22" s="408" t="s">
        <v>145</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149</v>
      </c>
      <c r="AZ23" s="376"/>
      <c r="BA23" s="376"/>
      <c r="BB23" s="376"/>
      <c r="BC23" s="376"/>
      <c r="BD23" s="376"/>
      <c r="BE23" s="376"/>
      <c r="BF23" s="376"/>
      <c r="BG23" s="376"/>
      <c r="BH23" s="376"/>
      <c r="BI23" s="376"/>
      <c r="BJ23" s="376"/>
      <c r="BK23" s="376"/>
      <c r="BL23" s="376"/>
      <c r="BM23" s="377"/>
      <c r="BN23" s="383">
        <v>2909371</v>
      </c>
      <c r="BO23" s="384"/>
      <c r="BP23" s="384"/>
      <c r="BQ23" s="384"/>
      <c r="BR23" s="384"/>
      <c r="BS23" s="384"/>
      <c r="BT23" s="384"/>
      <c r="BU23" s="385"/>
      <c r="BV23" s="383">
        <v>2902518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150</v>
      </c>
      <c r="F24" s="357"/>
      <c r="G24" s="357"/>
      <c r="H24" s="357"/>
      <c r="I24" s="357"/>
      <c r="J24" s="357"/>
      <c r="K24" s="358"/>
      <c r="L24" s="359">
        <v>1</v>
      </c>
      <c r="M24" s="360"/>
      <c r="N24" s="360"/>
      <c r="O24" s="360"/>
      <c r="P24" s="361"/>
      <c r="Q24" s="359">
        <v>7300</v>
      </c>
      <c r="R24" s="360"/>
      <c r="S24" s="360"/>
      <c r="T24" s="360"/>
      <c r="U24" s="360"/>
      <c r="V24" s="361"/>
      <c r="W24" s="427"/>
      <c r="X24" s="418"/>
      <c r="Y24" s="419"/>
      <c r="Z24" s="356" t="s">
        <v>151</v>
      </c>
      <c r="AA24" s="357"/>
      <c r="AB24" s="357"/>
      <c r="AC24" s="357"/>
      <c r="AD24" s="357"/>
      <c r="AE24" s="357"/>
      <c r="AF24" s="357"/>
      <c r="AG24" s="358"/>
      <c r="AH24" s="359">
        <v>90</v>
      </c>
      <c r="AI24" s="360"/>
      <c r="AJ24" s="360"/>
      <c r="AK24" s="360"/>
      <c r="AL24" s="361"/>
      <c r="AM24" s="359">
        <v>248940</v>
      </c>
      <c r="AN24" s="360"/>
      <c r="AO24" s="360"/>
      <c r="AP24" s="360"/>
      <c r="AQ24" s="360"/>
      <c r="AR24" s="361"/>
      <c r="AS24" s="359">
        <v>2766</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2431440</v>
      </c>
      <c r="BO24" s="384"/>
      <c r="BP24" s="384"/>
      <c r="BQ24" s="384"/>
      <c r="BR24" s="384"/>
      <c r="BS24" s="384"/>
      <c r="BT24" s="384"/>
      <c r="BU24" s="385"/>
      <c r="BV24" s="383">
        <v>2425641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153</v>
      </c>
      <c r="F25" s="357"/>
      <c r="G25" s="357"/>
      <c r="H25" s="357"/>
      <c r="I25" s="357"/>
      <c r="J25" s="357"/>
      <c r="K25" s="358"/>
      <c r="L25" s="359">
        <v>1</v>
      </c>
      <c r="M25" s="360"/>
      <c r="N25" s="360"/>
      <c r="O25" s="360"/>
      <c r="P25" s="361"/>
      <c r="Q25" s="359">
        <v>6000</v>
      </c>
      <c r="R25" s="360"/>
      <c r="S25" s="360"/>
      <c r="T25" s="360"/>
      <c r="U25" s="360"/>
      <c r="V25" s="361"/>
      <c r="W25" s="427"/>
      <c r="X25" s="418"/>
      <c r="Y25" s="419"/>
      <c r="Z25" s="356" t="s">
        <v>154</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144940</v>
      </c>
      <c r="BO25" s="379"/>
      <c r="BP25" s="379"/>
      <c r="BQ25" s="379"/>
      <c r="BR25" s="379"/>
      <c r="BS25" s="379"/>
      <c r="BT25" s="379"/>
      <c r="BU25" s="380"/>
      <c r="BV25" s="378">
        <v>88205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156</v>
      </c>
      <c r="F26" s="357"/>
      <c r="G26" s="357"/>
      <c r="H26" s="357"/>
      <c r="I26" s="357"/>
      <c r="J26" s="357"/>
      <c r="K26" s="358"/>
      <c r="L26" s="359">
        <v>1</v>
      </c>
      <c r="M26" s="360"/>
      <c r="N26" s="360"/>
      <c r="O26" s="360"/>
      <c r="P26" s="361"/>
      <c r="Q26" s="359">
        <v>5500</v>
      </c>
      <c r="R26" s="360"/>
      <c r="S26" s="360"/>
      <c r="T26" s="360"/>
      <c r="U26" s="360"/>
      <c r="V26" s="361"/>
      <c r="W26" s="427"/>
      <c r="X26" s="418"/>
      <c r="Y26" s="419"/>
      <c r="Z26" s="356" t="s">
        <v>157</v>
      </c>
      <c r="AA26" s="395"/>
      <c r="AB26" s="395"/>
      <c r="AC26" s="395"/>
      <c r="AD26" s="395"/>
      <c r="AE26" s="395"/>
      <c r="AF26" s="395"/>
      <c r="AG26" s="396"/>
      <c r="AH26" s="359">
        <v>1</v>
      </c>
      <c r="AI26" s="360"/>
      <c r="AJ26" s="360"/>
      <c r="AK26" s="360"/>
      <c r="AL26" s="361"/>
      <c r="AM26" s="359" t="s">
        <v>158</v>
      </c>
      <c r="AN26" s="360"/>
      <c r="AO26" s="360"/>
      <c r="AP26" s="360"/>
      <c r="AQ26" s="360"/>
      <c r="AR26" s="361"/>
      <c r="AS26" s="359" t="s">
        <v>158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160</v>
      </c>
      <c r="F27" s="357"/>
      <c r="G27" s="357"/>
      <c r="H27" s="357"/>
      <c r="I27" s="357"/>
      <c r="J27" s="357"/>
      <c r="K27" s="358"/>
      <c r="L27" s="359">
        <v>1</v>
      </c>
      <c r="M27" s="360"/>
      <c r="N27" s="360"/>
      <c r="O27" s="360"/>
      <c r="P27" s="361"/>
      <c r="Q27" s="359">
        <v>2900</v>
      </c>
      <c r="R27" s="360"/>
      <c r="S27" s="360"/>
      <c r="T27" s="360"/>
      <c r="U27" s="360"/>
      <c r="V27" s="361"/>
      <c r="W27" s="427"/>
      <c r="X27" s="418"/>
      <c r="Y27" s="419"/>
      <c r="Z27" s="356" t="s">
        <v>161</v>
      </c>
      <c r="AA27" s="357"/>
      <c r="AB27" s="357"/>
      <c r="AC27" s="357"/>
      <c r="AD27" s="357"/>
      <c r="AE27" s="357"/>
      <c r="AF27" s="357"/>
      <c r="AG27" s="358"/>
      <c r="AH27" s="359" t="s">
        <v>117</v>
      </c>
      <c r="AI27" s="360"/>
      <c r="AJ27" s="360"/>
      <c r="AK27" s="360"/>
      <c r="AL27" s="361"/>
      <c r="AM27" s="359" t="s">
        <v>117</v>
      </c>
      <c r="AN27" s="360"/>
      <c r="AO27" s="360"/>
      <c r="AP27" s="360"/>
      <c r="AQ27" s="360"/>
      <c r="AR27" s="361"/>
      <c r="AS27" s="359" t="s">
        <v>117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117</v>
      </c>
      <c r="BO27" s="387"/>
      <c r="BP27" s="387"/>
      <c r="BQ27" s="387"/>
      <c r="BR27" s="387"/>
      <c r="BS27" s="387"/>
      <c r="BT27" s="387"/>
      <c r="BU27" s="388"/>
      <c r="BV27" s="386" t="s">
        <v>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163</v>
      </c>
      <c r="F28" s="357"/>
      <c r="G28" s="357"/>
      <c r="H28" s="357"/>
      <c r="I28" s="357"/>
      <c r="J28" s="357"/>
      <c r="K28" s="358"/>
      <c r="L28" s="359">
        <v>1</v>
      </c>
      <c r="M28" s="360"/>
      <c r="N28" s="360"/>
      <c r="O28" s="360"/>
      <c r="P28" s="361"/>
      <c r="Q28" s="359">
        <v>2200</v>
      </c>
      <c r="R28" s="360"/>
      <c r="S28" s="360"/>
      <c r="T28" s="360"/>
      <c r="U28" s="360"/>
      <c r="V28" s="361"/>
      <c r="W28" s="427"/>
      <c r="X28" s="418"/>
      <c r="Y28" s="419"/>
      <c r="Z28" s="356" t="s">
        <v>164</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2325566</v>
      </c>
      <c r="BO28" s="379"/>
      <c r="BP28" s="379"/>
      <c r="BQ28" s="379"/>
      <c r="BR28" s="379"/>
      <c r="BS28" s="379"/>
      <c r="BT28" s="379"/>
      <c r="BU28" s="380"/>
      <c r="BV28" s="378">
        <v>2311431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167</v>
      </c>
      <c r="F29" s="357"/>
      <c r="G29" s="357"/>
      <c r="H29" s="357"/>
      <c r="I29" s="357"/>
      <c r="J29" s="357"/>
      <c r="K29" s="358"/>
      <c r="L29" s="359">
        <v>8</v>
      </c>
      <c r="M29" s="360"/>
      <c r="N29" s="360"/>
      <c r="O29" s="360"/>
      <c r="P29" s="361"/>
      <c r="Q29" s="359">
        <v>2000</v>
      </c>
      <c r="R29" s="360"/>
      <c r="S29" s="360"/>
      <c r="T29" s="360"/>
      <c r="U29" s="360"/>
      <c r="V29" s="361"/>
      <c r="W29" s="428"/>
      <c r="X29" s="429"/>
      <c r="Y29" s="430"/>
      <c r="Z29" s="356" t="s">
        <v>168</v>
      </c>
      <c r="AA29" s="357"/>
      <c r="AB29" s="357"/>
      <c r="AC29" s="357"/>
      <c r="AD29" s="357"/>
      <c r="AE29" s="357"/>
      <c r="AF29" s="357"/>
      <c r="AG29" s="358"/>
      <c r="AH29" s="359">
        <v>90</v>
      </c>
      <c r="AI29" s="360"/>
      <c r="AJ29" s="360"/>
      <c r="AK29" s="360"/>
      <c r="AL29" s="361"/>
      <c r="AM29" s="359">
        <v>248940</v>
      </c>
      <c r="AN29" s="360"/>
      <c r="AO29" s="360"/>
      <c r="AP29" s="360"/>
      <c r="AQ29" s="360"/>
      <c r="AR29" s="361"/>
      <c r="AS29" s="359">
        <v>2766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789782</v>
      </c>
      <c r="BO29" s="384"/>
      <c r="BP29" s="384"/>
      <c r="BQ29" s="384"/>
      <c r="BR29" s="384"/>
      <c r="BS29" s="384"/>
      <c r="BT29" s="384"/>
      <c r="BU29" s="385"/>
      <c r="BV29" s="383">
        <v>983665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92.8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3796428</v>
      </c>
      <c r="BO30" s="387"/>
      <c r="BP30" s="387"/>
      <c r="BQ30" s="387"/>
      <c r="BR30" s="387"/>
      <c r="BS30" s="387"/>
      <c r="BT30" s="387"/>
      <c r="BU30" s="388"/>
      <c r="BV30" s="386">
        <v>3081163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井手町国民健康保険特別会計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井手町水道事業特別会計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井手町公共下水道事業特別会計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京都府市町村議会議員公務災害補償等組合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井手町介護保険特別会計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井手町多賀地区簡易水道事業特別会計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城南衛生管理組合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井手町後期高齢者医療特別会計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京都府市町村職員退職手当組合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京都府自治会館管理組合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京都府住宅新築資金等貸付事業管理組合（一般会計）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京都府住宅新築資金等貸付事業管理組合（特別会計）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京都府後期高齢者医療広域連合（一般会計）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京都府後期高齢者医療広域連合（特別会計）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京都地方税機構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525</v>
      </c>
      <c r="D34" s="1151"/>
      <c r="E34" s="1152"/>
      <c r="F34" s="32">
        <v>13.68</v>
      </c>
      <c r="G34" s="33">
        <v>12.58</v>
      </c>
      <c r="H34" s="33">
        <v>16.77</v>
      </c>
      <c r="I34" s="33">
        <v>16.54</v>
      </c>
      <c r="J34" s="34">
        <v>14.68</v>
      </c>
      <c r="K34" s="22"/>
      <c r="L34" s="22"/>
      <c r="M34" s="22"/>
      <c r="N34" s="22"/>
      <c r="O34" s="22"/>
      <c r="P34" s="22"/>
    </row>
    <row r="35" spans="1:16" ht="39" customHeight="1" x14ac:dyDescent="0.15">
      <c r="A35" s="22"/>
      <c r="B35" s="35"/>
      <c r="C35" s="1145" t="s">
        <v>526</v>
      </c>
      <c r="D35" s="1146"/>
      <c r="E35" s="1147"/>
      <c r="F35" s="36">
        <v>7.29</v>
      </c>
      <c r="G35" s="37">
        <v>8.23</v>
      </c>
      <c r="H35" s="37">
        <v>8.42</v>
      </c>
      <c r="I35" s="37">
        <v>7.2</v>
      </c>
      <c r="J35" s="38">
        <v>8.7200000000000006</v>
      </c>
      <c r="K35" s="22"/>
      <c r="L35" s="22"/>
      <c r="M35" s="22"/>
      <c r="N35" s="22"/>
      <c r="O35" s="22"/>
      <c r="P35" s="22"/>
    </row>
    <row r="36" spans="1:16" ht="39" customHeight="1" x14ac:dyDescent="0.15">
      <c r="A36" s="22"/>
      <c r="B36" s="35"/>
      <c r="C36" s="1145" t="s">
        <v>527</v>
      </c>
      <c r="D36" s="1146"/>
      <c r="E36" s="1147"/>
      <c r="F36" s="36">
        <v>1.77</v>
      </c>
      <c r="G36" s="37">
        <v>2.73</v>
      </c>
      <c r="H36" s="37">
        <v>3.04</v>
      </c>
      <c r="I36" s="37">
        <v>1.85</v>
      </c>
      <c r="J36" s="38">
        <v>2.16</v>
      </c>
      <c r="K36" s="22"/>
      <c r="L36" s="22"/>
      <c r="M36" s="22"/>
      <c r="N36" s="22"/>
      <c r="O36" s="22"/>
      <c r="P36" s="22"/>
    </row>
    <row r="37" spans="1:16" ht="39" customHeight="1" x14ac:dyDescent="0.15">
      <c r="A37" s="22"/>
      <c r="B37" s="35"/>
      <c r="C37" s="1145" t="s">
        <v>528</v>
      </c>
      <c r="D37" s="1146"/>
      <c r="E37" s="1147"/>
      <c r="F37" s="36">
        <v>0.41</v>
      </c>
      <c r="G37" s="37">
        <v>0.62</v>
      </c>
      <c r="H37" s="37">
        <v>0.37</v>
      </c>
      <c r="I37" s="37">
        <v>0.42</v>
      </c>
      <c r="J37" s="38">
        <v>0.33</v>
      </c>
      <c r="K37" s="22"/>
      <c r="L37" s="22"/>
      <c r="M37" s="22"/>
      <c r="N37" s="22"/>
      <c r="O37" s="22"/>
      <c r="P37" s="22"/>
    </row>
    <row r="38" spans="1:16" ht="39" customHeight="1" x14ac:dyDescent="0.15">
      <c r="A38" s="22"/>
      <c r="B38" s="35"/>
      <c r="C38" s="1145" t="s">
        <v>529</v>
      </c>
      <c r="D38" s="1146"/>
      <c r="E38" s="1147"/>
      <c r="F38" s="36" t="s">
        <v>530</v>
      </c>
      <c r="G38" s="37">
        <v>1.7</v>
      </c>
      <c r="H38" s="37">
        <v>1.3</v>
      </c>
      <c r="I38" s="37" t="s">
        <v>531</v>
      </c>
      <c r="J38" s="38">
        <v>0.14000000000000001</v>
      </c>
      <c r="K38" s="22"/>
      <c r="L38" s="22"/>
      <c r="M38" s="22"/>
      <c r="N38" s="22"/>
      <c r="O38" s="22"/>
      <c r="P38" s="22"/>
    </row>
    <row r="39" spans="1:16" ht="39" customHeight="1" x14ac:dyDescent="0.15">
      <c r="A39" s="22"/>
      <c r="B39" s="35"/>
      <c r="C39" s="1145" t="s">
        <v>532</v>
      </c>
      <c r="D39" s="1146"/>
      <c r="E39" s="1147"/>
      <c r="F39" s="36">
        <v>0.08</v>
      </c>
      <c r="G39" s="37">
        <v>0.13</v>
      </c>
      <c r="H39" s="37">
        <v>7.0000000000000007E-2</v>
      </c>
      <c r="I39" s="37">
        <v>0.09</v>
      </c>
      <c r="J39" s="38">
        <v>7.0000000000000007E-2</v>
      </c>
      <c r="K39" s="22"/>
      <c r="L39" s="22"/>
      <c r="M39" s="22"/>
      <c r="N39" s="22"/>
      <c r="O39" s="22"/>
      <c r="P39" s="22"/>
    </row>
    <row r="40" spans="1:16" ht="39" customHeight="1" x14ac:dyDescent="0.15">
      <c r="A40" s="22"/>
      <c r="B40" s="35"/>
      <c r="C40" s="1145" t="s">
        <v>533</v>
      </c>
      <c r="D40" s="1146"/>
      <c r="E40" s="1147"/>
      <c r="F40" s="36">
        <v>0.13</v>
      </c>
      <c r="G40" s="37">
        <v>0.13</v>
      </c>
      <c r="H40" s="37">
        <v>0.03</v>
      </c>
      <c r="I40" s="37">
        <v>0.05</v>
      </c>
      <c r="J40" s="38">
        <v>0.04</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534</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535</v>
      </c>
      <c r="D43" s="1149"/>
      <c r="E43" s="1150"/>
      <c r="F43" s="41" t="s">
        <v>478</v>
      </c>
      <c r="G43" s="42" t="s">
        <v>478</v>
      </c>
      <c r="H43" s="42" t="s">
        <v>478</v>
      </c>
      <c r="I43" s="42" t="s">
        <v>478</v>
      </c>
      <c r="J43" s="43" t="s">
        <v>478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419</v>
      </c>
      <c r="L45" s="60">
        <v>345</v>
      </c>
      <c r="M45" s="60">
        <v>312</v>
      </c>
      <c r="N45" s="60">
        <v>264</v>
      </c>
      <c r="O45" s="61">
        <v>252</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14</v>
      </c>
      <c r="F48" s="1155"/>
      <c r="G48" s="1155"/>
      <c r="H48" s="1155"/>
      <c r="I48" s="1155"/>
      <c r="J48" s="1156"/>
      <c r="K48" s="63">
        <v>136</v>
      </c>
      <c r="L48" s="64">
        <v>168</v>
      </c>
      <c r="M48" s="64">
        <v>170</v>
      </c>
      <c r="N48" s="64">
        <v>166</v>
      </c>
      <c r="O48" s="65">
        <v>167</v>
      </c>
      <c r="P48" s="48"/>
      <c r="Q48" s="48"/>
      <c r="R48" s="48"/>
      <c r="S48" s="48"/>
      <c r="T48" s="48"/>
      <c r="U48" s="48"/>
    </row>
    <row r="49" spans="1:21" ht="30.75" customHeight="1" x14ac:dyDescent="0.15">
      <c r="A49" s="48"/>
      <c r="B49" s="1163"/>
      <c r="C49" s="1164"/>
      <c r="D49" s="62"/>
      <c r="E49" s="1155" t="s">
        <v>15</v>
      </c>
      <c r="F49" s="1155"/>
      <c r="G49" s="1155"/>
      <c r="H49" s="1155"/>
      <c r="I49" s="1155"/>
      <c r="J49" s="1156"/>
      <c r="K49" s="63">
        <v>25</v>
      </c>
      <c r="L49" s="64">
        <v>19</v>
      </c>
      <c r="M49" s="64">
        <v>19</v>
      </c>
      <c r="N49" s="64">
        <v>17</v>
      </c>
      <c r="O49" s="65">
        <v>15</v>
      </c>
      <c r="P49" s="48"/>
      <c r="Q49" s="48"/>
      <c r="R49" s="48"/>
      <c r="S49" s="48"/>
      <c r="T49" s="48"/>
      <c r="U49" s="48"/>
    </row>
    <row r="50" spans="1:21" ht="30.75" customHeight="1" x14ac:dyDescent="0.15">
      <c r="A50" s="48"/>
      <c r="B50" s="1163"/>
      <c r="C50" s="1164"/>
      <c r="D50" s="62"/>
      <c r="E50" s="1155" t="s">
        <v>16</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t="s">
        <v>478</v>
      </c>
      <c r="N51" s="64" t="s">
        <v>478</v>
      </c>
      <c r="O51" s="65" t="s">
        <v>478</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508</v>
      </c>
      <c r="L52" s="64">
        <v>501</v>
      </c>
      <c r="M52" s="64">
        <v>499</v>
      </c>
      <c r="N52" s="64">
        <v>502</v>
      </c>
      <c r="O52" s="65">
        <v>456</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72</v>
      </c>
      <c r="L53" s="69">
        <v>31</v>
      </c>
      <c r="M53" s="69">
        <v>2</v>
      </c>
      <c r="N53" s="69">
        <v>-55</v>
      </c>
      <c r="O53" s="70">
        <v>-22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181" t="s">
        <v>23</v>
      </c>
      <c r="C41" s="1182"/>
      <c r="D41" s="81"/>
      <c r="E41" s="1183" t="s">
        <v>24</v>
      </c>
      <c r="F41" s="1183"/>
      <c r="G41" s="1183"/>
      <c r="H41" s="1184"/>
      <c r="I41" s="82">
        <v>2688</v>
      </c>
      <c r="J41" s="83">
        <v>2665</v>
      </c>
      <c r="K41" s="83">
        <v>2840</v>
      </c>
      <c r="L41" s="83">
        <v>2903</v>
      </c>
      <c r="M41" s="84">
        <v>2909</v>
      </c>
    </row>
    <row r="42" spans="2:13" ht="27.75" customHeight="1" x14ac:dyDescent="0.15">
      <c r="B42" s="1171"/>
      <c r="C42" s="1172"/>
      <c r="D42" s="85"/>
      <c r="E42" s="1175" t="s">
        <v>25</v>
      </c>
      <c r="F42" s="1175"/>
      <c r="G42" s="1175"/>
      <c r="H42" s="1176"/>
      <c r="I42" s="86" t="s">
        <v>478</v>
      </c>
      <c r="J42" s="87" t="s">
        <v>478</v>
      </c>
      <c r="K42" s="87" t="s">
        <v>478</v>
      </c>
      <c r="L42" s="87" t="s">
        <v>478</v>
      </c>
      <c r="M42" s="88" t="s">
        <v>478</v>
      </c>
    </row>
    <row r="43" spans="2:13" ht="27.75" customHeight="1" x14ac:dyDescent="0.15">
      <c r="B43" s="1171"/>
      <c r="C43" s="1172"/>
      <c r="D43" s="85"/>
      <c r="E43" s="1175" t="s">
        <v>26</v>
      </c>
      <c r="F43" s="1175"/>
      <c r="G43" s="1175"/>
      <c r="H43" s="1176"/>
      <c r="I43" s="86">
        <v>2071</v>
      </c>
      <c r="J43" s="87">
        <v>2061</v>
      </c>
      <c r="K43" s="87">
        <v>2057</v>
      </c>
      <c r="L43" s="87">
        <v>2042</v>
      </c>
      <c r="M43" s="88">
        <v>1893</v>
      </c>
    </row>
    <row r="44" spans="2:13" ht="27.75" customHeight="1" x14ac:dyDescent="0.15">
      <c r="B44" s="1171"/>
      <c r="C44" s="1172"/>
      <c r="D44" s="85"/>
      <c r="E44" s="1175" t="s">
        <v>27</v>
      </c>
      <c r="F44" s="1175"/>
      <c r="G44" s="1175"/>
      <c r="H44" s="1176"/>
      <c r="I44" s="86">
        <v>148</v>
      </c>
      <c r="J44" s="87">
        <v>126</v>
      </c>
      <c r="K44" s="87">
        <v>111</v>
      </c>
      <c r="L44" s="87">
        <v>119</v>
      </c>
      <c r="M44" s="88">
        <v>112</v>
      </c>
    </row>
    <row r="45" spans="2:13" ht="27.75" customHeight="1" x14ac:dyDescent="0.15">
      <c r="B45" s="1171"/>
      <c r="C45" s="1172"/>
      <c r="D45" s="85"/>
      <c r="E45" s="1175" t="s">
        <v>28</v>
      </c>
      <c r="F45" s="1175"/>
      <c r="G45" s="1175"/>
      <c r="H45" s="1176"/>
      <c r="I45" s="86">
        <v>1012</v>
      </c>
      <c r="J45" s="87">
        <v>975</v>
      </c>
      <c r="K45" s="87">
        <v>966</v>
      </c>
      <c r="L45" s="87">
        <v>918</v>
      </c>
      <c r="M45" s="88">
        <v>811</v>
      </c>
    </row>
    <row r="46" spans="2:13" ht="27.75" customHeight="1" x14ac:dyDescent="0.15">
      <c r="B46" s="1171"/>
      <c r="C46" s="1172"/>
      <c r="D46" s="85"/>
      <c r="E46" s="1175" t="s">
        <v>29</v>
      </c>
      <c r="F46" s="1175"/>
      <c r="G46" s="1175"/>
      <c r="H46" s="1176"/>
      <c r="I46" s="86" t="s">
        <v>478</v>
      </c>
      <c r="J46" s="87" t="s">
        <v>478</v>
      </c>
      <c r="K46" s="87" t="s">
        <v>478</v>
      </c>
      <c r="L46" s="87" t="s">
        <v>478</v>
      </c>
      <c r="M46" s="88" t="s">
        <v>478</v>
      </c>
    </row>
    <row r="47" spans="2:13" ht="27.75" customHeight="1" x14ac:dyDescent="0.15">
      <c r="B47" s="1171"/>
      <c r="C47" s="1172"/>
      <c r="D47" s="85"/>
      <c r="E47" s="1175" t="s">
        <v>30</v>
      </c>
      <c r="F47" s="1175"/>
      <c r="G47" s="1175"/>
      <c r="H47" s="1176"/>
      <c r="I47" s="86" t="s">
        <v>478</v>
      </c>
      <c r="J47" s="87" t="s">
        <v>478</v>
      </c>
      <c r="K47" s="87" t="s">
        <v>478</v>
      </c>
      <c r="L47" s="87" t="s">
        <v>478</v>
      </c>
      <c r="M47" s="88" t="s">
        <v>478</v>
      </c>
    </row>
    <row r="48" spans="2:13" ht="27.75" customHeight="1" x14ac:dyDescent="0.15">
      <c r="B48" s="1173"/>
      <c r="C48" s="1174"/>
      <c r="D48" s="85"/>
      <c r="E48" s="1175" t="s">
        <v>31</v>
      </c>
      <c r="F48" s="1175"/>
      <c r="G48" s="1175"/>
      <c r="H48" s="1176"/>
      <c r="I48" s="86" t="s">
        <v>478</v>
      </c>
      <c r="J48" s="87" t="s">
        <v>478</v>
      </c>
      <c r="K48" s="87" t="s">
        <v>478</v>
      </c>
      <c r="L48" s="87" t="s">
        <v>478</v>
      </c>
      <c r="M48" s="88" t="s">
        <v>478</v>
      </c>
    </row>
    <row r="49" spans="2:13" ht="27.75" customHeight="1" x14ac:dyDescent="0.15">
      <c r="B49" s="1169" t="s">
        <v>32</v>
      </c>
      <c r="C49" s="1170"/>
      <c r="D49" s="89"/>
      <c r="E49" s="1175" t="s">
        <v>33</v>
      </c>
      <c r="F49" s="1175"/>
      <c r="G49" s="1175"/>
      <c r="H49" s="1176"/>
      <c r="I49" s="86">
        <v>5136</v>
      </c>
      <c r="J49" s="87">
        <v>5342</v>
      </c>
      <c r="K49" s="87">
        <v>5778</v>
      </c>
      <c r="L49" s="87">
        <v>6402</v>
      </c>
      <c r="M49" s="88">
        <v>6938</v>
      </c>
    </row>
    <row r="50" spans="2:13" ht="27.75" customHeight="1" x14ac:dyDescent="0.15">
      <c r="B50" s="1171"/>
      <c r="C50" s="1172"/>
      <c r="D50" s="85"/>
      <c r="E50" s="1175" t="s">
        <v>34</v>
      </c>
      <c r="F50" s="1175"/>
      <c r="G50" s="1175"/>
      <c r="H50" s="1176"/>
      <c r="I50" s="86">
        <v>900</v>
      </c>
      <c r="J50" s="87">
        <v>877</v>
      </c>
      <c r="K50" s="87">
        <v>828</v>
      </c>
      <c r="L50" s="87">
        <v>703</v>
      </c>
      <c r="M50" s="88">
        <v>633</v>
      </c>
    </row>
    <row r="51" spans="2:13" ht="27.75" customHeight="1" x14ac:dyDescent="0.15">
      <c r="B51" s="1173"/>
      <c r="C51" s="1174"/>
      <c r="D51" s="85"/>
      <c r="E51" s="1175" t="s">
        <v>35</v>
      </c>
      <c r="F51" s="1175"/>
      <c r="G51" s="1175"/>
      <c r="H51" s="1176"/>
      <c r="I51" s="86">
        <v>4154</v>
      </c>
      <c r="J51" s="87">
        <v>3900</v>
      </c>
      <c r="K51" s="87">
        <v>3973</v>
      </c>
      <c r="L51" s="87">
        <v>3880</v>
      </c>
      <c r="M51" s="88">
        <v>3863</v>
      </c>
    </row>
    <row r="52" spans="2:13" ht="27.75" customHeight="1" thickBot="1" x14ac:dyDescent="0.2">
      <c r="B52" s="1177" t="s">
        <v>36</v>
      </c>
      <c r="C52" s="1178"/>
      <c r="D52" s="90"/>
      <c r="E52" s="1179" t="s">
        <v>37</v>
      </c>
      <c r="F52" s="1179"/>
      <c r="G52" s="1179"/>
      <c r="H52" s="1180"/>
      <c r="I52" s="91">
        <v>-4271</v>
      </c>
      <c r="J52" s="92">
        <v>-4293</v>
      </c>
      <c r="K52" s="92">
        <v>-4605</v>
      </c>
      <c r="L52" s="92">
        <v>-5003</v>
      </c>
      <c r="M52" s="93">
        <v>-5708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3" sqref="G73:H76"/>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547</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547</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549</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550</v>
      </c>
    </row>
    <row r="50" spans="1:17" x14ac:dyDescent="0.15">
      <c r="B50" s="248"/>
      <c r="C50" s="244"/>
      <c r="D50" s="244"/>
      <c r="E50" s="244"/>
      <c r="F50" s="244"/>
      <c r="G50" s="1206"/>
      <c r="H50" s="1207"/>
      <c r="I50" s="1207"/>
      <c r="J50" s="1208"/>
      <c r="K50" s="1209" t="s">
        <v>518</v>
      </c>
      <c r="L50" s="1209" t="s">
        <v>519</v>
      </c>
      <c r="M50" s="1209" t="s">
        <v>520</v>
      </c>
      <c r="N50" s="1209" t="s">
        <v>521</v>
      </c>
      <c r="O50" s="1209" t="s">
        <v>522</v>
      </c>
    </row>
    <row r="51" spans="1:17" x14ac:dyDescent="0.15">
      <c r="B51" s="248"/>
      <c r="C51" s="244"/>
      <c r="D51" s="244"/>
      <c r="E51" s="244"/>
      <c r="F51" s="244"/>
      <c r="G51" s="1210" t="s">
        <v>551</v>
      </c>
      <c r="H51" s="1211"/>
      <c r="I51" s="1212" t="s">
        <v>552</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553</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554</v>
      </c>
      <c r="H55" s="1225"/>
      <c r="I55" s="1219" t="s">
        <v>552</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555</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1194" t="s">
        <v>549</v>
      </c>
      <c r="I64" s="1195"/>
      <c r="J64" s="1195"/>
      <c r="K64" s="1195"/>
      <c r="L64" s="244"/>
      <c r="M64" s="244"/>
      <c r="N64" s="244"/>
      <c r="O64" s="244"/>
    </row>
    <row r="65" spans="2:30" x14ac:dyDescent="0.15">
      <c r="B65" s="248"/>
      <c r="C65" s="244"/>
      <c r="D65" s="244"/>
      <c r="E65" s="244"/>
      <c r="F65" s="244"/>
      <c r="G65" s="1238" t="s">
        <v>557</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558</v>
      </c>
      <c r="I71" s="1244"/>
      <c r="J71" s="1240"/>
      <c r="K71" s="1240"/>
      <c r="L71" s="1241"/>
      <c r="M71" s="1240"/>
      <c r="N71" s="1241"/>
      <c r="O71" s="1242"/>
    </row>
    <row r="72" spans="2:30" x14ac:dyDescent="0.15">
      <c r="B72" s="248"/>
      <c r="C72" s="244"/>
      <c r="D72" s="244"/>
      <c r="E72" s="244"/>
      <c r="F72" s="244"/>
      <c r="G72" s="1206"/>
      <c r="H72" s="1207"/>
      <c r="I72" s="1207"/>
      <c r="J72" s="1208"/>
      <c r="K72" s="1209" t="s">
        <v>518</v>
      </c>
      <c r="L72" s="1209" t="s">
        <v>519</v>
      </c>
      <c r="M72" s="1209" t="s">
        <v>520</v>
      </c>
      <c r="N72" s="1209" t="s">
        <v>521</v>
      </c>
      <c r="O72" s="1209" t="s">
        <v>522</v>
      </c>
    </row>
    <row r="73" spans="2:30" x14ac:dyDescent="0.15">
      <c r="B73" s="248"/>
      <c r="C73" s="244"/>
      <c r="D73" s="244"/>
      <c r="E73" s="244"/>
      <c r="F73" s="244"/>
      <c r="G73" s="1210" t="s">
        <v>551</v>
      </c>
      <c r="H73" s="1211"/>
      <c r="I73" s="1212" t="s">
        <v>552</v>
      </c>
      <c r="J73" s="1212"/>
      <c r="K73" s="1245"/>
      <c r="L73" s="1245"/>
      <c r="M73" s="1217"/>
      <c r="N73" s="1217"/>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559</v>
      </c>
      <c r="J75" s="1219"/>
      <c r="K75" s="1246">
        <v>4.4000000000000004</v>
      </c>
      <c r="L75" s="1246">
        <v>3</v>
      </c>
      <c r="M75" s="1246">
        <v>1.6</v>
      </c>
      <c r="N75" s="1246">
        <v>-0.3</v>
      </c>
      <c r="O75" s="1246">
        <v>-1.2</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554</v>
      </c>
      <c r="H77" s="1225"/>
      <c r="I77" s="1219" t="s">
        <v>552</v>
      </c>
      <c r="J77" s="1219"/>
      <c r="K77" s="1245">
        <v>27.1</v>
      </c>
      <c r="L77" s="1245">
        <v>18.7</v>
      </c>
      <c r="M77" s="1217">
        <v>12.9</v>
      </c>
      <c r="N77" s="1217">
        <v>22.6</v>
      </c>
      <c r="O77" s="1217">
        <v>0.8</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559</v>
      </c>
      <c r="J79" s="1229"/>
      <c r="K79" s="1248">
        <v>11.9</v>
      </c>
      <c r="L79" s="1248">
        <v>10.7</v>
      </c>
      <c r="M79" s="1248">
        <v>10</v>
      </c>
      <c r="N79" s="1248">
        <v>9.5</v>
      </c>
      <c r="O79" s="1248">
        <v>8.1</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election activeCell="G73" sqref="G73:H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 zoomScaleNormal="100" zoomScaleSheetLayoutView="55" workbookViewId="0">
      <selection activeCell="G73" sqref="G73:H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57716</v>
      </c>
      <c r="E3" s="116"/>
      <c r="F3" s="117">
        <v>96333</v>
      </c>
      <c r="G3" s="118"/>
      <c r="H3" s="119"/>
    </row>
    <row r="4" spans="1:8" x14ac:dyDescent="0.15">
      <c r="A4" s="120"/>
      <c r="B4" s="121"/>
      <c r="C4" s="122"/>
      <c r="D4" s="123">
        <v>54955</v>
      </c>
      <c r="E4" s="124"/>
      <c r="F4" s="125">
        <v>57060</v>
      </c>
      <c r="G4" s="126"/>
      <c r="H4" s="127"/>
    </row>
    <row r="5" spans="1:8" x14ac:dyDescent="0.15">
      <c r="A5" s="108" t="s">
        <v>512</v>
      </c>
      <c r="B5" s="113"/>
      <c r="C5" s="114"/>
      <c r="D5" s="115">
        <v>56348</v>
      </c>
      <c r="E5" s="116"/>
      <c r="F5" s="117">
        <v>117673</v>
      </c>
      <c r="G5" s="118"/>
      <c r="H5" s="119"/>
    </row>
    <row r="6" spans="1:8" x14ac:dyDescent="0.15">
      <c r="A6" s="120"/>
      <c r="B6" s="121"/>
      <c r="C6" s="122"/>
      <c r="D6" s="123">
        <v>40092</v>
      </c>
      <c r="E6" s="124"/>
      <c r="F6" s="125">
        <v>62359</v>
      </c>
      <c r="G6" s="126"/>
      <c r="H6" s="127"/>
    </row>
    <row r="7" spans="1:8" x14ac:dyDescent="0.15">
      <c r="A7" s="108" t="s">
        <v>513</v>
      </c>
      <c r="B7" s="113"/>
      <c r="C7" s="114"/>
      <c r="D7" s="115">
        <v>116935</v>
      </c>
      <c r="E7" s="116"/>
      <c r="F7" s="117">
        <v>118223</v>
      </c>
      <c r="G7" s="118"/>
      <c r="H7" s="119"/>
    </row>
    <row r="8" spans="1:8" x14ac:dyDescent="0.15">
      <c r="A8" s="120"/>
      <c r="B8" s="121"/>
      <c r="C8" s="122"/>
      <c r="D8" s="123">
        <v>46974</v>
      </c>
      <c r="E8" s="124"/>
      <c r="F8" s="125">
        <v>57106</v>
      </c>
      <c r="G8" s="126"/>
      <c r="H8" s="127"/>
    </row>
    <row r="9" spans="1:8" x14ac:dyDescent="0.15">
      <c r="A9" s="108" t="s">
        <v>514</v>
      </c>
      <c r="B9" s="113"/>
      <c r="C9" s="114"/>
      <c r="D9" s="115">
        <v>66129</v>
      </c>
      <c r="E9" s="116"/>
      <c r="F9" s="117">
        <v>128485</v>
      </c>
      <c r="G9" s="118"/>
      <c r="H9" s="119"/>
    </row>
    <row r="10" spans="1:8" x14ac:dyDescent="0.15">
      <c r="A10" s="120"/>
      <c r="B10" s="121"/>
      <c r="C10" s="122"/>
      <c r="D10" s="123">
        <v>32963</v>
      </c>
      <c r="E10" s="124"/>
      <c r="F10" s="125">
        <v>62765</v>
      </c>
      <c r="G10" s="126"/>
      <c r="H10" s="127"/>
    </row>
    <row r="11" spans="1:8" x14ac:dyDescent="0.15">
      <c r="A11" s="108" t="s">
        <v>515</v>
      </c>
      <c r="B11" s="113"/>
      <c r="C11" s="114"/>
      <c r="D11" s="115">
        <v>42053</v>
      </c>
      <c r="E11" s="116"/>
      <c r="F11" s="117">
        <v>128611</v>
      </c>
      <c r="G11" s="118"/>
      <c r="H11" s="119"/>
    </row>
    <row r="12" spans="1:8" x14ac:dyDescent="0.15">
      <c r="A12" s="120"/>
      <c r="B12" s="121"/>
      <c r="C12" s="128"/>
      <c r="D12" s="123">
        <v>26527</v>
      </c>
      <c r="E12" s="124"/>
      <c r="F12" s="125">
        <v>61552</v>
      </c>
      <c r="G12" s="126"/>
      <c r="H12" s="127"/>
    </row>
    <row r="13" spans="1:8" x14ac:dyDescent="0.15">
      <c r="A13" s="108"/>
      <c r="B13" s="113"/>
      <c r="C13" s="129"/>
      <c r="D13" s="130">
        <v>67836</v>
      </c>
      <c r="E13" s="131"/>
      <c r="F13" s="132">
        <v>117865</v>
      </c>
      <c r="G13" s="133"/>
      <c r="H13" s="119"/>
    </row>
    <row r="14" spans="1:8" x14ac:dyDescent="0.15">
      <c r="A14" s="120"/>
      <c r="B14" s="121"/>
      <c r="C14" s="122"/>
      <c r="D14" s="123">
        <v>40302</v>
      </c>
      <c r="E14" s="124"/>
      <c r="F14" s="125">
        <v>60168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13.69</v>
      </c>
      <c r="C19" s="134">
        <f>ROUND(VALUE(SUBSTITUTE(実質収支比率等に係る経年分析!G$48,"▲","-")),2)</f>
        <v>12.58</v>
      </c>
      <c r="D19" s="134">
        <f>ROUND(VALUE(SUBSTITUTE(実質収支比率等に係る経年分析!H$48,"▲","-")),2)</f>
        <v>16.78</v>
      </c>
      <c r="E19" s="134">
        <f>ROUND(VALUE(SUBSTITUTE(実質収支比率等に係る経年分析!I$48,"▲","-")),2)</f>
        <v>16.55</v>
      </c>
      <c r="F19" s="134">
        <f>ROUND(VALUE(SUBSTITUTE(実質収支比率等に係る経年分析!J$48,"▲","-")),2)</f>
        <v>14.68</v>
      </c>
    </row>
    <row r="20" spans="1:11" x14ac:dyDescent="0.15">
      <c r="A20" s="134" t="s">
        <v>42</v>
      </c>
      <c r="B20" s="134">
        <f>ROUND(VALUE(SUBSTITUTE(実質収支比率等に係る経年分析!F$47,"▲","-")),2)</f>
        <v>84.53</v>
      </c>
      <c r="C20" s="134">
        <f>ROUND(VALUE(SUBSTITUTE(実質収支比率等に係る経年分析!G$47,"▲","-")),2)</f>
        <v>91.69</v>
      </c>
      <c r="D20" s="134">
        <f>ROUND(VALUE(SUBSTITUTE(実質収支比率等に係る経年分析!H$47,"▲","-")),2)</f>
        <v>93.2</v>
      </c>
      <c r="E20" s="134">
        <f>ROUND(VALUE(SUBSTITUTE(実質収支比率等に係る経年分析!I$47,"▲","-")),2)</f>
        <v>95.34</v>
      </c>
      <c r="F20" s="134">
        <f>ROUND(VALUE(SUBSTITUTE(実質収支比率等に係る経年分析!J$47,"▲","-")),2)</f>
        <v>93.7</v>
      </c>
    </row>
    <row r="21" spans="1:11" x14ac:dyDescent="0.15">
      <c r="A21" s="134" t="s">
        <v>43</v>
      </c>
      <c r="B21" s="134">
        <f>IF(ISNUMBER(VALUE(SUBSTITUTE(実質収支比率等に係る経年分析!F$49,"▲","-"))),ROUND(VALUE(SUBSTITUTE(実質収支比率等に係る経年分析!F$49,"▲","-")),2),NA())</f>
        <v>1.26</v>
      </c>
      <c r="C21" s="134">
        <f>IF(ISNUMBER(VALUE(SUBSTITUTE(実質収支比率等に係る経年分析!G$49,"▲","-"))),ROUND(VALUE(SUBSTITUTE(実質収支比率等に係る経年分析!G$49,"▲","-")),2),NA())</f>
        <v>-1.52</v>
      </c>
      <c r="D21" s="134">
        <f>IF(ISNUMBER(VALUE(SUBSTITUTE(実質収支比率等に係る経年分析!H$49,"▲","-"))),ROUND(VALUE(SUBSTITUTE(実質収支比率等に係る経年分析!H$49,"▲","-")),2),NA())</f>
        <v>5.08</v>
      </c>
      <c r="E21" s="134">
        <f>IF(ISNUMBER(VALUE(SUBSTITUTE(実質収支比率等に係る経年分析!I$49,"▲","-"))),ROUND(VALUE(SUBSTITUTE(実質収支比率等に係る経年分析!I$49,"▲","-")),2),NA())</f>
        <v>1.1299999999999999</v>
      </c>
      <c r="F21" s="134">
        <f>IF(ISNUMBER(VALUE(SUBSTITUTE(実質収支比率等に係る経年分析!J$49,"▲","-"))),ROUND(VALUE(SUBSTITUTE(実質収支比率等に係る経年分析!J$49,"▲","-")),2),NA())</f>
        <v>-0.91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井手町多賀地区簡易水道事業特別会計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井手町後期高齢者医療特別会計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井手町国民健康保険特別会計</v>
      </c>
      <c r="B32" s="135">
        <f>IF(ROUND(VALUE(SUBSTITUTE(連結実質赤字比率に係る赤字・黒字の構成分析!F$38,"▲", "-")), 2) &lt; 0, ABS(ROUND(VALUE(SUBSTITUTE(連結実質赤字比率に係る赤字・黒字の構成分析!F$38,"▲", "-")), 2)), NA())</f>
        <v>0.3</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v>
      </c>
      <c r="H32" s="135">
        <f>IF(ROUND(VALUE(SUBSTITUTE(連結実質赤字比率に係る赤字・黒字の構成分析!I$38,"▲", "-")), 2) &lt; 0, ABS(ROUND(VALUE(SUBSTITUTE(連結実質赤字比率に係る赤字・黒字の構成分析!I$38,"▲", "-")), 2)), NA())</f>
        <v>0.73</v>
      </c>
      <c r="I32" s="135" t="e">
        <f>IF(ROUND(VALUE(SUBSTITUTE(連結実質赤字比率に係る赤字・黒字の構成分析!I$38,"▲", "-")), 2) &gt;= 0, ABS(ROUND(VALUE(SUBSTITUTE(連結実質赤字比率に係る赤字・黒字の構成分析!I$38,"▲", "-")), 2)), NA())</f>
        <v>#N/A</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井手町公共下水道事業特別会計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x14ac:dyDescent="0.15">
      <c r="A34" s="135" t="str">
        <f>IF(連結実質赤字比率に係る赤字・黒字の構成分析!C$36="",NA(),連結実質赤字比率に係る赤字・黒字の構成分析!C$36)</f>
        <v>井手町介護保険特別会計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2.16</v>
      </c>
    </row>
    <row r="35" spans="1:16" x14ac:dyDescent="0.15">
      <c r="A35" s="135" t="str">
        <f>IF(連結実質赤字比率に係る赤字・黒字の構成分析!C$35="",NA(),連結実質赤字比率に係る赤字・黒字の構成分析!C$35)</f>
        <v>井手町水道事業特別会計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8.7200000000000006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14.68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508</v>
      </c>
      <c r="E42" s="136"/>
      <c r="F42" s="136"/>
      <c r="G42" s="136">
        <f>'実質公債費比率（分子）の構造'!L$52</f>
        <v>501</v>
      </c>
      <c r="H42" s="136"/>
      <c r="I42" s="136"/>
      <c r="J42" s="136">
        <f>'実質公債費比率（分子）の構造'!M$52</f>
        <v>499</v>
      </c>
      <c r="K42" s="136"/>
      <c r="L42" s="136"/>
      <c r="M42" s="136">
        <f>'実質公債費比率（分子）の構造'!N$52</f>
        <v>502</v>
      </c>
      <c r="N42" s="136"/>
      <c r="O42" s="136"/>
      <c r="P42" s="136">
        <f>'実質公債費比率（分子）の構造'!O$52</f>
        <v>456</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25</v>
      </c>
      <c r="C45" s="136"/>
      <c r="D45" s="136"/>
      <c r="E45" s="136">
        <f>'実質公債費比率（分子）の構造'!L$49</f>
        <v>19</v>
      </c>
      <c r="F45" s="136"/>
      <c r="G45" s="136"/>
      <c r="H45" s="136">
        <f>'実質公債費比率（分子）の構造'!M$49</f>
        <v>19</v>
      </c>
      <c r="I45" s="136"/>
      <c r="J45" s="136"/>
      <c r="K45" s="136">
        <f>'実質公債費比率（分子）の構造'!N$49</f>
        <v>17</v>
      </c>
      <c r="L45" s="136"/>
      <c r="M45" s="136"/>
      <c r="N45" s="136">
        <f>'実質公債費比率（分子）の構造'!O$49</f>
        <v>15</v>
      </c>
      <c r="O45" s="136"/>
      <c r="P45" s="136"/>
    </row>
    <row r="46" spans="1:16" x14ac:dyDescent="0.15">
      <c r="A46" s="136" t="s">
        <v>54</v>
      </c>
      <c r="B46" s="136">
        <f>'実質公債費比率（分子）の構造'!K$48</f>
        <v>136</v>
      </c>
      <c r="C46" s="136"/>
      <c r="D46" s="136"/>
      <c r="E46" s="136">
        <f>'実質公債費比率（分子）の構造'!L$48</f>
        <v>168</v>
      </c>
      <c r="F46" s="136"/>
      <c r="G46" s="136"/>
      <c r="H46" s="136">
        <f>'実質公債費比率（分子）の構造'!M$48</f>
        <v>170</v>
      </c>
      <c r="I46" s="136"/>
      <c r="J46" s="136"/>
      <c r="K46" s="136">
        <f>'実質公債費比率（分子）の構造'!N$48</f>
        <v>166</v>
      </c>
      <c r="L46" s="136"/>
      <c r="M46" s="136"/>
      <c r="N46" s="136">
        <f>'実質公債費比率（分子）の構造'!O$48</f>
        <v>167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419</v>
      </c>
      <c r="C49" s="136"/>
      <c r="D49" s="136"/>
      <c r="E49" s="136">
        <f>'実質公債費比率（分子）の構造'!L$45</f>
        <v>345</v>
      </c>
      <c r="F49" s="136"/>
      <c r="G49" s="136"/>
      <c r="H49" s="136">
        <f>'実質公債費比率（分子）の構造'!M$45</f>
        <v>312</v>
      </c>
      <c r="I49" s="136"/>
      <c r="J49" s="136"/>
      <c r="K49" s="136">
        <f>'実質公債費比率（分子）の構造'!N$45</f>
        <v>264</v>
      </c>
      <c r="L49" s="136"/>
      <c r="M49" s="136"/>
      <c r="N49" s="136">
        <f>'実質公債費比率（分子）の構造'!O$45</f>
        <v>252</v>
      </c>
      <c r="O49" s="136"/>
      <c r="P49" s="136"/>
    </row>
    <row r="50" spans="1:16" x14ac:dyDescent="0.15">
      <c r="A50" s="136" t="s">
        <v>58</v>
      </c>
      <c r="B50" s="136" t="e">
        <f>NA()</f>
        <v>#N/A</v>
      </c>
      <c r="C50" s="136">
        <f>IF(ISNUMBER('実質公債費比率（分子）の構造'!K$53),'実質公債費比率（分子）の構造'!K$53,NA())</f>
        <v>72</v>
      </c>
      <c r="D50" s="136" t="e">
        <f>NA()</f>
        <v>#N/A</v>
      </c>
      <c r="E50" s="136" t="e">
        <f>NA()</f>
        <v>#N/A</v>
      </c>
      <c r="F50" s="136">
        <f>IF(ISNUMBER('実質公債費比率（分子）の構造'!L$53),'実質公債費比率（分子）の構造'!L$53,NA())</f>
        <v>31</v>
      </c>
      <c r="G50" s="136" t="e">
        <f>NA()</f>
        <v>#N/A</v>
      </c>
      <c r="H50" s="136" t="e">
        <f>NA()</f>
        <v>#N/A</v>
      </c>
      <c r="I50" s="136">
        <f>IF(ISNUMBER('実質公債費比率（分子）の構造'!M$53),'実質公債費比率（分子）の構造'!M$53,NA())</f>
        <v>2</v>
      </c>
      <c r="J50" s="136" t="e">
        <f>NA()</f>
        <v>#N/A</v>
      </c>
      <c r="K50" s="136" t="e">
        <f>NA()</f>
        <v>#N/A</v>
      </c>
      <c r="L50" s="136">
        <f>IF(ISNUMBER('実質公債費比率（分子）の構造'!N$53),'実質公債費比率（分子）の構造'!N$53,NA())</f>
        <v>-55</v>
      </c>
      <c r="M50" s="136" t="e">
        <f>NA()</f>
        <v>#N/A</v>
      </c>
      <c r="N50" s="136" t="e">
        <f>NA()</f>
        <v>#N/A</v>
      </c>
      <c r="O50" s="136">
        <f>IF(ISNUMBER('実質公債費比率（分子）の構造'!O$53),'実質公債費比率（分子）の構造'!O$53,NA())</f>
        <v>-22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4154</v>
      </c>
      <c r="E56" s="135"/>
      <c r="F56" s="135"/>
      <c r="G56" s="135">
        <f>'将来負担比率（分子）の構造'!J$51</f>
        <v>3900</v>
      </c>
      <c r="H56" s="135"/>
      <c r="I56" s="135"/>
      <c r="J56" s="135">
        <f>'将来負担比率（分子）の構造'!K$51</f>
        <v>3973</v>
      </c>
      <c r="K56" s="135"/>
      <c r="L56" s="135"/>
      <c r="M56" s="135">
        <f>'将来負担比率（分子）の構造'!L$51</f>
        <v>3880</v>
      </c>
      <c r="N56" s="135"/>
      <c r="O56" s="135"/>
      <c r="P56" s="135">
        <f>'将来負担比率（分子）の構造'!M$51</f>
        <v>3863</v>
      </c>
    </row>
    <row r="57" spans="1:16" x14ac:dyDescent="0.15">
      <c r="A57" s="135" t="s">
        <v>34</v>
      </c>
      <c r="B57" s="135"/>
      <c r="C57" s="135"/>
      <c r="D57" s="135">
        <f>'将来負担比率（分子）の構造'!I$50</f>
        <v>900</v>
      </c>
      <c r="E57" s="135"/>
      <c r="F57" s="135"/>
      <c r="G57" s="135">
        <f>'将来負担比率（分子）の構造'!J$50</f>
        <v>877</v>
      </c>
      <c r="H57" s="135"/>
      <c r="I57" s="135"/>
      <c r="J57" s="135">
        <f>'将来負担比率（分子）の構造'!K$50</f>
        <v>828</v>
      </c>
      <c r="K57" s="135"/>
      <c r="L57" s="135"/>
      <c r="M57" s="135">
        <f>'将来負担比率（分子）の構造'!L$50</f>
        <v>703</v>
      </c>
      <c r="N57" s="135"/>
      <c r="O57" s="135"/>
      <c r="P57" s="135">
        <f>'将来負担比率（分子）の構造'!M$50</f>
        <v>633</v>
      </c>
    </row>
    <row r="58" spans="1:16" x14ac:dyDescent="0.15">
      <c r="A58" s="135" t="s">
        <v>33</v>
      </c>
      <c r="B58" s="135"/>
      <c r="C58" s="135"/>
      <c r="D58" s="135">
        <f>'将来負担比率（分子）の構造'!I$49</f>
        <v>5136</v>
      </c>
      <c r="E58" s="135"/>
      <c r="F58" s="135"/>
      <c r="G58" s="135">
        <f>'将来負担比率（分子）の構造'!J$49</f>
        <v>5342</v>
      </c>
      <c r="H58" s="135"/>
      <c r="I58" s="135"/>
      <c r="J58" s="135">
        <f>'将来負担比率（分子）の構造'!K$49</f>
        <v>5778</v>
      </c>
      <c r="K58" s="135"/>
      <c r="L58" s="135"/>
      <c r="M58" s="135">
        <f>'将来負担比率（分子）の構造'!L$49</f>
        <v>6402</v>
      </c>
      <c r="N58" s="135"/>
      <c r="O58" s="135"/>
      <c r="P58" s="135">
        <f>'将来負担比率（分子）の構造'!M$49</f>
        <v>6938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1012</v>
      </c>
      <c r="C62" s="135"/>
      <c r="D62" s="135"/>
      <c r="E62" s="135">
        <f>'将来負担比率（分子）の構造'!J$45</f>
        <v>975</v>
      </c>
      <c r="F62" s="135"/>
      <c r="G62" s="135"/>
      <c r="H62" s="135">
        <f>'将来負担比率（分子）の構造'!K$45</f>
        <v>966</v>
      </c>
      <c r="I62" s="135"/>
      <c r="J62" s="135"/>
      <c r="K62" s="135">
        <f>'将来負担比率（分子）の構造'!L$45</f>
        <v>918</v>
      </c>
      <c r="L62" s="135"/>
      <c r="M62" s="135"/>
      <c r="N62" s="135">
        <f>'将来負担比率（分子）の構造'!M$45</f>
        <v>811</v>
      </c>
      <c r="O62" s="135"/>
      <c r="P62" s="135"/>
    </row>
    <row r="63" spans="1:16" x14ac:dyDescent="0.15">
      <c r="A63" s="135" t="s">
        <v>27</v>
      </c>
      <c r="B63" s="135">
        <f>'将来負担比率（分子）の構造'!I$44</f>
        <v>148</v>
      </c>
      <c r="C63" s="135"/>
      <c r="D63" s="135"/>
      <c r="E63" s="135">
        <f>'将来負担比率（分子）の構造'!J$44</f>
        <v>126</v>
      </c>
      <c r="F63" s="135"/>
      <c r="G63" s="135"/>
      <c r="H63" s="135">
        <f>'将来負担比率（分子）の構造'!K$44</f>
        <v>111</v>
      </c>
      <c r="I63" s="135"/>
      <c r="J63" s="135"/>
      <c r="K63" s="135">
        <f>'将来負担比率（分子）の構造'!L$44</f>
        <v>119</v>
      </c>
      <c r="L63" s="135"/>
      <c r="M63" s="135"/>
      <c r="N63" s="135">
        <f>'将来負担比率（分子）の構造'!M$44</f>
        <v>112</v>
      </c>
      <c r="O63" s="135"/>
      <c r="P63" s="135"/>
    </row>
    <row r="64" spans="1:16" x14ac:dyDescent="0.15">
      <c r="A64" s="135" t="s">
        <v>26</v>
      </c>
      <c r="B64" s="135">
        <f>'将来負担比率（分子）の構造'!I$43</f>
        <v>2071</v>
      </c>
      <c r="C64" s="135"/>
      <c r="D64" s="135"/>
      <c r="E64" s="135">
        <f>'将来負担比率（分子）の構造'!J$43</f>
        <v>2061</v>
      </c>
      <c r="F64" s="135"/>
      <c r="G64" s="135"/>
      <c r="H64" s="135">
        <f>'将来負担比率（分子）の構造'!K$43</f>
        <v>2057</v>
      </c>
      <c r="I64" s="135"/>
      <c r="J64" s="135"/>
      <c r="K64" s="135">
        <f>'将来負担比率（分子）の構造'!L$43</f>
        <v>2042</v>
      </c>
      <c r="L64" s="135"/>
      <c r="M64" s="135"/>
      <c r="N64" s="135">
        <f>'将来負担比率（分子）の構造'!M$43</f>
        <v>1893</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2688</v>
      </c>
      <c r="C66" s="135"/>
      <c r="D66" s="135"/>
      <c r="E66" s="135">
        <f>'将来負担比率（分子）の構造'!J$41</f>
        <v>2665</v>
      </c>
      <c r="F66" s="135"/>
      <c r="G66" s="135"/>
      <c r="H66" s="135">
        <f>'将来負担比率（分子）の構造'!K$41</f>
        <v>2840</v>
      </c>
      <c r="I66" s="135"/>
      <c r="J66" s="135"/>
      <c r="K66" s="135">
        <f>'将来負担比率（分子）の構造'!L$41</f>
        <v>2903</v>
      </c>
      <c r="L66" s="135"/>
      <c r="M66" s="135"/>
      <c r="N66" s="135">
        <f>'将来負担比率（分子）の構造'!M$41</f>
        <v>2909</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894683</v>
      </c>
      <c r="S5" s="639"/>
      <c r="T5" s="639"/>
      <c r="U5" s="639"/>
      <c r="V5" s="639"/>
      <c r="W5" s="639"/>
      <c r="X5" s="639"/>
      <c r="Y5" s="686"/>
      <c r="Z5" s="699">
        <v>19.8</v>
      </c>
      <c r="AA5" s="699"/>
      <c r="AB5" s="699"/>
      <c r="AC5" s="699"/>
      <c r="AD5" s="700">
        <v>829799</v>
      </c>
      <c r="AE5" s="700"/>
      <c r="AF5" s="700"/>
      <c r="AG5" s="700"/>
      <c r="AH5" s="700"/>
      <c r="AI5" s="700"/>
      <c r="AJ5" s="700"/>
      <c r="AK5" s="700"/>
      <c r="AL5" s="687">
        <v>34.4</v>
      </c>
      <c r="AM5" s="656"/>
      <c r="AN5" s="656"/>
      <c r="AO5" s="688"/>
      <c r="AP5" s="673" t="s">
        <v>207</v>
      </c>
      <c r="AQ5" s="674"/>
      <c r="AR5" s="674"/>
      <c r="AS5" s="674"/>
      <c r="AT5" s="674"/>
      <c r="AU5" s="674"/>
      <c r="AV5" s="674"/>
      <c r="AW5" s="674"/>
      <c r="AX5" s="674"/>
      <c r="AY5" s="674"/>
      <c r="AZ5" s="674"/>
      <c r="BA5" s="674"/>
      <c r="BB5" s="674"/>
      <c r="BC5" s="674"/>
      <c r="BD5" s="674"/>
      <c r="BE5" s="674"/>
      <c r="BF5" s="675"/>
      <c r="BG5" s="588">
        <v>829799</v>
      </c>
      <c r="BH5" s="589"/>
      <c r="BI5" s="589"/>
      <c r="BJ5" s="589"/>
      <c r="BK5" s="589"/>
      <c r="BL5" s="589"/>
      <c r="BM5" s="589"/>
      <c r="BN5" s="590"/>
      <c r="BO5" s="641">
        <v>92.7</v>
      </c>
      <c r="BP5" s="641"/>
      <c r="BQ5" s="641"/>
      <c r="BR5" s="641"/>
      <c r="BS5" s="642">
        <v>9305</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28686</v>
      </c>
      <c r="S6" s="589"/>
      <c r="T6" s="589"/>
      <c r="U6" s="589"/>
      <c r="V6" s="589"/>
      <c r="W6" s="589"/>
      <c r="X6" s="589"/>
      <c r="Y6" s="590"/>
      <c r="Z6" s="641">
        <v>0.6</v>
      </c>
      <c r="AA6" s="641"/>
      <c r="AB6" s="641"/>
      <c r="AC6" s="641"/>
      <c r="AD6" s="642">
        <v>28686</v>
      </c>
      <c r="AE6" s="642"/>
      <c r="AF6" s="642"/>
      <c r="AG6" s="642"/>
      <c r="AH6" s="642"/>
      <c r="AI6" s="642"/>
      <c r="AJ6" s="642"/>
      <c r="AK6" s="642"/>
      <c r="AL6" s="611">
        <v>1.2</v>
      </c>
      <c r="AM6" s="643"/>
      <c r="AN6" s="643"/>
      <c r="AO6" s="644"/>
      <c r="AP6" s="585" t="s">
        <v>212</v>
      </c>
      <c r="AQ6" s="586"/>
      <c r="AR6" s="586"/>
      <c r="AS6" s="586"/>
      <c r="AT6" s="586"/>
      <c r="AU6" s="586"/>
      <c r="AV6" s="586"/>
      <c r="AW6" s="586"/>
      <c r="AX6" s="586"/>
      <c r="AY6" s="586"/>
      <c r="AZ6" s="586"/>
      <c r="BA6" s="586"/>
      <c r="BB6" s="586"/>
      <c r="BC6" s="586"/>
      <c r="BD6" s="586"/>
      <c r="BE6" s="586"/>
      <c r="BF6" s="587"/>
      <c r="BG6" s="588">
        <v>829799</v>
      </c>
      <c r="BH6" s="589"/>
      <c r="BI6" s="589"/>
      <c r="BJ6" s="589"/>
      <c r="BK6" s="589"/>
      <c r="BL6" s="589"/>
      <c r="BM6" s="589"/>
      <c r="BN6" s="590"/>
      <c r="BO6" s="641">
        <v>92.7</v>
      </c>
      <c r="BP6" s="641"/>
      <c r="BQ6" s="641"/>
      <c r="BR6" s="641"/>
      <c r="BS6" s="642">
        <v>9305</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61960</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61960</v>
      </c>
      <c r="DR6" s="589"/>
      <c r="DS6" s="589"/>
      <c r="DT6" s="589"/>
      <c r="DU6" s="589"/>
      <c r="DV6" s="589"/>
      <c r="DW6" s="589"/>
      <c r="DX6" s="589"/>
      <c r="DY6" s="589"/>
      <c r="DZ6" s="589"/>
      <c r="EA6" s="589"/>
      <c r="EB6" s="589"/>
      <c r="EC6" s="620"/>
    </row>
    <row r="7" spans="2:143" ht="11.25" customHeight="1" x14ac:dyDescent="0.15">
      <c r="B7" s="585" t="s">
        <v>215</v>
      </c>
      <c r="C7" s="586"/>
      <c r="D7" s="586"/>
      <c r="E7" s="586"/>
      <c r="F7" s="586"/>
      <c r="G7" s="586"/>
      <c r="H7" s="586"/>
      <c r="I7" s="586"/>
      <c r="J7" s="586"/>
      <c r="K7" s="586"/>
      <c r="L7" s="586"/>
      <c r="M7" s="586"/>
      <c r="N7" s="586"/>
      <c r="O7" s="586"/>
      <c r="P7" s="586"/>
      <c r="Q7" s="587"/>
      <c r="R7" s="588">
        <v>2264</v>
      </c>
      <c r="S7" s="589"/>
      <c r="T7" s="589"/>
      <c r="U7" s="589"/>
      <c r="V7" s="589"/>
      <c r="W7" s="589"/>
      <c r="X7" s="589"/>
      <c r="Y7" s="590"/>
      <c r="Z7" s="641">
        <v>0.1</v>
      </c>
      <c r="AA7" s="641"/>
      <c r="AB7" s="641"/>
      <c r="AC7" s="641"/>
      <c r="AD7" s="642">
        <v>2264</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399957</v>
      </c>
      <c r="BH7" s="589"/>
      <c r="BI7" s="589"/>
      <c r="BJ7" s="589"/>
      <c r="BK7" s="589"/>
      <c r="BL7" s="589"/>
      <c r="BM7" s="589"/>
      <c r="BN7" s="590"/>
      <c r="BO7" s="641">
        <v>44.7</v>
      </c>
      <c r="BP7" s="641"/>
      <c r="BQ7" s="641"/>
      <c r="BR7" s="641"/>
      <c r="BS7" s="642">
        <v>9305</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976940</v>
      </c>
      <c r="CS7" s="589"/>
      <c r="CT7" s="589"/>
      <c r="CU7" s="589"/>
      <c r="CV7" s="589"/>
      <c r="CW7" s="589"/>
      <c r="CX7" s="589"/>
      <c r="CY7" s="590"/>
      <c r="CZ7" s="641">
        <v>23.8</v>
      </c>
      <c r="DA7" s="641"/>
      <c r="DB7" s="641"/>
      <c r="DC7" s="641"/>
      <c r="DD7" s="594">
        <v>4936</v>
      </c>
      <c r="DE7" s="589"/>
      <c r="DF7" s="589"/>
      <c r="DG7" s="589"/>
      <c r="DH7" s="589"/>
      <c r="DI7" s="589"/>
      <c r="DJ7" s="589"/>
      <c r="DK7" s="589"/>
      <c r="DL7" s="589"/>
      <c r="DM7" s="589"/>
      <c r="DN7" s="589"/>
      <c r="DO7" s="589"/>
      <c r="DP7" s="590"/>
      <c r="DQ7" s="594">
        <v>901857</v>
      </c>
      <c r="DR7" s="589"/>
      <c r="DS7" s="589"/>
      <c r="DT7" s="589"/>
      <c r="DU7" s="589"/>
      <c r="DV7" s="589"/>
      <c r="DW7" s="589"/>
      <c r="DX7" s="589"/>
      <c r="DY7" s="589"/>
      <c r="DZ7" s="589"/>
      <c r="EA7" s="589"/>
      <c r="EB7" s="589"/>
      <c r="EC7" s="620"/>
    </row>
    <row r="8" spans="2:143" ht="11.25" customHeight="1" x14ac:dyDescent="0.15">
      <c r="B8" s="585" t="s">
        <v>218</v>
      </c>
      <c r="C8" s="586"/>
      <c r="D8" s="586"/>
      <c r="E8" s="586"/>
      <c r="F8" s="586"/>
      <c r="G8" s="586"/>
      <c r="H8" s="586"/>
      <c r="I8" s="586"/>
      <c r="J8" s="586"/>
      <c r="K8" s="586"/>
      <c r="L8" s="586"/>
      <c r="M8" s="586"/>
      <c r="N8" s="586"/>
      <c r="O8" s="586"/>
      <c r="P8" s="586"/>
      <c r="Q8" s="587"/>
      <c r="R8" s="588">
        <v>6710</v>
      </c>
      <c r="S8" s="589"/>
      <c r="T8" s="589"/>
      <c r="U8" s="589"/>
      <c r="V8" s="589"/>
      <c r="W8" s="589"/>
      <c r="X8" s="589"/>
      <c r="Y8" s="590"/>
      <c r="Z8" s="641">
        <v>0.1</v>
      </c>
      <c r="AA8" s="641"/>
      <c r="AB8" s="641"/>
      <c r="AC8" s="641"/>
      <c r="AD8" s="642">
        <v>6710</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11267</v>
      </c>
      <c r="BH8" s="589"/>
      <c r="BI8" s="589"/>
      <c r="BJ8" s="589"/>
      <c r="BK8" s="589"/>
      <c r="BL8" s="589"/>
      <c r="BM8" s="589"/>
      <c r="BN8" s="590"/>
      <c r="BO8" s="641">
        <v>1.3</v>
      </c>
      <c r="BP8" s="641"/>
      <c r="BQ8" s="641"/>
      <c r="BR8" s="641"/>
      <c r="BS8" s="594" t="s">
        <v>108</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1143203</v>
      </c>
      <c r="CS8" s="589"/>
      <c r="CT8" s="589"/>
      <c r="CU8" s="589"/>
      <c r="CV8" s="589"/>
      <c r="CW8" s="589"/>
      <c r="CX8" s="589"/>
      <c r="CY8" s="590"/>
      <c r="CZ8" s="641">
        <v>27.9</v>
      </c>
      <c r="DA8" s="641"/>
      <c r="DB8" s="641"/>
      <c r="DC8" s="641"/>
      <c r="DD8" s="594">
        <v>2313</v>
      </c>
      <c r="DE8" s="589"/>
      <c r="DF8" s="589"/>
      <c r="DG8" s="589"/>
      <c r="DH8" s="589"/>
      <c r="DI8" s="589"/>
      <c r="DJ8" s="589"/>
      <c r="DK8" s="589"/>
      <c r="DL8" s="589"/>
      <c r="DM8" s="589"/>
      <c r="DN8" s="589"/>
      <c r="DO8" s="589"/>
      <c r="DP8" s="590"/>
      <c r="DQ8" s="594">
        <v>724544</v>
      </c>
      <c r="DR8" s="589"/>
      <c r="DS8" s="589"/>
      <c r="DT8" s="589"/>
      <c r="DU8" s="589"/>
      <c r="DV8" s="589"/>
      <c r="DW8" s="589"/>
      <c r="DX8" s="589"/>
      <c r="DY8" s="589"/>
      <c r="DZ8" s="589"/>
      <c r="EA8" s="589"/>
      <c r="EB8" s="589"/>
      <c r="EC8" s="620"/>
    </row>
    <row r="9" spans="2:143" ht="11.25" customHeight="1" x14ac:dyDescent="0.15">
      <c r="B9" s="585" t="s">
        <v>221</v>
      </c>
      <c r="C9" s="586"/>
      <c r="D9" s="586"/>
      <c r="E9" s="586"/>
      <c r="F9" s="586"/>
      <c r="G9" s="586"/>
      <c r="H9" s="586"/>
      <c r="I9" s="586"/>
      <c r="J9" s="586"/>
      <c r="K9" s="586"/>
      <c r="L9" s="586"/>
      <c r="M9" s="586"/>
      <c r="N9" s="586"/>
      <c r="O9" s="586"/>
      <c r="P9" s="586"/>
      <c r="Q9" s="587"/>
      <c r="R9" s="588">
        <v>6490</v>
      </c>
      <c r="S9" s="589"/>
      <c r="T9" s="589"/>
      <c r="U9" s="589"/>
      <c r="V9" s="589"/>
      <c r="W9" s="589"/>
      <c r="X9" s="589"/>
      <c r="Y9" s="590"/>
      <c r="Z9" s="641">
        <v>0.1</v>
      </c>
      <c r="AA9" s="641"/>
      <c r="AB9" s="641"/>
      <c r="AC9" s="641"/>
      <c r="AD9" s="642">
        <v>6490</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324287</v>
      </c>
      <c r="BH9" s="589"/>
      <c r="BI9" s="589"/>
      <c r="BJ9" s="589"/>
      <c r="BK9" s="589"/>
      <c r="BL9" s="589"/>
      <c r="BM9" s="589"/>
      <c r="BN9" s="590"/>
      <c r="BO9" s="641">
        <v>36.200000000000003</v>
      </c>
      <c r="BP9" s="641"/>
      <c r="BQ9" s="641"/>
      <c r="BR9" s="641"/>
      <c r="BS9" s="594" t="s">
        <v>108</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240800</v>
      </c>
      <c r="CS9" s="589"/>
      <c r="CT9" s="589"/>
      <c r="CU9" s="589"/>
      <c r="CV9" s="589"/>
      <c r="CW9" s="589"/>
      <c r="CX9" s="589"/>
      <c r="CY9" s="590"/>
      <c r="CZ9" s="641">
        <v>5.9</v>
      </c>
      <c r="DA9" s="641"/>
      <c r="DB9" s="641"/>
      <c r="DC9" s="641"/>
      <c r="DD9" s="594">
        <v>3144</v>
      </c>
      <c r="DE9" s="589"/>
      <c r="DF9" s="589"/>
      <c r="DG9" s="589"/>
      <c r="DH9" s="589"/>
      <c r="DI9" s="589"/>
      <c r="DJ9" s="589"/>
      <c r="DK9" s="589"/>
      <c r="DL9" s="589"/>
      <c r="DM9" s="589"/>
      <c r="DN9" s="589"/>
      <c r="DO9" s="589"/>
      <c r="DP9" s="590"/>
      <c r="DQ9" s="594">
        <v>215040</v>
      </c>
      <c r="DR9" s="589"/>
      <c r="DS9" s="589"/>
      <c r="DT9" s="589"/>
      <c r="DU9" s="589"/>
      <c r="DV9" s="589"/>
      <c r="DW9" s="589"/>
      <c r="DX9" s="589"/>
      <c r="DY9" s="589"/>
      <c r="DZ9" s="589"/>
      <c r="EA9" s="589"/>
      <c r="EB9" s="589"/>
      <c r="EC9" s="620"/>
    </row>
    <row r="10" spans="2:143" ht="11.25" customHeight="1" x14ac:dyDescent="0.15">
      <c r="B10" s="585" t="s">
        <v>224</v>
      </c>
      <c r="C10" s="586"/>
      <c r="D10" s="586"/>
      <c r="E10" s="586"/>
      <c r="F10" s="586"/>
      <c r="G10" s="586"/>
      <c r="H10" s="586"/>
      <c r="I10" s="586"/>
      <c r="J10" s="586"/>
      <c r="K10" s="586"/>
      <c r="L10" s="586"/>
      <c r="M10" s="586"/>
      <c r="N10" s="586"/>
      <c r="O10" s="586"/>
      <c r="P10" s="586"/>
      <c r="Q10" s="587"/>
      <c r="R10" s="588">
        <v>170565</v>
      </c>
      <c r="S10" s="589"/>
      <c r="T10" s="589"/>
      <c r="U10" s="589"/>
      <c r="V10" s="589"/>
      <c r="W10" s="589"/>
      <c r="X10" s="589"/>
      <c r="Y10" s="590"/>
      <c r="Z10" s="641">
        <v>3.8</v>
      </c>
      <c r="AA10" s="641"/>
      <c r="AB10" s="641"/>
      <c r="AC10" s="641"/>
      <c r="AD10" s="642">
        <v>170565</v>
      </c>
      <c r="AE10" s="642"/>
      <c r="AF10" s="642"/>
      <c r="AG10" s="642"/>
      <c r="AH10" s="642"/>
      <c r="AI10" s="642"/>
      <c r="AJ10" s="642"/>
      <c r="AK10" s="642"/>
      <c r="AL10" s="611">
        <v>7.1</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20119</v>
      </c>
      <c r="BH10" s="589"/>
      <c r="BI10" s="589"/>
      <c r="BJ10" s="589"/>
      <c r="BK10" s="589"/>
      <c r="BL10" s="589"/>
      <c r="BM10" s="589"/>
      <c r="BN10" s="590"/>
      <c r="BO10" s="641">
        <v>2.2000000000000002</v>
      </c>
      <c r="BP10" s="641"/>
      <c r="BQ10" s="641"/>
      <c r="BR10" s="641"/>
      <c r="BS10" s="594">
        <v>3228</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t="s">
        <v>108</v>
      </c>
      <c r="CS10" s="589"/>
      <c r="CT10" s="589"/>
      <c r="CU10" s="589"/>
      <c r="CV10" s="589"/>
      <c r="CW10" s="589"/>
      <c r="CX10" s="589"/>
      <c r="CY10" s="590"/>
      <c r="CZ10" s="641" t="s">
        <v>108</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0"/>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44284</v>
      </c>
      <c r="BH11" s="589"/>
      <c r="BI11" s="589"/>
      <c r="BJ11" s="589"/>
      <c r="BK11" s="589"/>
      <c r="BL11" s="589"/>
      <c r="BM11" s="589"/>
      <c r="BN11" s="590"/>
      <c r="BO11" s="641">
        <v>4.9000000000000004</v>
      </c>
      <c r="BP11" s="641"/>
      <c r="BQ11" s="641"/>
      <c r="BR11" s="641"/>
      <c r="BS11" s="594">
        <v>6077</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41750</v>
      </c>
      <c r="CS11" s="589"/>
      <c r="CT11" s="589"/>
      <c r="CU11" s="589"/>
      <c r="CV11" s="589"/>
      <c r="CW11" s="589"/>
      <c r="CX11" s="589"/>
      <c r="CY11" s="590"/>
      <c r="CZ11" s="641">
        <v>1</v>
      </c>
      <c r="DA11" s="641"/>
      <c r="DB11" s="641"/>
      <c r="DC11" s="641"/>
      <c r="DD11" s="594" t="s">
        <v>108</v>
      </c>
      <c r="DE11" s="589"/>
      <c r="DF11" s="589"/>
      <c r="DG11" s="589"/>
      <c r="DH11" s="589"/>
      <c r="DI11" s="589"/>
      <c r="DJ11" s="589"/>
      <c r="DK11" s="589"/>
      <c r="DL11" s="589"/>
      <c r="DM11" s="589"/>
      <c r="DN11" s="589"/>
      <c r="DO11" s="589"/>
      <c r="DP11" s="590"/>
      <c r="DQ11" s="594">
        <v>28502</v>
      </c>
      <c r="DR11" s="589"/>
      <c r="DS11" s="589"/>
      <c r="DT11" s="589"/>
      <c r="DU11" s="589"/>
      <c r="DV11" s="589"/>
      <c r="DW11" s="589"/>
      <c r="DX11" s="589"/>
      <c r="DY11" s="589"/>
      <c r="DZ11" s="589"/>
      <c r="EA11" s="589"/>
      <c r="EB11" s="589"/>
      <c r="EC11" s="620"/>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378552</v>
      </c>
      <c r="BH12" s="589"/>
      <c r="BI12" s="589"/>
      <c r="BJ12" s="589"/>
      <c r="BK12" s="589"/>
      <c r="BL12" s="589"/>
      <c r="BM12" s="589"/>
      <c r="BN12" s="590"/>
      <c r="BO12" s="641">
        <v>42.3</v>
      </c>
      <c r="BP12" s="641"/>
      <c r="BQ12" s="641"/>
      <c r="BR12" s="641"/>
      <c r="BS12" s="594" t="s">
        <v>108</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58691</v>
      </c>
      <c r="CS12" s="589"/>
      <c r="CT12" s="589"/>
      <c r="CU12" s="589"/>
      <c r="CV12" s="589"/>
      <c r="CW12" s="589"/>
      <c r="CX12" s="589"/>
      <c r="CY12" s="590"/>
      <c r="CZ12" s="641">
        <v>1.4</v>
      </c>
      <c r="DA12" s="641"/>
      <c r="DB12" s="641"/>
      <c r="DC12" s="641"/>
      <c r="DD12" s="594">
        <v>7612</v>
      </c>
      <c r="DE12" s="589"/>
      <c r="DF12" s="589"/>
      <c r="DG12" s="589"/>
      <c r="DH12" s="589"/>
      <c r="DI12" s="589"/>
      <c r="DJ12" s="589"/>
      <c r="DK12" s="589"/>
      <c r="DL12" s="589"/>
      <c r="DM12" s="589"/>
      <c r="DN12" s="589"/>
      <c r="DO12" s="589"/>
      <c r="DP12" s="590"/>
      <c r="DQ12" s="594">
        <v>55336</v>
      </c>
      <c r="DR12" s="589"/>
      <c r="DS12" s="589"/>
      <c r="DT12" s="589"/>
      <c r="DU12" s="589"/>
      <c r="DV12" s="589"/>
      <c r="DW12" s="589"/>
      <c r="DX12" s="589"/>
      <c r="DY12" s="589"/>
      <c r="DZ12" s="589"/>
      <c r="EA12" s="589"/>
      <c r="EB12" s="589"/>
      <c r="EC12" s="620"/>
    </row>
    <row r="13" spans="2:143" ht="11.25" customHeight="1" x14ac:dyDescent="0.15">
      <c r="B13" s="585" t="s">
        <v>233</v>
      </c>
      <c r="C13" s="586"/>
      <c r="D13" s="586"/>
      <c r="E13" s="586"/>
      <c r="F13" s="586"/>
      <c r="G13" s="586"/>
      <c r="H13" s="586"/>
      <c r="I13" s="586"/>
      <c r="J13" s="586"/>
      <c r="K13" s="586"/>
      <c r="L13" s="586"/>
      <c r="M13" s="586"/>
      <c r="N13" s="586"/>
      <c r="O13" s="586"/>
      <c r="P13" s="586"/>
      <c r="Q13" s="587"/>
      <c r="R13" s="588">
        <v>8420</v>
      </c>
      <c r="S13" s="589"/>
      <c r="T13" s="589"/>
      <c r="U13" s="589"/>
      <c r="V13" s="589"/>
      <c r="W13" s="589"/>
      <c r="X13" s="589"/>
      <c r="Y13" s="590"/>
      <c r="Z13" s="641">
        <v>0.2</v>
      </c>
      <c r="AA13" s="641"/>
      <c r="AB13" s="641"/>
      <c r="AC13" s="641"/>
      <c r="AD13" s="642">
        <v>8420</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376351</v>
      </c>
      <c r="BH13" s="589"/>
      <c r="BI13" s="589"/>
      <c r="BJ13" s="589"/>
      <c r="BK13" s="589"/>
      <c r="BL13" s="589"/>
      <c r="BM13" s="589"/>
      <c r="BN13" s="590"/>
      <c r="BO13" s="641">
        <v>42.1</v>
      </c>
      <c r="BP13" s="641"/>
      <c r="BQ13" s="641"/>
      <c r="BR13" s="641"/>
      <c r="BS13" s="594" t="s">
        <v>108</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771232</v>
      </c>
      <c r="CS13" s="589"/>
      <c r="CT13" s="589"/>
      <c r="CU13" s="589"/>
      <c r="CV13" s="589"/>
      <c r="CW13" s="589"/>
      <c r="CX13" s="589"/>
      <c r="CY13" s="590"/>
      <c r="CZ13" s="641">
        <v>18.8</v>
      </c>
      <c r="DA13" s="641"/>
      <c r="DB13" s="641"/>
      <c r="DC13" s="641"/>
      <c r="DD13" s="594">
        <v>255632</v>
      </c>
      <c r="DE13" s="589"/>
      <c r="DF13" s="589"/>
      <c r="DG13" s="589"/>
      <c r="DH13" s="589"/>
      <c r="DI13" s="589"/>
      <c r="DJ13" s="589"/>
      <c r="DK13" s="589"/>
      <c r="DL13" s="589"/>
      <c r="DM13" s="589"/>
      <c r="DN13" s="589"/>
      <c r="DO13" s="589"/>
      <c r="DP13" s="590"/>
      <c r="DQ13" s="594">
        <v>580368</v>
      </c>
      <c r="DR13" s="589"/>
      <c r="DS13" s="589"/>
      <c r="DT13" s="589"/>
      <c r="DU13" s="589"/>
      <c r="DV13" s="589"/>
      <c r="DW13" s="589"/>
      <c r="DX13" s="589"/>
      <c r="DY13" s="589"/>
      <c r="DZ13" s="589"/>
      <c r="EA13" s="589"/>
      <c r="EB13" s="589"/>
      <c r="EC13" s="620"/>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17507</v>
      </c>
      <c r="BH14" s="589"/>
      <c r="BI14" s="589"/>
      <c r="BJ14" s="589"/>
      <c r="BK14" s="589"/>
      <c r="BL14" s="589"/>
      <c r="BM14" s="589"/>
      <c r="BN14" s="590"/>
      <c r="BO14" s="641">
        <v>2</v>
      </c>
      <c r="BP14" s="641"/>
      <c r="BQ14" s="641"/>
      <c r="BR14" s="641"/>
      <c r="BS14" s="594" t="s">
        <v>108</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238671</v>
      </c>
      <c r="CS14" s="589"/>
      <c r="CT14" s="589"/>
      <c r="CU14" s="589"/>
      <c r="CV14" s="589"/>
      <c r="CW14" s="589"/>
      <c r="CX14" s="589"/>
      <c r="CY14" s="590"/>
      <c r="CZ14" s="641">
        <v>5.8</v>
      </c>
      <c r="DA14" s="641"/>
      <c r="DB14" s="641"/>
      <c r="DC14" s="641"/>
      <c r="DD14" s="594">
        <v>25362</v>
      </c>
      <c r="DE14" s="589"/>
      <c r="DF14" s="589"/>
      <c r="DG14" s="589"/>
      <c r="DH14" s="589"/>
      <c r="DI14" s="589"/>
      <c r="DJ14" s="589"/>
      <c r="DK14" s="589"/>
      <c r="DL14" s="589"/>
      <c r="DM14" s="589"/>
      <c r="DN14" s="589"/>
      <c r="DO14" s="589"/>
      <c r="DP14" s="590"/>
      <c r="DQ14" s="594">
        <v>214544</v>
      </c>
      <c r="DR14" s="589"/>
      <c r="DS14" s="589"/>
      <c r="DT14" s="589"/>
      <c r="DU14" s="589"/>
      <c r="DV14" s="589"/>
      <c r="DW14" s="589"/>
      <c r="DX14" s="589"/>
      <c r="DY14" s="589"/>
      <c r="DZ14" s="589"/>
      <c r="EA14" s="589"/>
      <c r="EB14" s="589"/>
      <c r="EC14" s="620"/>
    </row>
    <row r="15" spans="2:143" ht="11.25" customHeight="1" x14ac:dyDescent="0.15">
      <c r="B15" s="585" t="s">
        <v>239</v>
      </c>
      <c r="C15" s="586"/>
      <c r="D15" s="586"/>
      <c r="E15" s="586"/>
      <c r="F15" s="586"/>
      <c r="G15" s="586"/>
      <c r="H15" s="586"/>
      <c r="I15" s="586"/>
      <c r="J15" s="586"/>
      <c r="K15" s="586"/>
      <c r="L15" s="586"/>
      <c r="M15" s="586"/>
      <c r="N15" s="586"/>
      <c r="O15" s="586"/>
      <c r="P15" s="586"/>
      <c r="Q15" s="587"/>
      <c r="R15" s="588">
        <v>2184</v>
      </c>
      <c r="S15" s="589"/>
      <c r="T15" s="589"/>
      <c r="U15" s="589"/>
      <c r="V15" s="589"/>
      <c r="W15" s="589"/>
      <c r="X15" s="589"/>
      <c r="Y15" s="590"/>
      <c r="Z15" s="641">
        <v>0</v>
      </c>
      <c r="AA15" s="641"/>
      <c r="AB15" s="641"/>
      <c r="AC15" s="641"/>
      <c r="AD15" s="642">
        <v>2184</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33783</v>
      </c>
      <c r="BH15" s="589"/>
      <c r="BI15" s="589"/>
      <c r="BJ15" s="589"/>
      <c r="BK15" s="589"/>
      <c r="BL15" s="589"/>
      <c r="BM15" s="589"/>
      <c r="BN15" s="590"/>
      <c r="BO15" s="641">
        <v>3.8</v>
      </c>
      <c r="BP15" s="641"/>
      <c r="BQ15" s="641"/>
      <c r="BR15" s="641"/>
      <c r="BS15" s="594" t="s">
        <v>108</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293932</v>
      </c>
      <c r="CS15" s="589"/>
      <c r="CT15" s="589"/>
      <c r="CU15" s="589"/>
      <c r="CV15" s="589"/>
      <c r="CW15" s="589"/>
      <c r="CX15" s="589"/>
      <c r="CY15" s="590"/>
      <c r="CZ15" s="641">
        <v>7.2</v>
      </c>
      <c r="DA15" s="641"/>
      <c r="DB15" s="641"/>
      <c r="DC15" s="641"/>
      <c r="DD15" s="594">
        <v>28721</v>
      </c>
      <c r="DE15" s="589"/>
      <c r="DF15" s="589"/>
      <c r="DG15" s="589"/>
      <c r="DH15" s="589"/>
      <c r="DI15" s="589"/>
      <c r="DJ15" s="589"/>
      <c r="DK15" s="589"/>
      <c r="DL15" s="589"/>
      <c r="DM15" s="589"/>
      <c r="DN15" s="589"/>
      <c r="DO15" s="589"/>
      <c r="DP15" s="590"/>
      <c r="DQ15" s="594">
        <v>264573</v>
      </c>
      <c r="DR15" s="589"/>
      <c r="DS15" s="589"/>
      <c r="DT15" s="589"/>
      <c r="DU15" s="589"/>
      <c r="DV15" s="589"/>
      <c r="DW15" s="589"/>
      <c r="DX15" s="589"/>
      <c r="DY15" s="589"/>
      <c r="DZ15" s="589"/>
      <c r="EA15" s="589"/>
      <c r="EB15" s="589"/>
      <c r="EC15" s="620"/>
    </row>
    <row r="16" spans="2:143" ht="11.25" customHeight="1" x14ac:dyDescent="0.15">
      <c r="B16" s="585" t="s">
        <v>242</v>
      </c>
      <c r="C16" s="586"/>
      <c r="D16" s="586"/>
      <c r="E16" s="586"/>
      <c r="F16" s="586"/>
      <c r="G16" s="586"/>
      <c r="H16" s="586"/>
      <c r="I16" s="586"/>
      <c r="J16" s="586"/>
      <c r="K16" s="586"/>
      <c r="L16" s="586"/>
      <c r="M16" s="586"/>
      <c r="N16" s="586"/>
      <c r="O16" s="586"/>
      <c r="P16" s="586"/>
      <c r="Q16" s="587"/>
      <c r="R16" s="588">
        <v>1714396</v>
      </c>
      <c r="S16" s="589"/>
      <c r="T16" s="589"/>
      <c r="U16" s="589"/>
      <c r="V16" s="589"/>
      <c r="W16" s="589"/>
      <c r="X16" s="589"/>
      <c r="Y16" s="590"/>
      <c r="Z16" s="641">
        <v>38</v>
      </c>
      <c r="AA16" s="641"/>
      <c r="AB16" s="641"/>
      <c r="AC16" s="641"/>
      <c r="AD16" s="642">
        <v>1351278</v>
      </c>
      <c r="AE16" s="642"/>
      <c r="AF16" s="642"/>
      <c r="AG16" s="642"/>
      <c r="AH16" s="642"/>
      <c r="AI16" s="642"/>
      <c r="AJ16" s="642"/>
      <c r="AK16" s="642"/>
      <c r="AL16" s="611">
        <v>56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v>23488</v>
      </c>
      <c r="CS16" s="589"/>
      <c r="CT16" s="589"/>
      <c r="CU16" s="589"/>
      <c r="CV16" s="589"/>
      <c r="CW16" s="589"/>
      <c r="CX16" s="589"/>
      <c r="CY16" s="590"/>
      <c r="CZ16" s="641">
        <v>0.6</v>
      </c>
      <c r="DA16" s="641"/>
      <c r="DB16" s="641"/>
      <c r="DC16" s="641"/>
      <c r="DD16" s="594" t="s">
        <v>108</v>
      </c>
      <c r="DE16" s="589"/>
      <c r="DF16" s="589"/>
      <c r="DG16" s="589"/>
      <c r="DH16" s="589"/>
      <c r="DI16" s="589"/>
      <c r="DJ16" s="589"/>
      <c r="DK16" s="589"/>
      <c r="DL16" s="589"/>
      <c r="DM16" s="589"/>
      <c r="DN16" s="589"/>
      <c r="DO16" s="589"/>
      <c r="DP16" s="590"/>
      <c r="DQ16" s="594">
        <v>3275</v>
      </c>
      <c r="DR16" s="589"/>
      <c r="DS16" s="589"/>
      <c r="DT16" s="589"/>
      <c r="DU16" s="589"/>
      <c r="DV16" s="589"/>
      <c r="DW16" s="589"/>
      <c r="DX16" s="589"/>
      <c r="DY16" s="589"/>
      <c r="DZ16" s="589"/>
      <c r="EA16" s="589"/>
      <c r="EB16" s="589"/>
      <c r="EC16" s="620"/>
    </row>
    <row r="17" spans="2:133" ht="11.25" customHeight="1" x14ac:dyDescent="0.15">
      <c r="B17" s="585" t="s">
        <v>245</v>
      </c>
      <c r="C17" s="586"/>
      <c r="D17" s="586"/>
      <c r="E17" s="586"/>
      <c r="F17" s="586"/>
      <c r="G17" s="586"/>
      <c r="H17" s="586"/>
      <c r="I17" s="586"/>
      <c r="J17" s="586"/>
      <c r="K17" s="586"/>
      <c r="L17" s="586"/>
      <c r="M17" s="586"/>
      <c r="N17" s="586"/>
      <c r="O17" s="586"/>
      <c r="P17" s="586"/>
      <c r="Q17" s="587"/>
      <c r="R17" s="588">
        <v>1351278</v>
      </c>
      <c r="S17" s="589"/>
      <c r="T17" s="589"/>
      <c r="U17" s="589"/>
      <c r="V17" s="589"/>
      <c r="W17" s="589"/>
      <c r="X17" s="589"/>
      <c r="Y17" s="590"/>
      <c r="Z17" s="641">
        <v>29.9</v>
      </c>
      <c r="AA17" s="641"/>
      <c r="AB17" s="641"/>
      <c r="AC17" s="641"/>
      <c r="AD17" s="642">
        <v>1351278</v>
      </c>
      <c r="AE17" s="642"/>
      <c r="AF17" s="642"/>
      <c r="AG17" s="642"/>
      <c r="AH17" s="642"/>
      <c r="AI17" s="642"/>
      <c r="AJ17" s="642"/>
      <c r="AK17" s="642"/>
      <c r="AL17" s="611">
        <v>56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252442</v>
      </c>
      <c r="CS17" s="589"/>
      <c r="CT17" s="589"/>
      <c r="CU17" s="589"/>
      <c r="CV17" s="589"/>
      <c r="CW17" s="589"/>
      <c r="CX17" s="589"/>
      <c r="CY17" s="590"/>
      <c r="CZ17" s="641">
        <v>6.2</v>
      </c>
      <c r="DA17" s="641"/>
      <c r="DB17" s="641"/>
      <c r="DC17" s="641"/>
      <c r="DD17" s="594" t="s">
        <v>108</v>
      </c>
      <c r="DE17" s="589"/>
      <c r="DF17" s="589"/>
      <c r="DG17" s="589"/>
      <c r="DH17" s="589"/>
      <c r="DI17" s="589"/>
      <c r="DJ17" s="589"/>
      <c r="DK17" s="589"/>
      <c r="DL17" s="589"/>
      <c r="DM17" s="589"/>
      <c r="DN17" s="589"/>
      <c r="DO17" s="589"/>
      <c r="DP17" s="590"/>
      <c r="DQ17" s="594">
        <v>249369</v>
      </c>
      <c r="DR17" s="589"/>
      <c r="DS17" s="589"/>
      <c r="DT17" s="589"/>
      <c r="DU17" s="589"/>
      <c r="DV17" s="589"/>
      <c r="DW17" s="589"/>
      <c r="DX17" s="589"/>
      <c r="DY17" s="589"/>
      <c r="DZ17" s="589"/>
      <c r="EA17" s="589"/>
      <c r="EB17" s="589"/>
      <c r="EC17" s="620"/>
    </row>
    <row r="18" spans="2:133" ht="11.25" customHeight="1" x14ac:dyDescent="0.15">
      <c r="B18" s="585" t="s">
        <v>248</v>
      </c>
      <c r="C18" s="586"/>
      <c r="D18" s="586"/>
      <c r="E18" s="586"/>
      <c r="F18" s="586"/>
      <c r="G18" s="586"/>
      <c r="H18" s="586"/>
      <c r="I18" s="586"/>
      <c r="J18" s="586"/>
      <c r="K18" s="586"/>
      <c r="L18" s="586"/>
      <c r="M18" s="586"/>
      <c r="N18" s="586"/>
      <c r="O18" s="586"/>
      <c r="P18" s="586"/>
      <c r="Q18" s="587"/>
      <c r="R18" s="588">
        <v>363118</v>
      </c>
      <c r="S18" s="589"/>
      <c r="T18" s="589"/>
      <c r="U18" s="589"/>
      <c r="V18" s="589"/>
      <c r="W18" s="589"/>
      <c r="X18" s="589"/>
      <c r="Y18" s="590"/>
      <c r="Z18" s="641">
        <v>8</v>
      </c>
      <c r="AA18" s="641"/>
      <c r="AB18" s="641"/>
      <c r="AC18" s="641"/>
      <c r="AD18" s="642" t="s">
        <v>108</v>
      </c>
      <c r="AE18" s="642"/>
      <c r="AF18" s="642"/>
      <c r="AG18" s="642"/>
      <c r="AH18" s="642"/>
      <c r="AI18" s="642"/>
      <c r="AJ18" s="642"/>
      <c r="AK18" s="642"/>
      <c r="AL18" s="611" t="s">
        <v>108</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0"/>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64884</v>
      </c>
      <c r="BH19" s="589"/>
      <c r="BI19" s="589"/>
      <c r="BJ19" s="589"/>
      <c r="BK19" s="589"/>
      <c r="BL19" s="589"/>
      <c r="BM19" s="589"/>
      <c r="BN19" s="590"/>
      <c r="BO19" s="641">
        <v>7.3</v>
      </c>
      <c r="BP19" s="641"/>
      <c r="BQ19" s="641"/>
      <c r="BR19" s="641"/>
      <c r="BS19" s="594" t="s">
        <v>108</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0"/>
    </row>
    <row r="20" spans="2:133" ht="11.25" customHeight="1" x14ac:dyDescent="0.15">
      <c r="B20" s="585" t="s">
        <v>254</v>
      </c>
      <c r="C20" s="586"/>
      <c r="D20" s="586"/>
      <c r="E20" s="586"/>
      <c r="F20" s="586"/>
      <c r="G20" s="586"/>
      <c r="H20" s="586"/>
      <c r="I20" s="586"/>
      <c r="J20" s="586"/>
      <c r="K20" s="586"/>
      <c r="L20" s="586"/>
      <c r="M20" s="586"/>
      <c r="N20" s="586"/>
      <c r="O20" s="586"/>
      <c r="P20" s="586"/>
      <c r="Q20" s="587"/>
      <c r="R20" s="588">
        <v>2834398</v>
      </c>
      <c r="S20" s="589"/>
      <c r="T20" s="589"/>
      <c r="U20" s="589"/>
      <c r="V20" s="589"/>
      <c r="W20" s="589"/>
      <c r="X20" s="589"/>
      <c r="Y20" s="590"/>
      <c r="Z20" s="641">
        <v>62.8</v>
      </c>
      <c r="AA20" s="641"/>
      <c r="AB20" s="641"/>
      <c r="AC20" s="641"/>
      <c r="AD20" s="642">
        <v>2406396</v>
      </c>
      <c r="AE20" s="642"/>
      <c r="AF20" s="642"/>
      <c r="AG20" s="642"/>
      <c r="AH20" s="642"/>
      <c r="AI20" s="642"/>
      <c r="AJ20" s="642"/>
      <c r="AK20" s="642"/>
      <c r="AL20" s="611">
        <v>99.7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64884</v>
      </c>
      <c r="BH20" s="589"/>
      <c r="BI20" s="589"/>
      <c r="BJ20" s="589"/>
      <c r="BK20" s="589"/>
      <c r="BL20" s="589"/>
      <c r="BM20" s="589"/>
      <c r="BN20" s="590"/>
      <c r="BO20" s="641">
        <v>7.3</v>
      </c>
      <c r="BP20" s="641"/>
      <c r="BQ20" s="641"/>
      <c r="BR20" s="641"/>
      <c r="BS20" s="594" t="s">
        <v>108</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4103109</v>
      </c>
      <c r="CS20" s="589"/>
      <c r="CT20" s="589"/>
      <c r="CU20" s="589"/>
      <c r="CV20" s="589"/>
      <c r="CW20" s="589"/>
      <c r="CX20" s="589"/>
      <c r="CY20" s="590"/>
      <c r="CZ20" s="641">
        <v>100</v>
      </c>
      <c r="DA20" s="641"/>
      <c r="DB20" s="641"/>
      <c r="DC20" s="641"/>
      <c r="DD20" s="594">
        <v>327720</v>
      </c>
      <c r="DE20" s="589"/>
      <c r="DF20" s="589"/>
      <c r="DG20" s="589"/>
      <c r="DH20" s="589"/>
      <c r="DI20" s="589"/>
      <c r="DJ20" s="589"/>
      <c r="DK20" s="589"/>
      <c r="DL20" s="589"/>
      <c r="DM20" s="589"/>
      <c r="DN20" s="589"/>
      <c r="DO20" s="589"/>
      <c r="DP20" s="590"/>
      <c r="DQ20" s="594">
        <v>3299368</v>
      </c>
      <c r="DR20" s="589"/>
      <c r="DS20" s="589"/>
      <c r="DT20" s="589"/>
      <c r="DU20" s="589"/>
      <c r="DV20" s="589"/>
      <c r="DW20" s="589"/>
      <c r="DX20" s="589"/>
      <c r="DY20" s="589"/>
      <c r="DZ20" s="589"/>
      <c r="EA20" s="589"/>
      <c r="EB20" s="589"/>
      <c r="EC20" s="620"/>
    </row>
    <row r="21" spans="2:133" ht="11.25" customHeight="1" x14ac:dyDescent="0.15">
      <c r="B21" s="585" t="s">
        <v>257</v>
      </c>
      <c r="C21" s="586"/>
      <c r="D21" s="586"/>
      <c r="E21" s="586"/>
      <c r="F21" s="586"/>
      <c r="G21" s="586"/>
      <c r="H21" s="586"/>
      <c r="I21" s="586"/>
      <c r="J21" s="586"/>
      <c r="K21" s="586"/>
      <c r="L21" s="586"/>
      <c r="M21" s="586"/>
      <c r="N21" s="586"/>
      <c r="O21" s="586"/>
      <c r="P21" s="586"/>
      <c r="Q21" s="587"/>
      <c r="R21" s="588">
        <v>1059</v>
      </c>
      <c r="S21" s="589"/>
      <c r="T21" s="589"/>
      <c r="U21" s="589"/>
      <c r="V21" s="589"/>
      <c r="W21" s="589"/>
      <c r="X21" s="589"/>
      <c r="Y21" s="590"/>
      <c r="Z21" s="641">
        <v>0</v>
      </c>
      <c r="AA21" s="641"/>
      <c r="AB21" s="641"/>
      <c r="AC21" s="641"/>
      <c r="AD21" s="642">
        <v>1059</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259</v>
      </c>
      <c r="C22" s="586"/>
      <c r="D22" s="586"/>
      <c r="E22" s="586"/>
      <c r="F22" s="586"/>
      <c r="G22" s="586"/>
      <c r="H22" s="586"/>
      <c r="I22" s="586"/>
      <c r="J22" s="586"/>
      <c r="K22" s="586"/>
      <c r="L22" s="586"/>
      <c r="M22" s="586"/>
      <c r="N22" s="586"/>
      <c r="O22" s="586"/>
      <c r="P22" s="586"/>
      <c r="Q22" s="587"/>
      <c r="R22" s="588">
        <v>5726</v>
      </c>
      <c r="S22" s="589"/>
      <c r="T22" s="589"/>
      <c r="U22" s="589"/>
      <c r="V22" s="589"/>
      <c r="W22" s="589"/>
      <c r="X22" s="589"/>
      <c r="Y22" s="590"/>
      <c r="Z22" s="641">
        <v>0.1</v>
      </c>
      <c r="AA22" s="641"/>
      <c r="AB22" s="641"/>
      <c r="AC22" s="641"/>
      <c r="AD22" s="642" t="s">
        <v>108</v>
      </c>
      <c r="AE22" s="642"/>
      <c r="AF22" s="642"/>
      <c r="AG22" s="642"/>
      <c r="AH22" s="642"/>
      <c r="AI22" s="642"/>
      <c r="AJ22" s="642"/>
      <c r="AK22" s="642"/>
      <c r="AL22" s="611" t="s">
        <v>108</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73195</v>
      </c>
      <c r="S23" s="589"/>
      <c r="T23" s="589"/>
      <c r="U23" s="589"/>
      <c r="V23" s="589"/>
      <c r="W23" s="589"/>
      <c r="X23" s="589"/>
      <c r="Y23" s="590"/>
      <c r="Z23" s="641">
        <v>1.6</v>
      </c>
      <c r="AA23" s="641"/>
      <c r="AB23" s="641"/>
      <c r="AC23" s="641"/>
      <c r="AD23" s="642">
        <v>7095</v>
      </c>
      <c r="AE23" s="642"/>
      <c r="AF23" s="642"/>
      <c r="AG23" s="642"/>
      <c r="AH23" s="642"/>
      <c r="AI23" s="642"/>
      <c r="AJ23" s="642"/>
      <c r="AK23" s="642"/>
      <c r="AL23" s="611">
        <v>0.3</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64884</v>
      </c>
      <c r="BH23" s="589"/>
      <c r="BI23" s="589"/>
      <c r="BJ23" s="589"/>
      <c r="BK23" s="589"/>
      <c r="BL23" s="589"/>
      <c r="BM23" s="589"/>
      <c r="BN23" s="590"/>
      <c r="BO23" s="641">
        <v>7.3</v>
      </c>
      <c r="BP23" s="641"/>
      <c r="BQ23" s="641"/>
      <c r="BR23" s="641"/>
      <c r="BS23" s="594" t="s">
        <v>108</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4683</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1449118</v>
      </c>
      <c r="CS24" s="639"/>
      <c r="CT24" s="639"/>
      <c r="CU24" s="639"/>
      <c r="CV24" s="639"/>
      <c r="CW24" s="639"/>
      <c r="CX24" s="639"/>
      <c r="CY24" s="686"/>
      <c r="CZ24" s="690">
        <v>35.299999999999997</v>
      </c>
      <c r="DA24" s="691"/>
      <c r="DB24" s="691"/>
      <c r="DC24" s="692"/>
      <c r="DD24" s="685">
        <v>1105945</v>
      </c>
      <c r="DE24" s="639"/>
      <c r="DF24" s="639"/>
      <c r="DG24" s="639"/>
      <c r="DH24" s="639"/>
      <c r="DI24" s="639"/>
      <c r="DJ24" s="639"/>
      <c r="DK24" s="686"/>
      <c r="DL24" s="685">
        <v>1060919</v>
      </c>
      <c r="DM24" s="639"/>
      <c r="DN24" s="639"/>
      <c r="DO24" s="639"/>
      <c r="DP24" s="639"/>
      <c r="DQ24" s="639"/>
      <c r="DR24" s="639"/>
      <c r="DS24" s="639"/>
      <c r="DT24" s="639"/>
      <c r="DU24" s="639"/>
      <c r="DV24" s="686"/>
      <c r="DW24" s="687">
        <v>41.1</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348341</v>
      </c>
      <c r="S25" s="589"/>
      <c r="T25" s="589"/>
      <c r="U25" s="589"/>
      <c r="V25" s="589"/>
      <c r="W25" s="589"/>
      <c r="X25" s="589"/>
      <c r="Y25" s="590"/>
      <c r="Z25" s="641">
        <v>7.7</v>
      </c>
      <c r="AA25" s="641"/>
      <c r="AB25" s="641"/>
      <c r="AC25" s="641"/>
      <c r="AD25" s="642" t="s">
        <v>108</v>
      </c>
      <c r="AE25" s="642"/>
      <c r="AF25" s="642"/>
      <c r="AG25" s="642"/>
      <c r="AH25" s="642"/>
      <c r="AI25" s="642"/>
      <c r="AJ25" s="642"/>
      <c r="AK25" s="642"/>
      <c r="AL25" s="611" t="s">
        <v>108</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785767</v>
      </c>
      <c r="CS25" s="607"/>
      <c r="CT25" s="607"/>
      <c r="CU25" s="607"/>
      <c r="CV25" s="607"/>
      <c r="CW25" s="607"/>
      <c r="CX25" s="607"/>
      <c r="CY25" s="608"/>
      <c r="CZ25" s="591">
        <v>19.2</v>
      </c>
      <c r="DA25" s="609"/>
      <c r="DB25" s="609"/>
      <c r="DC25" s="610"/>
      <c r="DD25" s="594">
        <v>703064</v>
      </c>
      <c r="DE25" s="607"/>
      <c r="DF25" s="607"/>
      <c r="DG25" s="607"/>
      <c r="DH25" s="607"/>
      <c r="DI25" s="607"/>
      <c r="DJ25" s="607"/>
      <c r="DK25" s="608"/>
      <c r="DL25" s="594">
        <v>658038</v>
      </c>
      <c r="DM25" s="607"/>
      <c r="DN25" s="607"/>
      <c r="DO25" s="607"/>
      <c r="DP25" s="607"/>
      <c r="DQ25" s="607"/>
      <c r="DR25" s="607"/>
      <c r="DS25" s="607"/>
      <c r="DT25" s="607"/>
      <c r="DU25" s="607"/>
      <c r="DV25" s="608"/>
      <c r="DW25" s="611">
        <v>25.5</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425978</v>
      </c>
      <c r="CS26" s="589"/>
      <c r="CT26" s="589"/>
      <c r="CU26" s="589"/>
      <c r="CV26" s="589"/>
      <c r="CW26" s="589"/>
      <c r="CX26" s="589"/>
      <c r="CY26" s="590"/>
      <c r="CZ26" s="591">
        <v>10.4</v>
      </c>
      <c r="DA26" s="609"/>
      <c r="DB26" s="609"/>
      <c r="DC26" s="610"/>
      <c r="DD26" s="594">
        <v>351805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302571</v>
      </c>
      <c r="S27" s="589"/>
      <c r="T27" s="589"/>
      <c r="U27" s="589"/>
      <c r="V27" s="589"/>
      <c r="W27" s="589"/>
      <c r="X27" s="589"/>
      <c r="Y27" s="590"/>
      <c r="Z27" s="641">
        <v>6.7</v>
      </c>
      <c r="AA27" s="641"/>
      <c r="AB27" s="641"/>
      <c r="AC27" s="641"/>
      <c r="AD27" s="642" t="s">
        <v>108</v>
      </c>
      <c r="AE27" s="642"/>
      <c r="AF27" s="642"/>
      <c r="AG27" s="642"/>
      <c r="AH27" s="642"/>
      <c r="AI27" s="642"/>
      <c r="AJ27" s="642"/>
      <c r="AK27" s="642"/>
      <c r="AL27" s="611" t="s">
        <v>108</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894683</v>
      </c>
      <c r="BH27" s="589"/>
      <c r="BI27" s="589"/>
      <c r="BJ27" s="589"/>
      <c r="BK27" s="589"/>
      <c r="BL27" s="589"/>
      <c r="BM27" s="589"/>
      <c r="BN27" s="590"/>
      <c r="BO27" s="641">
        <v>100</v>
      </c>
      <c r="BP27" s="641"/>
      <c r="BQ27" s="641"/>
      <c r="BR27" s="641"/>
      <c r="BS27" s="594">
        <v>9305</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410909</v>
      </c>
      <c r="CS27" s="607"/>
      <c r="CT27" s="607"/>
      <c r="CU27" s="607"/>
      <c r="CV27" s="607"/>
      <c r="CW27" s="607"/>
      <c r="CX27" s="607"/>
      <c r="CY27" s="608"/>
      <c r="CZ27" s="591">
        <v>10</v>
      </c>
      <c r="DA27" s="609"/>
      <c r="DB27" s="609"/>
      <c r="DC27" s="610"/>
      <c r="DD27" s="594">
        <v>153512</v>
      </c>
      <c r="DE27" s="607"/>
      <c r="DF27" s="607"/>
      <c r="DG27" s="607"/>
      <c r="DH27" s="607"/>
      <c r="DI27" s="607"/>
      <c r="DJ27" s="607"/>
      <c r="DK27" s="608"/>
      <c r="DL27" s="594">
        <v>153512</v>
      </c>
      <c r="DM27" s="607"/>
      <c r="DN27" s="607"/>
      <c r="DO27" s="607"/>
      <c r="DP27" s="607"/>
      <c r="DQ27" s="607"/>
      <c r="DR27" s="607"/>
      <c r="DS27" s="607"/>
      <c r="DT27" s="607"/>
      <c r="DU27" s="607"/>
      <c r="DV27" s="608"/>
      <c r="DW27" s="611">
        <v>5.9</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42257</v>
      </c>
      <c r="S28" s="589"/>
      <c r="T28" s="589"/>
      <c r="U28" s="589"/>
      <c r="V28" s="589"/>
      <c r="W28" s="589"/>
      <c r="X28" s="589"/>
      <c r="Y28" s="590"/>
      <c r="Z28" s="641">
        <v>0.9</v>
      </c>
      <c r="AA28" s="641"/>
      <c r="AB28" s="641"/>
      <c r="AC28" s="641"/>
      <c r="AD28" s="642">
        <v>99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252442</v>
      </c>
      <c r="CS28" s="589"/>
      <c r="CT28" s="589"/>
      <c r="CU28" s="589"/>
      <c r="CV28" s="589"/>
      <c r="CW28" s="589"/>
      <c r="CX28" s="589"/>
      <c r="CY28" s="590"/>
      <c r="CZ28" s="591">
        <v>6.2</v>
      </c>
      <c r="DA28" s="609"/>
      <c r="DB28" s="609"/>
      <c r="DC28" s="610"/>
      <c r="DD28" s="594">
        <v>249369</v>
      </c>
      <c r="DE28" s="589"/>
      <c r="DF28" s="589"/>
      <c r="DG28" s="589"/>
      <c r="DH28" s="589"/>
      <c r="DI28" s="589"/>
      <c r="DJ28" s="589"/>
      <c r="DK28" s="590"/>
      <c r="DL28" s="594">
        <v>249369</v>
      </c>
      <c r="DM28" s="589"/>
      <c r="DN28" s="589"/>
      <c r="DO28" s="589"/>
      <c r="DP28" s="589"/>
      <c r="DQ28" s="589"/>
      <c r="DR28" s="589"/>
      <c r="DS28" s="589"/>
      <c r="DT28" s="589"/>
      <c r="DU28" s="589"/>
      <c r="DV28" s="590"/>
      <c r="DW28" s="611">
        <v>9.6999999999999993</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1964</v>
      </c>
      <c r="S29" s="589"/>
      <c r="T29" s="589"/>
      <c r="U29" s="589"/>
      <c r="V29" s="589"/>
      <c r="W29" s="589"/>
      <c r="X29" s="589"/>
      <c r="Y29" s="590"/>
      <c r="Z29" s="641">
        <v>0</v>
      </c>
      <c r="AA29" s="641"/>
      <c r="AB29" s="641"/>
      <c r="AC29" s="641"/>
      <c r="AD29" s="642" t="s">
        <v>108</v>
      </c>
      <c r="AE29" s="642"/>
      <c r="AF29" s="642"/>
      <c r="AG29" s="642"/>
      <c r="AH29" s="642"/>
      <c r="AI29" s="642"/>
      <c r="AJ29" s="642"/>
      <c r="AK29" s="642"/>
      <c r="AL29" s="611" t="s">
        <v>108</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252442</v>
      </c>
      <c r="CS29" s="607"/>
      <c r="CT29" s="607"/>
      <c r="CU29" s="607"/>
      <c r="CV29" s="607"/>
      <c r="CW29" s="607"/>
      <c r="CX29" s="607"/>
      <c r="CY29" s="608"/>
      <c r="CZ29" s="591">
        <v>6.2</v>
      </c>
      <c r="DA29" s="609"/>
      <c r="DB29" s="609"/>
      <c r="DC29" s="610"/>
      <c r="DD29" s="594">
        <v>249369</v>
      </c>
      <c r="DE29" s="607"/>
      <c r="DF29" s="607"/>
      <c r="DG29" s="607"/>
      <c r="DH29" s="607"/>
      <c r="DI29" s="607"/>
      <c r="DJ29" s="607"/>
      <c r="DK29" s="608"/>
      <c r="DL29" s="594">
        <v>249369</v>
      </c>
      <c r="DM29" s="607"/>
      <c r="DN29" s="607"/>
      <c r="DO29" s="607"/>
      <c r="DP29" s="607"/>
      <c r="DQ29" s="607"/>
      <c r="DR29" s="607"/>
      <c r="DS29" s="607"/>
      <c r="DT29" s="607"/>
      <c r="DU29" s="607"/>
      <c r="DV29" s="608"/>
      <c r="DW29" s="611">
        <v>9.6999999999999993</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225419</v>
      </c>
      <c r="S30" s="589"/>
      <c r="T30" s="589"/>
      <c r="U30" s="589"/>
      <c r="V30" s="589"/>
      <c r="W30" s="589"/>
      <c r="X30" s="589"/>
      <c r="Y30" s="590"/>
      <c r="Z30" s="641">
        <v>5</v>
      </c>
      <c r="AA30" s="641"/>
      <c r="AB30" s="641"/>
      <c r="AC30" s="641"/>
      <c r="AD30" s="642" t="s">
        <v>108</v>
      </c>
      <c r="AE30" s="642"/>
      <c r="AF30" s="642"/>
      <c r="AG30" s="642"/>
      <c r="AH30" s="642"/>
      <c r="AI30" s="642"/>
      <c r="AJ30" s="642"/>
      <c r="AK30" s="642"/>
      <c r="AL30" s="611" t="s">
        <v>108</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98.3</v>
      </c>
      <c r="BH30" s="655"/>
      <c r="BI30" s="655"/>
      <c r="BJ30" s="655"/>
      <c r="BK30" s="655"/>
      <c r="BL30" s="655"/>
      <c r="BM30" s="656">
        <v>90</v>
      </c>
      <c r="BN30" s="655"/>
      <c r="BO30" s="655"/>
      <c r="BP30" s="655"/>
      <c r="BQ30" s="657"/>
      <c r="BR30" s="654">
        <v>98.1</v>
      </c>
      <c r="BS30" s="655"/>
      <c r="BT30" s="655"/>
      <c r="BU30" s="655"/>
      <c r="BV30" s="655"/>
      <c r="BW30" s="655"/>
      <c r="BX30" s="656">
        <v>88.6</v>
      </c>
      <c r="BY30" s="655"/>
      <c r="BZ30" s="655"/>
      <c r="CA30" s="655"/>
      <c r="CB30" s="657"/>
      <c r="CD30" s="660"/>
      <c r="CE30" s="661"/>
      <c r="CF30" s="621" t="s">
        <v>291</v>
      </c>
      <c r="CG30" s="618"/>
      <c r="CH30" s="618"/>
      <c r="CI30" s="618"/>
      <c r="CJ30" s="618"/>
      <c r="CK30" s="618"/>
      <c r="CL30" s="618"/>
      <c r="CM30" s="618"/>
      <c r="CN30" s="618"/>
      <c r="CO30" s="618"/>
      <c r="CP30" s="618"/>
      <c r="CQ30" s="619"/>
      <c r="CR30" s="588">
        <v>217647</v>
      </c>
      <c r="CS30" s="589"/>
      <c r="CT30" s="589"/>
      <c r="CU30" s="589"/>
      <c r="CV30" s="589"/>
      <c r="CW30" s="589"/>
      <c r="CX30" s="589"/>
      <c r="CY30" s="590"/>
      <c r="CZ30" s="591">
        <v>5.3</v>
      </c>
      <c r="DA30" s="609"/>
      <c r="DB30" s="609"/>
      <c r="DC30" s="610"/>
      <c r="DD30" s="594">
        <v>214574</v>
      </c>
      <c r="DE30" s="589"/>
      <c r="DF30" s="589"/>
      <c r="DG30" s="589"/>
      <c r="DH30" s="589"/>
      <c r="DI30" s="589"/>
      <c r="DJ30" s="589"/>
      <c r="DK30" s="590"/>
      <c r="DL30" s="594">
        <v>214574</v>
      </c>
      <c r="DM30" s="589"/>
      <c r="DN30" s="589"/>
      <c r="DO30" s="589"/>
      <c r="DP30" s="589"/>
      <c r="DQ30" s="589"/>
      <c r="DR30" s="589"/>
      <c r="DS30" s="589"/>
      <c r="DT30" s="589"/>
      <c r="DU30" s="589"/>
      <c r="DV30" s="590"/>
      <c r="DW30" s="611">
        <v>8.3000000000000007</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408312</v>
      </c>
      <c r="S31" s="589"/>
      <c r="T31" s="589"/>
      <c r="U31" s="589"/>
      <c r="V31" s="589"/>
      <c r="W31" s="589"/>
      <c r="X31" s="589"/>
      <c r="Y31" s="590"/>
      <c r="Z31" s="641">
        <v>9</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98.6</v>
      </c>
      <c r="BH31" s="607"/>
      <c r="BI31" s="607"/>
      <c r="BJ31" s="607"/>
      <c r="BK31" s="607"/>
      <c r="BL31" s="607"/>
      <c r="BM31" s="643">
        <v>92.3</v>
      </c>
      <c r="BN31" s="653"/>
      <c r="BO31" s="653"/>
      <c r="BP31" s="653"/>
      <c r="BQ31" s="617"/>
      <c r="BR31" s="652">
        <v>98</v>
      </c>
      <c r="BS31" s="607"/>
      <c r="BT31" s="607"/>
      <c r="BU31" s="607"/>
      <c r="BV31" s="607"/>
      <c r="BW31" s="607"/>
      <c r="BX31" s="643">
        <v>89.2</v>
      </c>
      <c r="BY31" s="653"/>
      <c r="BZ31" s="653"/>
      <c r="CA31" s="653"/>
      <c r="CB31" s="617"/>
      <c r="CD31" s="660"/>
      <c r="CE31" s="661"/>
      <c r="CF31" s="621" t="s">
        <v>295</v>
      </c>
      <c r="CG31" s="618"/>
      <c r="CH31" s="618"/>
      <c r="CI31" s="618"/>
      <c r="CJ31" s="618"/>
      <c r="CK31" s="618"/>
      <c r="CL31" s="618"/>
      <c r="CM31" s="618"/>
      <c r="CN31" s="618"/>
      <c r="CO31" s="618"/>
      <c r="CP31" s="618"/>
      <c r="CQ31" s="619"/>
      <c r="CR31" s="588">
        <v>34795</v>
      </c>
      <c r="CS31" s="607"/>
      <c r="CT31" s="607"/>
      <c r="CU31" s="607"/>
      <c r="CV31" s="607"/>
      <c r="CW31" s="607"/>
      <c r="CX31" s="607"/>
      <c r="CY31" s="608"/>
      <c r="CZ31" s="591">
        <v>0.8</v>
      </c>
      <c r="DA31" s="609"/>
      <c r="DB31" s="609"/>
      <c r="DC31" s="610"/>
      <c r="DD31" s="594">
        <v>34795</v>
      </c>
      <c r="DE31" s="607"/>
      <c r="DF31" s="607"/>
      <c r="DG31" s="607"/>
      <c r="DH31" s="607"/>
      <c r="DI31" s="607"/>
      <c r="DJ31" s="607"/>
      <c r="DK31" s="608"/>
      <c r="DL31" s="594">
        <v>34795</v>
      </c>
      <c r="DM31" s="607"/>
      <c r="DN31" s="607"/>
      <c r="DO31" s="607"/>
      <c r="DP31" s="607"/>
      <c r="DQ31" s="607"/>
      <c r="DR31" s="607"/>
      <c r="DS31" s="607"/>
      <c r="DT31" s="607"/>
      <c r="DU31" s="607"/>
      <c r="DV31" s="608"/>
      <c r="DW31" s="611">
        <v>1.3</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43400</v>
      </c>
      <c r="S32" s="589"/>
      <c r="T32" s="589"/>
      <c r="U32" s="589"/>
      <c r="V32" s="589"/>
      <c r="W32" s="589"/>
      <c r="X32" s="589"/>
      <c r="Y32" s="590"/>
      <c r="Z32" s="641">
        <v>1</v>
      </c>
      <c r="AA32" s="641"/>
      <c r="AB32" s="641"/>
      <c r="AC32" s="641"/>
      <c r="AD32" s="642">
        <v>88</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98.1</v>
      </c>
      <c r="BH32" s="573"/>
      <c r="BI32" s="573"/>
      <c r="BJ32" s="573"/>
      <c r="BK32" s="573"/>
      <c r="BL32" s="573"/>
      <c r="BM32" s="636">
        <v>88.1</v>
      </c>
      <c r="BN32" s="573"/>
      <c r="BO32" s="573"/>
      <c r="BP32" s="573"/>
      <c r="BQ32" s="630"/>
      <c r="BR32" s="651">
        <v>98.1</v>
      </c>
      <c r="BS32" s="573"/>
      <c r="BT32" s="573"/>
      <c r="BU32" s="573"/>
      <c r="BV32" s="573"/>
      <c r="BW32" s="573"/>
      <c r="BX32" s="636">
        <v>87.9</v>
      </c>
      <c r="BY32" s="573"/>
      <c r="BZ32" s="573"/>
      <c r="CA32" s="573"/>
      <c r="CB32" s="630"/>
      <c r="CD32" s="662"/>
      <c r="CE32" s="663"/>
      <c r="CF32" s="621" t="s">
        <v>298</v>
      </c>
      <c r="CG32" s="618"/>
      <c r="CH32" s="618"/>
      <c r="CI32" s="618"/>
      <c r="CJ32" s="618"/>
      <c r="CK32" s="618"/>
      <c r="CL32" s="618"/>
      <c r="CM32" s="618"/>
      <c r="CN32" s="618"/>
      <c r="CO32" s="618"/>
      <c r="CP32" s="618"/>
      <c r="CQ32" s="619"/>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224500</v>
      </c>
      <c r="S33" s="589"/>
      <c r="T33" s="589"/>
      <c r="U33" s="589"/>
      <c r="V33" s="589"/>
      <c r="W33" s="589"/>
      <c r="X33" s="589"/>
      <c r="Y33" s="590"/>
      <c r="Z33" s="641">
        <v>5</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2302783</v>
      </c>
      <c r="CS33" s="607"/>
      <c r="CT33" s="607"/>
      <c r="CU33" s="607"/>
      <c r="CV33" s="607"/>
      <c r="CW33" s="607"/>
      <c r="CX33" s="607"/>
      <c r="CY33" s="608"/>
      <c r="CZ33" s="591">
        <v>56.1</v>
      </c>
      <c r="DA33" s="609"/>
      <c r="DB33" s="609"/>
      <c r="DC33" s="610"/>
      <c r="DD33" s="594">
        <v>2037158</v>
      </c>
      <c r="DE33" s="607"/>
      <c r="DF33" s="607"/>
      <c r="DG33" s="607"/>
      <c r="DH33" s="607"/>
      <c r="DI33" s="607"/>
      <c r="DJ33" s="607"/>
      <c r="DK33" s="608"/>
      <c r="DL33" s="594">
        <v>1021037</v>
      </c>
      <c r="DM33" s="607"/>
      <c r="DN33" s="607"/>
      <c r="DO33" s="607"/>
      <c r="DP33" s="607"/>
      <c r="DQ33" s="607"/>
      <c r="DR33" s="607"/>
      <c r="DS33" s="607"/>
      <c r="DT33" s="607"/>
      <c r="DU33" s="607"/>
      <c r="DV33" s="608"/>
      <c r="DW33" s="611">
        <v>39.6</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522157</v>
      </c>
      <c r="CS34" s="589"/>
      <c r="CT34" s="589"/>
      <c r="CU34" s="589"/>
      <c r="CV34" s="589"/>
      <c r="CW34" s="589"/>
      <c r="CX34" s="589"/>
      <c r="CY34" s="590"/>
      <c r="CZ34" s="591">
        <v>12.7</v>
      </c>
      <c r="DA34" s="609"/>
      <c r="DB34" s="609"/>
      <c r="DC34" s="610"/>
      <c r="DD34" s="594">
        <v>416861</v>
      </c>
      <c r="DE34" s="589"/>
      <c r="DF34" s="589"/>
      <c r="DG34" s="589"/>
      <c r="DH34" s="589"/>
      <c r="DI34" s="589"/>
      <c r="DJ34" s="589"/>
      <c r="DK34" s="590"/>
      <c r="DL34" s="594">
        <v>275387</v>
      </c>
      <c r="DM34" s="589"/>
      <c r="DN34" s="589"/>
      <c r="DO34" s="589"/>
      <c r="DP34" s="589"/>
      <c r="DQ34" s="589"/>
      <c r="DR34" s="589"/>
      <c r="DS34" s="589"/>
      <c r="DT34" s="589"/>
      <c r="DU34" s="589"/>
      <c r="DV34" s="590"/>
      <c r="DW34" s="611">
        <v>10.7</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166100</v>
      </c>
      <c r="S35" s="589"/>
      <c r="T35" s="589"/>
      <c r="U35" s="589"/>
      <c r="V35" s="589"/>
      <c r="W35" s="589"/>
      <c r="X35" s="589"/>
      <c r="Y35" s="590"/>
      <c r="Z35" s="641">
        <v>3.7</v>
      </c>
      <c r="AA35" s="641"/>
      <c r="AB35" s="641"/>
      <c r="AC35" s="641"/>
      <c r="AD35" s="642" t="s">
        <v>108</v>
      </c>
      <c r="AE35" s="642"/>
      <c r="AF35" s="642"/>
      <c r="AG35" s="642"/>
      <c r="AH35" s="642"/>
      <c r="AI35" s="642"/>
      <c r="AJ35" s="642"/>
      <c r="AK35" s="642"/>
      <c r="AL35" s="611" t="s">
        <v>108</v>
      </c>
      <c r="AM35" s="643"/>
      <c r="AN35" s="643"/>
      <c r="AO35" s="644"/>
      <c r="AP35" s="186"/>
      <c r="AQ35" s="645" t="s">
        <v>306</v>
      </c>
      <c r="AR35" s="646"/>
      <c r="AS35" s="646"/>
      <c r="AT35" s="646"/>
      <c r="AU35" s="646"/>
      <c r="AV35" s="646"/>
      <c r="AW35" s="646"/>
      <c r="AX35" s="646"/>
      <c r="AY35" s="647"/>
      <c r="AZ35" s="638">
        <v>586978</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3618</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8392</v>
      </c>
      <c r="CS35" s="607"/>
      <c r="CT35" s="607"/>
      <c r="CU35" s="607"/>
      <c r="CV35" s="607"/>
      <c r="CW35" s="607"/>
      <c r="CX35" s="607"/>
      <c r="CY35" s="608"/>
      <c r="CZ35" s="591">
        <v>0.2</v>
      </c>
      <c r="DA35" s="609"/>
      <c r="DB35" s="609"/>
      <c r="DC35" s="610"/>
      <c r="DD35" s="594">
        <v>8392</v>
      </c>
      <c r="DE35" s="607"/>
      <c r="DF35" s="607"/>
      <c r="DG35" s="607"/>
      <c r="DH35" s="607"/>
      <c r="DI35" s="607"/>
      <c r="DJ35" s="607"/>
      <c r="DK35" s="608"/>
      <c r="DL35" s="594">
        <v>8392</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4515825</v>
      </c>
      <c r="S36" s="629"/>
      <c r="T36" s="629"/>
      <c r="U36" s="629"/>
      <c r="V36" s="629"/>
      <c r="W36" s="629"/>
      <c r="X36" s="629"/>
      <c r="Y36" s="632"/>
      <c r="Z36" s="633">
        <v>100</v>
      </c>
      <c r="AA36" s="633"/>
      <c r="AB36" s="633"/>
      <c r="AC36" s="633"/>
      <c r="AD36" s="634">
        <v>2414737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204000</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-16773</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457641</v>
      </c>
      <c r="CS36" s="589"/>
      <c r="CT36" s="589"/>
      <c r="CU36" s="589"/>
      <c r="CV36" s="589"/>
      <c r="CW36" s="589"/>
      <c r="CX36" s="589"/>
      <c r="CY36" s="590"/>
      <c r="CZ36" s="591">
        <v>11.2</v>
      </c>
      <c r="DA36" s="609"/>
      <c r="DB36" s="609"/>
      <c r="DC36" s="610"/>
      <c r="DD36" s="594">
        <v>408572</v>
      </c>
      <c r="DE36" s="589"/>
      <c r="DF36" s="589"/>
      <c r="DG36" s="589"/>
      <c r="DH36" s="589"/>
      <c r="DI36" s="589"/>
      <c r="DJ36" s="589"/>
      <c r="DK36" s="590"/>
      <c r="DL36" s="594">
        <v>319783</v>
      </c>
      <c r="DM36" s="589"/>
      <c r="DN36" s="589"/>
      <c r="DO36" s="589"/>
      <c r="DP36" s="589"/>
      <c r="DQ36" s="589"/>
      <c r="DR36" s="589"/>
      <c r="DS36" s="589"/>
      <c r="DT36" s="589"/>
      <c r="DU36" s="589"/>
      <c r="DV36" s="590"/>
      <c r="DW36" s="611">
        <v>12.4</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11072</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1208</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105144</v>
      </c>
      <c r="CS37" s="607"/>
      <c r="CT37" s="607"/>
      <c r="CU37" s="607"/>
      <c r="CV37" s="607"/>
      <c r="CW37" s="607"/>
      <c r="CX37" s="607"/>
      <c r="CY37" s="608"/>
      <c r="CZ37" s="591">
        <v>2.6</v>
      </c>
      <c r="DA37" s="609"/>
      <c r="DB37" s="609"/>
      <c r="DC37" s="610"/>
      <c r="DD37" s="594">
        <v>105144</v>
      </c>
      <c r="DE37" s="607"/>
      <c r="DF37" s="607"/>
      <c r="DG37" s="607"/>
      <c r="DH37" s="607"/>
      <c r="DI37" s="607"/>
      <c r="DJ37" s="607"/>
      <c r="DK37" s="608"/>
      <c r="DL37" s="594">
        <v>74421</v>
      </c>
      <c r="DM37" s="607"/>
      <c r="DN37" s="607"/>
      <c r="DO37" s="607"/>
      <c r="DP37" s="607"/>
      <c r="DQ37" s="607"/>
      <c r="DR37" s="607"/>
      <c r="DS37" s="607"/>
      <c r="DT37" s="607"/>
      <c r="DU37" s="607"/>
      <c r="DV37" s="608"/>
      <c r="DW37" s="611">
        <v>2.9</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1547</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2166</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575906</v>
      </c>
      <c r="CS38" s="589"/>
      <c r="CT38" s="589"/>
      <c r="CU38" s="589"/>
      <c r="CV38" s="589"/>
      <c r="CW38" s="589"/>
      <c r="CX38" s="589"/>
      <c r="CY38" s="590"/>
      <c r="CZ38" s="591">
        <v>14</v>
      </c>
      <c r="DA38" s="609"/>
      <c r="DB38" s="609"/>
      <c r="DC38" s="610"/>
      <c r="DD38" s="594">
        <v>503263</v>
      </c>
      <c r="DE38" s="589"/>
      <c r="DF38" s="589"/>
      <c r="DG38" s="589"/>
      <c r="DH38" s="589"/>
      <c r="DI38" s="589"/>
      <c r="DJ38" s="589"/>
      <c r="DK38" s="590"/>
      <c r="DL38" s="594">
        <v>417475</v>
      </c>
      <c r="DM38" s="589"/>
      <c r="DN38" s="589"/>
      <c r="DO38" s="589"/>
      <c r="DP38" s="589"/>
      <c r="DQ38" s="589"/>
      <c r="DR38" s="589"/>
      <c r="DS38" s="589"/>
      <c r="DT38" s="589"/>
      <c r="DU38" s="589"/>
      <c r="DV38" s="590"/>
      <c r="DW38" s="611">
        <v>16.2</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108</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86</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738617</v>
      </c>
      <c r="CS39" s="607"/>
      <c r="CT39" s="607"/>
      <c r="CU39" s="607"/>
      <c r="CV39" s="607"/>
      <c r="CW39" s="607"/>
      <c r="CX39" s="607"/>
      <c r="CY39" s="608"/>
      <c r="CZ39" s="591">
        <v>18</v>
      </c>
      <c r="DA39" s="609"/>
      <c r="DB39" s="609"/>
      <c r="DC39" s="610"/>
      <c r="DD39" s="594">
        <v>700000</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108929</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141</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70</v>
      </c>
      <c r="CS40" s="589"/>
      <c r="CT40" s="589"/>
      <c r="CU40" s="589"/>
      <c r="CV40" s="589"/>
      <c r="CW40" s="589"/>
      <c r="CX40" s="589"/>
      <c r="CY40" s="590"/>
      <c r="CZ40" s="591">
        <v>0</v>
      </c>
      <c r="DA40" s="609"/>
      <c r="DB40" s="609"/>
      <c r="DC40" s="610"/>
      <c r="DD40" s="594">
        <v>70</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261430</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357</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351208</v>
      </c>
      <c r="CS42" s="589"/>
      <c r="CT42" s="589"/>
      <c r="CU42" s="589"/>
      <c r="CV42" s="589"/>
      <c r="CW42" s="589"/>
      <c r="CX42" s="589"/>
      <c r="CY42" s="590"/>
      <c r="CZ42" s="591">
        <v>8.6</v>
      </c>
      <c r="DA42" s="592"/>
      <c r="DB42" s="592"/>
      <c r="DC42" s="593"/>
      <c r="DD42" s="594">
        <v>156265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13800</v>
      </c>
      <c r="CS43" s="607"/>
      <c r="CT43" s="607"/>
      <c r="CU43" s="607"/>
      <c r="CV43" s="607"/>
      <c r="CW43" s="607"/>
      <c r="CX43" s="607"/>
      <c r="CY43" s="608"/>
      <c r="CZ43" s="591">
        <v>0.3</v>
      </c>
      <c r="DA43" s="609"/>
      <c r="DB43" s="609"/>
      <c r="DC43" s="610"/>
      <c r="DD43" s="594">
        <v>8115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327720</v>
      </c>
      <c r="CS44" s="589"/>
      <c r="CT44" s="589"/>
      <c r="CU44" s="589"/>
      <c r="CV44" s="589"/>
      <c r="CW44" s="589"/>
      <c r="CX44" s="589"/>
      <c r="CY44" s="590"/>
      <c r="CZ44" s="591">
        <v>8</v>
      </c>
      <c r="DA44" s="592"/>
      <c r="DB44" s="592"/>
      <c r="DC44" s="593"/>
      <c r="DD44" s="594">
        <v>152990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120998</v>
      </c>
      <c r="CS45" s="607"/>
      <c r="CT45" s="607"/>
      <c r="CU45" s="607"/>
      <c r="CV45" s="607"/>
      <c r="CW45" s="607"/>
      <c r="CX45" s="607"/>
      <c r="CY45" s="608"/>
      <c r="CZ45" s="591">
        <v>2.9</v>
      </c>
      <c r="DA45" s="609"/>
      <c r="DB45" s="609"/>
      <c r="DC45" s="610"/>
      <c r="DD45" s="594">
        <v>30859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206722</v>
      </c>
      <c r="CS46" s="589"/>
      <c r="CT46" s="589"/>
      <c r="CU46" s="589"/>
      <c r="CV46" s="589"/>
      <c r="CW46" s="589"/>
      <c r="CX46" s="589"/>
      <c r="CY46" s="590"/>
      <c r="CZ46" s="591">
        <v>5</v>
      </c>
      <c r="DA46" s="592"/>
      <c r="DB46" s="592"/>
      <c r="DC46" s="593"/>
      <c r="DD46" s="594">
        <v>122131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23488</v>
      </c>
      <c r="CS47" s="607"/>
      <c r="CT47" s="607"/>
      <c r="CU47" s="607"/>
      <c r="CV47" s="607"/>
      <c r="CW47" s="607"/>
      <c r="CX47" s="607"/>
      <c r="CY47" s="608"/>
      <c r="CZ47" s="591">
        <v>0.6</v>
      </c>
      <c r="DA47" s="609"/>
      <c r="DB47" s="609"/>
      <c r="DC47" s="610"/>
      <c r="DD47" s="594">
        <v>3275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4103109</v>
      </c>
      <c r="CS49" s="573"/>
      <c r="CT49" s="573"/>
      <c r="CU49" s="573"/>
      <c r="CV49" s="573"/>
      <c r="CW49" s="573"/>
      <c r="CX49" s="573"/>
      <c r="CY49" s="574"/>
      <c r="CZ49" s="575">
        <v>100</v>
      </c>
      <c r="DA49" s="576"/>
      <c r="DB49" s="576"/>
      <c r="DC49" s="577"/>
      <c r="DD49" s="578">
        <v>3299368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9" zoomScale="70" zoomScaleNormal="25" zoomScaleSheetLayoutView="70" workbookViewId="0">
      <selection activeCell="AF88" sqref="AF88:AY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362</v>
      </c>
      <c r="C7" s="1047"/>
      <c r="D7" s="1047"/>
      <c r="E7" s="1047"/>
      <c r="F7" s="1047"/>
      <c r="G7" s="1047"/>
      <c r="H7" s="1047"/>
      <c r="I7" s="1047"/>
      <c r="J7" s="1047"/>
      <c r="K7" s="1047"/>
      <c r="L7" s="1047"/>
      <c r="M7" s="1047"/>
      <c r="N7" s="1047"/>
      <c r="O7" s="1047"/>
      <c r="P7" s="1048"/>
      <c r="Q7" s="1100">
        <v>4516</v>
      </c>
      <c r="R7" s="1101"/>
      <c r="S7" s="1101"/>
      <c r="T7" s="1101"/>
      <c r="U7" s="1101"/>
      <c r="V7" s="1101">
        <v>4103</v>
      </c>
      <c r="W7" s="1101"/>
      <c r="X7" s="1101"/>
      <c r="Y7" s="1101"/>
      <c r="Z7" s="1101"/>
      <c r="AA7" s="1101">
        <v>413</v>
      </c>
      <c r="AB7" s="1101"/>
      <c r="AC7" s="1101"/>
      <c r="AD7" s="1101"/>
      <c r="AE7" s="1102"/>
      <c r="AF7" s="1103">
        <v>364</v>
      </c>
      <c r="AG7" s="1104"/>
      <c r="AH7" s="1104"/>
      <c r="AI7" s="1104"/>
      <c r="AJ7" s="1105"/>
      <c r="AK7" s="1087">
        <v>225</v>
      </c>
      <c r="AL7" s="1088"/>
      <c r="AM7" s="1088"/>
      <c r="AN7" s="1088"/>
      <c r="AO7" s="1088"/>
      <c r="AP7" s="1088">
        <v>2909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4516</v>
      </c>
      <c r="R23" s="1065"/>
      <c r="S23" s="1065"/>
      <c r="T23" s="1065"/>
      <c r="U23" s="1065"/>
      <c r="V23" s="1065">
        <v>4103</v>
      </c>
      <c r="W23" s="1065"/>
      <c r="X23" s="1065"/>
      <c r="Y23" s="1065"/>
      <c r="Z23" s="1065"/>
      <c r="AA23" s="1065">
        <v>413</v>
      </c>
      <c r="AB23" s="1065"/>
      <c r="AC23" s="1065"/>
      <c r="AD23" s="1065"/>
      <c r="AE23" s="1066"/>
      <c r="AF23" s="1067">
        <v>364</v>
      </c>
      <c r="AG23" s="1065"/>
      <c r="AH23" s="1065"/>
      <c r="AI23" s="1065"/>
      <c r="AJ23" s="1068"/>
      <c r="AK23" s="1069"/>
      <c r="AL23" s="1070"/>
      <c r="AM23" s="1070"/>
      <c r="AN23" s="1070"/>
      <c r="AO23" s="1070"/>
      <c r="AP23" s="1065">
        <v>2909</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1292</v>
      </c>
      <c r="R28" s="1050"/>
      <c r="S28" s="1050"/>
      <c r="T28" s="1050"/>
      <c r="U28" s="1050"/>
      <c r="V28" s="1050">
        <v>1288</v>
      </c>
      <c r="W28" s="1050"/>
      <c r="X28" s="1050"/>
      <c r="Y28" s="1050"/>
      <c r="Z28" s="1050"/>
      <c r="AA28" s="1050">
        <v>4</v>
      </c>
      <c r="AB28" s="1050"/>
      <c r="AC28" s="1050"/>
      <c r="AD28" s="1050"/>
      <c r="AE28" s="1051"/>
      <c r="AF28" s="1052">
        <v>4</v>
      </c>
      <c r="AG28" s="1050"/>
      <c r="AH28" s="1050"/>
      <c r="AI28" s="1050"/>
      <c r="AJ28" s="1053"/>
      <c r="AK28" s="1054">
        <v>98</v>
      </c>
      <c r="AL28" s="1042"/>
      <c r="AM28" s="1042"/>
      <c r="AN28" s="1042"/>
      <c r="AO28" s="1042"/>
      <c r="AP28" s="1042">
        <v>25</v>
      </c>
      <c r="AQ28" s="1042"/>
      <c r="AR28" s="1042"/>
      <c r="AS28" s="1042"/>
      <c r="AT28" s="1042"/>
      <c r="AU28" s="1042" t="s">
        <v>478</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377</v>
      </c>
      <c r="C29" s="1028"/>
      <c r="D29" s="1028"/>
      <c r="E29" s="1028"/>
      <c r="F29" s="1028"/>
      <c r="G29" s="1028"/>
      <c r="H29" s="1028"/>
      <c r="I29" s="1028"/>
      <c r="J29" s="1028"/>
      <c r="K29" s="1028"/>
      <c r="L29" s="1028"/>
      <c r="M29" s="1028"/>
      <c r="N29" s="1028"/>
      <c r="O29" s="1028"/>
      <c r="P29" s="1029"/>
      <c r="Q29" s="1039">
        <v>814</v>
      </c>
      <c r="R29" s="1040"/>
      <c r="S29" s="1040"/>
      <c r="T29" s="1040"/>
      <c r="U29" s="1040"/>
      <c r="V29" s="1040">
        <v>760</v>
      </c>
      <c r="W29" s="1040"/>
      <c r="X29" s="1040"/>
      <c r="Y29" s="1040"/>
      <c r="Z29" s="1040"/>
      <c r="AA29" s="1040">
        <v>54</v>
      </c>
      <c r="AB29" s="1040"/>
      <c r="AC29" s="1040"/>
      <c r="AD29" s="1040"/>
      <c r="AE29" s="1041"/>
      <c r="AF29" s="1033">
        <v>54</v>
      </c>
      <c r="AG29" s="1034"/>
      <c r="AH29" s="1034"/>
      <c r="AI29" s="1034"/>
      <c r="AJ29" s="1035"/>
      <c r="AK29" s="976">
        <v>127</v>
      </c>
      <c r="AL29" s="967"/>
      <c r="AM29" s="967"/>
      <c r="AN29" s="967"/>
      <c r="AO29" s="967"/>
      <c r="AP29" s="967">
        <v>0</v>
      </c>
      <c r="AQ29" s="967"/>
      <c r="AR29" s="967"/>
      <c r="AS29" s="967"/>
      <c r="AT29" s="967"/>
      <c r="AU29" s="967" t="s">
        <v>478</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378</v>
      </c>
      <c r="C30" s="1028"/>
      <c r="D30" s="1028"/>
      <c r="E30" s="1028"/>
      <c r="F30" s="1028"/>
      <c r="G30" s="1028"/>
      <c r="H30" s="1028"/>
      <c r="I30" s="1028"/>
      <c r="J30" s="1028"/>
      <c r="K30" s="1028"/>
      <c r="L30" s="1028"/>
      <c r="M30" s="1028"/>
      <c r="N30" s="1028"/>
      <c r="O30" s="1028"/>
      <c r="P30" s="1029"/>
      <c r="Q30" s="1039">
        <v>100</v>
      </c>
      <c r="R30" s="1040"/>
      <c r="S30" s="1040"/>
      <c r="T30" s="1040"/>
      <c r="U30" s="1040"/>
      <c r="V30" s="1040">
        <v>98</v>
      </c>
      <c r="W30" s="1040"/>
      <c r="X30" s="1040"/>
      <c r="Y30" s="1040"/>
      <c r="Z30" s="1040"/>
      <c r="AA30" s="1040">
        <v>2</v>
      </c>
      <c r="AB30" s="1040"/>
      <c r="AC30" s="1040"/>
      <c r="AD30" s="1040"/>
      <c r="AE30" s="1041"/>
      <c r="AF30" s="1033">
        <v>2</v>
      </c>
      <c r="AG30" s="1034"/>
      <c r="AH30" s="1034"/>
      <c r="AI30" s="1034"/>
      <c r="AJ30" s="1035"/>
      <c r="AK30" s="976">
        <v>27</v>
      </c>
      <c r="AL30" s="967"/>
      <c r="AM30" s="967"/>
      <c r="AN30" s="967"/>
      <c r="AO30" s="967"/>
      <c r="AP30" s="967">
        <v>0</v>
      </c>
      <c r="AQ30" s="967"/>
      <c r="AR30" s="967"/>
      <c r="AS30" s="967"/>
      <c r="AT30" s="967"/>
      <c r="AU30" s="967" t="s">
        <v>478</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379</v>
      </c>
      <c r="C31" s="1028"/>
      <c r="D31" s="1028"/>
      <c r="E31" s="1028"/>
      <c r="F31" s="1028"/>
      <c r="G31" s="1028"/>
      <c r="H31" s="1028"/>
      <c r="I31" s="1028"/>
      <c r="J31" s="1028"/>
      <c r="K31" s="1028"/>
      <c r="L31" s="1028"/>
      <c r="M31" s="1028"/>
      <c r="N31" s="1028"/>
      <c r="O31" s="1028"/>
      <c r="P31" s="1029"/>
      <c r="Q31" s="1039">
        <v>128</v>
      </c>
      <c r="R31" s="1040"/>
      <c r="S31" s="1040"/>
      <c r="T31" s="1040"/>
      <c r="U31" s="1040"/>
      <c r="V31" s="1040">
        <v>114</v>
      </c>
      <c r="W31" s="1040"/>
      <c r="X31" s="1040"/>
      <c r="Y31" s="1040"/>
      <c r="Z31" s="1040"/>
      <c r="AA31" s="1040">
        <v>14</v>
      </c>
      <c r="AB31" s="1040"/>
      <c r="AC31" s="1040"/>
      <c r="AD31" s="1040"/>
      <c r="AE31" s="1041"/>
      <c r="AF31" s="1033">
        <v>217</v>
      </c>
      <c r="AG31" s="1034"/>
      <c r="AH31" s="1034"/>
      <c r="AI31" s="1034"/>
      <c r="AJ31" s="1035"/>
      <c r="AK31" s="976">
        <v>11</v>
      </c>
      <c r="AL31" s="967"/>
      <c r="AM31" s="967"/>
      <c r="AN31" s="967"/>
      <c r="AO31" s="967"/>
      <c r="AP31" s="967">
        <v>224</v>
      </c>
      <c r="AQ31" s="967"/>
      <c r="AR31" s="967"/>
      <c r="AS31" s="967"/>
      <c r="AT31" s="967"/>
      <c r="AU31" s="967">
        <v>0</v>
      </c>
      <c r="AV31" s="967"/>
      <c r="AW31" s="967"/>
      <c r="AX31" s="967"/>
      <c r="AY31" s="967"/>
      <c r="AZ31" s="1038" t="s">
        <v>478</v>
      </c>
      <c r="BA31" s="1038"/>
      <c r="BB31" s="1038"/>
      <c r="BC31" s="1038"/>
      <c r="BD31" s="1038"/>
      <c r="BE31" s="1022" t="s">
        <v>536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380</v>
      </c>
      <c r="C32" s="1028"/>
      <c r="D32" s="1028"/>
      <c r="E32" s="1028"/>
      <c r="F32" s="1028"/>
      <c r="G32" s="1028"/>
      <c r="H32" s="1028"/>
      <c r="I32" s="1028"/>
      <c r="J32" s="1028"/>
      <c r="K32" s="1028"/>
      <c r="L32" s="1028"/>
      <c r="M32" s="1028"/>
      <c r="N32" s="1028"/>
      <c r="O32" s="1028"/>
      <c r="P32" s="1029"/>
      <c r="Q32" s="1039">
        <v>383</v>
      </c>
      <c r="R32" s="1040"/>
      <c r="S32" s="1040"/>
      <c r="T32" s="1040"/>
      <c r="U32" s="1040"/>
      <c r="V32" s="1040">
        <v>374</v>
      </c>
      <c r="W32" s="1040"/>
      <c r="X32" s="1040"/>
      <c r="Y32" s="1040"/>
      <c r="Z32" s="1040"/>
      <c r="AA32" s="1040">
        <v>8</v>
      </c>
      <c r="AB32" s="1040"/>
      <c r="AC32" s="1040"/>
      <c r="AD32" s="1040"/>
      <c r="AE32" s="1041"/>
      <c r="AF32" s="1033">
        <v>8</v>
      </c>
      <c r="AG32" s="1034"/>
      <c r="AH32" s="1034"/>
      <c r="AI32" s="1034"/>
      <c r="AJ32" s="1035"/>
      <c r="AK32" s="976">
        <v>204</v>
      </c>
      <c r="AL32" s="967"/>
      <c r="AM32" s="967"/>
      <c r="AN32" s="967"/>
      <c r="AO32" s="967"/>
      <c r="AP32" s="967">
        <v>2700</v>
      </c>
      <c r="AQ32" s="967"/>
      <c r="AR32" s="967"/>
      <c r="AS32" s="967"/>
      <c r="AT32" s="967"/>
      <c r="AU32" s="967">
        <v>1874</v>
      </c>
      <c r="AV32" s="967"/>
      <c r="AW32" s="967"/>
      <c r="AX32" s="967"/>
      <c r="AY32" s="967"/>
      <c r="AZ32" s="1038" t="s">
        <v>478</v>
      </c>
      <c r="BA32" s="1038"/>
      <c r="BB32" s="1038"/>
      <c r="BC32" s="1038"/>
      <c r="BD32" s="1038"/>
      <c r="BE32" s="1022" t="s">
        <v>537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381</v>
      </c>
      <c r="C33" s="1028"/>
      <c r="D33" s="1028"/>
      <c r="E33" s="1028"/>
      <c r="F33" s="1028"/>
      <c r="G33" s="1028"/>
      <c r="H33" s="1028"/>
      <c r="I33" s="1028"/>
      <c r="J33" s="1028"/>
      <c r="K33" s="1028"/>
      <c r="L33" s="1028"/>
      <c r="M33" s="1028"/>
      <c r="N33" s="1028"/>
      <c r="O33" s="1028"/>
      <c r="P33" s="1029"/>
      <c r="Q33" s="1039">
        <v>49</v>
      </c>
      <c r="R33" s="1040"/>
      <c r="S33" s="1040"/>
      <c r="T33" s="1040"/>
      <c r="U33" s="1040"/>
      <c r="V33" s="1040">
        <v>48</v>
      </c>
      <c r="W33" s="1040"/>
      <c r="X33" s="1040"/>
      <c r="Y33" s="1040"/>
      <c r="Z33" s="1040"/>
      <c r="AA33" s="1040">
        <v>1</v>
      </c>
      <c r="AB33" s="1040"/>
      <c r="AC33" s="1040"/>
      <c r="AD33" s="1040"/>
      <c r="AE33" s="1041"/>
      <c r="AF33" s="1033">
        <v>1</v>
      </c>
      <c r="AG33" s="1034"/>
      <c r="AH33" s="1034"/>
      <c r="AI33" s="1034"/>
      <c r="AJ33" s="1035"/>
      <c r="AK33" s="976">
        <v>11</v>
      </c>
      <c r="AL33" s="967"/>
      <c r="AM33" s="967"/>
      <c r="AN33" s="967"/>
      <c r="AO33" s="967"/>
      <c r="AP33" s="967">
        <v>126</v>
      </c>
      <c r="AQ33" s="967"/>
      <c r="AR33" s="967"/>
      <c r="AS33" s="967"/>
      <c r="AT33" s="967"/>
      <c r="AU33" s="967">
        <v>11</v>
      </c>
      <c r="AV33" s="967"/>
      <c r="AW33" s="967"/>
      <c r="AX33" s="967"/>
      <c r="AY33" s="967"/>
      <c r="AZ33" s="1038" t="s">
        <v>478</v>
      </c>
      <c r="BA33" s="1038"/>
      <c r="BB33" s="1038"/>
      <c r="BC33" s="1038"/>
      <c r="BD33" s="1038"/>
      <c r="BE33" s="1022" t="s">
        <v>537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285</v>
      </c>
      <c r="AG63" s="955"/>
      <c r="AH63" s="955"/>
      <c r="AI63" s="955"/>
      <c r="AJ63" s="1020"/>
      <c r="AK63" s="1021"/>
      <c r="AL63" s="959"/>
      <c r="AM63" s="959"/>
      <c r="AN63" s="959"/>
      <c r="AO63" s="959"/>
      <c r="AP63" s="955">
        <v>3075</v>
      </c>
      <c r="AQ63" s="955"/>
      <c r="AR63" s="955"/>
      <c r="AS63" s="955"/>
      <c r="AT63" s="955"/>
      <c r="AU63" s="955">
        <v>1885</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385</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386</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538</v>
      </c>
      <c r="C68" s="982"/>
      <c r="D68" s="982"/>
      <c r="E68" s="982"/>
      <c r="F68" s="982"/>
      <c r="G68" s="982"/>
      <c r="H68" s="982"/>
      <c r="I68" s="982"/>
      <c r="J68" s="982"/>
      <c r="K68" s="982"/>
      <c r="L68" s="982"/>
      <c r="M68" s="982"/>
      <c r="N68" s="982"/>
      <c r="O68" s="982"/>
      <c r="P68" s="983"/>
      <c r="Q68" s="984">
        <v>3</v>
      </c>
      <c r="R68" s="978"/>
      <c r="S68" s="978"/>
      <c r="T68" s="978"/>
      <c r="U68" s="978"/>
      <c r="V68" s="978">
        <v>1</v>
      </c>
      <c r="W68" s="978"/>
      <c r="X68" s="978"/>
      <c r="Y68" s="978"/>
      <c r="Z68" s="978"/>
      <c r="AA68" s="978">
        <v>2</v>
      </c>
      <c r="AB68" s="978"/>
      <c r="AC68" s="978"/>
      <c r="AD68" s="978"/>
      <c r="AE68" s="978"/>
      <c r="AF68" s="978">
        <v>2</v>
      </c>
      <c r="AG68" s="978"/>
      <c r="AH68" s="978"/>
      <c r="AI68" s="978"/>
      <c r="AJ68" s="978"/>
      <c r="AK68" s="978" t="s">
        <v>478</v>
      </c>
      <c r="AL68" s="978"/>
      <c r="AM68" s="978"/>
      <c r="AN68" s="978"/>
      <c r="AO68" s="978"/>
      <c r="AP68" s="978" t="s">
        <v>478</v>
      </c>
      <c r="AQ68" s="978"/>
      <c r="AR68" s="978"/>
      <c r="AS68" s="978"/>
      <c r="AT68" s="978"/>
      <c r="AU68" s="978" t="s">
        <v>478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539</v>
      </c>
      <c r="C69" s="971"/>
      <c r="D69" s="971"/>
      <c r="E69" s="971"/>
      <c r="F69" s="971"/>
      <c r="G69" s="971"/>
      <c r="H69" s="971"/>
      <c r="I69" s="971"/>
      <c r="J69" s="971"/>
      <c r="K69" s="971"/>
      <c r="L69" s="971"/>
      <c r="M69" s="971"/>
      <c r="N69" s="971"/>
      <c r="O69" s="971"/>
      <c r="P69" s="972"/>
      <c r="Q69" s="973">
        <v>4538</v>
      </c>
      <c r="R69" s="967"/>
      <c r="S69" s="967"/>
      <c r="T69" s="967"/>
      <c r="U69" s="967"/>
      <c r="V69" s="967">
        <v>4433</v>
      </c>
      <c r="W69" s="967"/>
      <c r="X69" s="967"/>
      <c r="Y69" s="967"/>
      <c r="Z69" s="967"/>
      <c r="AA69" s="967">
        <v>105</v>
      </c>
      <c r="AB69" s="967"/>
      <c r="AC69" s="967"/>
      <c r="AD69" s="967"/>
      <c r="AE69" s="967"/>
      <c r="AF69" s="967">
        <v>105</v>
      </c>
      <c r="AG69" s="967"/>
      <c r="AH69" s="967"/>
      <c r="AI69" s="967"/>
      <c r="AJ69" s="967"/>
      <c r="AK69" s="967">
        <v>37</v>
      </c>
      <c r="AL69" s="967"/>
      <c r="AM69" s="967"/>
      <c r="AN69" s="967"/>
      <c r="AO69" s="967"/>
      <c r="AP69" s="967">
        <v>3429</v>
      </c>
      <c r="AQ69" s="967"/>
      <c r="AR69" s="967"/>
      <c r="AS69" s="967"/>
      <c r="AT69" s="967"/>
      <c r="AU69" s="967">
        <v>93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540</v>
      </c>
      <c r="C70" s="971"/>
      <c r="D70" s="971"/>
      <c r="E70" s="971"/>
      <c r="F70" s="971"/>
      <c r="G70" s="971"/>
      <c r="H70" s="971"/>
      <c r="I70" s="971"/>
      <c r="J70" s="971"/>
      <c r="K70" s="971"/>
      <c r="L70" s="971"/>
      <c r="M70" s="971"/>
      <c r="N70" s="971"/>
      <c r="O70" s="971"/>
      <c r="P70" s="972"/>
      <c r="Q70" s="973">
        <v>4871</v>
      </c>
      <c r="R70" s="967"/>
      <c r="S70" s="967"/>
      <c r="T70" s="967"/>
      <c r="U70" s="967"/>
      <c r="V70" s="967">
        <v>4402</v>
      </c>
      <c r="W70" s="967"/>
      <c r="X70" s="967"/>
      <c r="Y70" s="967"/>
      <c r="Z70" s="967"/>
      <c r="AA70" s="967">
        <v>468</v>
      </c>
      <c r="AB70" s="967"/>
      <c r="AC70" s="967"/>
      <c r="AD70" s="967"/>
      <c r="AE70" s="967"/>
      <c r="AF70" s="967">
        <v>468</v>
      </c>
      <c r="AG70" s="967"/>
      <c r="AH70" s="967"/>
      <c r="AI70" s="967"/>
      <c r="AJ70" s="967"/>
      <c r="AK70" s="967">
        <v>0</v>
      </c>
      <c r="AL70" s="967"/>
      <c r="AM70" s="967"/>
      <c r="AN70" s="967"/>
      <c r="AO70" s="967"/>
      <c r="AP70" s="967" t="s">
        <v>478</v>
      </c>
      <c r="AQ70" s="967"/>
      <c r="AR70" s="967"/>
      <c r="AS70" s="967"/>
      <c r="AT70" s="967"/>
      <c r="AU70" s="967" t="s">
        <v>478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541</v>
      </c>
      <c r="C71" s="971"/>
      <c r="D71" s="971"/>
      <c r="E71" s="971"/>
      <c r="F71" s="971"/>
      <c r="G71" s="971"/>
      <c r="H71" s="971"/>
      <c r="I71" s="971"/>
      <c r="J71" s="971"/>
      <c r="K71" s="971"/>
      <c r="L71" s="971"/>
      <c r="M71" s="971"/>
      <c r="N71" s="971"/>
      <c r="O71" s="971"/>
      <c r="P71" s="972"/>
      <c r="Q71" s="973">
        <v>120</v>
      </c>
      <c r="R71" s="967"/>
      <c r="S71" s="967"/>
      <c r="T71" s="967"/>
      <c r="U71" s="967"/>
      <c r="V71" s="967">
        <v>107</v>
      </c>
      <c r="W71" s="967"/>
      <c r="X71" s="967"/>
      <c r="Y71" s="967"/>
      <c r="Z71" s="967"/>
      <c r="AA71" s="967">
        <v>13</v>
      </c>
      <c r="AB71" s="967"/>
      <c r="AC71" s="967"/>
      <c r="AD71" s="967"/>
      <c r="AE71" s="967"/>
      <c r="AF71" s="967">
        <v>13</v>
      </c>
      <c r="AG71" s="967"/>
      <c r="AH71" s="967"/>
      <c r="AI71" s="967"/>
      <c r="AJ71" s="967"/>
      <c r="AK71" s="967">
        <v>11</v>
      </c>
      <c r="AL71" s="967"/>
      <c r="AM71" s="967"/>
      <c r="AN71" s="967"/>
      <c r="AO71" s="967"/>
      <c r="AP71" s="967" t="s">
        <v>478</v>
      </c>
      <c r="AQ71" s="967"/>
      <c r="AR71" s="967"/>
      <c r="AS71" s="967"/>
      <c r="AT71" s="967"/>
      <c r="AU71" s="967" t="s">
        <v>478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542</v>
      </c>
      <c r="C72" s="971"/>
      <c r="D72" s="971"/>
      <c r="E72" s="971"/>
      <c r="F72" s="971"/>
      <c r="G72" s="971"/>
      <c r="H72" s="971"/>
      <c r="I72" s="971"/>
      <c r="J72" s="971"/>
      <c r="K72" s="971"/>
      <c r="L72" s="971"/>
      <c r="M72" s="971"/>
      <c r="N72" s="971"/>
      <c r="O72" s="971"/>
      <c r="P72" s="972"/>
      <c r="Q72" s="973">
        <v>47</v>
      </c>
      <c r="R72" s="967"/>
      <c r="S72" s="967"/>
      <c r="T72" s="967"/>
      <c r="U72" s="967"/>
      <c r="V72" s="967">
        <v>64</v>
      </c>
      <c r="W72" s="967"/>
      <c r="X72" s="967"/>
      <c r="Y72" s="967"/>
      <c r="Z72" s="967"/>
      <c r="AA72" s="967">
        <v>-17</v>
      </c>
      <c r="AB72" s="967"/>
      <c r="AC72" s="967"/>
      <c r="AD72" s="967"/>
      <c r="AE72" s="967"/>
      <c r="AF72" s="967">
        <v>4</v>
      </c>
      <c r="AG72" s="967"/>
      <c r="AH72" s="967"/>
      <c r="AI72" s="967"/>
      <c r="AJ72" s="967"/>
      <c r="AK72" s="967" t="s">
        <v>478</v>
      </c>
      <c r="AL72" s="967"/>
      <c r="AM72" s="967"/>
      <c r="AN72" s="967"/>
      <c r="AO72" s="967"/>
      <c r="AP72" s="967" t="s">
        <v>478</v>
      </c>
      <c r="AQ72" s="967"/>
      <c r="AR72" s="967"/>
      <c r="AS72" s="967"/>
      <c r="AT72" s="967"/>
      <c r="AU72" s="967" t="s">
        <v>478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543</v>
      </c>
      <c r="C73" s="971"/>
      <c r="D73" s="971"/>
      <c r="E73" s="971"/>
      <c r="F73" s="971"/>
      <c r="G73" s="971"/>
      <c r="H73" s="971"/>
      <c r="I73" s="971"/>
      <c r="J73" s="971"/>
      <c r="K73" s="971"/>
      <c r="L73" s="971"/>
      <c r="M73" s="971"/>
      <c r="N73" s="971"/>
      <c r="O73" s="971"/>
      <c r="P73" s="972"/>
      <c r="Q73" s="973">
        <v>940</v>
      </c>
      <c r="R73" s="967"/>
      <c r="S73" s="967"/>
      <c r="T73" s="967"/>
      <c r="U73" s="967"/>
      <c r="V73" s="967">
        <v>67</v>
      </c>
      <c r="W73" s="967"/>
      <c r="X73" s="967"/>
      <c r="Y73" s="967"/>
      <c r="Z73" s="967"/>
      <c r="AA73" s="967">
        <v>874</v>
      </c>
      <c r="AB73" s="967"/>
      <c r="AC73" s="967"/>
      <c r="AD73" s="967"/>
      <c r="AE73" s="967"/>
      <c r="AF73" s="967">
        <v>852</v>
      </c>
      <c r="AG73" s="967"/>
      <c r="AH73" s="967"/>
      <c r="AI73" s="967"/>
      <c r="AJ73" s="967"/>
      <c r="AK73" s="967">
        <v>4</v>
      </c>
      <c r="AL73" s="967"/>
      <c r="AM73" s="967"/>
      <c r="AN73" s="967"/>
      <c r="AO73" s="967"/>
      <c r="AP73" s="967">
        <v>171</v>
      </c>
      <c r="AQ73" s="967"/>
      <c r="AR73" s="967"/>
      <c r="AS73" s="967"/>
      <c r="AT73" s="967"/>
      <c r="AU73" s="967">
        <v>18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544</v>
      </c>
      <c r="C74" s="971"/>
      <c r="D74" s="971"/>
      <c r="E74" s="971"/>
      <c r="F74" s="971"/>
      <c r="G74" s="971"/>
      <c r="H74" s="971"/>
      <c r="I74" s="971"/>
      <c r="J74" s="971"/>
      <c r="K74" s="971"/>
      <c r="L74" s="971"/>
      <c r="M74" s="971"/>
      <c r="N74" s="971"/>
      <c r="O74" s="971"/>
      <c r="P74" s="972"/>
      <c r="Q74" s="973">
        <v>2420</v>
      </c>
      <c r="R74" s="967"/>
      <c r="S74" s="967"/>
      <c r="T74" s="967"/>
      <c r="U74" s="967"/>
      <c r="V74" s="967">
        <v>2371</v>
      </c>
      <c r="W74" s="967"/>
      <c r="X74" s="967"/>
      <c r="Y74" s="967"/>
      <c r="Z74" s="967"/>
      <c r="AA74" s="967">
        <v>50</v>
      </c>
      <c r="AB74" s="967"/>
      <c r="AC74" s="967"/>
      <c r="AD74" s="967"/>
      <c r="AE74" s="967"/>
      <c r="AF74" s="967">
        <v>50</v>
      </c>
      <c r="AG74" s="967"/>
      <c r="AH74" s="967"/>
      <c r="AI74" s="967"/>
      <c r="AJ74" s="967"/>
      <c r="AK74" s="967">
        <v>15</v>
      </c>
      <c r="AL74" s="967"/>
      <c r="AM74" s="967"/>
      <c r="AN74" s="967"/>
      <c r="AO74" s="967"/>
      <c r="AP74" s="967" t="s">
        <v>478</v>
      </c>
      <c r="AQ74" s="967"/>
      <c r="AR74" s="967"/>
      <c r="AS74" s="967"/>
      <c r="AT74" s="967"/>
      <c r="AU74" s="967" t="s">
        <v>478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c r="D75" s="971"/>
      <c r="E75" s="971"/>
      <c r="F75" s="971"/>
      <c r="G75" s="971"/>
      <c r="H75" s="971"/>
      <c r="I75" s="971"/>
      <c r="J75" s="971"/>
      <c r="K75" s="971"/>
      <c r="L75" s="971"/>
      <c r="M75" s="971"/>
      <c r="N75" s="971"/>
      <c r="O75" s="971"/>
      <c r="P75" s="972"/>
      <c r="Q75" s="974">
        <v>336761</v>
      </c>
      <c r="R75" s="975"/>
      <c r="S75" s="975"/>
      <c r="T75" s="975"/>
      <c r="U75" s="976"/>
      <c r="V75" s="977">
        <v>321618</v>
      </c>
      <c r="W75" s="975"/>
      <c r="X75" s="975"/>
      <c r="Y75" s="975"/>
      <c r="Z75" s="976"/>
      <c r="AA75" s="977">
        <v>15143</v>
      </c>
      <c r="AB75" s="975"/>
      <c r="AC75" s="975"/>
      <c r="AD75" s="975"/>
      <c r="AE75" s="976"/>
      <c r="AF75" s="977">
        <v>15143</v>
      </c>
      <c r="AG75" s="975"/>
      <c r="AH75" s="975"/>
      <c r="AI75" s="975"/>
      <c r="AJ75" s="976"/>
      <c r="AK75" s="977">
        <v>1625</v>
      </c>
      <c r="AL75" s="975"/>
      <c r="AM75" s="975"/>
      <c r="AN75" s="975"/>
      <c r="AO75" s="976"/>
      <c r="AP75" s="977" t="s">
        <v>478</v>
      </c>
      <c r="AQ75" s="975"/>
      <c r="AR75" s="975"/>
      <c r="AS75" s="975"/>
      <c r="AT75" s="976"/>
      <c r="AU75" s="977" t="s">
        <v>478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546</v>
      </c>
      <c r="C76" s="971"/>
      <c r="D76" s="971"/>
      <c r="E76" s="971"/>
      <c r="F76" s="971"/>
      <c r="G76" s="971"/>
      <c r="H76" s="971"/>
      <c r="I76" s="971"/>
      <c r="J76" s="971"/>
      <c r="K76" s="971"/>
      <c r="L76" s="971"/>
      <c r="M76" s="971"/>
      <c r="N76" s="971"/>
      <c r="O76" s="971"/>
      <c r="P76" s="972"/>
      <c r="Q76" s="974">
        <v>2416</v>
      </c>
      <c r="R76" s="975"/>
      <c r="S76" s="975"/>
      <c r="T76" s="975"/>
      <c r="U76" s="976"/>
      <c r="V76" s="977">
        <v>2416</v>
      </c>
      <c r="W76" s="975"/>
      <c r="X76" s="975"/>
      <c r="Y76" s="975"/>
      <c r="Z76" s="976"/>
      <c r="AA76" s="977">
        <v>0</v>
      </c>
      <c r="AB76" s="975"/>
      <c r="AC76" s="975"/>
      <c r="AD76" s="975"/>
      <c r="AE76" s="976"/>
      <c r="AF76" s="977">
        <v>0</v>
      </c>
      <c r="AG76" s="975"/>
      <c r="AH76" s="975"/>
      <c r="AI76" s="975"/>
      <c r="AJ76" s="976"/>
      <c r="AK76" s="977">
        <v>0</v>
      </c>
      <c r="AL76" s="975"/>
      <c r="AM76" s="975"/>
      <c r="AN76" s="975"/>
      <c r="AO76" s="976"/>
      <c r="AP76" s="977" t="s">
        <v>478</v>
      </c>
      <c r="AQ76" s="975"/>
      <c r="AR76" s="975"/>
      <c r="AS76" s="975"/>
      <c r="AT76" s="976"/>
      <c r="AU76" s="977" t="s">
        <v>478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387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16637</v>
      </c>
      <c r="AG88" s="955"/>
      <c r="AH88" s="955"/>
      <c r="AI88" s="955"/>
      <c r="AJ88" s="955"/>
      <c r="AK88" s="959"/>
      <c r="AL88" s="959"/>
      <c r="AM88" s="959"/>
      <c r="AN88" s="959"/>
      <c r="AO88" s="959"/>
      <c r="AP88" s="955">
        <v>3600</v>
      </c>
      <c r="AQ88" s="955"/>
      <c r="AR88" s="955"/>
      <c r="AS88" s="955"/>
      <c r="AT88" s="955"/>
      <c r="AU88" s="955">
        <v>112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396</v>
      </c>
      <c r="AB109" s="888"/>
      <c r="AC109" s="888"/>
      <c r="AD109" s="888"/>
      <c r="AE109" s="889"/>
      <c r="AF109" s="890" t="s">
        <v>285</v>
      </c>
      <c r="AG109" s="888"/>
      <c r="AH109" s="888"/>
      <c r="AI109" s="888"/>
      <c r="AJ109" s="889"/>
      <c r="AK109" s="890" t="s">
        <v>284</v>
      </c>
      <c r="AL109" s="888"/>
      <c r="AM109" s="888"/>
      <c r="AN109" s="888"/>
      <c r="AO109" s="889"/>
      <c r="AP109" s="890" t="s">
        <v>397</v>
      </c>
      <c r="AQ109" s="888"/>
      <c r="AR109" s="888"/>
      <c r="AS109" s="888"/>
      <c r="AT109" s="919"/>
      <c r="AU109" s="887" t="s">
        <v>395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396</v>
      </c>
      <c r="BR109" s="888"/>
      <c r="BS109" s="888"/>
      <c r="BT109" s="888"/>
      <c r="BU109" s="889"/>
      <c r="BV109" s="890" t="s">
        <v>285</v>
      </c>
      <c r="BW109" s="888"/>
      <c r="BX109" s="888"/>
      <c r="BY109" s="888"/>
      <c r="BZ109" s="889"/>
      <c r="CA109" s="890" t="s">
        <v>284</v>
      </c>
      <c r="CB109" s="888"/>
      <c r="CC109" s="888"/>
      <c r="CD109" s="888"/>
      <c r="CE109" s="889"/>
      <c r="CF109" s="928" t="s">
        <v>397</v>
      </c>
      <c r="CG109" s="928"/>
      <c r="CH109" s="928"/>
      <c r="CI109" s="928"/>
      <c r="CJ109" s="928"/>
      <c r="CK109" s="890" t="s">
        <v>398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396</v>
      </c>
      <c r="DH109" s="888"/>
      <c r="DI109" s="888"/>
      <c r="DJ109" s="888"/>
      <c r="DK109" s="889"/>
      <c r="DL109" s="890" t="s">
        <v>285</v>
      </c>
      <c r="DM109" s="888"/>
      <c r="DN109" s="888"/>
      <c r="DO109" s="888"/>
      <c r="DP109" s="889"/>
      <c r="DQ109" s="890" t="s">
        <v>284</v>
      </c>
      <c r="DR109" s="888"/>
      <c r="DS109" s="888"/>
      <c r="DT109" s="888"/>
      <c r="DU109" s="889"/>
      <c r="DV109" s="890" t="s">
        <v>397</v>
      </c>
      <c r="DW109" s="888"/>
      <c r="DX109" s="888"/>
      <c r="DY109" s="888"/>
      <c r="DZ109" s="919"/>
    </row>
    <row r="110" spans="1:131" s="197" customFormat="1" ht="26.25" customHeight="1" x14ac:dyDescent="0.15">
      <c r="A110" s="757" t="s">
        <v>399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311501</v>
      </c>
      <c r="AB110" s="873"/>
      <c r="AC110" s="873"/>
      <c r="AD110" s="873"/>
      <c r="AE110" s="874"/>
      <c r="AF110" s="875">
        <v>264399</v>
      </c>
      <c r="AG110" s="873"/>
      <c r="AH110" s="873"/>
      <c r="AI110" s="873"/>
      <c r="AJ110" s="874"/>
      <c r="AK110" s="875">
        <v>252442</v>
      </c>
      <c r="AL110" s="873"/>
      <c r="AM110" s="873"/>
      <c r="AN110" s="873"/>
      <c r="AO110" s="874"/>
      <c r="AP110" s="876">
        <v>12.1</v>
      </c>
      <c r="AQ110" s="877"/>
      <c r="AR110" s="877"/>
      <c r="AS110" s="877"/>
      <c r="AT110" s="878"/>
      <c r="AU110" s="920" t="s">
        <v>60</v>
      </c>
      <c r="AV110" s="921"/>
      <c r="AW110" s="921"/>
      <c r="AX110" s="921"/>
      <c r="AY110" s="922"/>
      <c r="AZ110" s="816" t="s">
        <v>400</v>
      </c>
      <c r="BA110" s="758"/>
      <c r="BB110" s="758"/>
      <c r="BC110" s="758"/>
      <c r="BD110" s="758"/>
      <c r="BE110" s="758"/>
      <c r="BF110" s="758"/>
      <c r="BG110" s="758"/>
      <c r="BH110" s="758"/>
      <c r="BI110" s="758"/>
      <c r="BJ110" s="758"/>
      <c r="BK110" s="758"/>
      <c r="BL110" s="758"/>
      <c r="BM110" s="758"/>
      <c r="BN110" s="758"/>
      <c r="BO110" s="758"/>
      <c r="BP110" s="759"/>
      <c r="BQ110" s="799">
        <v>2839647</v>
      </c>
      <c r="BR110" s="800"/>
      <c r="BS110" s="800"/>
      <c r="BT110" s="800"/>
      <c r="BU110" s="800"/>
      <c r="BV110" s="800">
        <v>2902518</v>
      </c>
      <c r="BW110" s="800"/>
      <c r="BX110" s="800"/>
      <c r="BY110" s="800"/>
      <c r="BZ110" s="800"/>
      <c r="CA110" s="800">
        <v>2909371</v>
      </c>
      <c r="CB110" s="800"/>
      <c r="CC110" s="800"/>
      <c r="CD110" s="800"/>
      <c r="CE110" s="800"/>
      <c r="CF110" s="861">
        <v>139.80000000000001</v>
      </c>
      <c r="CG110" s="862"/>
      <c r="CH110" s="862"/>
      <c r="CI110" s="862"/>
      <c r="CJ110" s="862"/>
      <c r="CK110" s="916" t="s">
        <v>401</v>
      </c>
      <c r="CL110" s="864"/>
      <c r="CM110" s="869" t="s">
        <v>402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x14ac:dyDescent="0.15">
      <c r="A111" s="778" t="s">
        <v>403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404</v>
      </c>
      <c r="BA111" s="768"/>
      <c r="BB111" s="768"/>
      <c r="BC111" s="768"/>
      <c r="BD111" s="768"/>
      <c r="BE111" s="768"/>
      <c r="BF111" s="768"/>
      <c r="BG111" s="768"/>
      <c r="BH111" s="768"/>
      <c r="BI111" s="768"/>
      <c r="BJ111" s="768"/>
      <c r="BK111" s="768"/>
      <c r="BL111" s="768"/>
      <c r="BM111" s="768"/>
      <c r="BN111" s="768"/>
      <c r="BO111" s="768"/>
      <c r="BP111" s="769"/>
      <c r="BQ111" s="770" t="s">
        <v>405</v>
      </c>
      <c r="BR111" s="771"/>
      <c r="BS111" s="771"/>
      <c r="BT111" s="771"/>
      <c r="BU111" s="771"/>
      <c r="BV111" s="771" t="s">
        <v>405</v>
      </c>
      <c r="BW111" s="771"/>
      <c r="BX111" s="771"/>
      <c r="BY111" s="771"/>
      <c r="BZ111" s="771"/>
      <c r="CA111" s="771" t="s">
        <v>405</v>
      </c>
      <c r="CB111" s="771"/>
      <c r="CC111" s="771"/>
      <c r="CD111" s="771"/>
      <c r="CE111" s="771"/>
      <c r="CF111" s="848" t="s">
        <v>405</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405</v>
      </c>
      <c r="DH111" s="771"/>
      <c r="DI111" s="771"/>
      <c r="DJ111" s="771"/>
      <c r="DK111" s="771"/>
      <c r="DL111" s="771" t="s">
        <v>405</v>
      </c>
      <c r="DM111" s="771"/>
      <c r="DN111" s="771"/>
      <c r="DO111" s="771"/>
      <c r="DP111" s="771"/>
      <c r="DQ111" s="771" t="s">
        <v>405</v>
      </c>
      <c r="DR111" s="771"/>
      <c r="DS111" s="771"/>
      <c r="DT111" s="771"/>
      <c r="DU111" s="771"/>
      <c r="DV111" s="823" t="s">
        <v>405</v>
      </c>
      <c r="DW111" s="823"/>
      <c r="DX111" s="823"/>
      <c r="DY111" s="823"/>
      <c r="DZ111" s="824"/>
    </row>
    <row r="112" spans="1:131" s="197" customFormat="1" ht="26.25" customHeight="1" x14ac:dyDescent="0.15">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405</v>
      </c>
      <c r="AB112" s="784"/>
      <c r="AC112" s="784"/>
      <c r="AD112" s="784"/>
      <c r="AE112" s="785"/>
      <c r="AF112" s="786" t="s">
        <v>405</v>
      </c>
      <c r="AG112" s="784"/>
      <c r="AH112" s="784"/>
      <c r="AI112" s="784"/>
      <c r="AJ112" s="785"/>
      <c r="AK112" s="786" t="s">
        <v>405</v>
      </c>
      <c r="AL112" s="784"/>
      <c r="AM112" s="784"/>
      <c r="AN112" s="784"/>
      <c r="AO112" s="785"/>
      <c r="AP112" s="754" t="s">
        <v>405</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2057205</v>
      </c>
      <c r="BR112" s="771"/>
      <c r="BS112" s="771"/>
      <c r="BT112" s="771"/>
      <c r="BU112" s="771"/>
      <c r="BV112" s="771">
        <v>2042104</v>
      </c>
      <c r="BW112" s="771"/>
      <c r="BX112" s="771"/>
      <c r="BY112" s="771"/>
      <c r="BZ112" s="771"/>
      <c r="CA112" s="771">
        <v>1893406</v>
      </c>
      <c r="CB112" s="771"/>
      <c r="CC112" s="771"/>
      <c r="CD112" s="771"/>
      <c r="CE112" s="771"/>
      <c r="CF112" s="848">
        <v>91</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405</v>
      </c>
      <c r="DH112" s="771"/>
      <c r="DI112" s="771"/>
      <c r="DJ112" s="771"/>
      <c r="DK112" s="771"/>
      <c r="DL112" s="771" t="s">
        <v>405</v>
      </c>
      <c r="DM112" s="771"/>
      <c r="DN112" s="771"/>
      <c r="DO112" s="771"/>
      <c r="DP112" s="771"/>
      <c r="DQ112" s="771" t="s">
        <v>405</v>
      </c>
      <c r="DR112" s="771"/>
      <c r="DS112" s="771"/>
      <c r="DT112" s="771"/>
      <c r="DU112" s="771"/>
      <c r="DV112" s="823" t="s">
        <v>405</v>
      </c>
      <c r="DW112" s="823"/>
      <c r="DX112" s="823"/>
      <c r="DY112" s="823"/>
      <c r="DZ112" s="824"/>
    </row>
    <row r="113" spans="1:130" s="197" customFormat="1" ht="26.25" customHeight="1" x14ac:dyDescent="0.15">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169779</v>
      </c>
      <c r="AB113" s="909"/>
      <c r="AC113" s="909"/>
      <c r="AD113" s="909"/>
      <c r="AE113" s="910"/>
      <c r="AF113" s="911">
        <v>165991</v>
      </c>
      <c r="AG113" s="909"/>
      <c r="AH113" s="909"/>
      <c r="AI113" s="909"/>
      <c r="AJ113" s="910"/>
      <c r="AK113" s="911">
        <v>167002</v>
      </c>
      <c r="AL113" s="909"/>
      <c r="AM113" s="909"/>
      <c r="AN113" s="909"/>
      <c r="AO113" s="910"/>
      <c r="AP113" s="912">
        <v>8</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v>110524</v>
      </c>
      <c r="BR113" s="771"/>
      <c r="BS113" s="771"/>
      <c r="BT113" s="771"/>
      <c r="BU113" s="771"/>
      <c r="BV113" s="771">
        <v>119143</v>
      </c>
      <c r="BW113" s="771"/>
      <c r="BX113" s="771"/>
      <c r="BY113" s="771"/>
      <c r="BZ113" s="771"/>
      <c r="CA113" s="771">
        <v>111560</v>
      </c>
      <c r="CB113" s="771"/>
      <c r="CC113" s="771"/>
      <c r="CD113" s="771"/>
      <c r="CE113" s="771"/>
      <c r="CF113" s="848">
        <v>5.4</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405</v>
      </c>
      <c r="DH113" s="784"/>
      <c r="DI113" s="784"/>
      <c r="DJ113" s="784"/>
      <c r="DK113" s="785"/>
      <c r="DL113" s="786" t="s">
        <v>405</v>
      </c>
      <c r="DM113" s="784"/>
      <c r="DN113" s="784"/>
      <c r="DO113" s="784"/>
      <c r="DP113" s="785"/>
      <c r="DQ113" s="786" t="s">
        <v>405</v>
      </c>
      <c r="DR113" s="784"/>
      <c r="DS113" s="784"/>
      <c r="DT113" s="784"/>
      <c r="DU113" s="785"/>
      <c r="DV113" s="754" t="s">
        <v>405</v>
      </c>
      <c r="DW113" s="755"/>
      <c r="DX113" s="755"/>
      <c r="DY113" s="755"/>
      <c r="DZ113" s="756"/>
    </row>
    <row r="114" spans="1:130" s="197" customFormat="1" ht="26.25" customHeight="1" x14ac:dyDescent="0.15">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18848</v>
      </c>
      <c r="AB114" s="784"/>
      <c r="AC114" s="784"/>
      <c r="AD114" s="784"/>
      <c r="AE114" s="785"/>
      <c r="AF114" s="786">
        <v>16839</v>
      </c>
      <c r="AG114" s="784"/>
      <c r="AH114" s="784"/>
      <c r="AI114" s="784"/>
      <c r="AJ114" s="785"/>
      <c r="AK114" s="786">
        <v>14927</v>
      </c>
      <c r="AL114" s="784"/>
      <c r="AM114" s="784"/>
      <c r="AN114" s="784"/>
      <c r="AO114" s="785"/>
      <c r="AP114" s="754">
        <v>0.7</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966299</v>
      </c>
      <c r="BR114" s="771"/>
      <c r="BS114" s="771"/>
      <c r="BT114" s="771"/>
      <c r="BU114" s="771"/>
      <c r="BV114" s="771">
        <v>918222</v>
      </c>
      <c r="BW114" s="771"/>
      <c r="BX114" s="771"/>
      <c r="BY114" s="771"/>
      <c r="BZ114" s="771"/>
      <c r="CA114" s="771">
        <v>811481</v>
      </c>
      <c r="CB114" s="771"/>
      <c r="CC114" s="771"/>
      <c r="CD114" s="771"/>
      <c r="CE114" s="771"/>
      <c r="CF114" s="848">
        <v>39</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405</v>
      </c>
      <c r="DH114" s="784"/>
      <c r="DI114" s="784"/>
      <c r="DJ114" s="784"/>
      <c r="DK114" s="785"/>
      <c r="DL114" s="786" t="s">
        <v>405</v>
      </c>
      <c r="DM114" s="784"/>
      <c r="DN114" s="784"/>
      <c r="DO114" s="784"/>
      <c r="DP114" s="785"/>
      <c r="DQ114" s="786" t="s">
        <v>405</v>
      </c>
      <c r="DR114" s="784"/>
      <c r="DS114" s="784"/>
      <c r="DT114" s="784"/>
      <c r="DU114" s="785"/>
      <c r="DV114" s="754" t="s">
        <v>405</v>
      </c>
      <c r="DW114" s="755"/>
      <c r="DX114" s="755"/>
      <c r="DY114" s="755"/>
      <c r="DZ114" s="756"/>
    </row>
    <row r="115" spans="1:130" s="197" customFormat="1" ht="26.25" customHeight="1" x14ac:dyDescent="0.15">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405</v>
      </c>
      <c r="AB115" s="909"/>
      <c r="AC115" s="909"/>
      <c r="AD115" s="909"/>
      <c r="AE115" s="910"/>
      <c r="AF115" s="911" t="s">
        <v>405</v>
      </c>
      <c r="AG115" s="909"/>
      <c r="AH115" s="909"/>
      <c r="AI115" s="909"/>
      <c r="AJ115" s="910"/>
      <c r="AK115" s="911" t="s">
        <v>405</v>
      </c>
      <c r="AL115" s="909"/>
      <c r="AM115" s="909"/>
      <c r="AN115" s="909"/>
      <c r="AO115" s="910"/>
      <c r="AP115" s="912" t="s">
        <v>405</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405</v>
      </c>
      <c r="BR115" s="771"/>
      <c r="BS115" s="771"/>
      <c r="BT115" s="771"/>
      <c r="BU115" s="771"/>
      <c r="BV115" s="771" t="s">
        <v>405</v>
      </c>
      <c r="BW115" s="771"/>
      <c r="BX115" s="771"/>
      <c r="BY115" s="771"/>
      <c r="BZ115" s="771"/>
      <c r="CA115" s="771" t="s">
        <v>405</v>
      </c>
      <c r="CB115" s="771"/>
      <c r="CC115" s="771"/>
      <c r="CD115" s="771"/>
      <c r="CE115" s="771"/>
      <c r="CF115" s="848" t="s">
        <v>405</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405</v>
      </c>
      <c r="DH115" s="784"/>
      <c r="DI115" s="784"/>
      <c r="DJ115" s="784"/>
      <c r="DK115" s="785"/>
      <c r="DL115" s="786" t="s">
        <v>405</v>
      </c>
      <c r="DM115" s="784"/>
      <c r="DN115" s="784"/>
      <c r="DO115" s="784"/>
      <c r="DP115" s="785"/>
      <c r="DQ115" s="786" t="s">
        <v>405</v>
      </c>
      <c r="DR115" s="784"/>
      <c r="DS115" s="784"/>
      <c r="DT115" s="784"/>
      <c r="DU115" s="785"/>
      <c r="DV115" s="754" t="s">
        <v>405</v>
      </c>
      <c r="DW115" s="755"/>
      <c r="DX115" s="755"/>
      <c r="DY115" s="755"/>
      <c r="DZ115" s="756"/>
    </row>
    <row r="116" spans="1:130" s="197" customFormat="1" ht="26.25" customHeight="1" x14ac:dyDescent="0.15">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405</v>
      </c>
      <c r="AB116" s="784"/>
      <c r="AC116" s="784"/>
      <c r="AD116" s="784"/>
      <c r="AE116" s="785"/>
      <c r="AF116" s="786" t="s">
        <v>405</v>
      </c>
      <c r="AG116" s="784"/>
      <c r="AH116" s="784"/>
      <c r="AI116" s="784"/>
      <c r="AJ116" s="785"/>
      <c r="AK116" s="786" t="s">
        <v>405</v>
      </c>
      <c r="AL116" s="784"/>
      <c r="AM116" s="784"/>
      <c r="AN116" s="784"/>
      <c r="AO116" s="785"/>
      <c r="AP116" s="754" t="s">
        <v>405</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405</v>
      </c>
      <c r="BR116" s="771"/>
      <c r="BS116" s="771"/>
      <c r="BT116" s="771"/>
      <c r="BU116" s="771"/>
      <c r="BV116" s="771" t="s">
        <v>405</v>
      </c>
      <c r="BW116" s="771"/>
      <c r="BX116" s="771"/>
      <c r="BY116" s="771"/>
      <c r="BZ116" s="771"/>
      <c r="CA116" s="771" t="s">
        <v>405</v>
      </c>
      <c r="CB116" s="771"/>
      <c r="CC116" s="771"/>
      <c r="CD116" s="771"/>
      <c r="CE116" s="771"/>
      <c r="CF116" s="848" t="s">
        <v>405</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405</v>
      </c>
      <c r="DH116" s="784"/>
      <c r="DI116" s="784"/>
      <c r="DJ116" s="784"/>
      <c r="DK116" s="785"/>
      <c r="DL116" s="786" t="s">
        <v>405</v>
      </c>
      <c r="DM116" s="784"/>
      <c r="DN116" s="784"/>
      <c r="DO116" s="784"/>
      <c r="DP116" s="785"/>
      <c r="DQ116" s="786" t="s">
        <v>405</v>
      </c>
      <c r="DR116" s="784"/>
      <c r="DS116" s="784"/>
      <c r="DT116" s="784"/>
      <c r="DU116" s="785"/>
      <c r="DV116" s="754" t="s">
        <v>405</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500128</v>
      </c>
      <c r="AB117" s="895"/>
      <c r="AC117" s="895"/>
      <c r="AD117" s="895"/>
      <c r="AE117" s="896"/>
      <c r="AF117" s="898">
        <v>447229</v>
      </c>
      <c r="AG117" s="895"/>
      <c r="AH117" s="895"/>
      <c r="AI117" s="895"/>
      <c r="AJ117" s="896"/>
      <c r="AK117" s="898">
        <v>434371</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425</v>
      </c>
      <c r="BR117" s="858"/>
      <c r="BS117" s="858"/>
      <c r="BT117" s="858"/>
      <c r="BU117" s="858"/>
      <c r="BV117" s="858" t="s">
        <v>425</v>
      </c>
      <c r="BW117" s="858"/>
      <c r="BX117" s="858"/>
      <c r="BY117" s="858"/>
      <c r="BZ117" s="858"/>
      <c r="CA117" s="858" t="s">
        <v>425</v>
      </c>
      <c r="CB117" s="858"/>
      <c r="CC117" s="858"/>
      <c r="CD117" s="858"/>
      <c r="CE117" s="858"/>
      <c r="CF117" s="848" t="s">
        <v>425</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425</v>
      </c>
      <c r="DH117" s="784"/>
      <c r="DI117" s="784"/>
      <c r="DJ117" s="784"/>
      <c r="DK117" s="785"/>
      <c r="DL117" s="786" t="s">
        <v>425</v>
      </c>
      <c r="DM117" s="784"/>
      <c r="DN117" s="784"/>
      <c r="DO117" s="784"/>
      <c r="DP117" s="785"/>
      <c r="DQ117" s="786" t="s">
        <v>425</v>
      </c>
      <c r="DR117" s="784"/>
      <c r="DS117" s="784"/>
      <c r="DT117" s="784"/>
      <c r="DU117" s="785"/>
      <c r="DV117" s="754" t="s">
        <v>425</v>
      </c>
      <c r="DW117" s="755"/>
      <c r="DX117" s="755"/>
      <c r="DY117" s="755"/>
      <c r="DZ117" s="756"/>
    </row>
    <row r="118" spans="1:130" s="197" customFormat="1" ht="26.25" customHeight="1" x14ac:dyDescent="0.15">
      <c r="A118" s="887" t="s">
        <v>398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396</v>
      </c>
      <c r="AB118" s="888"/>
      <c r="AC118" s="888"/>
      <c r="AD118" s="888"/>
      <c r="AE118" s="889"/>
      <c r="AF118" s="890" t="s">
        <v>285</v>
      </c>
      <c r="AG118" s="888"/>
      <c r="AH118" s="888"/>
      <c r="AI118" s="888"/>
      <c r="AJ118" s="889"/>
      <c r="AK118" s="890" t="s">
        <v>284</v>
      </c>
      <c r="AL118" s="888"/>
      <c r="AM118" s="888"/>
      <c r="AN118" s="888"/>
      <c r="AO118" s="889"/>
      <c r="AP118" s="891" t="s">
        <v>397</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427</v>
      </c>
      <c r="BP118" s="838"/>
      <c r="BQ118" s="857">
        <v>5973675</v>
      </c>
      <c r="BR118" s="858"/>
      <c r="BS118" s="858"/>
      <c r="BT118" s="858"/>
      <c r="BU118" s="858"/>
      <c r="BV118" s="858">
        <v>5981987</v>
      </c>
      <c r="BW118" s="858"/>
      <c r="BX118" s="858"/>
      <c r="BY118" s="858"/>
      <c r="BZ118" s="858"/>
      <c r="CA118" s="858">
        <v>5725818</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429</v>
      </c>
      <c r="DH118" s="784"/>
      <c r="DI118" s="784"/>
      <c r="DJ118" s="784"/>
      <c r="DK118" s="785"/>
      <c r="DL118" s="786" t="s">
        <v>429</v>
      </c>
      <c r="DM118" s="784"/>
      <c r="DN118" s="784"/>
      <c r="DO118" s="784"/>
      <c r="DP118" s="785"/>
      <c r="DQ118" s="786" t="s">
        <v>429</v>
      </c>
      <c r="DR118" s="784"/>
      <c r="DS118" s="784"/>
      <c r="DT118" s="784"/>
      <c r="DU118" s="785"/>
      <c r="DV118" s="754" t="s">
        <v>429</v>
      </c>
      <c r="DW118" s="755"/>
      <c r="DX118" s="755"/>
      <c r="DY118" s="755"/>
      <c r="DZ118" s="756"/>
    </row>
    <row r="119" spans="1:130" s="197" customFormat="1" ht="26.25" customHeight="1" x14ac:dyDescent="0.15">
      <c r="A119" s="863" t="s">
        <v>401</v>
      </c>
      <c r="B119" s="864"/>
      <c r="C119" s="869" t="s">
        <v>402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429</v>
      </c>
      <c r="AB119" s="873"/>
      <c r="AC119" s="873"/>
      <c r="AD119" s="873"/>
      <c r="AE119" s="874"/>
      <c r="AF119" s="875" t="s">
        <v>429</v>
      </c>
      <c r="AG119" s="873"/>
      <c r="AH119" s="873"/>
      <c r="AI119" s="873"/>
      <c r="AJ119" s="874"/>
      <c r="AK119" s="875" t="s">
        <v>429</v>
      </c>
      <c r="AL119" s="873"/>
      <c r="AM119" s="873"/>
      <c r="AN119" s="873"/>
      <c r="AO119" s="874"/>
      <c r="AP119" s="876" t="s">
        <v>429</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5777829</v>
      </c>
      <c r="BR119" s="800"/>
      <c r="BS119" s="800"/>
      <c r="BT119" s="800"/>
      <c r="BU119" s="800"/>
      <c r="BV119" s="800">
        <v>6402268</v>
      </c>
      <c r="BW119" s="800"/>
      <c r="BX119" s="800"/>
      <c r="BY119" s="800"/>
      <c r="BZ119" s="800"/>
      <c r="CA119" s="800">
        <v>6937944</v>
      </c>
      <c r="CB119" s="800"/>
      <c r="CC119" s="800"/>
      <c r="CD119" s="800"/>
      <c r="CE119" s="800"/>
      <c r="CF119" s="861">
        <v>333.5</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429</v>
      </c>
      <c r="DH119" s="717"/>
      <c r="DI119" s="717"/>
      <c r="DJ119" s="717"/>
      <c r="DK119" s="718"/>
      <c r="DL119" s="719" t="s">
        <v>429</v>
      </c>
      <c r="DM119" s="717"/>
      <c r="DN119" s="717"/>
      <c r="DO119" s="717"/>
      <c r="DP119" s="718"/>
      <c r="DQ119" s="719" t="s">
        <v>429</v>
      </c>
      <c r="DR119" s="717"/>
      <c r="DS119" s="717"/>
      <c r="DT119" s="717"/>
      <c r="DU119" s="718"/>
      <c r="DV119" s="807" t="s">
        <v>429</v>
      </c>
      <c r="DW119" s="808"/>
      <c r="DX119" s="808"/>
      <c r="DY119" s="808"/>
      <c r="DZ119" s="809"/>
    </row>
    <row r="120" spans="1:130" s="197" customFormat="1" ht="26.25" customHeight="1" x14ac:dyDescent="0.15">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429</v>
      </c>
      <c r="AB120" s="784"/>
      <c r="AC120" s="784"/>
      <c r="AD120" s="784"/>
      <c r="AE120" s="785"/>
      <c r="AF120" s="786" t="s">
        <v>429</v>
      </c>
      <c r="AG120" s="784"/>
      <c r="AH120" s="784"/>
      <c r="AI120" s="784"/>
      <c r="AJ120" s="785"/>
      <c r="AK120" s="786" t="s">
        <v>429</v>
      </c>
      <c r="AL120" s="784"/>
      <c r="AM120" s="784"/>
      <c r="AN120" s="784"/>
      <c r="AO120" s="785"/>
      <c r="AP120" s="754" t="s">
        <v>429</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828252</v>
      </c>
      <c r="BR120" s="771"/>
      <c r="BS120" s="771"/>
      <c r="BT120" s="771"/>
      <c r="BU120" s="771"/>
      <c r="BV120" s="771">
        <v>702887</v>
      </c>
      <c r="BW120" s="771"/>
      <c r="BX120" s="771"/>
      <c r="BY120" s="771"/>
      <c r="BZ120" s="771"/>
      <c r="CA120" s="771">
        <v>632677</v>
      </c>
      <c r="CB120" s="771"/>
      <c r="CC120" s="771"/>
      <c r="CD120" s="771"/>
      <c r="CE120" s="771"/>
      <c r="CF120" s="848">
        <v>30.4</v>
      </c>
      <c r="CG120" s="849"/>
      <c r="CH120" s="849"/>
      <c r="CI120" s="849"/>
      <c r="CJ120" s="849"/>
      <c r="CK120" s="850" t="s">
        <v>434</v>
      </c>
      <c r="CL120" s="810"/>
      <c r="CM120" s="810"/>
      <c r="CN120" s="810"/>
      <c r="CO120" s="811"/>
      <c r="CP120" s="854" t="s">
        <v>435</v>
      </c>
      <c r="CQ120" s="855"/>
      <c r="CR120" s="855"/>
      <c r="CS120" s="855"/>
      <c r="CT120" s="855"/>
      <c r="CU120" s="855"/>
      <c r="CV120" s="855"/>
      <c r="CW120" s="855"/>
      <c r="CX120" s="855"/>
      <c r="CY120" s="855"/>
      <c r="CZ120" s="855"/>
      <c r="DA120" s="855"/>
      <c r="DB120" s="855"/>
      <c r="DC120" s="855"/>
      <c r="DD120" s="855"/>
      <c r="DE120" s="855"/>
      <c r="DF120" s="856"/>
      <c r="DG120" s="799">
        <v>2043933</v>
      </c>
      <c r="DH120" s="800"/>
      <c r="DI120" s="800"/>
      <c r="DJ120" s="800"/>
      <c r="DK120" s="800"/>
      <c r="DL120" s="800">
        <v>2029767</v>
      </c>
      <c r="DM120" s="800"/>
      <c r="DN120" s="800"/>
      <c r="DO120" s="800"/>
      <c r="DP120" s="800"/>
      <c r="DQ120" s="800">
        <v>1874012</v>
      </c>
      <c r="DR120" s="800"/>
      <c r="DS120" s="800"/>
      <c r="DT120" s="800"/>
      <c r="DU120" s="800"/>
      <c r="DV120" s="801">
        <v>90.1</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429</v>
      </c>
      <c r="AB121" s="784"/>
      <c r="AC121" s="784"/>
      <c r="AD121" s="784"/>
      <c r="AE121" s="785"/>
      <c r="AF121" s="786" t="s">
        <v>429</v>
      </c>
      <c r="AG121" s="784"/>
      <c r="AH121" s="784"/>
      <c r="AI121" s="784"/>
      <c r="AJ121" s="785"/>
      <c r="AK121" s="786" t="s">
        <v>429</v>
      </c>
      <c r="AL121" s="784"/>
      <c r="AM121" s="784"/>
      <c r="AN121" s="784"/>
      <c r="AO121" s="785"/>
      <c r="AP121" s="754" t="s">
        <v>429</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3972971</v>
      </c>
      <c r="BR121" s="858"/>
      <c r="BS121" s="858"/>
      <c r="BT121" s="858"/>
      <c r="BU121" s="858"/>
      <c r="BV121" s="858">
        <v>3880102</v>
      </c>
      <c r="BW121" s="858"/>
      <c r="BX121" s="858"/>
      <c r="BY121" s="858"/>
      <c r="BZ121" s="858"/>
      <c r="CA121" s="858">
        <v>3863170</v>
      </c>
      <c r="CB121" s="858"/>
      <c r="CC121" s="858"/>
      <c r="CD121" s="858"/>
      <c r="CE121" s="858"/>
      <c r="CF121" s="859">
        <v>185.7</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13272</v>
      </c>
      <c r="DH121" s="771"/>
      <c r="DI121" s="771"/>
      <c r="DJ121" s="771"/>
      <c r="DK121" s="771"/>
      <c r="DL121" s="771">
        <v>12337</v>
      </c>
      <c r="DM121" s="771"/>
      <c r="DN121" s="771"/>
      <c r="DO121" s="771"/>
      <c r="DP121" s="771"/>
      <c r="DQ121" s="771">
        <v>11343</v>
      </c>
      <c r="DR121" s="771"/>
      <c r="DS121" s="771"/>
      <c r="DT121" s="771"/>
      <c r="DU121" s="771"/>
      <c r="DV121" s="823">
        <v>0.5</v>
      </c>
      <c r="DW121" s="823"/>
      <c r="DX121" s="823"/>
      <c r="DY121" s="823"/>
      <c r="DZ121" s="824"/>
    </row>
    <row r="122" spans="1:130" s="197" customFormat="1" ht="26.25" customHeight="1" x14ac:dyDescent="0.15">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10579052</v>
      </c>
      <c r="BR122" s="840"/>
      <c r="BS122" s="840"/>
      <c r="BT122" s="840"/>
      <c r="BU122" s="840"/>
      <c r="BV122" s="840">
        <v>10985257</v>
      </c>
      <c r="BW122" s="840"/>
      <c r="BX122" s="840"/>
      <c r="BY122" s="840"/>
      <c r="BZ122" s="840"/>
      <c r="CA122" s="840">
        <v>11433791</v>
      </c>
      <c r="CB122" s="840"/>
      <c r="CC122" s="840"/>
      <c r="CD122" s="840"/>
      <c r="CE122" s="840"/>
      <c r="CF122" s="743"/>
      <c r="CG122" s="744"/>
      <c r="CH122" s="744"/>
      <c r="CI122" s="744"/>
      <c r="CJ122" s="841"/>
      <c r="CK122" s="851"/>
      <c r="CL122" s="812"/>
      <c r="CM122" s="812"/>
      <c r="CN122" s="812"/>
      <c r="CO122" s="813"/>
      <c r="CP122" s="828" t="s">
        <v>439</v>
      </c>
      <c r="CQ122" s="829"/>
      <c r="CR122" s="829"/>
      <c r="CS122" s="829"/>
      <c r="CT122" s="829"/>
      <c r="CU122" s="829"/>
      <c r="CV122" s="829"/>
      <c r="CW122" s="829"/>
      <c r="CX122" s="829"/>
      <c r="CY122" s="829"/>
      <c r="CZ122" s="829"/>
      <c r="DA122" s="829"/>
      <c r="DB122" s="829"/>
      <c r="DC122" s="829"/>
      <c r="DD122" s="829"/>
      <c r="DE122" s="829"/>
      <c r="DF122" s="830"/>
      <c r="DG122" s="770" t="s">
        <v>440</v>
      </c>
      <c r="DH122" s="771"/>
      <c r="DI122" s="771"/>
      <c r="DJ122" s="771"/>
      <c r="DK122" s="771"/>
      <c r="DL122" s="771" t="s">
        <v>440</v>
      </c>
      <c r="DM122" s="771"/>
      <c r="DN122" s="771"/>
      <c r="DO122" s="771"/>
      <c r="DP122" s="771"/>
      <c r="DQ122" s="771">
        <v>8051</v>
      </c>
      <c r="DR122" s="771"/>
      <c r="DS122" s="771"/>
      <c r="DT122" s="771"/>
      <c r="DU122" s="771"/>
      <c r="DV122" s="823">
        <v>0.4</v>
      </c>
      <c r="DW122" s="823"/>
      <c r="DX122" s="823"/>
      <c r="DY122" s="823"/>
      <c r="DZ122" s="824"/>
    </row>
    <row r="123" spans="1:130" s="197" customFormat="1" ht="26.25" customHeight="1" thickBot="1" x14ac:dyDescent="0.2">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440</v>
      </c>
      <c r="AB123" s="784"/>
      <c r="AC123" s="784"/>
      <c r="AD123" s="784"/>
      <c r="AE123" s="785"/>
      <c r="AF123" s="786" t="s">
        <v>440</v>
      </c>
      <c r="AG123" s="784"/>
      <c r="AH123" s="784"/>
      <c r="AI123" s="784"/>
      <c r="AJ123" s="785"/>
      <c r="AK123" s="786" t="s">
        <v>440</v>
      </c>
      <c r="AL123" s="784"/>
      <c r="AM123" s="784"/>
      <c r="AN123" s="784"/>
      <c r="AO123" s="785"/>
      <c r="AP123" s="754" t="s">
        <v>440</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440</v>
      </c>
      <c r="BR123" s="832"/>
      <c r="BS123" s="832"/>
      <c r="BT123" s="832"/>
      <c r="BU123" s="832"/>
      <c r="BV123" s="832" t="s">
        <v>440</v>
      </c>
      <c r="BW123" s="832"/>
      <c r="BX123" s="832"/>
      <c r="BY123" s="832"/>
      <c r="BZ123" s="832"/>
      <c r="CA123" s="832" t="s">
        <v>440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440</v>
      </c>
      <c r="AB124" s="784"/>
      <c r="AC124" s="784"/>
      <c r="AD124" s="784"/>
      <c r="AE124" s="785"/>
      <c r="AF124" s="786" t="s">
        <v>440</v>
      </c>
      <c r="AG124" s="784"/>
      <c r="AH124" s="784"/>
      <c r="AI124" s="784"/>
      <c r="AJ124" s="785"/>
      <c r="AK124" s="786" t="s">
        <v>440</v>
      </c>
      <c r="AL124" s="784"/>
      <c r="AM124" s="784"/>
      <c r="AN124" s="784"/>
      <c r="AO124" s="785"/>
      <c r="AP124" s="754" t="s">
        <v>440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440</v>
      </c>
      <c r="DH124" s="717"/>
      <c r="DI124" s="717"/>
      <c r="DJ124" s="717"/>
      <c r="DK124" s="718"/>
      <c r="DL124" s="719" t="s">
        <v>440</v>
      </c>
      <c r="DM124" s="717"/>
      <c r="DN124" s="717"/>
      <c r="DO124" s="717"/>
      <c r="DP124" s="718"/>
      <c r="DQ124" s="719" t="s">
        <v>440</v>
      </c>
      <c r="DR124" s="717"/>
      <c r="DS124" s="717"/>
      <c r="DT124" s="717"/>
      <c r="DU124" s="718"/>
      <c r="DV124" s="807" t="s">
        <v>440</v>
      </c>
      <c r="DW124" s="808"/>
      <c r="DX124" s="808"/>
      <c r="DY124" s="808"/>
      <c r="DZ124" s="809"/>
    </row>
    <row r="125" spans="1:130" s="197" customFormat="1" ht="26.25" customHeight="1" thickBot="1" x14ac:dyDescent="0.2">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440</v>
      </c>
      <c r="AB125" s="784"/>
      <c r="AC125" s="784"/>
      <c r="AD125" s="784"/>
      <c r="AE125" s="785"/>
      <c r="AF125" s="786" t="s">
        <v>440</v>
      </c>
      <c r="AG125" s="784"/>
      <c r="AH125" s="784"/>
      <c r="AI125" s="784"/>
      <c r="AJ125" s="785"/>
      <c r="AK125" s="786" t="s">
        <v>440</v>
      </c>
      <c r="AL125" s="784"/>
      <c r="AM125" s="784"/>
      <c r="AN125" s="784"/>
      <c r="AO125" s="785"/>
      <c r="AP125" s="754" t="s">
        <v>440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440</v>
      </c>
      <c r="DH125" s="800"/>
      <c r="DI125" s="800"/>
      <c r="DJ125" s="800"/>
      <c r="DK125" s="800"/>
      <c r="DL125" s="800" t="s">
        <v>440</v>
      </c>
      <c r="DM125" s="800"/>
      <c r="DN125" s="800"/>
      <c r="DO125" s="800"/>
      <c r="DP125" s="800"/>
      <c r="DQ125" s="800" t="s">
        <v>440</v>
      </c>
      <c r="DR125" s="800"/>
      <c r="DS125" s="800"/>
      <c r="DT125" s="800"/>
      <c r="DU125" s="800"/>
      <c r="DV125" s="801" t="s">
        <v>440</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440</v>
      </c>
      <c r="AB126" s="784"/>
      <c r="AC126" s="784"/>
      <c r="AD126" s="784"/>
      <c r="AE126" s="785"/>
      <c r="AF126" s="786" t="s">
        <v>440</v>
      </c>
      <c r="AG126" s="784"/>
      <c r="AH126" s="784"/>
      <c r="AI126" s="784"/>
      <c r="AJ126" s="785"/>
      <c r="AK126" s="786" t="s">
        <v>440</v>
      </c>
      <c r="AL126" s="784"/>
      <c r="AM126" s="784"/>
      <c r="AN126" s="784"/>
      <c r="AO126" s="785"/>
      <c r="AP126" s="754" t="s">
        <v>440</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440</v>
      </c>
      <c r="DH126" s="771"/>
      <c r="DI126" s="771"/>
      <c r="DJ126" s="771"/>
      <c r="DK126" s="771"/>
      <c r="DL126" s="771" t="s">
        <v>440</v>
      </c>
      <c r="DM126" s="771"/>
      <c r="DN126" s="771"/>
      <c r="DO126" s="771"/>
      <c r="DP126" s="771"/>
      <c r="DQ126" s="771" t="s">
        <v>440</v>
      </c>
      <c r="DR126" s="771"/>
      <c r="DS126" s="771"/>
      <c r="DT126" s="771"/>
      <c r="DU126" s="771"/>
      <c r="DV126" s="823" t="s">
        <v>440</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440</v>
      </c>
      <c r="AB127" s="784"/>
      <c r="AC127" s="784"/>
      <c r="AD127" s="784"/>
      <c r="AE127" s="785"/>
      <c r="AF127" s="786" t="s">
        <v>440</v>
      </c>
      <c r="AG127" s="784"/>
      <c r="AH127" s="784"/>
      <c r="AI127" s="784"/>
      <c r="AJ127" s="785"/>
      <c r="AK127" s="786" t="s">
        <v>440</v>
      </c>
      <c r="AL127" s="784"/>
      <c r="AM127" s="784"/>
      <c r="AN127" s="784"/>
      <c r="AO127" s="785"/>
      <c r="AP127" s="754" t="s">
        <v>440</v>
      </c>
      <c r="AQ127" s="755"/>
      <c r="AR127" s="755"/>
      <c r="AS127" s="755"/>
      <c r="AT127" s="756"/>
      <c r="AU127" s="233"/>
      <c r="AV127" s="233"/>
      <c r="AW127" s="233"/>
      <c r="AX127" s="757" t="s">
        <v>451</v>
      </c>
      <c r="AY127" s="758"/>
      <c r="AZ127" s="758"/>
      <c r="BA127" s="758"/>
      <c r="BB127" s="758"/>
      <c r="BC127" s="758"/>
      <c r="BD127" s="758"/>
      <c r="BE127" s="759"/>
      <c r="BF127" s="760" t="s">
        <v>440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453</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59855</v>
      </c>
      <c r="AB128" s="724"/>
      <c r="AC128" s="724"/>
      <c r="AD128" s="724"/>
      <c r="AE128" s="725"/>
      <c r="AF128" s="726">
        <v>56057</v>
      </c>
      <c r="AG128" s="724"/>
      <c r="AH128" s="724"/>
      <c r="AI128" s="724"/>
      <c r="AJ128" s="725"/>
      <c r="AK128" s="726">
        <v>54533</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457</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2441529</v>
      </c>
      <c r="AB129" s="784"/>
      <c r="AC129" s="784"/>
      <c r="AD129" s="784"/>
      <c r="AE129" s="785"/>
      <c r="AF129" s="786">
        <v>2424379</v>
      </c>
      <c r="AG129" s="784"/>
      <c r="AH129" s="784"/>
      <c r="AI129" s="784"/>
      <c r="AJ129" s="785"/>
      <c r="AK129" s="786">
        <v>2481942</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439634</v>
      </c>
      <c r="AB130" s="784"/>
      <c r="AC130" s="784"/>
      <c r="AD130" s="784"/>
      <c r="AE130" s="785"/>
      <c r="AF130" s="786">
        <v>443945</v>
      </c>
      <c r="AG130" s="784"/>
      <c r="AH130" s="784"/>
      <c r="AI130" s="784"/>
      <c r="AJ130" s="785"/>
      <c r="AK130" s="786">
        <v>401387</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429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2001895</v>
      </c>
      <c r="AB131" s="717"/>
      <c r="AC131" s="717"/>
      <c r="AD131" s="717"/>
      <c r="AE131" s="718"/>
      <c r="AF131" s="719">
        <v>1980434</v>
      </c>
      <c r="AG131" s="717"/>
      <c r="AH131" s="717"/>
      <c r="AI131" s="717"/>
      <c r="AJ131" s="718"/>
      <c r="AK131" s="719">
        <v>2080555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3.1919756000000001E-2</v>
      </c>
      <c r="AB132" s="740"/>
      <c r="AC132" s="740"/>
      <c r="AD132" s="740"/>
      <c r="AE132" s="741"/>
      <c r="AF132" s="742">
        <v>-2.6647189450000002</v>
      </c>
      <c r="AG132" s="740"/>
      <c r="AH132" s="740"/>
      <c r="AI132" s="740"/>
      <c r="AJ132" s="741"/>
      <c r="AK132" s="742">
        <v>-1.0357332539999999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1.6</v>
      </c>
      <c r="AB133" s="749"/>
      <c r="AC133" s="749"/>
      <c r="AD133" s="749"/>
      <c r="AE133" s="750"/>
      <c r="AF133" s="748">
        <v>-0.3</v>
      </c>
      <c r="AG133" s="749"/>
      <c r="AH133" s="749"/>
      <c r="AI133" s="749"/>
      <c r="AJ133" s="750"/>
      <c r="AK133" s="748">
        <v>-1.2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785767</v>
      </c>
      <c r="L9" s="264">
        <v>100830</v>
      </c>
      <c r="M9" s="265">
        <v>105093</v>
      </c>
      <c r="N9" s="266">
        <v>-4.0999999999999996</v>
      </c>
    </row>
    <row r="10" spans="1:16" x14ac:dyDescent="0.15">
      <c r="A10" s="248"/>
      <c r="B10" s="244"/>
      <c r="C10" s="244"/>
      <c r="D10" s="244"/>
      <c r="E10" s="244"/>
      <c r="F10" s="244"/>
      <c r="G10" s="1133" t="s">
        <v>475</v>
      </c>
      <c r="H10" s="1134"/>
      <c r="I10" s="1134"/>
      <c r="J10" s="1135"/>
      <c r="K10" s="267">
        <v>120988</v>
      </c>
      <c r="L10" s="268">
        <v>15525</v>
      </c>
      <c r="M10" s="269">
        <v>11546</v>
      </c>
      <c r="N10" s="270">
        <v>34.5</v>
      </c>
    </row>
    <row r="11" spans="1:16" ht="13.5" customHeight="1" x14ac:dyDescent="0.15">
      <c r="A11" s="248"/>
      <c r="B11" s="244"/>
      <c r="C11" s="244"/>
      <c r="D11" s="244"/>
      <c r="E11" s="244"/>
      <c r="F11" s="244"/>
      <c r="G11" s="1133" t="s">
        <v>476</v>
      </c>
      <c r="H11" s="1134"/>
      <c r="I11" s="1134"/>
      <c r="J11" s="1135"/>
      <c r="K11" s="267">
        <v>15963</v>
      </c>
      <c r="L11" s="268">
        <v>2048</v>
      </c>
      <c r="M11" s="269">
        <v>13382</v>
      </c>
      <c r="N11" s="270">
        <v>-84.7</v>
      </c>
    </row>
    <row r="12" spans="1:16" ht="13.5" customHeight="1" x14ac:dyDescent="0.15">
      <c r="A12" s="248"/>
      <c r="B12" s="244"/>
      <c r="C12" s="244"/>
      <c r="D12" s="244"/>
      <c r="E12" s="244"/>
      <c r="F12" s="244"/>
      <c r="G12" s="1133" t="s">
        <v>477</v>
      </c>
      <c r="H12" s="1134"/>
      <c r="I12" s="1134"/>
      <c r="J12" s="1135"/>
      <c r="K12" s="267" t="s">
        <v>478</v>
      </c>
      <c r="L12" s="268" t="s">
        <v>478</v>
      </c>
      <c r="M12" s="269">
        <v>1458</v>
      </c>
      <c r="N12" s="270" t="s">
        <v>478</v>
      </c>
    </row>
    <row r="13" spans="1:16" ht="13.5" customHeight="1" x14ac:dyDescent="0.15">
      <c r="A13" s="248"/>
      <c r="B13" s="244"/>
      <c r="C13" s="244"/>
      <c r="D13" s="244"/>
      <c r="E13" s="244"/>
      <c r="F13" s="244"/>
      <c r="G13" s="1133" t="s">
        <v>479</v>
      </c>
      <c r="H13" s="1134"/>
      <c r="I13" s="1134"/>
      <c r="J13" s="1135"/>
      <c r="K13" s="267" t="s">
        <v>478</v>
      </c>
      <c r="L13" s="268" t="s">
        <v>478</v>
      </c>
      <c r="M13" s="269" t="s">
        <v>478</v>
      </c>
      <c r="N13" s="270" t="s">
        <v>478</v>
      </c>
    </row>
    <row r="14" spans="1:16" ht="13.5" customHeight="1" x14ac:dyDescent="0.15">
      <c r="A14" s="248"/>
      <c r="B14" s="244"/>
      <c r="C14" s="244"/>
      <c r="D14" s="244"/>
      <c r="E14" s="244"/>
      <c r="F14" s="244"/>
      <c r="G14" s="1133" t="s">
        <v>480</v>
      </c>
      <c r="H14" s="1134"/>
      <c r="I14" s="1134"/>
      <c r="J14" s="1135"/>
      <c r="K14" s="267">
        <v>36394</v>
      </c>
      <c r="L14" s="268">
        <v>4670</v>
      </c>
      <c r="M14" s="269">
        <v>5712</v>
      </c>
      <c r="N14" s="270">
        <v>-18.2</v>
      </c>
    </row>
    <row r="15" spans="1:16" ht="13.5" customHeight="1" x14ac:dyDescent="0.15">
      <c r="A15" s="248"/>
      <c r="B15" s="244"/>
      <c r="C15" s="244"/>
      <c r="D15" s="244"/>
      <c r="E15" s="244"/>
      <c r="F15" s="244"/>
      <c r="G15" s="1133" t="s">
        <v>481</v>
      </c>
      <c r="H15" s="1134"/>
      <c r="I15" s="1134"/>
      <c r="J15" s="1135"/>
      <c r="K15" s="267">
        <v>13800</v>
      </c>
      <c r="L15" s="268">
        <v>1771</v>
      </c>
      <c r="M15" s="269">
        <v>2855</v>
      </c>
      <c r="N15" s="270">
        <v>-38</v>
      </c>
    </row>
    <row r="16" spans="1:16" x14ac:dyDescent="0.15">
      <c r="A16" s="248"/>
      <c r="B16" s="244"/>
      <c r="C16" s="244"/>
      <c r="D16" s="244"/>
      <c r="E16" s="244"/>
      <c r="F16" s="244"/>
      <c r="G16" s="1136" t="s">
        <v>482</v>
      </c>
      <c r="H16" s="1137"/>
      <c r="I16" s="1137"/>
      <c r="J16" s="1138"/>
      <c r="K16" s="268">
        <v>-105256</v>
      </c>
      <c r="L16" s="268">
        <v>-13506</v>
      </c>
      <c r="M16" s="269">
        <v>-10245</v>
      </c>
      <c r="N16" s="270">
        <v>31.8</v>
      </c>
    </row>
    <row r="17" spans="1:16" x14ac:dyDescent="0.15">
      <c r="A17" s="248"/>
      <c r="B17" s="244"/>
      <c r="C17" s="244"/>
      <c r="D17" s="244"/>
      <c r="E17" s="244"/>
      <c r="F17" s="244"/>
      <c r="G17" s="1136" t="s">
        <v>168</v>
      </c>
      <c r="H17" s="1137"/>
      <c r="I17" s="1137"/>
      <c r="J17" s="1138"/>
      <c r="K17" s="268">
        <v>867656</v>
      </c>
      <c r="L17" s="268">
        <v>111338</v>
      </c>
      <c r="M17" s="269">
        <v>129801</v>
      </c>
      <c r="N17" s="270">
        <v>-14.2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11.55</v>
      </c>
      <c r="L21" s="281">
        <v>12.01</v>
      </c>
      <c r="M21" s="282">
        <v>-0.46</v>
      </c>
      <c r="N21" s="249"/>
      <c r="O21" s="283"/>
      <c r="P21" s="279"/>
    </row>
    <row r="22" spans="1:16" s="284" customFormat="1" x14ac:dyDescent="0.15">
      <c r="A22" s="279"/>
      <c r="B22" s="249"/>
      <c r="C22" s="249"/>
      <c r="D22" s="249"/>
      <c r="E22" s="249"/>
      <c r="F22" s="249"/>
      <c r="G22" s="1130" t="s">
        <v>488</v>
      </c>
      <c r="H22" s="1131"/>
      <c r="I22" s="1131"/>
      <c r="J22" s="1132"/>
      <c r="K22" s="285">
        <v>92.8</v>
      </c>
      <c r="L22" s="286">
        <v>95.9</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492</v>
      </c>
      <c r="H32" s="1122"/>
      <c r="I32" s="1122"/>
      <c r="J32" s="1123"/>
      <c r="K32" s="294">
        <v>252442</v>
      </c>
      <c r="L32" s="294">
        <v>32393</v>
      </c>
      <c r="M32" s="295">
        <v>66201</v>
      </c>
      <c r="N32" s="296">
        <v>-51.1</v>
      </c>
    </row>
    <row r="33" spans="1:16" ht="13.5" customHeight="1" x14ac:dyDescent="0.15">
      <c r="A33" s="248"/>
      <c r="B33" s="244"/>
      <c r="C33" s="244"/>
      <c r="D33" s="244"/>
      <c r="E33" s="244"/>
      <c r="F33" s="244"/>
      <c r="G33" s="1121" t="s">
        <v>493</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494</v>
      </c>
      <c r="H34" s="1122"/>
      <c r="I34" s="1122"/>
      <c r="J34" s="1123"/>
      <c r="K34" s="294" t="s">
        <v>478</v>
      </c>
      <c r="L34" s="294" t="s">
        <v>478</v>
      </c>
      <c r="M34" s="295" t="s">
        <v>478</v>
      </c>
      <c r="N34" s="296" t="s">
        <v>478</v>
      </c>
    </row>
    <row r="35" spans="1:16" ht="27" customHeight="1" x14ac:dyDescent="0.15">
      <c r="A35" s="248"/>
      <c r="B35" s="244"/>
      <c r="C35" s="244"/>
      <c r="D35" s="244"/>
      <c r="E35" s="244"/>
      <c r="F35" s="244"/>
      <c r="G35" s="1121" t="s">
        <v>495</v>
      </c>
      <c r="H35" s="1122"/>
      <c r="I35" s="1122"/>
      <c r="J35" s="1123"/>
      <c r="K35" s="294">
        <v>167002</v>
      </c>
      <c r="L35" s="294">
        <v>21430</v>
      </c>
      <c r="M35" s="295">
        <v>21827</v>
      </c>
      <c r="N35" s="296">
        <v>-1.8</v>
      </c>
    </row>
    <row r="36" spans="1:16" ht="27" customHeight="1" x14ac:dyDescent="0.15">
      <c r="A36" s="248"/>
      <c r="B36" s="244"/>
      <c r="C36" s="244"/>
      <c r="D36" s="244"/>
      <c r="E36" s="244"/>
      <c r="F36" s="244"/>
      <c r="G36" s="1121" t="s">
        <v>496</v>
      </c>
      <c r="H36" s="1122"/>
      <c r="I36" s="1122"/>
      <c r="J36" s="1123"/>
      <c r="K36" s="294">
        <v>14927</v>
      </c>
      <c r="L36" s="294">
        <v>1915</v>
      </c>
      <c r="M36" s="295">
        <v>5334</v>
      </c>
      <c r="N36" s="296">
        <v>-64.099999999999994</v>
      </c>
    </row>
    <row r="37" spans="1:16" ht="13.5" customHeight="1" x14ac:dyDescent="0.15">
      <c r="A37" s="248"/>
      <c r="B37" s="244"/>
      <c r="C37" s="244"/>
      <c r="D37" s="244"/>
      <c r="E37" s="244"/>
      <c r="F37" s="244"/>
      <c r="G37" s="1121" t="s">
        <v>497</v>
      </c>
      <c r="H37" s="1122"/>
      <c r="I37" s="1122"/>
      <c r="J37" s="1123"/>
      <c r="K37" s="294" t="s">
        <v>478</v>
      </c>
      <c r="L37" s="294" t="s">
        <v>478</v>
      </c>
      <c r="M37" s="295">
        <v>1051</v>
      </c>
      <c r="N37" s="296" t="s">
        <v>478</v>
      </c>
    </row>
    <row r="38" spans="1:16" ht="27" customHeight="1" x14ac:dyDescent="0.15">
      <c r="A38" s="248"/>
      <c r="B38" s="244"/>
      <c r="C38" s="244"/>
      <c r="D38" s="244"/>
      <c r="E38" s="244"/>
      <c r="F38" s="244"/>
      <c r="G38" s="1124" t="s">
        <v>498</v>
      </c>
      <c r="H38" s="1125"/>
      <c r="I38" s="1125"/>
      <c r="J38" s="1126"/>
      <c r="K38" s="297" t="s">
        <v>478</v>
      </c>
      <c r="L38" s="297" t="s">
        <v>478</v>
      </c>
      <c r="M38" s="298">
        <v>4</v>
      </c>
      <c r="N38" s="299" t="s">
        <v>478</v>
      </c>
      <c r="O38" s="293"/>
    </row>
    <row r="39" spans="1:16" x14ac:dyDescent="0.15">
      <c r="A39" s="248"/>
      <c r="B39" s="244"/>
      <c r="C39" s="244"/>
      <c r="D39" s="244"/>
      <c r="E39" s="244"/>
      <c r="F39" s="244"/>
      <c r="G39" s="1124" t="s">
        <v>499</v>
      </c>
      <c r="H39" s="1125"/>
      <c r="I39" s="1125"/>
      <c r="J39" s="1126"/>
      <c r="K39" s="300">
        <v>-54533</v>
      </c>
      <c r="L39" s="300">
        <v>-6998</v>
      </c>
      <c r="M39" s="301">
        <v>-2306</v>
      </c>
      <c r="N39" s="302">
        <v>203.5</v>
      </c>
      <c r="O39" s="293"/>
    </row>
    <row r="40" spans="1:16" ht="27" customHeight="1" x14ac:dyDescent="0.15">
      <c r="A40" s="248"/>
      <c r="B40" s="244"/>
      <c r="C40" s="244"/>
      <c r="D40" s="244"/>
      <c r="E40" s="244"/>
      <c r="F40" s="244"/>
      <c r="G40" s="1121" t="s">
        <v>500</v>
      </c>
      <c r="H40" s="1122"/>
      <c r="I40" s="1122"/>
      <c r="J40" s="1123"/>
      <c r="K40" s="300">
        <v>-401387</v>
      </c>
      <c r="L40" s="300">
        <v>-51506</v>
      </c>
      <c r="M40" s="301">
        <v>-67056</v>
      </c>
      <c r="N40" s="302">
        <v>-23.2</v>
      </c>
      <c r="O40" s="293"/>
    </row>
    <row r="41" spans="1:16" x14ac:dyDescent="0.15">
      <c r="A41" s="248"/>
      <c r="B41" s="244"/>
      <c r="C41" s="244"/>
      <c r="D41" s="244"/>
      <c r="E41" s="244"/>
      <c r="F41" s="244"/>
      <c r="G41" s="1127" t="s">
        <v>279</v>
      </c>
      <c r="H41" s="1128"/>
      <c r="I41" s="1128"/>
      <c r="J41" s="1129"/>
      <c r="K41" s="294">
        <v>-21549</v>
      </c>
      <c r="L41" s="300">
        <v>-2765</v>
      </c>
      <c r="M41" s="301">
        <v>25054</v>
      </c>
      <c r="N41" s="302">
        <v>-111</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504</v>
      </c>
      <c r="K49" s="1117"/>
      <c r="L49" s="1117"/>
      <c r="M49" s="1117"/>
      <c r="N49" s="1118"/>
    </row>
    <row r="50" spans="1:14" x14ac:dyDescent="0.15">
      <c r="A50" s="248"/>
      <c r="B50" s="244"/>
      <c r="C50" s="244"/>
      <c r="D50" s="244"/>
      <c r="E50" s="244"/>
      <c r="F50" s="244"/>
      <c r="G50" s="312"/>
      <c r="H50" s="313"/>
      <c r="I50" s="1115"/>
      <c r="J50" s="314" t="s">
        <v>505</v>
      </c>
      <c r="K50" s="315" t="s">
        <v>506</v>
      </c>
      <c r="L50" s="316" t="s">
        <v>507</v>
      </c>
      <c r="M50" s="317" t="s">
        <v>508</v>
      </c>
      <c r="N50" s="318" t="s">
        <v>509</v>
      </c>
    </row>
    <row r="51" spans="1:14" x14ac:dyDescent="0.15">
      <c r="A51" s="248"/>
      <c r="B51" s="244"/>
      <c r="C51" s="244"/>
      <c r="D51" s="244"/>
      <c r="E51" s="244"/>
      <c r="F51" s="244"/>
      <c r="G51" s="310" t="s">
        <v>510</v>
      </c>
      <c r="H51" s="311"/>
      <c r="I51" s="319">
        <v>463232</v>
      </c>
      <c r="J51" s="320">
        <v>57716</v>
      </c>
      <c r="K51" s="321">
        <v>15.5</v>
      </c>
      <c r="L51" s="322">
        <v>96333</v>
      </c>
      <c r="M51" s="323">
        <v>-21</v>
      </c>
      <c r="N51" s="324">
        <v>36.5</v>
      </c>
    </row>
    <row r="52" spans="1:14" x14ac:dyDescent="0.15">
      <c r="A52" s="248"/>
      <c r="B52" s="244"/>
      <c r="C52" s="244"/>
      <c r="D52" s="244"/>
      <c r="E52" s="244"/>
      <c r="F52" s="244"/>
      <c r="G52" s="325"/>
      <c r="H52" s="326" t="s">
        <v>511</v>
      </c>
      <c r="I52" s="327">
        <v>441067</v>
      </c>
      <c r="J52" s="328">
        <v>54955</v>
      </c>
      <c r="K52" s="329">
        <v>26.7</v>
      </c>
      <c r="L52" s="330">
        <v>57060</v>
      </c>
      <c r="M52" s="331">
        <v>-16.600000000000001</v>
      </c>
      <c r="N52" s="332">
        <v>43.3</v>
      </c>
    </row>
    <row r="53" spans="1:14" x14ac:dyDescent="0.15">
      <c r="A53" s="248"/>
      <c r="B53" s="244"/>
      <c r="C53" s="244"/>
      <c r="D53" s="244"/>
      <c r="E53" s="244"/>
      <c r="F53" s="244"/>
      <c r="G53" s="310" t="s">
        <v>512</v>
      </c>
      <c r="H53" s="311"/>
      <c r="I53" s="319">
        <v>453545</v>
      </c>
      <c r="J53" s="320">
        <v>56348</v>
      </c>
      <c r="K53" s="321">
        <v>-2.4</v>
      </c>
      <c r="L53" s="322">
        <v>117673</v>
      </c>
      <c r="M53" s="323">
        <v>22.2</v>
      </c>
      <c r="N53" s="324">
        <v>-24.6</v>
      </c>
    </row>
    <row r="54" spans="1:14" x14ac:dyDescent="0.15">
      <c r="A54" s="248"/>
      <c r="B54" s="244"/>
      <c r="C54" s="244"/>
      <c r="D54" s="244"/>
      <c r="E54" s="244"/>
      <c r="F54" s="244"/>
      <c r="G54" s="325"/>
      <c r="H54" s="326" t="s">
        <v>511</v>
      </c>
      <c r="I54" s="327">
        <v>322703</v>
      </c>
      <c r="J54" s="328">
        <v>40092</v>
      </c>
      <c r="K54" s="329">
        <v>-27</v>
      </c>
      <c r="L54" s="330">
        <v>62359</v>
      </c>
      <c r="M54" s="331">
        <v>9.3000000000000007</v>
      </c>
      <c r="N54" s="332">
        <v>-36.299999999999997</v>
      </c>
    </row>
    <row r="55" spans="1:14" x14ac:dyDescent="0.15">
      <c r="A55" s="248"/>
      <c r="B55" s="244"/>
      <c r="C55" s="244"/>
      <c r="D55" s="244"/>
      <c r="E55" s="244"/>
      <c r="F55" s="244"/>
      <c r="G55" s="310" t="s">
        <v>513</v>
      </c>
      <c r="H55" s="311"/>
      <c r="I55" s="319">
        <v>935130</v>
      </c>
      <c r="J55" s="320">
        <v>116935</v>
      </c>
      <c r="K55" s="321">
        <v>107.5</v>
      </c>
      <c r="L55" s="322">
        <v>118223</v>
      </c>
      <c r="M55" s="323">
        <v>0.5</v>
      </c>
      <c r="N55" s="324">
        <v>107</v>
      </c>
    </row>
    <row r="56" spans="1:14" x14ac:dyDescent="0.15">
      <c r="A56" s="248"/>
      <c r="B56" s="244"/>
      <c r="C56" s="244"/>
      <c r="D56" s="244"/>
      <c r="E56" s="244"/>
      <c r="F56" s="244"/>
      <c r="G56" s="325"/>
      <c r="H56" s="326" t="s">
        <v>511</v>
      </c>
      <c r="I56" s="327">
        <v>375650</v>
      </c>
      <c r="J56" s="328">
        <v>46974</v>
      </c>
      <c r="K56" s="329">
        <v>17.2</v>
      </c>
      <c r="L56" s="330">
        <v>57106</v>
      </c>
      <c r="M56" s="331">
        <v>-8.4</v>
      </c>
      <c r="N56" s="332">
        <v>25.6</v>
      </c>
    </row>
    <row r="57" spans="1:14" x14ac:dyDescent="0.15">
      <c r="A57" s="248"/>
      <c r="B57" s="244"/>
      <c r="C57" s="244"/>
      <c r="D57" s="244"/>
      <c r="E57" s="244"/>
      <c r="F57" s="244"/>
      <c r="G57" s="310" t="s">
        <v>514</v>
      </c>
      <c r="H57" s="311"/>
      <c r="I57" s="319">
        <v>522351</v>
      </c>
      <c r="J57" s="320">
        <v>66129</v>
      </c>
      <c r="K57" s="321">
        <v>-43.4</v>
      </c>
      <c r="L57" s="322">
        <v>128485</v>
      </c>
      <c r="M57" s="323">
        <v>8.6999999999999993</v>
      </c>
      <c r="N57" s="324">
        <v>-52.1</v>
      </c>
    </row>
    <row r="58" spans="1:14" x14ac:dyDescent="0.15">
      <c r="A58" s="248"/>
      <c r="B58" s="244"/>
      <c r="C58" s="244"/>
      <c r="D58" s="244"/>
      <c r="E58" s="244"/>
      <c r="F58" s="244"/>
      <c r="G58" s="325"/>
      <c r="H58" s="326" t="s">
        <v>511</v>
      </c>
      <c r="I58" s="327">
        <v>260377</v>
      </c>
      <c r="J58" s="328">
        <v>32963</v>
      </c>
      <c r="K58" s="329">
        <v>-29.8</v>
      </c>
      <c r="L58" s="330">
        <v>62765</v>
      </c>
      <c r="M58" s="331">
        <v>9.9</v>
      </c>
      <c r="N58" s="332">
        <v>-39.700000000000003</v>
      </c>
    </row>
    <row r="59" spans="1:14" x14ac:dyDescent="0.15">
      <c r="A59" s="248"/>
      <c r="B59" s="244"/>
      <c r="C59" s="244"/>
      <c r="D59" s="244"/>
      <c r="E59" s="244"/>
      <c r="F59" s="244"/>
      <c r="G59" s="310" t="s">
        <v>515</v>
      </c>
      <c r="H59" s="311"/>
      <c r="I59" s="319">
        <v>327720</v>
      </c>
      <c r="J59" s="320">
        <v>42053</v>
      </c>
      <c r="K59" s="321">
        <v>-36.4</v>
      </c>
      <c r="L59" s="322">
        <v>128611</v>
      </c>
      <c r="M59" s="323">
        <v>0.1</v>
      </c>
      <c r="N59" s="324">
        <v>-36.5</v>
      </c>
    </row>
    <row r="60" spans="1:14" x14ac:dyDescent="0.15">
      <c r="A60" s="248"/>
      <c r="B60" s="244"/>
      <c r="C60" s="244"/>
      <c r="D60" s="244"/>
      <c r="E60" s="244"/>
      <c r="F60" s="244"/>
      <c r="G60" s="325"/>
      <c r="H60" s="326" t="s">
        <v>511</v>
      </c>
      <c r="I60" s="333">
        <v>206722</v>
      </c>
      <c r="J60" s="328">
        <v>26527</v>
      </c>
      <c r="K60" s="329">
        <v>-19.5</v>
      </c>
      <c r="L60" s="330">
        <v>61552</v>
      </c>
      <c r="M60" s="331">
        <v>-1.9</v>
      </c>
      <c r="N60" s="332">
        <v>-17.600000000000001</v>
      </c>
    </row>
    <row r="61" spans="1:14" x14ac:dyDescent="0.15">
      <c r="A61" s="248"/>
      <c r="B61" s="244"/>
      <c r="C61" s="244"/>
      <c r="D61" s="244"/>
      <c r="E61" s="244"/>
      <c r="F61" s="244"/>
      <c r="G61" s="310" t="s">
        <v>516</v>
      </c>
      <c r="H61" s="334"/>
      <c r="I61" s="335">
        <v>540396</v>
      </c>
      <c r="J61" s="336">
        <v>67836</v>
      </c>
      <c r="K61" s="337">
        <v>8.1999999999999993</v>
      </c>
      <c r="L61" s="338">
        <v>117865</v>
      </c>
      <c r="M61" s="339">
        <v>2.1</v>
      </c>
      <c r="N61" s="324">
        <v>6.1</v>
      </c>
    </row>
    <row r="62" spans="1:14" x14ac:dyDescent="0.15">
      <c r="A62" s="248"/>
      <c r="B62" s="244"/>
      <c r="C62" s="244"/>
      <c r="D62" s="244"/>
      <c r="E62" s="244"/>
      <c r="F62" s="244"/>
      <c r="G62" s="325"/>
      <c r="H62" s="326" t="s">
        <v>511</v>
      </c>
      <c r="I62" s="327">
        <v>321304</v>
      </c>
      <c r="J62" s="328">
        <v>40302</v>
      </c>
      <c r="K62" s="329">
        <v>-6.5</v>
      </c>
      <c r="L62" s="330">
        <v>60168</v>
      </c>
      <c r="M62" s="331">
        <v>-1.5</v>
      </c>
      <c r="N62" s="332">
        <v>-5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84.53</v>
      </c>
      <c r="G47" s="12">
        <v>91.69</v>
      </c>
      <c r="H47" s="12">
        <v>93.2</v>
      </c>
      <c r="I47" s="12">
        <v>95.34</v>
      </c>
      <c r="J47" s="13">
        <v>93.7</v>
      </c>
    </row>
    <row r="48" spans="2:10" ht="57.75" customHeight="1" x14ac:dyDescent="0.15">
      <c r="B48" s="14"/>
      <c r="C48" s="1141" t="s">
        <v>4</v>
      </c>
      <c r="D48" s="1141"/>
      <c r="E48" s="1142"/>
      <c r="F48" s="15">
        <v>13.69</v>
      </c>
      <c r="G48" s="16">
        <v>12.58</v>
      </c>
      <c r="H48" s="16">
        <v>16.78</v>
      </c>
      <c r="I48" s="16">
        <v>16.55</v>
      </c>
      <c r="J48" s="17">
        <v>14.68</v>
      </c>
    </row>
    <row r="49" spans="2:10" ht="57.75" customHeight="1" thickBot="1" x14ac:dyDescent="0.2">
      <c r="B49" s="18"/>
      <c r="C49" s="1143" t="s">
        <v>5</v>
      </c>
      <c r="D49" s="1143"/>
      <c r="E49" s="1144"/>
      <c r="F49" s="19">
        <v>1.26</v>
      </c>
      <c r="G49" s="20" t="s">
        <v>523</v>
      </c>
      <c r="H49" s="20">
        <v>5.08</v>
      </c>
      <c r="I49" s="20">
        <v>1.1299999999999999</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2017-02-23T02:09:31Z</cp:lastPrinted>
  <dcterms:created xsi:type="dcterms:W3CDTF">2017-02-15T20:20:37Z</dcterms:created>
  <dcterms:modified xsi:type="dcterms:W3CDTF">2017-05-15T01:30:14Z</dcterms:modified>
  <cp:category/>
</cp:coreProperties>
</file>