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C34" i="9"/>
  <c r="U34" i="9" l="1"/>
  <c r="U35" i="9" s="1"/>
  <c r="U36" i="9" s="1"/>
  <c r="AM34"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alcChain>
</file>

<file path=xl/sharedStrings.xml><?xml version="1.0" encoding="utf-8"?>
<sst xmlns="http://schemas.openxmlformats.org/spreadsheetml/2006/main" count="1102" uniqueCount="571">
  <si>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</si>
  <si>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</si>
  <si>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</si>
  <si>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</si>
  <si>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</si>
  <si>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</si>
  <si>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</si>
  <si>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</si>
  <si>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</si>
  <si>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</si>
  <si>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</si>
  <si>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</si>
  <si>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</si>
  <si>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</si>
  <si>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</si>
  <si>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</si>
  <si>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</si>
  <si>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</si>
  <si>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</si>
  <si>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</si>
  <si>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</si>
  <si>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</si>
  <si>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</si>
  <si>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</si>
  <si>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</si>
  <si>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</si>
  <si>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</si>
  <si>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</si>
  <si>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</si>
  <si>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</si>
  <si>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</si>
  <si>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</si>
  <si>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</si>
  <si>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</si>
  <si>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</si>
  <si>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</si>
  <si>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</si>
  <si>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</si>
  <si>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</si>
  <si>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</si>
  <si>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</si>
  <si>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</si>
  <si>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</si>
  <si>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</si>
  <si>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</si>
  <si>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</si>
  <si>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</si>
  <si>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</si>
  <si>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</si>
  <si>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</si>
  <si>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</si>
  <si>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</si>
  <si>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</si>
  <si>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</si>
  <si>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</si>
  <si>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</si>
  <si>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</si>
  <si>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</si>
  <si>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</si>
  <si>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</si>
  <si>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</si>
  <si>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</si>
  <si>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</si>
  <si>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</si>
  <si>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</si>
  <si>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</si>
  <si>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</si>
  <si>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</si>
  <si>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</si>
  <si>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</si>
  <si>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</si>
  <si>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</si>
  <si>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</si>
  <si>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</si>
  <si>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</si>
  <si>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</si>
  <si>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</si>
  <si>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</si>
  <si>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</si>
  <si>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</si>
  <si>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</si>
  <si>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</si>
  <si>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井手町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</si>
  <si>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</si>
  <si>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</si>
  <si>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</si>
  <si>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</si>
  <si>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</si>
  <si>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</si>
  <si>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</si>
  <si>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</si>
  <si>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</si>
  <si>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</si>
  <si>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</si>
  <si>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</si>
  <si>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</si>
  <si>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</si>
  <si>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</si>
  <si>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</si>
  <si>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</si>
  <si>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</si>
  <si>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</si>
  <si>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</si>
  <si>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</si>
  <si>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</si>
  <si>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</si>
  <si>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</si>
  <si>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</si>
  <si>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</si>
  <si>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</si>
  <si>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</si>
  <si>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</si>
  <si>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</si>
  <si>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</si>
  <si>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</si>
  <si>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</si>
  <si>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</si>
  <si>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</si>
  <si>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</si>
  <si>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</si>
  <si>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</si>
  <si>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</si>
  <si>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</si>
  <si>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</si>
  <si>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</si>
  <si>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</si>
  <si>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</si>
  <si>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</si>
  <si>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</si>
  <si>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</si>
  <si>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</si>
  <si>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</si>
  <si>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</si>
  <si>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</si>
  <si>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</si>
  <si>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</si>
  <si>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</si>
  <si>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</si>
  <si>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</si>
  <si>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</si>
  <si>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</si>
  <si>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</si>
  <si>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</si>
  <si>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</si>
  <si>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</si>
  <si>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</si>
  <si>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</si>
  <si>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</si>
  <si>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</si>
  <si>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</si>
  <si>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</si>
  <si>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</si>
  <si>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</si>
  <si>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</si>
  <si>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</si>
  <si>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</si>
  <si>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</si>
  <si>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</si>
  <si>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</si>
  <si>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</si>
  <si>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</si>
  <si>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</si>
  <si>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</si>
  <si>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</si>
  <si>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</si>
  <si>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</si>
  <si>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</si>
  <si>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</si>
  <si>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</si>
  <si>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</si>
  <si>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</si>
  <si>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</si>
  <si>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</si>
  <si>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</si>
  <si>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</si>
  <si>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</si>
  <si>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</si>
  <si>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</si>
  <si>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</si>
  <si>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</si>
  <si>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</si>
  <si>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</si>
  <si>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</si>
  <si>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</si>
  <si>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</si>
  <si>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</si>
  <si>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</si>
  <si>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</si>
  <si>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</si>
  <si>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</si>
  <si>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</si>
  <si>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</si>
  <si>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</si>
  <si>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</si>
  <si>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</si>
  <si>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</si>
  <si>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京都府井手町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</si>
  <si>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</si>
  <si>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</si>
  <si>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</si>
  <si>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</si>
  <si>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</si>
  <si>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</si>
  <si>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</si>
  <si>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</si>
  <si>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</si>
  <si>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</si>
  <si>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</si>
  <si>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</si>
  <si>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</si>
  <si>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</si>
  <si>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</si>
  <si>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</si>
  <si>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</si>
  <si>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</si>
  <si>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</si>
  <si>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</si>
  <si>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</si>
  <si>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</si>
  <si>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</si>
  <si>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</si>
  <si>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</si>
  <si>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</si>
  <si>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</si>
  <si>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</si>
  <si>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</si>
  <si>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</si>
  <si>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</si>
  <si>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</si>
  <si>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</si>
  <si>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</si>
  <si>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</si>
  <si>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</si>
  <si>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</si>
  <si>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</si>
  <si>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</si>
  <si>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</si>
  <si>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</si>
  <si>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</si>
  <si>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</si>
  <si>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</si>
  <si>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</si>
  <si>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</si>
  <si>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</si>
  <si>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</si>
  <si>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</si>
  <si>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</si>
  <si>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</si>
  <si>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</si>
  <si>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</si>
  <si>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</si>
  <si>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</si>
  <si>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</si>
  <si>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</si>
  <si>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</si>
  <si>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</si>
  <si>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</si>
  <si>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</si>
  <si>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</si>
  <si>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</si>
  <si>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</si>
  <si>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</si>
  <si>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</si>
  <si>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</si>
  <si>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</si>
  <si>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</si>
  <si>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</si>
  <si>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</si>
  <si>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</si>
  <si>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</si>
  <si>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</si>
  <si>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</si>
  <si>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</si>
  <si>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</si>
  <si>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</si>
  <si>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</si>
  <si>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</si>
  <si>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</si>
  <si>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</si>
  <si>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</si>
  <si>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</si>
  <si>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</si>
  <si>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</si>
  <si>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</si>
  <si>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</si>
  <si>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</si>
  <si>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</si>
  <si>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</si>
  <si>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</si>
  <si>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</si>
  <si>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</si>
  <si>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</si>
  <si>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</si>
  <si>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</si>
  <si>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</si>
  <si>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</si>
  <si>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</si>
  <si>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</si>
  <si>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</si>
  <si>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</si>
  <si>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</si>
  <si>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</si>
  <si>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</si>
  <si>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</si>
  <si>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</si>
  <si>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</si>
  <si>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</si>
  <si>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</si>
  <si>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</si>
  <si>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</si>
  <si>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</si>
  <si>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</si>
  <si>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</si>
  <si>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</si>
  <si>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</si>
  <si>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</si>
  <si>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</si>
  <si>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</si>
  <si>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</si>
  <si>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</si>
  <si>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</si>
  <si>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</si>
  <si>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</si>
  <si>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</si>
  <si>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</si>
  <si>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</si>
  <si>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</si>
  <si>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</si>
  <si>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</si>
  <si>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</si>
  <si>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</si>
  <si>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</si>
  <si>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</si>
  <si>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</si>
  <si>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</si>
  <si>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</si>
  <si>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</si>
  <si>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</si>
  <si>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</si>
  <si>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</si>
  <si>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</si>
  <si>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</si>
  <si>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</si>
  <si>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</si>
  <si>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</si>
  <si>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京都府井手町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</si>
  <si>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</si>
  <si>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</si>
  <si>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</si>
  <si>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</si>
  <si>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</si>
  <si>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</si>
  <si>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</si>
  <si>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</si>
  <si>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</si>
  <si>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</si>
  <si>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</si>
  <si>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</si>
  <si>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</si>
  <si>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</si>
  <si>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</si>
  <si>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</si>
  <si>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</si>
  <si>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</si>
  <si>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</si>
  <si>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</si>
  <si>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</si>
  <si>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</si>
  <si>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</si>
  <si>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</si>
  <si>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</si>
  <si>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</si>
  <si>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</si>
  <si>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</si>
  <si>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</si>
  <si>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</si>
  <si>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</si>
  <si>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</si>
  <si>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</si>
  <si>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井手町国民健康保険特別会計</t>
    <phoneticPr fontId="5"/>
  </si>
  <si>
    <t>井手町介護保険特別会計</t>
    <phoneticPr fontId="5"/>
  </si>
  <si>
    <t>井手町後期高齢者医療特別会計</t>
    <phoneticPr fontId="5"/>
  </si>
  <si>
    <t>井手町水道事業会計</t>
    <phoneticPr fontId="5"/>
  </si>
  <si>
    <t>法適用企業</t>
    <phoneticPr fontId="5"/>
  </si>
  <si>
    <t>井手町公共下水道事業特別会計</t>
    <phoneticPr fontId="5"/>
  </si>
  <si>
    <t>法非適用企業</t>
    <phoneticPr fontId="5"/>
  </si>
  <si>
    <t>井手町多賀地区簡易水道事業特別会計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</si>
  <si>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</si>
  <si>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</si>
  <si>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</si>
  <si>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</si>
  <si>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</si>
  <si>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</si>
  <si>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</si>
  <si>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</si>
  <si>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</si>
  <si>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</si>
  <si>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</si>
  <si>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</si>
  <si>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</si>
  <si>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</si>
  <si>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</si>
  <si>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</si>
  <si>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</si>
  <si>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</si>
  <si>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</si>
  <si>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</si>
  <si>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</si>
  <si>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</si>
  <si>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</si>
  <si>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</si>
  <si>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</si>
  <si>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</si>
  <si>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</si>
  <si>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</si>
  <si>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</si>
  <si>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</si>
  <si>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</si>
  <si>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</si>
  <si>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</si>
  <si>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</si>
  <si>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</si>
  <si>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</si>
  <si>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</si>
  <si>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</si>
  <si>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</si>
  <si>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</si>
  <si>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</si>
  <si>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</si>
  <si>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</si>
  <si>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</si>
  <si>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</si>
  <si>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</si>
  <si>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</si>
  <si>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</si>
  <si>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</si>
  <si>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</si>
  <si>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</si>
  <si>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</si>
  <si>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</si>
  <si>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</si>
  <si>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</si>
  <si>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</si>
  <si>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</si>
  <si>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</si>
  <si>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</si>
  <si>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</si>
  <si>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</si>
  <si>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</si>
  <si>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</si>
  <si>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</si>
  <si>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</si>
  <si>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</si>
  <si>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</si>
  <si>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</si>
  <si>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</si>
  <si>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</si>
  <si>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</si>
  <si>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</si>
  <si>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</si>
  <si>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</si>
  <si>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</si>
  <si>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</si>
  <si>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</si>
  <si>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</si>
  <si>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</si>
  <si>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</si>
  <si>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</si>
  <si>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</si>
  <si>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</si>
  <si>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</si>
  <si>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</si>
  <si>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</si>
  <si>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</si>
  <si>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</si>
  <si>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</si>
  <si>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</si>
  <si>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</si>
  <si>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</si>
  <si>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</si>
  <si>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</si>
  <si>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</si>
  <si>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</si>
  <si>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</si>
  <si>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</si>
  <si>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</si>
  <si>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</si>
  <si>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</si>
  <si>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</si>
  <si>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</si>
  <si>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</si>
  <si>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</si>
  <si>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</si>
  <si>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</si>
  <si>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</si>
  <si>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</si>
  <si>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</si>
  <si>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</si>
  <si>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</si>
  <si>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</si>
  <si>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</si>
  <si>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</si>
  <si>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</si>
  <si>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</si>
  <si>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</si>
  <si>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</si>
  <si>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</si>
  <si>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</si>
  <si>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</si>
  <si>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</si>
  <si>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</si>
  <si>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</si>
  <si>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</si>
  <si>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</si>
  <si>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</si>
  <si>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</si>
  <si>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</si>
  <si>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</si>
  <si>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</si>
  <si>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</si>
  <si>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</si>
  <si>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</si>
  <si>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</si>
  <si>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</si>
  <si>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</si>
  <si>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</si>
  <si>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</si>
  <si>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</si>
  <si>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</si>
  <si>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1.52</t>
  </si>
  <si>
    <t>▲ 0.91</t>
  </si>
  <si>
    <t>井手町国民健康保険特別会計</t>
  </si>
  <si>
    <t>▲ 0.73</t>
  </si>
  <si>
    <t>▲ 0.07</t>
  </si>
  <si>
    <t>一般会計</t>
  </si>
  <si>
    <t>井手町水道事業会計</t>
  </si>
  <si>
    <t>井手町介護保険特別会計</t>
  </si>
  <si>
    <t>井手町公共下水道事業特別会計</t>
  </si>
  <si>
    <t>井手町後期高齢者医療特別会計</t>
  </si>
  <si>
    <t>井手町多賀地区簡易水道事業特別会計</t>
  </si>
  <si>
    <t>その他会計（赤字）</t>
  </si>
  <si>
    <t>その他会計（黒字）</t>
  </si>
  <si>
    <t>-</t>
    <phoneticPr fontId="2"/>
  </si>
  <si>
    <t>-</t>
    <phoneticPr fontId="2"/>
  </si>
  <si>
    <t>-</t>
    <phoneticPr fontId="2"/>
  </si>
  <si>
    <t>-</t>
    <phoneticPr fontId="2"/>
  </si>
  <si>
    <t>京都府市町村議会議員公務災害補償等組合</t>
  </si>
  <si>
    <t>城南衛生管理組合</t>
  </si>
  <si>
    <t>京都府市町村職員退職手当組合</t>
  </si>
  <si>
    <t>京都府自治会館管理組合</t>
  </si>
  <si>
    <t>京都地方税機構</t>
  </si>
  <si>
    <t>京都府住宅新築資金等貸付事業管理組合（一般会計）</t>
    <rPh sb="19" eb="21">
      <t>イッパン</t>
    </rPh>
    <rPh sb="21" eb="23">
      <t>カイケイ</t>
    </rPh>
    <phoneticPr fontId="24"/>
  </si>
  <si>
    <t>京都府住宅新築資金等貸付事業管理組合（特別会計）</t>
    <rPh sb="19" eb="21">
      <t>トクベツ</t>
    </rPh>
    <rPh sb="21" eb="23">
      <t>カイケイ</t>
    </rPh>
    <phoneticPr fontId="24"/>
  </si>
  <si>
    <t>京都府後期高齢者医療広域連合（一般会計）</t>
    <rPh sb="15" eb="17">
      <t>イッパン</t>
    </rPh>
    <rPh sb="17" eb="19">
      <t>カイケイ</t>
    </rPh>
    <phoneticPr fontId="24"/>
  </si>
  <si>
    <t>京都府後期高齢者医療広域連合（特別会計）</t>
    <rPh sb="15" eb="17">
      <t>トクベツ</t>
    </rPh>
    <rPh sb="17" eb="19">
      <t>カイケイ</t>
    </rPh>
    <phoneticPr fontId="24"/>
  </si>
  <si>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</si>
  <si>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</si>
  <si>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</si>
  <si>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</si>
  <si>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</si>
  <si>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</si>
  <si>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従前から交付税措置のある有利な地方債の活用や、平成１９年度の大幅な繰上償還、地方債発行抑制等による公債費適正化により類似団体平均を大きく下回っている。
</t>
    <rPh sb="33" eb="34">
      <t>クリ</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</si>
  <si>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</si>
  <si>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</si>
  <si>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</si>
  <si>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</si>
  <si>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</si>
  <si>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</si>
  <si>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従前から交付税措置のある有利な地方債の活用や、平成１９年度の大幅な繰上償還、地方債発行抑制等による公債費適正化により類似団体平均を大きく下回っている。</t>
    <rPh sb="33" eb="34">
      <t>クリ</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</si>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</sst>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9"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26" fillId="0" borderId="41" xfId="34" applyFont="1" applyFill="1" applyBorder="1" applyAlignment="1" applyProtection="1">
      <alignment horizontal="left" vertical="top" wrapText="1"/>
      <protection locked="0"/>
    </xf>
    <xf numFmtId="0" fontId="26" fillId="0" borderId="12" xfId="34" applyFont="1" applyFill="1" applyBorder="1" applyAlignment="1" applyProtection="1">
      <alignment horizontal="left" vertical="top" wrapText="1"/>
      <protection locked="0"/>
    </xf>
    <xf numFmtId="0" fontId="26" fillId="0" borderId="46" xfId="34" applyFont="1" applyFill="1" applyBorder="1" applyAlignment="1" applyProtection="1">
      <alignment horizontal="left" vertical="top" wrapText="1"/>
      <protection locked="0"/>
    </xf>
    <xf numFmtId="0" fontId="26" fillId="0" borderId="60" xfId="34" applyFont="1" applyFill="1" applyBorder="1" applyAlignment="1" applyProtection="1">
      <alignment horizontal="left" vertical="top" wrapText="1"/>
      <protection locked="0"/>
    </xf>
    <xf numFmtId="0" fontId="26" fillId="0" borderId="0" xfId="34" applyFont="1" applyFill="1" applyBorder="1" applyAlignment="1" applyProtection="1">
      <alignment horizontal="left" vertical="top" wrapText="1"/>
      <protection locked="0"/>
    </xf>
    <xf numFmtId="0" fontId="26" fillId="0" borderId="38" xfId="34" applyFont="1" applyFill="1" applyBorder="1" applyAlignment="1" applyProtection="1">
      <alignment horizontal="left" vertical="top" wrapText="1"/>
      <protection locked="0"/>
    </xf>
    <xf numFmtId="0" fontId="26" fillId="0" borderId="37" xfId="34" applyFont="1" applyFill="1" applyBorder="1" applyAlignment="1" applyProtection="1">
      <alignment horizontal="left" vertical="top" wrapText="1"/>
      <protection locked="0"/>
    </xf>
    <xf numFmtId="0" fontId="26" fillId="0" borderId="49" xfId="34" applyFont="1" applyFill="1" applyBorder="1" applyAlignment="1" applyProtection="1">
      <alignment horizontal="left" vertical="top" wrapText="1"/>
      <protection locked="0"/>
    </xf>
    <xf numFmtId="0" fontId="26"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56348</c:v>
                </c:pt>
                <c:pt idx="1">
                  <c:v>116935</c:v>
                </c:pt>
                <c:pt idx="2">
                  <c:v>66129</c:v>
                </c:pt>
                <c:pt idx="3">
                  <c:v>42053</c:v>
                </c:pt>
                <c:pt idx="4">
                  <c:v>115826</c:v>
                </c:pt>
              </c:numCache>
            </c:numRef>
          </c:val>
          <c:smooth val="0"/>
        </c:ser>
        <c:dLbls>
          <c:showLegendKey val="0"/>
          <c:showVal val="0"/>
          <c:showCatName val="0"/>
          <c:showSerName val="0"/>
          <c:showPercent val="0"/>
          <c:showBubbleSize val="0"/>
        </c:dLbls>
        <c:marker val="1"/>
        <c:smooth val="0"/>
        <c:axId val="179362048"/>
        <c:axId val="179511680"/>
      </c:lineChart>
      <c:catAx>
        <c:axId val="179362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511680"/>
        <c:crosses val="autoZero"/>
        <c:auto val="1"/>
        <c:lblAlgn val="ctr"/>
        <c:lblOffset val="100"/>
        <c:tickLblSkip val="1"/>
        <c:tickMarkSkip val="1"/>
        <c:noMultiLvlLbl val="0"/>
      </c:catAx>
      <c:valAx>
        <c:axId val="179511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362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12.58</c:v>
                </c:pt>
                <c:pt idx="1">
                  <c:v>16.78</c:v>
                </c:pt>
                <c:pt idx="2">
                  <c:v>16.55</c:v>
                </c:pt>
                <c:pt idx="3">
                  <c:v>14.68</c:v>
                </c:pt>
                <c:pt idx="4">
                  <c:v>15.27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91.69</c:v>
                </c:pt>
                <c:pt idx="1">
                  <c:v>93.2</c:v>
                </c:pt>
                <c:pt idx="2">
                  <c:v>95.34</c:v>
                </c:pt>
                <c:pt idx="3">
                  <c:v>93.7</c:v>
                </c:pt>
                <c:pt idx="4">
                  <c:v>96.55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3408512"/>
        <c:axId val="223410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-1.52</c:v>
                </c:pt>
                <c:pt idx="1">
                  <c:v>5.08</c:v>
                </c:pt>
                <c:pt idx="2">
                  <c:v>1.1299999999999999</c:v>
                </c:pt>
                <c:pt idx="3">
                  <c:v>-0.91</c:v>
                </c:pt>
                <c:pt idx="4">
                  <c:v>0.89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3408512"/>
        <c:axId val="223410432"/>
      </c:lineChart>
      <c:catAx>
        <c:axId val="22340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3410432"/>
        <c:crosses val="autoZero"/>
        <c:auto val="1"/>
        <c:lblAlgn val="ctr"/>
        <c:lblOffset val="100"/>
        <c:tickLblSkip val="1"/>
        <c:tickMarkSkip val="1"/>
        <c:noMultiLvlLbl val="0"/>
      </c:catAx>
      <c:valAx>
        <c:axId val="22341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40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井手町多賀地区簡易水道事業特別会計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0.13</c:v>
                </c:pt>
                <c:pt idx="2">
                  <c:v>#N/A</c:v>
                </c:pt>
                <c:pt idx="3">
                  <c:v>0.03</c:v>
                </c:pt>
                <c:pt idx="4">
                  <c:v>#N/A</c:v>
                </c:pt>
                <c:pt idx="5">
                  <c:v>0.05</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井手町後期高齢者医療特別会計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0.13</c:v>
                </c:pt>
                <c:pt idx="2">
                  <c:v>#N/A</c:v>
                </c:pt>
                <c:pt idx="3">
                  <c:v>7.0000000000000007E-2</c:v>
                </c:pt>
                <c:pt idx="4">
                  <c:v>#N/A</c:v>
                </c:pt>
                <c:pt idx="5">
                  <c:v>0.09</c:v>
                </c:pt>
                <c:pt idx="6">
                  <c:v>#N/A</c:v>
                </c:pt>
                <c:pt idx="7">
                  <c:v>7.0000000000000007E-2</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井手町公共下水道事業特別会計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0.62</c:v>
                </c:pt>
                <c:pt idx="2">
                  <c:v>#N/A</c:v>
                </c:pt>
                <c:pt idx="3">
                  <c:v>0.37</c:v>
                </c:pt>
                <c:pt idx="4">
                  <c:v>#N/A</c:v>
                </c:pt>
                <c:pt idx="5">
                  <c:v>0.42</c:v>
                </c:pt>
                <c:pt idx="6">
                  <c:v>#N/A</c:v>
                </c:pt>
                <c:pt idx="7">
                  <c:v>0.33</c:v>
                </c:pt>
                <c:pt idx="8">
                  <c:v>#N/A</c:v>
                </c:pt>
                <c:pt idx="9">
                  <c:v>0.41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井手町介護保険特別会計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2.73</c:v>
                </c:pt>
                <c:pt idx="2">
                  <c:v>#N/A</c:v>
                </c:pt>
                <c:pt idx="3">
                  <c:v>3.04</c:v>
                </c:pt>
                <c:pt idx="4">
                  <c:v>#N/A</c:v>
                </c:pt>
                <c:pt idx="5">
                  <c:v>1.85</c:v>
                </c:pt>
                <c:pt idx="6">
                  <c:v>#N/A</c:v>
                </c:pt>
                <c:pt idx="7">
                  <c:v>2.16</c:v>
                </c:pt>
                <c:pt idx="8">
                  <c:v>#N/A</c:v>
                </c:pt>
                <c:pt idx="9">
                  <c:v>2.0499999999999998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井手町水道事業会計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8.23</c:v>
                </c:pt>
                <c:pt idx="2">
                  <c:v>#N/A</c:v>
                </c:pt>
                <c:pt idx="3">
                  <c:v>8.42</c:v>
                </c:pt>
                <c:pt idx="4">
                  <c:v>#N/A</c:v>
                </c:pt>
                <c:pt idx="5">
                  <c:v>7.2</c:v>
                </c:pt>
                <c:pt idx="6">
                  <c:v>#N/A</c:v>
                </c:pt>
                <c:pt idx="7">
                  <c:v>8.7200000000000006</c:v>
                </c:pt>
                <c:pt idx="8">
                  <c:v>#N/A</c:v>
                </c:pt>
                <c:pt idx="9">
                  <c:v>7.51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12.58</c:v>
                </c:pt>
                <c:pt idx="2">
                  <c:v>#N/A</c:v>
                </c:pt>
                <c:pt idx="3">
                  <c:v>16.77</c:v>
                </c:pt>
                <c:pt idx="4">
                  <c:v>#N/A</c:v>
                </c:pt>
                <c:pt idx="5">
                  <c:v>16.54</c:v>
                </c:pt>
                <c:pt idx="6">
                  <c:v>#N/A</c:v>
                </c:pt>
                <c:pt idx="7">
                  <c:v>14.68</c:v>
                </c:pt>
                <c:pt idx="8">
                  <c:v>#N/A</c:v>
                </c:pt>
                <c:pt idx="9">
                  <c:v>15.27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井手町国民健康保険特別会計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1.7</c:v>
                </c:pt>
                <c:pt idx="2">
                  <c:v>#N/A</c:v>
                </c:pt>
                <c:pt idx="3">
                  <c:v>1.3</c:v>
                </c:pt>
                <c:pt idx="4">
                  <c:v>0.73</c:v>
                </c:pt>
                <c:pt idx="5">
                  <c:v>#N/A</c:v>
                </c:pt>
                <c:pt idx="6">
                  <c:v>#N/A</c:v>
                </c:pt>
                <c:pt idx="7">
                  <c:v>0.14000000000000001</c:v>
                </c:pt>
                <c:pt idx="8">
                  <c:v>7.0000000000000007E-2</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3660288"/>
        <c:axId val="223662080"/>
      </c:barChart>
      <c:catAx>
        <c:axId val="22366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662080"/>
        <c:crosses val="autoZero"/>
        <c:auto val="1"/>
        <c:lblAlgn val="ctr"/>
        <c:lblOffset val="100"/>
        <c:tickLblSkip val="1"/>
        <c:tickMarkSkip val="1"/>
        <c:noMultiLvlLbl val="0"/>
      </c:catAx>
      <c:valAx>
        <c:axId val="223662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660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501</c:v>
                </c:pt>
                <c:pt idx="5">
                  <c:v>499</c:v>
                </c:pt>
                <c:pt idx="8">
                  <c:v>502</c:v>
                </c:pt>
                <c:pt idx="11">
                  <c:v>456</c:v>
                </c:pt>
                <c:pt idx="14">
                  <c:v>446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c:v>
                </c:pt>
                <c:pt idx="3">
                  <c:v>19</c:v>
                </c:pt>
                <c:pt idx="6">
                  <c:v>17</c:v>
                </c:pt>
                <c:pt idx="9">
                  <c:v>15</c:v>
                </c:pt>
                <c:pt idx="12">
                  <c:v>12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168</c:v>
                </c:pt>
                <c:pt idx="3">
                  <c:v>170</c:v>
                </c:pt>
                <c:pt idx="6">
                  <c:v>166</c:v>
                </c:pt>
                <c:pt idx="9">
                  <c:v>167</c:v>
                </c:pt>
                <c:pt idx="12">
                  <c:v>167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345</c:v>
                </c:pt>
                <c:pt idx="3">
                  <c:v>312</c:v>
                </c:pt>
                <c:pt idx="6">
                  <c:v>264</c:v>
                </c:pt>
                <c:pt idx="9">
                  <c:v>252</c:v>
                </c:pt>
                <c:pt idx="12">
                  <c:v>249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3749248"/>
        <c:axId val="223751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31</c:v>
                </c:pt>
                <c:pt idx="2">
                  <c:v>#N/A</c:v>
                </c:pt>
                <c:pt idx="3">
                  <c:v>#N/A</c:v>
                </c:pt>
                <c:pt idx="4">
                  <c:v>2</c:v>
                </c:pt>
                <c:pt idx="5">
                  <c:v>#N/A</c:v>
                </c:pt>
                <c:pt idx="6">
                  <c:v>#N/A</c:v>
                </c:pt>
                <c:pt idx="7">
                  <c:v>-55</c:v>
                </c:pt>
                <c:pt idx="8">
                  <c:v>#N/A</c:v>
                </c:pt>
                <c:pt idx="9">
                  <c:v>#N/A</c:v>
                </c:pt>
                <c:pt idx="10">
                  <c:v>-22</c:v>
                </c:pt>
                <c:pt idx="11">
                  <c:v>#N/A</c:v>
                </c:pt>
                <c:pt idx="12">
                  <c:v>#N/A</c:v>
                </c:pt>
                <c:pt idx="13">
                  <c:v>-18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3749248"/>
        <c:axId val="223751168"/>
      </c:lineChart>
      <c:catAx>
        <c:axId val="22374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751168"/>
        <c:crosses val="autoZero"/>
        <c:auto val="1"/>
        <c:lblAlgn val="ctr"/>
        <c:lblOffset val="100"/>
        <c:tickLblSkip val="1"/>
        <c:tickMarkSkip val="1"/>
        <c:noMultiLvlLbl val="0"/>
      </c:catAx>
      <c:valAx>
        <c:axId val="223751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74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3900</c:v>
                </c:pt>
                <c:pt idx="5">
                  <c:v>3973</c:v>
                </c:pt>
                <c:pt idx="8">
                  <c:v>3880</c:v>
                </c:pt>
                <c:pt idx="11">
                  <c:v>3863</c:v>
                </c:pt>
                <c:pt idx="14">
                  <c:v>3818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877</c:v>
                </c:pt>
                <c:pt idx="5">
                  <c:v>828</c:v>
                </c:pt>
                <c:pt idx="8">
                  <c:v>703</c:v>
                </c:pt>
                <c:pt idx="11">
                  <c:v>633</c:v>
                </c:pt>
                <c:pt idx="14">
                  <c:v>571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5342</c:v>
                </c:pt>
                <c:pt idx="5">
                  <c:v>5778</c:v>
                </c:pt>
                <c:pt idx="8">
                  <c:v>6402</c:v>
                </c:pt>
                <c:pt idx="11">
                  <c:v>6938</c:v>
                </c:pt>
                <c:pt idx="14">
                  <c:v>7148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975</c:v>
                </c:pt>
                <c:pt idx="3">
                  <c:v>966</c:v>
                </c:pt>
                <c:pt idx="6">
                  <c:v>918</c:v>
                </c:pt>
                <c:pt idx="9">
                  <c:v>811</c:v>
                </c:pt>
                <c:pt idx="12">
                  <c:v>773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126</c:v>
                </c:pt>
                <c:pt idx="3">
                  <c:v>111</c:v>
                </c:pt>
                <c:pt idx="6">
                  <c:v>119</c:v>
                </c:pt>
                <c:pt idx="9">
                  <c:v>112</c:v>
                </c:pt>
                <c:pt idx="12">
                  <c:v>172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2061</c:v>
                </c:pt>
                <c:pt idx="3">
                  <c:v>2057</c:v>
                </c:pt>
                <c:pt idx="6">
                  <c:v>2042</c:v>
                </c:pt>
                <c:pt idx="9">
                  <c:v>1893</c:v>
                </c:pt>
                <c:pt idx="12">
                  <c:v>1778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2665</c:v>
                </c:pt>
                <c:pt idx="3">
                  <c:v>2840</c:v>
                </c:pt>
                <c:pt idx="6">
                  <c:v>2903</c:v>
                </c:pt>
                <c:pt idx="9">
                  <c:v>2909</c:v>
                </c:pt>
                <c:pt idx="12">
                  <c:v>3019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3862784"/>
        <c:axId val="223864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3862784"/>
        <c:axId val="223864704"/>
      </c:lineChart>
      <c:catAx>
        <c:axId val="22386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864704"/>
        <c:crosses val="autoZero"/>
        <c:auto val="1"/>
        <c:lblAlgn val="ctr"/>
        <c:lblOffset val="100"/>
        <c:tickLblSkip val="1"/>
        <c:tickMarkSkip val="1"/>
        <c:noMultiLvlLbl val="0"/>
      </c:catAx>
      <c:valAx>
        <c:axId val="223864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86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{4D1E97A1-6FD1-4250-A489-5A2885DB0043}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{8769A5A7-9E90-4C2E-8CFF-585787AF7031}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{FE43B2B6-98E5-4391-9EB8-E3FFE46721A3}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{13291FEA-9A48-4E7B-912C-28AF595E44E0}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{20F772BB-20F3-4F8E-8AAE-D752CDF11586}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66.900000000000006</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{25B52398-4331-49C7-A357-F00D103517D7}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{5F835248-A668-4A85-B5CD-0B847CA883C5}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{AE296683-42B6-49EE-AFAB-F8C2146488AC}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{2215E89D-7CE2-4DBD-A08D-BF0597BACC3F}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{C4CEFB1A-2D3F-4085-90E2-CBCB03CCB02A}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0.8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4015104"/>
        <c:axId val="224017024"/>
      </c:scatterChart>
      <c:valAx>
        <c:axId val="224015104"/>
        <c:scaling>
          <c:orientation val="minMax"/>
          <c:max val="67.5"/>
          <c:min val="4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017024"/>
        <c:crosses val="autoZero"/>
        <c:crossBetween val="midCat"/>
      </c:valAx>
      <c:valAx>
        <c:axId val="224017024"/>
        <c:scaling>
          <c:orientation val="minMax"/>
          <c:max val="1"/>
          <c:min val="0.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015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{363DAB22-F002-4114-86A6-1F88E2FA7D12}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{D6DB9B49-8DF9-4AC0-85AB-04A91388E81E}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{6A6BEE4D-1305-432D-AFB9-E6FD46B4A237}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{7BFCDE28-3C44-4A70-AAE9-17BBBF11D067}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{4643FB7A-1893-45FC-8780-C279D188947E}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c:v>
                </c:pt>
                <c:pt idx="1">
                  <c:v>1.6</c:v>
                </c:pt>
                <c:pt idx="2">
                  <c:v>-0.3</c:v>
                </c:pt>
                <c:pt idx="3">
                  <c:v>-1.2</c:v>
                </c:pt>
                <c:pt idx="4">
                  <c:v>-1.5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{74FFCC39-5301-4A54-A6F2-8BC4B2A49866}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{FE3C7AD0-53BF-4C63-B637-949104EDD541}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{6F08028E-5929-486C-A341-160E95E6AB9C}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{704950FA-DA91-47A3-BD57-B6AD166F2C6C}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{A3DAEE6B-8D87-4A8B-B849-4C8BF27F9026}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7.3</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4047872"/>
        <c:axId val="224049792"/>
      </c:scatterChart>
      <c:valAx>
        <c:axId val="224047872"/>
        <c:scaling>
          <c:orientation val="minMax"/>
          <c:max val="11"/>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049792"/>
        <c:crosses val="autoZero"/>
        <c:crossBetween val="midCat"/>
      </c:valAx>
      <c:valAx>
        <c:axId val="224049792"/>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047872"/>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９年度に約７２３百万円の繰上償還を行ったことにより償還金の圧縮ができ、公債費抑制につながった。算入公債費については、従前より住民ニーズを的確に把握しハード整備の際の地方債発行は交付税措置のある有利なものを活用する方針で、安易な地方債発行を抑制してきた結果が高水準を維持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一般会計等に係る地方債の現在高については、平成１９年度に約７２３百万円の繰上償還を行ったことにより圧縮が図られた</a:t>
          </a:r>
          <a:r>
            <a:rPr lang="ja-JP" altLang="en-US" sz="1400" b="0" i="0" baseline="0">
              <a:solidFill>
                <a:schemeClr val="dk1"/>
              </a:solidFill>
              <a:effectLst/>
              <a:latin typeface="+mn-lt"/>
              <a:ea typeface="+mn-ea"/>
              <a:cs typeface="+mn-cs"/>
            </a:rPr>
            <a:t>ものの、ＪＲ玉水駅周辺整備、府立特別支援学校整備に伴う道路整備事業費の増加により一般会計等に係る地方債の現在高が増加した。今後も庁舎建設事業等が控えており、地方債現在高は更に増加する見込み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京都府井手町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7,607
7,535
18.04
4,572,462
4,158,003
370,333
2,425,035
3,018,759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当該比率が類似団体平均を上回っている要因は、類似団体より各施設の建設時期が早いため減価償却が進んでいると思われる。今後本町では、平成２７年度に策定した公共施設等総合管理計画において、各施設の適切な管理に努める。</a:t>
          </a:r>
          <a:endParaRPr lang="ja-JP" altLang="ja-JP" sz="1400">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8" name="直線コネクタ 67"/>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9"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70" name="直線コネクタ 69"/>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71"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72" name="直線コネクタ 71"/>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44213</xdr:rowOff>
    </xdr:from>
    <xdr:ext cx="405111" cy="259045"/>
    <xdr:sp macro="" textlink="">
      <xdr:nvSpPr>
        <xdr:cNvPr id="73" name="有形固定資産減価償却率平均値テキスト"/>
        <xdr:cNvSpPr txBox="1"/>
      </xdr:nvSpPr>
      <xdr:spPr>
        <a:xfrm>
          <a:off x="4813300" y="5968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74" name="フローチャート : 判断 73"/>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75" name="フローチャート : 判断 74"/>
        <xdr:cNvSpPr/>
      </xdr:nvSpPr>
      <xdr:spPr>
        <a:xfrm>
          <a:off x="40005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57658</xdr:rowOff>
    </xdr:from>
    <xdr:to>
      <xdr:col>3</xdr:col>
      <xdr:colOff>511175</xdr:colOff>
      <xdr:row>27</xdr:row>
      <xdr:rowOff>159258</xdr:rowOff>
    </xdr:to>
    <xdr:sp macro="" textlink="">
      <xdr:nvSpPr>
        <xdr:cNvPr id="81" name="円/楕円 80"/>
        <xdr:cNvSpPr/>
      </xdr:nvSpPr>
      <xdr:spPr>
        <a:xfrm>
          <a:off x="4000500" y="54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98061</xdr:rowOff>
    </xdr:from>
    <xdr:ext cx="405111" cy="259045"/>
    <xdr:sp macro="" textlink="">
      <xdr:nvSpPr>
        <xdr:cNvPr id="82" name="n_1aveValue有形固定資産減価償却率"/>
        <xdr:cNvSpPr txBox="1"/>
      </xdr:nvSpPr>
      <xdr:spPr>
        <a:xfrm>
          <a:off x="3836043" y="6022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4335</xdr:rowOff>
    </xdr:from>
    <xdr:ext cx="405111" cy="259045"/>
    <xdr:sp macro="" textlink="">
      <xdr:nvSpPr>
        <xdr:cNvPr id="83" name="n_1mainValue有形固定資産減価償却率"/>
        <xdr:cNvSpPr txBox="1"/>
      </xdr:nvSpPr>
      <xdr:spPr>
        <a:xfrm>
          <a:off x="3836043" y="524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京都府井手町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7,607
7,535
18.04
4,572,462
4,158,003
370,333
2,425,035
3,018,759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70774</xdr:rowOff>
    </xdr:from>
    <xdr:ext cx="405111" cy="259045"/>
    <xdr:sp macro="" textlink="">
      <xdr:nvSpPr>
        <xdr:cNvPr id="64" name="【道路】&#10;有形固定資産減価償却率平均値テキスト"/>
        <xdr:cNvSpPr txBox="1"/>
      </xdr:nvSpPr>
      <xdr:spPr>
        <a:xfrm>
          <a:off x="4724400" y="6071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92347</xdr:rowOff>
    </xdr:from>
    <xdr:to>
      <xdr:col>5</xdr:col>
      <xdr:colOff>409575</xdr:colOff>
      <xdr:row>36</xdr:row>
      <xdr:rowOff>22497</xdr:rowOff>
    </xdr:to>
    <xdr:sp macro="" textlink="">
      <xdr:nvSpPr>
        <xdr:cNvPr id="66" name="フローチャート : 判断 65"/>
        <xdr:cNvSpPr/>
      </xdr:nvSpPr>
      <xdr:spPr>
        <a:xfrm>
          <a:off x="37465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32</xdr:row>
      <xdr:rowOff>110308</xdr:rowOff>
    </xdr:from>
    <xdr:to>
      <xdr:col>5</xdr:col>
      <xdr:colOff>409575</xdr:colOff>
      <xdr:row>33</xdr:row>
      <xdr:rowOff>40458</xdr:rowOff>
    </xdr:to>
    <xdr:sp macro="" textlink="">
      <xdr:nvSpPr>
        <xdr:cNvPr id="72" name="円/楕円 71"/>
        <xdr:cNvSpPr/>
      </xdr:nvSpPr>
      <xdr:spPr>
        <a:xfrm>
          <a:off x="3746500" y="55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13624</xdr:rowOff>
    </xdr:from>
    <xdr:ext cx="405111" cy="259045"/>
    <xdr:sp macro="" textlink="">
      <xdr:nvSpPr>
        <xdr:cNvPr id="73" name="n_1aveValue【道路】&#10;有形固定資産減価償却率"/>
        <xdr:cNvSpPr txBox="1"/>
      </xdr:nvSpPr>
      <xdr:spPr>
        <a:xfrm>
          <a:off x="3582043" y="6185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56985</xdr:rowOff>
    </xdr:from>
    <xdr:ext cx="405111" cy="259045"/>
    <xdr:sp macro="" textlink="">
      <xdr:nvSpPr>
        <xdr:cNvPr id="74" name="n_1mainValue【道路】&#10;有形固定資産減価償却率"/>
        <xdr:cNvSpPr txBox="1"/>
      </xdr:nvSpPr>
      <xdr:spPr>
        <a:xfrm>
          <a:off x="3582043" y="537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98" name="直線コネクタ 97"/>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99"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0" name="直線コネクタ 99"/>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1"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2" name="直線コネクタ 101"/>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133805</xdr:rowOff>
    </xdr:from>
    <xdr:ext cx="534377" cy="259045"/>
    <xdr:sp macro="" textlink="">
      <xdr:nvSpPr>
        <xdr:cNvPr id="103" name="【道路】&#10;一人当たり延長平均値テキスト"/>
        <xdr:cNvSpPr txBox="1"/>
      </xdr:nvSpPr>
      <xdr:spPr>
        <a:xfrm>
          <a:off x="10566400" y="6648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4" name="フローチャート : 判断 103"/>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5" name="フローチャート : 判断 104"/>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62300</xdr:rowOff>
    </xdr:from>
    <xdr:to>
      <xdr:col>14</xdr:col>
      <xdr:colOff>79375</xdr:colOff>
      <xdr:row>35</xdr:row>
      <xdr:rowOff>163900</xdr:rowOff>
    </xdr:to>
    <xdr:sp macro="" textlink="">
      <xdr:nvSpPr>
        <xdr:cNvPr id="111" name="円/楕円 110"/>
        <xdr:cNvSpPr/>
      </xdr:nvSpPr>
      <xdr:spPr>
        <a:xfrm>
          <a:off x="9588500" y="60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25963</xdr:rowOff>
    </xdr:from>
    <xdr:ext cx="534377" cy="259045"/>
    <xdr:sp macro="" textlink="">
      <xdr:nvSpPr>
        <xdr:cNvPr id="112" name="n_1aveValue【道路】&#10;一人当たり延長"/>
        <xdr:cNvSpPr txBox="1"/>
      </xdr:nvSpPr>
      <xdr:spPr>
        <a:xfrm>
          <a:off x="9359410" y="671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8977</xdr:rowOff>
    </xdr:from>
    <xdr:ext cx="534377" cy="259045"/>
    <xdr:sp macro="" textlink="">
      <xdr:nvSpPr>
        <xdr:cNvPr id="113" name="n_1mainValue【道路】&#10;一人当たり延長"/>
        <xdr:cNvSpPr txBox="1"/>
      </xdr:nvSpPr>
      <xdr:spPr>
        <a:xfrm>
          <a:off x="9359410" y="58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59.063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140" name="直線コネクタ 139"/>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141"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142" name="直線コネクタ 141"/>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3"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44" name="直線コネクタ 14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139899</xdr:rowOff>
    </xdr:from>
    <xdr:ext cx="405111" cy="259045"/>
    <xdr:sp macro="" textlink="">
      <xdr:nvSpPr>
        <xdr:cNvPr id="145" name="【橋りょう・トンネル】&#10;有形固定資産減価償却率平均値テキスト"/>
        <xdr:cNvSpPr txBox="1"/>
      </xdr:nvSpPr>
      <xdr:spPr>
        <a:xfrm>
          <a:off x="4724400" y="1008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146" name="フローチャート : 判断 145"/>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74930</xdr:rowOff>
    </xdr:from>
    <xdr:to>
      <xdr:col>5</xdr:col>
      <xdr:colOff>409575</xdr:colOff>
      <xdr:row>60</xdr:row>
      <xdr:rowOff>5080</xdr:rowOff>
    </xdr:to>
    <xdr:sp macro="" textlink="">
      <xdr:nvSpPr>
        <xdr:cNvPr id="147" name="フローチャート : 判断 146"/>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16147</xdr:rowOff>
    </xdr:from>
    <xdr:to>
      <xdr:col>5</xdr:col>
      <xdr:colOff>409575</xdr:colOff>
      <xdr:row>61</xdr:row>
      <xdr:rowOff>117747</xdr:rowOff>
    </xdr:to>
    <xdr:sp macro="" textlink="">
      <xdr:nvSpPr>
        <xdr:cNvPr id="153" name="円/楕円 152"/>
        <xdr:cNvSpPr/>
      </xdr:nvSpPr>
      <xdr:spPr>
        <a:xfrm>
          <a:off x="3746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21607</xdr:rowOff>
    </xdr:from>
    <xdr:ext cx="405111" cy="259045"/>
    <xdr:sp macro="" textlink="">
      <xdr:nvSpPr>
        <xdr:cNvPr id="154" name="n_1aveValue【橋りょう・トンネル】&#10;有形固定資産減価償却率"/>
        <xdr:cNvSpPr txBox="1"/>
      </xdr:nvSpPr>
      <xdr:spPr>
        <a:xfrm>
          <a:off x="3582043"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108874</xdr:rowOff>
    </xdr:from>
    <xdr:ext cx="405111" cy="259045"/>
    <xdr:sp macro="" textlink="">
      <xdr:nvSpPr>
        <xdr:cNvPr id="155" name="n_1mainValue【橋りょう・トンネル】&#10;有形固定資産減価償却率"/>
        <xdr:cNvSpPr txBox="1"/>
      </xdr:nvSpPr>
      <xdr:spPr>
        <a:xfrm>
          <a:off x="3582043"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79" name="直線コネクタ 178"/>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80"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81" name="直線コネクタ 180"/>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82"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83" name="直線コネクタ 182"/>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13294</xdr:rowOff>
    </xdr:from>
    <xdr:ext cx="599010" cy="259045"/>
    <xdr:sp macro="" textlink="">
      <xdr:nvSpPr>
        <xdr:cNvPr id="184" name="【橋りょう・トンネル】&#10;一人当たり有形固定資産（償却資産）額平均値テキスト"/>
        <xdr:cNvSpPr txBox="1"/>
      </xdr:nvSpPr>
      <xdr:spPr>
        <a:xfrm>
          <a:off x="10566400" y="10300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85" name="フローチャート : 判断 184"/>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86" name="フローチャート : 判断 185"/>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1940</xdr:rowOff>
    </xdr:from>
    <xdr:to>
      <xdr:col>14</xdr:col>
      <xdr:colOff>79375</xdr:colOff>
      <xdr:row>63</xdr:row>
      <xdr:rowOff>103540</xdr:rowOff>
    </xdr:to>
    <xdr:sp macro="" textlink="">
      <xdr:nvSpPr>
        <xdr:cNvPr id="192" name="円/楕円 191"/>
        <xdr:cNvSpPr/>
      </xdr:nvSpPr>
      <xdr:spPr>
        <a:xfrm>
          <a:off x="9588500" y="108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167365</xdr:rowOff>
    </xdr:from>
    <xdr:ext cx="599010" cy="259045"/>
    <xdr:sp macro="" textlink="">
      <xdr:nvSpPr>
        <xdr:cNvPr id="193" name="n_1aveValue【橋りょう・トンネル】&#10;一人当たり有形固定資産（償却資産）額"/>
        <xdr:cNvSpPr txBox="1"/>
      </xdr:nvSpPr>
      <xdr:spPr>
        <a:xfrm>
          <a:off x="9327094" y="1011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94667</xdr:rowOff>
    </xdr:from>
    <xdr:ext cx="599010" cy="259045"/>
    <xdr:sp macro="" textlink="">
      <xdr:nvSpPr>
        <xdr:cNvPr id="194" name="n_1mainValue【橋りょう・トンネル】&#10;一人当たり有形固定資産（償却資産）額"/>
        <xdr:cNvSpPr txBox="1"/>
      </xdr:nvSpPr>
      <xdr:spPr>
        <a:xfrm>
          <a:off x="9327094" y="1089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153,472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5" name="テキスト ボックス 21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219" name="直線コネクタ 218"/>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220"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221" name="直線コネクタ 220"/>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2"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3" name="直線コネクタ 22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81932</xdr:rowOff>
    </xdr:from>
    <xdr:ext cx="405111" cy="259045"/>
    <xdr:sp macro="" textlink="">
      <xdr:nvSpPr>
        <xdr:cNvPr id="224" name="【公営住宅】&#10;有形固定資産減価償却率平均値テキスト"/>
        <xdr:cNvSpPr txBox="1"/>
      </xdr:nvSpPr>
      <xdr:spPr>
        <a:xfrm>
          <a:off x="47244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25" name="フローチャート : 判断 224"/>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23495</xdr:rowOff>
    </xdr:from>
    <xdr:to>
      <xdr:col>5</xdr:col>
      <xdr:colOff>409575</xdr:colOff>
      <xdr:row>82</xdr:row>
      <xdr:rowOff>125095</xdr:rowOff>
    </xdr:to>
    <xdr:sp macro="" textlink="">
      <xdr:nvSpPr>
        <xdr:cNvPr id="226" name="フローチャート : 判断 225"/>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53975</xdr:rowOff>
    </xdr:from>
    <xdr:to>
      <xdr:col>5</xdr:col>
      <xdr:colOff>409575</xdr:colOff>
      <xdr:row>78</xdr:row>
      <xdr:rowOff>155575</xdr:rowOff>
    </xdr:to>
    <xdr:sp macro="" textlink="">
      <xdr:nvSpPr>
        <xdr:cNvPr id="232" name="円/楕円 231"/>
        <xdr:cNvSpPr/>
      </xdr:nvSpPr>
      <xdr:spPr>
        <a:xfrm>
          <a:off x="3746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116222</xdr:rowOff>
    </xdr:from>
    <xdr:ext cx="405111" cy="259045"/>
    <xdr:sp macro="" textlink="">
      <xdr:nvSpPr>
        <xdr:cNvPr id="233" name="n_1aveValue【公営住宅】&#10;有形固定資産減価償却率"/>
        <xdr:cNvSpPr txBox="1"/>
      </xdr:nvSpPr>
      <xdr:spPr>
        <a:xfrm>
          <a:off x="3582043"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652</xdr:rowOff>
    </xdr:from>
    <xdr:ext cx="405111" cy="259045"/>
    <xdr:sp macro="" textlink="">
      <xdr:nvSpPr>
        <xdr:cNvPr id="234" name="n_1mainValue【公営住宅】&#10;有形固定資産減価償却率"/>
        <xdr:cNvSpPr txBox="1"/>
      </xdr:nvSpPr>
      <xdr:spPr>
        <a:xfrm>
          <a:off x="3582043"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5" name="直線コネクタ 24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6" name="テキスト ボックス 24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7" name="直線コネクタ 24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8" name="テキスト ボックス 24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1" name="直線コネクタ 25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2" name="テキスト ボックス 25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3" name="直線コネクタ 25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4" name="テキスト ボックス 25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58" name="直線コネクタ 257"/>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59"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60" name="直線コネクタ 259"/>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61"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62" name="直線コネクタ 261"/>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85362</xdr:rowOff>
    </xdr:from>
    <xdr:ext cx="469744" cy="259045"/>
    <xdr:sp macro="" textlink="">
      <xdr:nvSpPr>
        <xdr:cNvPr id="263" name="【公営住宅】&#10;一人当たり面積平均値テキスト"/>
        <xdr:cNvSpPr txBox="1"/>
      </xdr:nvSpPr>
      <xdr:spPr>
        <a:xfrm>
          <a:off x="10566400" y="1431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64" name="フローチャート : 判断 263"/>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65" name="フローチャート : 判断 264"/>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127888</xdr:rowOff>
    </xdr:from>
    <xdr:to>
      <xdr:col>14</xdr:col>
      <xdr:colOff>79375</xdr:colOff>
      <xdr:row>83</xdr:row>
      <xdr:rowOff>58038</xdr:rowOff>
    </xdr:to>
    <xdr:sp macro="" textlink="">
      <xdr:nvSpPr>
        <xdr:cNvPr id="271" name="円/楕円 270"/>
        <xdr:cNvSpPr/>
      </xdr:nvSpPr>
      <xdr:spPr>
        <a:xfrm>
          <a:off x="9588500" y="1418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148607</xdr:rowOff>
    </xdr:from>
    <xdr:ext cx="469744" cy="259045"/>
    <xdr:sp macro="" textlink="">
      <xdr:nvSpPr>
        <xdr:cNvPr id="272" name="n_1aveValue【公営住宅】&#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74565</xdr:rowOff>
    </xdr:from>
    <xdr:ext cx="469744" cy="259045"/>
    <xdr:sp macro="" textlink="">
      <xdr:nvSpPr>
        <xdr:cNvPr id="273" name="n_1mainValue【公営住宅】&#10;一人当たり面積"/>
        <xdr:cNvSpPr txBox="1"/>
      </xdr:nvSpPr>
      <xdr:spPr>
        <a:xfrm>
          <a:off x="9391727" y="1396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00" name="直線コネクタ 2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01" name="テキスト ボックス 3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2" name="直線コネクタ 3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3" name="テキスト ボックス 3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4" name="直線コネクタ 3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5" name="テキスト ボックス 3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6" name="直線コネクタ 3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7" name="テキスト ボックス 3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8" name="直線コネクタ 3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9" name="テキスト ボックス 3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0" name="直線コネクタ 3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1" name="テキスト ボックス 3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15" name="直線コネクタ 314"/>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16"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17" name="直線コネクタ 316"/>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18"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19" name="直線コネクタ 318"/>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320"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21" name="フローチャート : 判断 320"/>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322" name="フローチャート : 判断 321"/>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25400</xdr:rowOff>
    </xdr:from>
    <xdr:to>
      <xdr:col>22</xdr:col>
      <xdr:colOff>415925</xdr:colOff>
      <xdr:row>36</xdr:row>
      <xdr:rowOff>127000</xdr:rowOff>
    </xdr:to>
    <xdr:sp macro="" textlink="">
      <xdr:nvSpPr>
        <xdr:cNvPr id="328" name="円/楕円 327"/>
        <xdr:cNvSpPr/>
      </xdr:nvSpPr>
      <xdr:spPr>
        <a:xfrm>
          <a:off x="1543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10358</xdr:rowOff>
    </xdr:from>
    <xdr:ext cx="405111" cy="259045"/>
    <xdr:sp macro="" textlink="">
      <xdr:nvSpPr>
        <xdr:cNvPr id="329" name="n_1aveValue【認定こども園・幼稚園・保育所】&#10;有形固定資産減価償却率"/>
        <xdr:cNvSpPr txBox="1"/>
      </xdr:nvSpPr>
      <xdr:spPr>
        <a:xfrm>
          <a:off x="15266043"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143527</xdr:rowOff>
    </xdr:from>
    <xdr:ext cx="405111" cy="259045"/>
    <xdr:sp macro="" textlink="">
      <xdr:nvSpPr>
        <xdr:cNvPr id="330" name="n_1mainValue【認定こども園・幼稚園・保育所】&#10;有形固定資産減価償却率"/>
        <xdr:cNvSpPr txBox="1"/>
      </xdr:nvSpPr>
      <xdr:spPr>
        <a:xfrm>
          <a:off x="15266043"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1" name="正方形/長方形 3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2" name="正方形/長方形 3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3" name="正方形/長方形 3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4" name="正方形/長方形 3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5" name="正方形/長方形 3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6" name="正方形/長方形 3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7" name="正方形/長方形 3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8" name="正方形/長方形 3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9" name="テキスト ボックス 3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0" name="直線コネクタ 3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1" name="直線コネクタ 3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2" name="テキスト ボックス 34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3" name="直線コネクタ 3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4" name="テキスト ボックス 34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5" name="直線コネクタ 3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6" name="テキスト ボックス 34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7" name="直線コネクタ 3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8" name="テキスト ボックス 34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9" name="直線コネクタ 3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0" name="テキスト ボックス 34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1" name="直線コネクタ 3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2" name="テキスト ボックス 3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354" name="直線コネクタ 353"/>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355"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356" name="直線コネクタ 355"/>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357"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358" name="直線コネクタ 357"/>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91457</xdr:rowOff>
    </xdr:from>
    <xdr:ext cx="469744" cy="259045"/>
    <xdr:sp macro="" textlink="">
      <xdr:nvSpPr>
        <xdr:cNvPr id="359" name="【認定こども園・幼稚園・保育所】&#10;一人当たり面積平均値テキスト"/>
        <xdr:cNvSpPr txBox="1"/>
      </xdr:nvSpPr>
      <xdr:spPr>
        <a:xfrm>
          <a:off x="22250400" y="609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360" name="フローチャート : 判断 359"/>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6350</xdr:rowOff>
    </xdr:from>
    <xdr:to>
      <xdr:col>31</xdr:col>
      <xdr:colOff>85725</xdr:colOff>
      <xdr:row>35</xdr:row>
      <xdr:rowOff>107950</xdr:rowOff>
    </xdr:to>
    <xdr:sp macro="" textlink="">
      <xdr:nvSpPr>
        <xdr:cNvPr id="361" name="フローチャート : 判断 360"/>
        <xdr:cNvSpPr/>
      </xdr:nvSpPr>
      <xdr:spPr>
        <a:xfrm>
          <a:off x="2127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139700</xdr:rowOff>
    </xdr:from>
    <xdr:to>
      <xdr:col>31</xdr:col>
      <xdr:colOff>85725</xdr:colOff>
      <xdr:row>33</xdr:row>
      <xdr:rowOff>69850</xdr:rowOff>
    </xdr:to>
    <xdr:sp macro="" textlink="">
      <xdr:nvSpPr>
        <xdr:cNvPr id="367" name="円/楕円 366"/>
        <xdr:cNvSpPr/>
      </xdr:nvSpPr>
      <xdr:spPr>
        <a:xfrm>
          <a:off x="21272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99077</xdr:rowOff>
    </xdr:from>
    <xdr:ext cx="469744" cy="259045"/>
    <xdr:sp macro="" textlink="">
      <xdr:nvSpPr>
        <xdr:cNvPr id="368" name="n_1aveValue【認定こども園・幼稚園・保育所】&#10;一人当たり面積"/>
        <xdr:cNvSpPr txBox="1"/>
      </xdr:nvSpPr>
      <xdr:spPr>
        <a:xfrm>
          <a:off x="21075727"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86377</xdr:rowOff>
    </xdr:from>
    <xdr:ext cx="469744" cy="259045"/>
    <xdr:sp macro="" textlink="">
      <xdr:nvSpPr>
        <xdr:cNvPr id="369" name="n_1mainValue【認定こども園・幼稚園・保育所】&#10;一人当たり面積"/>
        <xdr:cNvSpPr txBox="1"/>
      </xdr:nvSpPr>
      <xdr:spPr>
        <a:xfrm>
          <a:off x="21075727"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0" name="正方形/長方形 3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1" name="正方形/長方形 3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2" name="正方形/長方形 3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3" name="正方形/長方形 3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4" name="正方形/長方形 3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5" name="正方形/長方形 3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6" name="正方形/長方形 3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7" name="正方形/長方形 3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8" name="テキスト ボックス 3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9" name="直線コネクタ 3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0" name="テキスト ボックス 37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81" name="直線コネクタ 38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82" name="テキスト ボックス 38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83" name="直線コネクタ 38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84" name="テキスト ボックス 38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5" name="直線コネクタ 38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6" name="テキスト ボックス 38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7" name="直線コネクタ 38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8" name="テキスト ボックス 38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0" name="テキスト ボックス 3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392" name="直線コネクタ 391"/>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393"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394" name="直線コネクタ 393"/>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395"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396" name="直線コネクタ 395"/>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397"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398" name="フローチャート : 判断 397"/>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399" name="フローチャート : 判断 398"/>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157226</xdr:rowOff>
    </xdr:from>
    <xdr:to>
      <xdr:col>22</xdr:col>
      <xdr:colOff>415925</xdr:colOff>
      <xdr:row>58</xdr:row>
      <xdr:rowOff>87376</xdr:rowOff>
    </xdr:to>
    <xdr:sp macro="" textlink="">
      <xdr:nvSpPr>
        <xdr:cNvPr id="405" name="円/楕円 404"/>
        <xdr:cNvSpPr/>
      </xdr:nvSpPr>
      <xdr:spPr>
        <a:xfrm>
          <a:off x="15430500" y="99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115079</xdr:rowOff>
    </xdr:from>
    <xdr:ext cx="405111" cy="259045"/>
    <xdr:sp macro="" textlink="">
      <xdr:nvSpPr>
        <xdr:cNvPr id="406" name="n_1aveValue【学校施設】&#10;有形固定資産減価償却率"/>
        <xdr:cNvSpPr txBox="1"/>
      </xdr:nvSpPr>
      <xdr:spPr>
        <a:xfrm>
          <a:off x="15266043"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103903</xdr:rowOff>
    </xdr:from>
    <xdr:ext cx="405111" cy="259045"/>
    <xdr:sp macro="" textlink="">
      <xdr:nvSpPr>
        <xdr:cNvPr id="407" name="n_1mainValue【学校施設】&#10;有形固定資産減価償却率"/>
        <xdr:cNvSpPr txBox="1"/>
      </xdr:nvSpPr>
      <xdr:spPr>
        <a:xfrm>
          <a:off x="15266043" y="97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8" name="テキスト ボックス 4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9" name="直線コネクタ 41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0" name="テキスト ボックス 41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1" name="直線コネクタ 42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2" name="テキスト ボックス 42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3" name="直線コネクタ 4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4" name="テキスト ボックス 4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5" name="直線コネクタ 42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6" name="テキスト ボックス 42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7" name="直線コネクタ 42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8" name="テキスト ボックス 42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0" name="テキスト ボックス 4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93726</xdr:rowOff>
    </xdr:from>
    <xdr:to>
      <xdr:col>32</xdr:col>
      <xdr:colOff>186689</xdr:colOff>
      <xdr:row>63</xdr:row>
      <xdr:rowOff>165354</xdr:rowOff>
    </xdr:to>
    <xdr:cxnSp macro="">
      <xdr:nvCxnSpPr>
        <xdr:cNvPr id="432" name="直線コネクタ 431"/>
        <xdr:cNvCxnSpPr/>
      </xdr:nvCxnSpPr>
      <xdr:spPr>
        <a:xfrm flipV="1">
          <a:off x="22160864" y="9523476"/>
          <a:ext cx="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33"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34" name="直線コネクタ 433"/>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40403</xdr:rowOff>
    </xdr:from>
    <xdr:ext cx="469744" cy="259045"/>
    <xdr:sp macro="" textlink="">
      <xdr:nvSpPr>
        <xdr:cNvPr id="435" name="【学校施設】&#10;一人当たり面積最大値テキスト"/>
        <xdr:cNvSpPr txBox="1"/>
      </xdr:nvSpPr>
      <xdr:spPr>
        <a:xfrm>
          <a:off x="22250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93726</xdr:rowOff>
    </xdr:from>
    <xdr:to>
      <xdr:col>32</xdr:col>
      <xdr:colOff>276225</xdr:colOff>
      <xdr:row>55</xdr:row>
      <xdr:rowOff>93726</xdr:rowOff>
    </xdr:to>
    <xdr:cxnSp macro="">
      <xdr:nvCxnSpPr>
        <xdr:cNvPr id="436" name="直線コネクタ 435"/>
        <xdr:cNvCxnSpPr/>
      </xdr:nvCxnSpPr>
      <xdr:spPr>
        <a:xfrm>
          <a:off x="22072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117365</xdr:rowOff>
    </xdr:from>
    <xdr:ext cx="469744" cy="259045"/>
    <xdr:sp macro="" textlink="">
      <xdr:nvSpPr>
        <xdr:cNvPr id="437" name="【学校施設】&#10;一人当たり面積平均値テキスト"/>
        <xdr:cNvSpPr txBox="1"/>
      </xdr:nvSpPr>
      <xdr:spPr>
        <a:xfrm>
          <a:off x="22250400" y="10061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138938</xdr:rowOff>
    </xdr:from>
    <xdr:to>
      <xdr:col>32</xdr:col>
      <xdr:colOff>238125</xdr:colOff>
      <xdr:row>59</xdr:row>
      <xdr:rowOff>69088</xdr:rowOff>
    </xdr:to>
    <xdr:sp macro="" textlink="">
      <xdr:nvSpPr>
        <xdr:cNvPr id="438" name="フローチャート : 判断 437"/>
        <xdr:cNvSpPr/>
      </xdr:nvSpPr>
      <xdr:spPr>
        <a:xfrm>
          <a:off x="221107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129794</xdr:rowOff>
    </xdr:from>
    <xdr:to>
      <xdr:col>31</xdr:col>
      <xdr:colOff>85725</xdr:colOff>
      <xdr:row>58</xdr:row>
      <xdr:rowOff>59944</xdr:rowOff>
    </xdr:to>
    <xdr:sp macro="" textlink="">
      <xdr:nvSpPr>
        <xdr:cNvPr id="439" name="フローチャート : 判断 438"/>
        <xdr:cNvSpPr/>
      </xdr:nvSpPr>
      <xdr:spPr>
        <a:xfrm>
          <a:off x="21272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13970</xdr:rowOff>
    </xdr:from>
    <xdr:to>
      <xdr:col>31</xdr:col>
      <xdr:colOff>85725</xdr:colOff>
      <xdr:row>61</xdr:row>
      <xdr:rowOff>115570</xdr:rowOff>
    </xdr:to>
    <xdr:sp macro="" textlink="">
      <xdr:nvSpPr>
        <xdr:cNvPr id="445" name="円/楕円 444"/>
        <xdr:cNvSpPr/>
      </xdr:nvSpPr>
      <xdr:spPr>
        <a:xfrm>
          <a:off x="21272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76471</xdr:rowOff>
    </xdr:from>
    <xdr:ext cx="469744" cy="259045"/>
    <xdr:sp macro="" textlink="">
      <xdr:nvSpPr>
        <xdr:cNvPr id="446" name="n_1aveValue【学校施設】&#10;一人当たり面積"/>
        <xdr:cNvSpPr txBox="1"/>
      </xdr:nvSpPr>
      <xdr:spPr>
        <a:xfrm>
          <a:off x="210757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106697</xdr:rowOff>
    </xdr:from>
    <xdr:ext cx="469744" cy="259045"/>
    <xdr:sp macro="" textlink="">
      <xdr:nvSpPr>
        <xdr:cNvPr id="447" name="n_1mainValue【学校施設】&#10;一人当たり面積"/>
        <xdr:cNvSpPr txBox="1"/>
      </xdr:nvSpPr>
      <xdr:spPr>
        <a:xfrm>
          <a:off x="210757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6" name="テキスト ボックス 4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7" name="直線コネクタ 4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8" name="テキスト ボックス 45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9" name="直線コネクタ 45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60" name="テキスト ボックス 45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61" name="直線コネクタ 46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2" name="テキスト ボックス 46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3" name="直線コネクタ 46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4" name="テキスト ボックス 46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5" name="直線コネクタ 46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66" name="テキスト ボックス 46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68" name="テキスト ボックス 46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90678</xdr:rowOff>
    </xdr:from>
    <xdr:to>
      <xdr:col>23</xdr:col>
      <xdr:colOff>516889</xdr:colOff>
      <xdr:row>85</xdr:row>
      <xdr:rowOff>44958</xdr:rowOff>
    </xdr:to>
    <xdr:cxnSp macro="">
      <xdr:nvCxnSpPr>
        <xdr:cNvPr id="470" name="直線コネクタ 469"/>
        <xdr:cNvCxnSpPr/>
      </xdr:nvCxnSpPr>
      <xdr:spPr>
        <a:xfrm flipV="1">
          <a:off x="16318864" y="1329232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48785</xdr:rowOff>
    </xdr:from>
    <xdr:ext cx="405111" cy="259045"/>
    <xdr:sp macro="" textlink="">
      <xdr:nvSpPr>
        <xdr:cNvPr id="471" name="【児童館】&#10;有形固定資産減価償却率最小値テキスト"/>
        <xdr:cNvSpPr txBox="1"/>
      </xdr:nvSpPr>
      <xdr:spPr>
        <a:xfrm>
          <a:off x="16408400" y="1462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428625</xdr:colOff>
      <xdr:row>85</xdr:row>
      <xdr:rowOff>44958</xdr:rowOff>
    </xdr:from>
    <xdr:to>
      <xdr:col>23</xdr:col>
      <xdr:colOff>606425</xdr:colOff>
      <xdr:row>85</xdr:row>
      <xdr:rowOff>44958</xdr:rowOff>
    </xdr:to>
    <xdr:cxnSp macro="">
      <xdr:nvCxnSpPr>
        <xdr:cNvPr id="472" name="直線コネクタ 471"/>
        <xdr:cNvCxnSpPr/>
      </xdr:nvCxnSpPr>
      <xdr:spPr>
        <a:xfrm>
          <a:off x="16230600" y="1461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37355</xdr:rowOff>
    </xdr:from>
    <xdr:ext cx="405111" cy="259045"/>
    <xdr:sp macro="" textlink="">
      <xdr:nvSpPr>
        <xdr:cNvPr id="473" name="【児童館】&#10;有形固定資産減価償却率最大値テキスト"/>
        <xdr:cNvSpPr txBox="1"/>
      </xdr:nvSpPr>
      <xdr:spPr>
        <a:xfrm>
          <a:off x="16408400" y="1306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23</xdr:col>
      <xdr:colOff>428625</xdr:colOff>
      <xdr:row>77</xdr:row>
      <xdr:rowOff>90678</xdr:rowOff>
    </xdr:from>
    <xdr:to>
      <xdr:col>23</xdr:col>
      <xdr:colOff>606425</xdr:colOff>
      <xdr:row>77</xdr:row>
      <xdr:rowOff>90678</xdr:rowOff>
    </xdr:to>
    <xdr:cxnSp macro="">
      <xdr:nvCxnSpPr>
        <xdr:cNvPr id="474" name="直線コネクタ 473"/>
        <xdr:cNvCxnSpPr/>
      </xdr:nvCxnSpPr>
      <xdr:spPr>
        <a:xfrm>
          <a:off x="16230600" y="1329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144035</xdr:rowOff>
    </xdr:from>
    <xdr:ext cx="405111" cy="259045"/>
    <xdr:sp macro="" textlink="">
      <xdr:nvSpPr>
        <xdr:cNvPr id="475" name="【児童館】&#10;有形固定資産減価償却率平均値テキスト"/>
        <xdr:cNvSpPr txBox="1"/>
      </xdr:nvSpPr>
      <xdr:spPr>
        <a:xfrm>
          <a:off x="16408400" y="13517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165608</xdr:rowOff>
    </xdr:from>
    <xdr:to>
      <xdr:col>23</xdr:col>
      <xdr:colOff>568325</xdr:colOff>
      <xdr:row>79</xdr:row>
      <xdr:rowOff>95758</xdr:rowOff>
    </xdr:to>
    <xdr:sp macro="" textlink="">
      <xdr:nvSpPr>
        <xdr:cNvPr id="476" name="フローチャート : 判断 475"/>
        <xdr:cNvSpPr/>
      </xdr:nvSpPr>
      <xdr:spPr>
        <a:xfrm>
          <a:off x="16268700" y="135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21589</xdr:rowOff>
    </xdr:from>
    <xdr:to>
      <xdr:col>22</xdr:col>
      <xdr:colOff>415925</xdr:colOff>
      <xdr:row>81</xdr:row>
      <xdr:rowOff>123189</xdr:rowOff>
    </xdr:to>
    <xdr:sp macro="" textlink="">
      <xdr:nvSpPr>
        <xdr:cNvPr id="477" name="フローチャート : 判断 476"/>
        <xdr:cNvSpPr/>
      </xdr:nvSpPr>
      <xdr:spPr>
        <a:xfrm>
          <a:off x="15430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19304</xdr:rowOff>
    </xdr:from>
    <xdr:to>
      <xdr:col>22</xdr:col>
      <xdr:colOff>415925</xdr:colOff>
      <xdr:row>82</xdr:row>
      <xdr:rowOff>120904</xdr:rowOff>
    </xdr:to>
    <xdr:sp macro="" textlink="">
      <xdr:nvSpPr>
        <xdr:cNvPr id="483" name="円/楕円 482"/>
        <xdr:cNvSpPr/>
      </xdr:nvSpPr>
      <xdr:spPr>
        <a:xfrm>
          <a:off x="154305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139716</xdr:rowOff>
    </xdr:from>
    <xdr:ext cx="405111" cy="259045"/>
    <xdr:sp macro="" textlink="">
      <xdr:nvSpPr>
        <xdr:cNvPr id="484" name="n_1aveValue【児童館】&#10;有形固定資産減価償却率"/>
        <xdr:cNvSpPr txBox="1"/>
      </xdr:nvSpPr>
      <xdr:spPr>
        <a:xfrm>
          <a:off x="15266043"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112031</xdr:rowOff>
    </xdr:from>
    <xdr:ext cx="405111" cy="259045"/>
    <xdr:sp macro="" textlink="">
      <xdr:nvSpPr>
        <xdr:cNvPr id="485" name="n_1mainValue【児童館】&#10;有形固定資産減価償却率"/>
        <xdr:cNvSpPr txBox="1"/>
      </xdr:nvSpPr>
      <xdr:spPr>
        <a:xfrm>
          <a:off x="15266043"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6" name="テキスト ボックス 49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7" name="直線コネクタ 4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8" name="テキスト ボックス 4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9" name="直線コネクタ 4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0" name="テキスト ボックス 4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1" name="直線コネクタ 5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2" name="テキスト ボックス 5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3" name="直線コネクタ 5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4" name="テキスト ボックス 5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5" name="直線コネクタ 5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6" name="テキスト ボックス 5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7" name="直線コネクタ 5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8" name="テキスト ボックス 5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34289</xdr:rowOff>
    </xdr:from>
    <xdr:to>
      <xdr:col>32</xdr:col>
      <xdr:colOff>186689</xdr:colOff>
      <xdr:row>86</xdr:row>
      <xdr:rowOff>0</xdr:rowOff>
    </xdr:to>
    <xdr:cxnSp macro="">
      <xdr:nvCxnSpPr>
        <xdr:cNvPr id="510" name="直線コネクタ 509"/>
        <xdr:cNvCxnSpPr/>
      </xdr:nvCxnSpPr>
      <xdr:spPr>
        <a:xfrm flipV="1">
          <a:off x="22160864" y="13578839"/>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11"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12" name="直線コネクタ 511"/>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152416</xdr:rowOff>
    </xdr:from>
    <xdr:ext cx="469744" cy="259045"/>
    <xdr:sp macro="" textlink="">
      <xdr:nvSpPr>
        <xdr:cNvPr id="513" name="【児童館】&#10;一人当たり面積最大値テキスト"/>
        <xdr:cNvSpPr txBox="1"/>
      </xdr:nvSpPr>
      <xdr:spPr>
        <a:xfrm>
          <a:off x="222504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79</xdr:row>
      <xdr:rowOff>34289</xdr:rowOff>
    </xdr:from>
    <xdr:to>
      <xdr:col>32</xdr:col>
      <xdr:colOff>276225</xdr:colOff>
      <xdr:row>79</xdr:row>
      <xdr:rowOff>34289</xdr:rowOff>
    </xdr:to>
    <xdr:cxnSp macro="">
      <xdr:nvCxnSpPr>
        <xdr:cNvPr id="514" name="直線コネクタ 513"/>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15"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16" name="フローチャート : 判断 515"/>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147320</xdr:rowOff>
    </xdr:from>
    <xdr:to>
      <xdr:col>31</xdr:col>
      <xdr:colOff>85725</xdr:colOff>
      <xdr:row>85</xdr:row>
      <xdr:rowOff>77470</xdr:rowOff>
    </xdr:to>
    <xdr:sp macro="" textlink="">
      <xdr:nvSpPr>
        <xdr:cNvPr id="517" name="フローチャート : 判断 516"/>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90170</xdr:rowOff>
    </xdr:from>
    <xdr:to>
      <xdr:col>31</xdr:col>
      <xdr:colOff>85725</xdr:colOff>
      <xdr:row>80</xdr:row>
      <xdr:rowOff>20320</xdr:rowOff>
    </xdr:to>
    <xdr:sp macro="" textlink="">
      <xdr:nvSpPr>
        <xdr:cNvPr id="523" name="円/楕円 522"/>
        <xdr:cNvSpPr/>
      </xdr:nvSpPr>
      <xdr:spPr>
        <a:xfrm>
          <a:off x="21272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68597</xdr:rowOff>
    </xdr:from>
    <xdr:ext cx="469744" cy="259045"/>
    <xdr:sp macro="" textlink="">
      <xdr:nvSpPr>
        <xdr:cNvPr id="524" name="n_1ave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36847</xdr:rowOff>
    </xdr:from>
    <xdr:ext cx="469744" cy="259045"/>
    <xdr:sp macro="" textlink="">
      <xdr:nvSpPr>
        <xdr:cNvPr id="525" name="n_1mainValue【児童館】&#10;一人当たり面積"/>
        <xdr:cNvSpPr txBox="1"/>
      </xdr:nvSpPr>
      <xdr:spPr>
        <a:xfrm>
          <a:off x="21075727" y="1340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6" name="正方形/長方形 5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7" name="正方形/長方形 5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8" name="正方形/長方形 5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9" name="正方形/長方形 5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0" name="正方形/長方形 5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1" name="正方形/長方形 5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2" name="正方形/長方形 5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3" name="正方形/長方形 53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34" name="正方形/長方形 5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5" name="正方形/長方形 5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6" name="正方形/長方形 5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7" name="正方形/長方形 5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8" name="正方形/長方形 5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9" name="正方形/長方形 5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0" name="正方形/長方形 5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1" name="正方形/長方形 54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42" name="正方形/長方形 5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3" name="正方形/長方形 5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4" name="テキスト ボックス 5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600">
              <a:solidFill>
                <a:schemeClr val="dk1"/>
              </a:solidFill>
              <a:effectLst/>
              <a:latin typeface="+mn-lt"/>
              <a:ea typeface="+mn-ea"/>
              <a:cs typeface="+mn-cs"/>
            </a:rPr>
            <a:t>各建物施設の多くで有形固定資産減価償却率が類似団体を上回っている要因は、各建物施設において類似団体より建設時期が早いため</a:t>
          </a:r>
          <a:r>
            <a:rPr lang="ja-JP" altLang="ja-JP" sz="1600" b="0" i="0" baseline="0">
              <a:solidFill>
                <a:schemeClr val="dk1"/>
              </a:solidFill>
              <a:effectLst/>
              <a:latin typeface="+mn-lt"/>
              <a:ea typeface="+mn-ea"/>
              <a:cs typeface="+mn-cs"/>
            </a:rPr>
            <a:t>減価償却が進んでいると思われる。</a:t>
          </a:r>
          <a:endParaRPr lang="ja-JP" altLang="ja-JP" sz="1600">
            <a:effectLst/>
          </a:endParaRPr>
        </a:p>
        <a:p>
          <a:pPr eaLnBrk="1" fontAlgn="auto" latinLnBrk="0" hangingPunct="1"/>
          <a:r>
            <a:rPr lang="ja-JP" altLang="ja-JP" sz="1600" b="0" i="0" baseline="0">
              <a:solidFill>
                <a:schemeClr val="dk1"/>
              </a:solidFill>
              <a:effectLst/>
              <a:latin typeface="+mn-lt"/>
              <a:ea typeface="+mn-ea"/>
              <a:cs typeface="+mn-cs"/>
            </a:rPr>
            <a:t>今後本町では平成２７年度に策定した公共施設等総合管理計画において、各施設の適切な管理に努める。</a:t>
          </a:r>
          <a:endParaRPr lang="ja-JP" altLang="ja-JP" sz="16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京都府井手町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7,607
7,535
18.04
4,572,462
4,158,003
370,333
2,425,035
3,018,759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9" name="テキスト ボックス 58"/>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119063</xdr:rowOff>
    </xdr:to>
    <xdr:cxnSp macro="">
      <xdr:nvCxnSpPr>
        <xdr:cNvPr id="61" name="直線コネクタ 60"/>
        <xdr:cNvCxnSpPr/>
      </xdr:nvCxnSpPr>
      <xdr:spPr>
        <a:xfrm flipV="1">
          <a:off x="4634865" y="57340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122890</xdr:rowOff>
    </xdr:from>
    <xdr:ext cx="405111" cy="259045"/>
    <xdr:sp macro="" textlink="">
      <xdr:nvSpPr>
        <xdr:cNvPr id="62" name="【図書館】&#10;有形固定資産減価償却率最小値テキスト"/>
        <xdr:cNvSpPr txBox="1"/>
      </xdr:nvSpPr>
      <xdr:spPr>
        <a:xfrm>
          <a:off x="4724400" y="715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6</xdr:col>
      <xdr:colOff>422275</xdr:colOff>
      <xdr:row>41</xdr:row>
      <xdr:rowOff>119063</xdr:rowOff>
    </xdr:from>
    <xdr:to>
      <xdr:col>6</xdr:col>
      <xdr:colOff>600075</xdr:colOff>
      <xdr:row>41</xdr:row>
      <xdr:rowOff>119063</xdr:rowOff>
    </xdr:to>
    <xdr:cxnSp macro="">
      <xdr:nvCxnSpPr>
        <xdr:cNvPr id="63" name="直線コネクタ 62"/>
        <xdr:cNvCxnSpPr/>
      </xdr:nvCxnSpPr>
      <xdr:spPr>
        <a:xfrm>
          <a:off x="4546600" y="714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4" name="【図書館】&#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5" name="直線コネクタ 64"/>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23830</xdr:rowOff>
    </xdr:from>
    <xdr:ext cx="405111" cy="259045"/>
    <xdr:sp macro="" textlink="">
      <xdr:nvSpPr>
        <xdr:cNvPr id="66" name="【図書館】&#10;有形固定資産減価償却率平均値テキスト"/>
        <xdr:cNvSpPr txBox="1"/>
      </xdr:nvSpPr>
      <xdr:spPr>
        <a:xfrm>
          <a:off x="4724400" y="6710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45403</xdr:rowOff>
    </xdr:from>
    <xdr:to>
      <xdr:col>6</xdr:col>
      <xdr:colOff>561975</xdr:colOff>
      <xdr:row>39</xdr:row>
      <xdr:rowOff>147003</xdr:rowOff>
    </xdr:to>
    <xdr:sp macro="" textlink="">
      <xdr:nvSpPr>
        <xdr:cNvPr id="67" name="フローチャート : 判断 66"/>
        <xdr:cNvSpPr/>
      </xdr:nvSpPr>
      <xdr:spPr>
        <a:xfrm>
          <a:off x="4584700" y="673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62547</xdr:rowOff>
    </xdr:from>
    <xdr:to>
      <xdr:col>5</xdr:col>
      <xdr:colOff>409575</xdr:colOff>
      <xdr:row>40</xdr:row>
      <xdr:rowOff>164147</xdr:rowOff>
    </xdr:to>
    <xdr:sp macro="" textlink="">
      <xdr:nvSpPr>
        <xdr:cNvPr id="68" name="フローチャート : 判断 67"/>
        <xdr:cNvSpPr/>
      </xdr:nvSpPr>
      <xdr:spPr>
        <a:xfrm>
          <a:off x="3746500" y="692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155274</xdr:rowOff>
    </xdr:from>
    <xdr:ext cx="405111" cy="259045"/>
    <xdr:sp macro="" textlink="">
      <xdr:nvSpPr>
        <xdr:cNvPr id="69" name="n_1aveValue【図書館】&#10;有形固定資産減価償却率"/>
        <xdr:cNvSpPr txBox="1"/>
      </xdr:nvSpPr>
      <xdr:spPr>
        <a:xfrm>
          <a:off x="3582043" y="7013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71120</xdr:rowOff>
    </xdr:from>
    <xdr:to>
      <xdr:col>5</xdr:col>
      <xdr:colOff>409575</xdr:colOff>
      <xdr:row>40</xdr:row>
      <xdr:rowOff>1270</xdr:rowOff>
    </xdr:to>
    <xdr:sp macro="" textlink="">
      <xdr:nvSpPr>
        <xdr:cNvPr id="75" name="円/楕円 74"/>
        <xdr:cNvSpPr/>
      </xdr:nvSpPr>
      <xdr:spPr>
        <a:xfrm>
          <a:off x="3746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17797</xdr:rowOff>
    </xdr:from>
    <xdr:ext cx="405111" cy="259045"/>
    <xdr:sp macro="" textlink="">
      <xdr:nvSpPr>
        <xdr:cNvPr id="76" name="n_1mainValue【図書館】&#10;有形固定資産減価償却率"/>
        <xdr:cNvSpPr txBox="1"/>
      </xdr:nvSpPr>
      <xdr:spPr>
        <a:xfrm>
          <a:off x="3582043"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24493</xdr:rowOff>
    </xdr:from>
    <xdr:to>
      <xdr:col>15</xdr:col>
      <xdr:colOff>180340</xdr:colOff>
      <xdr:row>42</xdr:row>
      <xdr:rowOff>92528</xdr:rowOff>
    </xdr:to>
    <xdr:cxnSp macro="">
      <xdr:nvCxnSpPr>
        <xdr:cNvPr id="103" name="直線コネクタ 102"/>
        <xdr:cNvCxnSpPr/>
      </xdr:nvCxnSpPr>
      <xdr:spPr>
        <a:xfrm flipV="1">
          <a:off x="10476865" y="5682343"/>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96355</xdr:rowOff>
    </xdr:from>
    <xdr:ext cx="469744" cy="259045"/>
    <xdr:sp macro="" textlink="">
      <xdr:nvSpPr>
        <xdr:cNvPr id="104" name="【図書館】&#10;一人当たり面積最小値テキスト"/>
        <xdr:cNvSpPr txBox="1"/>
      </xdr:nvSpPr>
      <xdr:spPr>
        <a:xfrm>
          <a:off x="105664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42</xdr:row>
      <xdr:rowOff>92528</xdr:rowOff>
    </xdr:from>
    <xdr:to>
      <xdr:col>15</xdr:col>
      <xdr:colOff>269875</xdr:colOff>
      <xdr:row>42</xdr:row>
      <xdr:rowOff>92528</xdr:rowOff>
    </xdr:to>
    <xdr:cxnSp macro="">
      <xdr:nvCxnSpPr>
        <xdr:cNvPr id="105" name="直線コネクタ 104"/>
        <xdr:cNvCxnSpPr/>
      </xdr:nvCxnSpPr>
      <xdr:spPr>
        <a:xfrm>
          <a:off x="10388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142620</xdr:rowOff>
    </xdr:from>
    <xdr:ext cx="469744" cy="259045"/>
    <xdr:sp macro="" textlink="">
      <xdr:nvSpPr>
        <xdr:cNvPr id="106" name="【図書館】&#10;一人当たり面積最大値テキスト"/>
        <xdr:cNvSpPr txBox="1"/>
      </xdr:nvSpPr>
      <xdr:spPr>
        <a:xfrm>
          <a:off x="10566400" y="545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0.178</a:t>
          </a:r>
          <a:endParaRPr kumimoji="1" lang="ja-JP" altLang="en-US" sz="1000" b="1">
            <a:latin typeface="ＭＳ Ｐゴシック"/>
          </a:endParaRPr>
        </a:p>
      </xdr:txBody>
    </xdr:sp>
    <xdr:clientData/>
  </xdr:oneCellAnchor>
  <xdr:twoCellAnchor>
    <xdr:from>
      <xdr:col>15</xdr:col>
      <xdr:colOff>92075</xdr:colOff>
      <xdr:row>33</xdr:row>
      <xdr:rowOff>24493</xdr:rowOff>
    </xdr:from>
    <xdr:to>
      <xdr:col>15</xdr:col>
      <xdr:colOff>269875</xdr:colOff>
      <xdr:row>33</xdr:row>
      <xdr:rowOff>24493</xdr:rowOff>
    </xdr:to>
    <xdr:cxnSp macro="">
      <xdr:nvCxnSpPr>
        <xdr:cNvPr id="107" name="直線コネクタ 106"/>
        <xdr:cNvCxnSpPr/>
      </xdr:nvCxnSpPr>
      <xdr:spPr>
        <a:xfrm>
          <a:off x="10388600" y="568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8"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9" name="フローチャート : 判断 108"/>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131536</xdr:rowOff>
    </xdr:from>
    <xdr:to>
      <xdr:col>14</xdr:col>
      <xdr:colOff>79375</xdr:colOff>
      <xdr:row>36</xdr:row>
      <xdr:rowOff>61686</xdr:rowOff>
    </xdr:to>
    <xdr:sp macro="" textlink="">
      <xdr:nvSpPr>
        <xdr:cNvPr id="110" name="フローチャート : 判断 109"/>
        <xdr:cNvSpPr/>
      </xdr:nvSpPr>
      <xdr:spPr>
        <a:xfrm>
          <a:off x="9588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78213</xdr:rowOff>
    </xdr:from>
    <xdr:ext cx="469744" cy="259045"/>
    <xdr:sp macro="" textlink="">
      <xdr:nvSpPr>
        <xdr:cNvPr id="111" name="n_1aveValue【図書館】&#10;一人当たり面積"/>
        <xdr:cNvSpPr txBox="1"/>
      </xdr:nvSpPr>
      <xdr:spPr>
        <a:xfrm>
          <a:off x="9391727" y="59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11793</xdr:rowOff>
    </xdr:from>
    <xdr:to>
      <xdr:col>14</xdr:col>
      <xdr:colOff>79375</xdr:colOff>
      <xdr:row>39</xdr:row>
      <xdr:rowOff>113393</xdr:rowOff>
    </xdr:to>
    <xdr:sp macro="" textlink="">
      <xdr:nvSpPr>
        <xdr:cNvPr id="117" name="円/楕円 116"/>
        <xdr:cNvSpPr/>
      </xdr:nvSpPr>
      <xdr:spPr>
        <a:xfrm>
          <a:off x="95885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104520</xdr:rowOff>
    </xdr:from>
    <xdr:ext cx="469744" cy="259045"/>
    <xdr:sp macro="" textlink="">
      <xdr:nvSpPr>
        <xdr:cNvPr id="118" name="n_1mainValue【図書館】&#10;一人当たり面積"/>
        <xdr:cNvSpPr txBox="1"/>
      </xdr:nvSpPr>
      <xdr:spPr>
        <a:xfrm>
          <a:off x="93917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7" name="正方形/長方形 12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8" name="正方形/長方形 12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9" name="正方形/長方形 12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30" name="正方形/長方形 12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31" name="正方形/長方形 13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32" name="正方形/長方形 13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33" name="正方形/長方形 13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4" name="正方形/長方形 13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2" name="正方形/長方形 1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3" name="テキスト ボックス 1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4" name="直線コネクタ 1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5" name="テキスト ボックス 14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6" name="直線コネクタ 1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7" name="テキスト ボックス 1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8" name="直線コネクタ 1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9" name="テキスト ボックス 1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50" name="直線コネクタ 1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1" name="テキスト ボックス 1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2" name="直線コネクタ 1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3" name="テキスト ボックス 1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4" name="直線コネクタ 1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55" name="テキスト ボックス 15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6" name="直線コネクタ 1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57" name="テキスト ボックス 15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159" name="直線コネクタ 158"/>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160"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161" name="直線コネクタ 160"/>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162"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163" name="直線コネクタ 162"/>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164"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165" name="フローチャート : 判断 164"/>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71120</xdr:rowOff>
    </xdr:from>
    <xdr:to>
      <xdr:col>5</xdr:col>
      <xdr:colOff>409575</xdr:colOff>
      <xdr:row>83</xdr:row>
      <xdr:rowOff>1270</xdr:rowOff>
    </xdr:to>
    <xdr:sp macro="" textlink="">
      <xdr:nvSpPr>
        <xdr:cNvPr id="166" name="フローチャート : 判断 165"/>
        <xdr:cNvSpPr/>
      </xdr:nvSpPr>
      <xdr:spPr>
        <a:xfrm>
          <a:off x="3746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17797</xdr:rowOff>
    </xdr:from>
    <xdr:ext cx="405111" cy="259045"/>
    <xdr:sp macro="" textlink="">
      <xdr:nvSpPr>
        <xdr:cNvPr id="167" name="n_1aveValue【福祉施設】&#10;有形固定資産減価償却率"/>
        <xdr:cNvSpPr txBox="1"/>
      </xdr:nvSpPr>
      <xdr:spPr>
        <a:xfrm>
          <a:off x="3582043"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8" name="テキスト ボックス 1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9" name="テキスト ボックス 1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70" name="テキスト ボックス 1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1" name="テキスト ボックス 1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2" name="テキスト ボックス 1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101600</xdr:rowOff>
    </xdr:from>
    <xdr:to>
      <xdr:col>5</xdr:col>
      <xdr:colOff>409575</xdr:colOff>
      <xdr:row>83</xdr:row>
      <xdr:rowOff>31750</xdr:rowOff>
    </xdr:to>
    <xdr:sp macro="" textlink="">
      <xdr:nvSpPr>
        <xdr:cNvPr id="173" name="円/楕円 172"/>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22877</xdr:rowOff>
    </xdr:from>
    <xdr:ext cx="405111" cy="259045"/>
    <xdr:sp macro="" textlink="">
      <xdr:nvSpPr>
        <xdr:cNvPr id="174" name="n_1mainValue【福祉施設】&#10;有形固定資産減価償却率"/>
        <xdr:cNvSpPr txBox="1"/>
      </xdr:nvSpPr>
      <xdr:spPr>
        <a:xfrm>
          <a:off x="3582043"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5" name="正方形/長方形 1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6" name="正方形/長方形 1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7" name="正方形/長方形 1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8" name="正方形/長方形 1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9" name="正方形/長方形 1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0" name="正方形/長方形 1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1" name="正方形/長方形 1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2" name="正方形/長方形 1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3" name="テキスト ボックス 1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4" name="直線コネクタ 1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85" name="直線コネクタ 18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86" name="テキスト ボックス 18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7" name="直線コネクタ 18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8" name="テキスト ボックス 18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9" name="直線コネクタ 18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90" name="テキスト ボックス 18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91" name="直線コネクタ 19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92" name="テキスト ボックス 19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93" name="直線コネクタ 19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94" name="テキスト ボックス 19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95" name="直線コネクタ 19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96" name="テキスト ボックス 19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7" name="直線コネクタ 1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8" name="テキスト ボックス 1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200" name="直線コネクタ 199"/>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201"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202" name="直線コネクタ 201"/>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03"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04" name="直線コネクタ 203"/>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81659</xdr:rowOff>
    </xdr:from>
    <xdr:ext cx="469744" cy="259045"/>
    <xdr:sp macro="" textlink="">
      <xdr:nvSpPr>
        <xdr:cNvPr id="205" name="【福祉施設】&#10;一人当たり面積平均値テキスト"/>
        <xdr:cNvSpPr txBox="1"/>
      </xdr:nvSpPr>
      <xdr:spPr>
        <a:xfrm>
          <a:off x="105664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206" name="フローチャート : 判断 205"/>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99968</xdr:rowOff>
    </xdr:from>
    <xdr:to>
      <xdr:col>14</xdr:col>
      <xdr:colOff>79375</xdr:colOff>
      <xdr:row>85</xdr:row>
      <xdr:rowOff>30118</xdr:rowOff>
    </xdr:to>
    <xdr:sp macro="" textlink="">
      <xdr:nvSpPr>
        <xdr:cNvPr id="207" name="フローチャート : 判断 206"/>
        <xdr:cNvSpPr/>
      </xdr:nvSpPr>
      <xdr:spPr>
        <a:xfrm>
          <a:off x="9588500" y="1450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21245</xdr:rowOff>
    </xdr:from>
    <xdr:ext cx="469744" cy="259045"/>
    <xdr:sp macro="" textlink="">
      <xdr:nvSpPr>
        <xdr:cNvPr id="208" name="n_1aveValue【福祉施設】&#10;一人当たり面積"/>
        <xdr:cNvSpPr txBox="1"/>
      </xdr:nvSpPr>
      <xdr:spPr>
        <a:xfrm>
          <a:off x="9391727" y="145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9" name="テキスト ボックス 20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0" name="テキスト ボックス 20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1" name="テキスト ボックス 21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2" name="テキスト ボックス 21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3" name="テキスト ボックス 21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163649</xdr:rowOff>
    </xdr:from>
    <xdr:to>
      <xdr:col>14</xdr:col>
      <xdr:colOff>79375</xdr:colOff>
      <xdr:row>84</xdr:row>
      <xdr:rowOff>93799</xdr:rowOff>
    </xdr:to>
    <xdr:sp macro="" textlink="">
      <xdr:nvSpPr>
        <xdr:cNvPr id="214" name="円/楕円 213"/>
        <xdr:cNvSpPr/>
      </xdr:nvSpPr>
      <xdr:spPr>
        <a:xfrm>
          <a:off x="9588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110326</xdr:rowOff>
    </xdr:from>
    <xdr:ext cx="469744" cy="259045"/>
    <xdr:sp macro="" textlink="">
      <xdr:nvSpPr>
        <xdr:cNvPr id="215" name="n_1mainValue【福祉施設】&#10;一人当たり面積"/>
        <xdr:cNvSpPr txBox="1"/>
      </xdr:nvSpPr>
      <xdr:spPr>
        <a:xfrm>
          <a:off x="9391727" y="1416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6" name="正方形/長方形 2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7" name="正方形/長方形 2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8" name="正方形/長方形 2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9" name="正方形/長方形 2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0" name="正方形/長方形 2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1" name="正方形/長方形 2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2" name="正方形/長方形 2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3" name="正方形/長方形 2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4" name="正方形/長方形 2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5" name="正方形/長方形 2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6" name="正方形/長方形 2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7" name="正方形/長方形 2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8" name="正方形/長方形 2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9" name="正方形/長方形 2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0" name="正方形/長方形 2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1" name="正方形/長方形 2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2" name="正方形/長方形 2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3" name="正方形/長方形 2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4" name="正方形/長方形 2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5" name="正方形/長方形 2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6" name="正方形/長方形 2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7" name="正方形/長方形 2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8" name="正方形/長方形 2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9" name="正方形/長方形 2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0" name="テキスト ボックス 2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1" name="直線コネクタ 2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42" name="テキスト ボックス 24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43" name="直線コネクタ 2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44" name="テキスト ボックス 24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45" name="直線コネクタ 2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46" name="テキスト ボックス 2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47" name="直線コネクタ 2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48" name="テキスト ボックス 2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49" name="直線コネクタ 2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50" name="テキスト ボックス 2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51" name="直線コネクタ 2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52" name="テキスト ボックス 2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53" name="直線コネクタ 2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54" name="テキスト ボックス 25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5" name="直線コネクタ 2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6" name="テキスト ボックス 2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41</xdr:row>
      <xdr:rowOff>41910</xdr:rowOff>
    </xdr:to>
    <xdr:cxnSp macro="">
      <xdr:nvCxnSpPr>
        <xdr:cNvPr id="258" name="直線コネクタ 257"/>
        <xdr:cNvCxnSpPr/>
      </xdr:nvCxnSpPr>
      <xdr:spPr>
        <a:xfrm flipV="1">
          <a:off x="16318864" y="5843451"/>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259"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260" name="直線コネクタ 259"/>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261"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262" name="直線コネクタ 261"/>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33218</xdr:rowOff>
    </xdr:from>
    <xdr:ext cx="405111" cy="259045"/>
    <xdr:sp macro="" textlink="">
      <xdr:nvSpPr>
        <xdr:cNvPr id="263" name="【一般廃棄物処理施設】&#10;有形固定資産減価償却率平均値テキスト"/>
        <xdr:cNvSpPr txBox="1"/>
      </xdr:nvSpPr>
      <xdr:spPr>
        <a:xfrm>
          <a:off x="164084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54791</xdr:rowOff>
    </xdr:from>
    <xdr:to>
      <xdr:col>23</xdr:col>
      <xdr:colOff>568325</xdr:colOff>
      <xdr:row>38</xdr:row>
      <xdr:rowOff>156391</xdr:rowOff>
    </xdr:to>
    <xdr:sp macro="" textlink="">
      <xdr:nvSpPr>
        <xdr:cNvPr id="264" name="フローチャート : 判断 263"/>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9072</xdr:rowOff>
    </xdr:from>
    <xdr:to>
      <xdr:col>22</xdr:col>
      <xdr:colOff>415925</xdr:colOff>
      <xdr:row>40</xdr:row>
      <xdr:rowOff>110672</xdr:rowOff>
    </xdr:to>
    <xdr:sp macro="" textlink="">
      <xdr:nvSpPr>
        <xdr:cNvPr id="265" name="フローチャート : 判断 264"/>
        <xdr:cNvSpPr/>
      </xdr:nvSpPr>
      <xdr:spPr>
        <a:xfrm>
          <a:off x="1543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101799</xdr:rowOff>
    </xdr:from>
    <xdr:ext cx="405111" cy="259045"/>
    <xdr:sp macro="" textlink="">
      <xdr:nvSpPr>
        <xdr:cNvPr id="266" name="n_1aveValue【一般廃棄物処理施設】&#10;有形固定資産減価償却率"/>
        <xdr:cNvSpPr txBox="1"/>
      </xdr:nvSpPr>
      <xdr:spPr>
        <a:xfrm>
          <a:off x="15266043"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67" name="テキスト ボックス 2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8" name="テキスト ボックス 2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9" name="テキスト ボックス 2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70" name="テキスト ボックス 2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71" name="テキスト ボックス 2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62956</xdr:rowOff>
    </xdr:from>
    <xdr:to>
      <xdr:col>22</xdr:col>
      <xdr:colOff>415925</xdr:colOff>
      <xdr:row>37</xdr:row>
      <xdr:rowOff>164556</xdr:rowOff>
    </xdr:to>
    <xdr:sp macro="" textlink="">
      <xdr:nvSpPr>
        <xdr:cNvPr id="272" name="円/楕円 271"/>
        <xdr:cNvSpPr/>
      </xdr:nvSpPr>
      <xdr:spPr>
        <a:xfrm>
          <a:off x="15430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9633</xdr:rowOff>
    </xdr:from>
    <xdr:ext cx="405111" cy="259045"/>
    <xdr:sp macro="" textlink="">
      <xdr:nvSpPr>
        <xdr:cNvPr id="273" name="n_1mainValue【一般廃棄物処理施設】&#10;有形固定資産減価償却率"/>
        <xdr:cNvSpPr txBox="1"/>
      </xdr:nvSpPr>
      <xdr:spPr>
        <a:xfrm>
          <a:off x="15266043"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4" name="正方形/長方形 2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5" name="正方形/長方形 2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6" name="正方形/長方形 2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7" name="正方形/長方形 2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8" name="正方形/長方形 2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9" name="正方形/長方形 2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0" name="正方形/長方形 2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1" name="正方形/長方形 2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2" name="テキスト ボックス 2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3" name="直線コネクタ 2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84" name="直線コネクタ 2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85" name="テキスト ボックス 28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86" name="直線コネクタ 2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87" name="テキスト ボックス 28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88" name="直線コネクタ 2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89" name="テキスト ボックス 28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90" name="直線コネクタ 2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91" name="テキスト ボックス 29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2" name="直線コネクタ 2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93" name="テキスト ボックス 29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10409</xdr:rowOff>
    </xdr:from>
    <xdr:to>
      <xdr:col>32</xdr:col>
      <xdr:colOff>186689</xdr:colOff>
      <xdr:row>40</xdr:row>
      <xdr:rowOff>165907</xdr:rowOff>
    </xdr:to>
    <xdr:cxnSp macro="">
      <xdr:nvCxnSpPr>
        <xdr:cNvPr id="295" name="直線コネクタ 294"/>
        <xdr:cNvCxnSpPr/>
      </xdr:nvCxnSpPr>
      <xdr:spPr>
        <a:xfrm flipV="1">
          <a:off x="22160864" y="6011159"/>
          <a:ext cx="0" cy="10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169734</xdr:rowOff>
    </xdr:from>
    <xdr:ext cx="534377" cy="259045"/>
    <xdr:sp macro="" textlink="">
      <xdr:nvSpPr>
        <xdr:cNvPr id="296" name="【一般廃棄物処理施設】&#10;一人当たり有形固定資産（償却資産）額最小値テキスト"/>
        <xdr:cNvSpPr txBox="1"/>
      </xdr:nvSpPr>
      <xdr:spPr>
        <a:xfrm>
          <a:off x="22250400" y="70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30,379</a:t>
          </a:r>
          <a:endParaRPr kumimoji="1" lang="ja-JP" altLang="en-US" sz="1000" b="1">
            <a:latin typeface="ＭＳ Ｐゴシック"/>
          </a:endParaRPr>
        </a:p>
      </xdr:txBody>
    </xdr:sp>
    <xdr:clientData/>
  </xdr:oneCellAnchor>
  <xdr:twoCellAnchor>
    <xdr:from>
      <xdr:col>32</xdr:col>
      <xdr:colOff>98425</xdr:colOff>
      <xdr:row>40</xdr:row>
      <xdr:rowOff>165907</xdr:rowOff>
    </xdr:from>
    <xdr:to>
      <xdr:col>32</xdr:col>
      <xdr:colOff>276225</xdr:colOff>
      <xdr:row>40</xdr:row>
      <xdr:rowOff>165907</xdr:rowOff>
    </xdr:to>
    <xdr:cxnSp macro="">
      <xdr:nvCxnSpPr>
        <xdr:cNvPr id="297" name="直線コネクタ 296"/>
        <xdr:cNvCxnSpPr/>
      </xdr:nvCxnSpPr>
      <xdr:spPr>
        <a:xfrm>
          <a:off x="22072600" y="702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128536</xdr:rowOff>
    </xdr:from>
    <xdr:ext cx="599010" cy="259045"/>
    <xdr:sp macro="" textlink="">
      <xdr:nvSpPr>
        <xdr:cNvPr id="298" name="【一般廃棄物処理施設】&#10;一人当たり有形固定資産（償却資産）額最大値テキスト"/>
        <xdr:cNvSpPr txBox="1"/>
      </xdr:nvSpPr>
      <xdr:spPr>
        <a:xfrm>
          <a:off x="22250400" y="578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251,890</a:t>
          </a:r>
          <a:endParaRPr kumimoji="1" lang="ja-JP" altLang="en-US" sz="1000" b="1">
            <a:latin typeface="ＭＳ Ｐゴシック"/>
          </a:endParaRPr>
        </a:p>
      </xdr:txBody>
    </xdr:sp>
    <xdr:clientData/>
  </xdr:oneCellAnchor>
  <xdr:twoCellAnchor>
    <xdr:from>
      <xdr:col>32</xdr:col>
      <xdr:colOff>98425</xdr:colOff>
      <xdr:row>35</xdr:row>
      <xdr:rowOff>10409</xdr:rowOff>
    </xdr:from>
    <xdr:to>
      <xdr:col>32</xdr:col>
      <xdr:colOff>276225</xdr:colOff>
      <xdr:row>35</xdr:row>
      <xdr:rowOff>10409</xdr:rowOff>
    </xdr:to>
    <xdr:cxnSp macro="">
      <xdr:nvCxnSpPr>
        <xdr:cNvPr id="299" name="直線コネクタ 298"/>
        <xdr:cNvCxnSpPr/>
      </xdr:nvCxnSpPr>
      <xdr:spPr>
        <a:xfrm>
          <a:off x="22072600" y="601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150168</xdr:rowOff>
    </xdr:from>
    <xdr:ext cx="599010" cy="259045"/>
    <xdr:sp macro="" textlink="">
      <xdr:nvSpPr>
        <xdr:cNvPr id="300" name="【一般廃棄物処理施設】&#10;一人当たり有形固定資産（償却資産）額平均値テキスト"/>
        <xdr:cNvSpPr txBox="1"/>
      </xdr:nvSpPr>
      <xdr:spPr>
        <a:xfrm>
          <a:off x="22250400" y="64938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291</xdr:rowOff>
    </xdr:from>
    <xdr:to>
      <xdr:col>32</xdr:col>
      <xdr:colOff>238125</xdr:colOff>
      <xdr:row>38</xdr:row>
      <xdr:rowOff>101891</xdr:rowOff>
    </xdr:to>
    <xdr:sp macro="" textlink="">
      <xdr:nvSpPr>
        <xdr:cNvPr id="301" name="フローチャート : 判断 300"/>
        <xdr:cNvSpPr/>
      </xdr:nvSpPr>
      <xdr:spPr>
        <a:xfrm>
          <a:off x="22110700" y="65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153050</xdr:rowOff>
    </xdr:from>
    <xdr:to>
      <xdr:col>31</xdr:col>
      <xdr:colOff>85725</xdr:colOff>
      <xdr:row>39</xdr:row>
      <xdr:rowOff>83200</xdr:rowOff>
    </xdr:to>
    <xdr:sp macro="" textlink="">
      <xdr:nvSpPr>
        <xdr:cNvPr id="302" name="フローチャート : 判断 301"/>
        <xdr:cNvSpPr/>
      </xdr:nvSpPr>
      <xdr:spPr>
        <a:xfrm>
          <a:off x="21272500" y="666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99727</xdr:rowOff>
    </xdr:from>
    <xdr:ext cx="534377" cy="259045"/>
    <xdr:sp macro="" textlink="">
      <xdr:nvSpPr>
        <xdr:cNvPr id="303" name="n_1aveValue【一般廃棄物処理施設】&#10;一人当たり有形固定資産（償却資産）額"/>
        <xdr:cNvSpPr txBox="1"/>
      </xdr:nvSpPr>
      <xdr:spPr>
        <a:xfrm>
          <a:off x="21043411" y="64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97,080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04" name="テキスト ボックス 3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5" name="テキスト ボックス 3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6" name="テキスト ボックス 3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7" name="テキスト ボックス 3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8" name="テキスト ボックス 3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42879</xdr:rowOff>
    </xdr:from>
    <xdr:to>
      <xdr:col>31</xdr:col>
      <xdr:colOff>85725</xdr:colOff>
      <xdr:row>41</xdr:row>
      <xdr:rowOff>144479</xdr:rowOff>
    </xdr:to>
    <xdr:sp macro="" textlink="">
      <xdr:nvSpPr>
        <xdr:cNvPr id="309" name="円/楕円 308"/>
        <xdr:cNvSpPr/>
      </xdr:nvSpPr>
      <xdr:spPr>
        <a:xfrm>
          <a:off x="21272500" y="707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135606</xdr:rowOff>
    </xdr:from>
    <xdr:ext cx="469744" cy="259045"/>
    <xdr:sp macro="" textlink="">
      <xdr:nvSpPr>
        <xdr:cNvPr id="310" name="n_1mainValue【一般廃棄物処理施設】&#10;一人当たり有形固定資産（償却資産）額"/>
        <xdr:cNvSpPr txBox="1"/>
      </xdr:nvSpPr>
      <xdr:spPr>
        <a:xfrm>
          <a:off x="21075727" y="716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8" name="正方形/長方形 3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9" name="テキスト ボックス 3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0" name="直線コネクタ 3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1" name="テキスト ボックス 3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22" name="直線コネクタ 3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23" name="テキスト ボックス 32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24" name="直線コネクタ 3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25" name="テキスト ボックス 3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26" name="直線コネクタ 3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27" name="テキスト ボックス 3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28" name="直線コネクタ 3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29" name="テキスト ボックス 3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30" name="直線コネクタ 3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31" name="テキスト ボックス 3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32" name="直線コネクタ 3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33" name="テキスト ボックス 33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4" name="直線コネクタ 3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35" name="テキスト ボックス 3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65315</xdr:rowOff>
    </xdr:from>
    <xdr:to>
      <xdr:col>23</xdr:col>
      <xdr:colOff>516889</xdr:colOff>
      <xdr:row>64</xdr:row>
      <xdr:rowOff>140426</xdr:rowOff>
    </xdr:to>
    <xdr:cxnSp macro="">
      <xdr:nvCxnSpPr>
        <xdr:cNvPr id="337" name="直線コネクタ 336"/>
        <xdr:cNvCxnSpPr/>
      </xdr:nvCxnSpPr>
      <xdr:spPr>
        <a:xfrm flipV="1">
          <a:off x="16318864" y="9666515"/>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144253</xdr:rowOff>
    </xdr:from>
    <xdr:ext cx="405111" cy="259045"/>
    <xdr:sp macro="" textlink="">
      <xdr:nvSpPr>
        <xdr:cNvPr id="338" name="【保健センター・保健所】&#10;有形固定資産減価償却率最小値テキスト"/>
        <xdr:cNvSpPr txBox="1"/>
      </xdr:nvSpPr>
      <xdr:spPr>
        <a:xfrm>
          <a:off x="164084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64</xdr:row>
      <xdr:rowOff>140426</xdr:rowOff>
    </xdr:from>
    <xdr:to>
      <xdr:col>23</xdr:col>
      <xdr:colOff>606425</xdr:colOff>
      <xdr:row>64</xdr:row>
      <xdr:rowOff>140426</xdr:rowOff>
    </xdr:to>
    <xdr:cxnSp macro="">
      <xdr:nvCxnSpPr>
        <xdr:cNvPr id="339" name="直線コネクタ 338"/>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11992</xdr:rowOff>
    </xdr:from>
    <xdr:ext cx="405111" cy="259045"/>
    <xdr:sp macro="" textlink="">
      <xdr:nvSpPr>
        <xdr:cNvPr id="340" name="【保健センター・保健所】&#10;有形固定資産減価償却率最大値テキスト"/>
        <xdr:cNvSpPr txBox="1"/>
      </xdr:nvSpPr>
      <xdr:spPr>
        <a:xfrm>
          <a:off x="164084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56</xdr:row>
      <xdr:rowOff>65315</xdr:rowOff>
    </xdr:from>
    <xdr:to>
      <xdr:col>23</xdr:col>
      <xdr:colOff>606425</xdr:colOff>
      <xdr:row>56</xdr:row>
      <xdr:rowOff>65315</xdr:rowOff>
    </xdr:to>
    <xdr:cxnSp macro="">
      <xdr:nvCxnSpPr>
        <xdr:cNvPr id="341" name="直線コネクタ 340"/>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50092</xdr:rowOff>
    </xdr:from>
    <xdr:ext cx="405111" cy="259045"/>
    <xdr:sp macro="" textlink="">
      <xdr:nvSpPr>
        <xdr:cNvPr id="342" name="【保健センター・保健所】&#10;有形固定資産減価償却率平均値テキスト"/>
        <xdr:cNvSpPr txBox="1"/>
      </xdr:nvSpPr>
      <xdr:spPr>
        <a:xfrm>
          <a:off x="16408400" y="1050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71665</xdr:rowOff>
    </xdr:from>
    <xdr:to>
      <xdr:col>23</xdr:col>
      <xdr:colOff>568325</xdr:colOff>
      <xdr:row>62</xdr:row>
      <xdr:rowOff>1815</xdr:rowOff>
    </xdr:to>
    <xdr:sp macro="" textlink="">
      <xdr:nvSpPr>
        <xdr:cNvPr id="343" name="フローチャート : 判断 342"/>
        <xdr:cNvSpPr/>
      </xdr:nvSpPr>
      <xdr:spPr>
        <a:xfrm>
          <a:off x="16268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94524</xdr:rowOff>
    </xdr:from>
    <xdr:to>
      <xdr:col>22</xdr:col>
      <xdr:colOff>415925</xdr:colOff>
      <xdr:row>62</xdr:row>
      <xdr:rowOff>24674</xdr:rowOff>
    </xdr:to>
    <xdr:sp macro="" textlink="">
      <xdr:nvSpPr>
        <xdr:cNvPr id="344" name="フローチャート : 判断 343"/>
        <xdr:cNvSpPr/>
      </xdr:nvSpPr>
      <xdr:spPr>
        <a:xfrm>
          <a:off x="15430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15801</xdr:rowOff>
    </xdr:from>
    <xdr:ext cx="405111" cy="259045"/>
    <xdr:sp macro="" textlink="">
      <xdr:nvSpPr>
        <xdr:cNvPr id="345" name="n_1aveValue【保健センター・保健所】&#10;有形固定資産減価償却率"/>
        <xdr:cNvSpPr txBox="1"/>
      </xdr:nvSpPr>
      <xdr:spPr>
        <a:xfrm>
          <a:off x="15266043"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50437</xdr:rowOff>
    </xdr:from>
    <xdr:to>
      <xdr:col>22</xdr:col>
      <xdr:colOff>415925</xdr:colOff>
      <xdr:row>58</xdr:row>
      <xdr:rowOff>152037</xdr:rowOff>
    </xdr:to>
    <xdr:sp macro="" textlink="">
      <xdr:nvSpPr>
        <xdr:cNvPr id="351" name="円/楕円 350"/>
        <xdr:cNvSpPr/>
      </xdr:nvSpPr>
      <xdr:spPr>
        <a:xfrm>
          <a:off x="15430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168564</xdr:rowOff>
    </xdr:from>
    <xdr:ext cx="405111" cy="259045"/>
    <xdr:sp macro="" textlink="">
      <xdr:nvSpPr>
        <xdr:cNvPr id="352" name="n_1mainValue【保健センター・保健所】&#10;有形固定資産減価償却率"/>
        <xdr:cNvSpPr txBox="1"/>
      </xdr:nvSpPr>
      <xdr:spPr>
        <a:xfrm>
          <a:off x="15266043"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3" name="正方形/長方形 3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4" name="正方形/長方形 3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5" name="正方形/長方形 3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6" name="正方形/長方形 3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7" name="正方形/長方形 3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8" name="正方形/長方形 3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9" name="正方形/長方形 3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0" name="正方形/長方形 3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1" name="テキスト ボックス 3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2" name="直線コネクタ 3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63" name="直線コネクタ 3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64" name="テキスト ボックス 3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65" name="直線コネクタ 3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66" name="テキスト ボックス 3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67" name="直線コネクタ 3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68" name="テキスト ボックス 3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69" name="直線コネクタ 3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70" name="テキスト ボックス 3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1" name="直線コネクタ 3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2" name="テキスト ボックス 3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62</xdr:row>
      <xdr:rowOff>109728</xdr:rowOff>
    </xdr:to>
    <xdr:cxnSp macro="">
      <xdr:nvCxnSpPr>
        <xdr:cNvPr id="374" name="直線コネクタ 373"/>
        <xdr:cNvCxnSpPr/>
      </xdr:nvCxnSpPr>
      <xdr:spPr>
        <a:xfrm flipV="1">
          <a:off x="22160864" y="97566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113555</xdr:rowOff>
    </xdr:from>
    <xdr:ext cx="469744" cy="259045"/>
    <xdr:sp macro="" textlink="">
      <xdr:nvSpPr>
        <xdr:cNvPr id="375" name="【保健センター・保健所】&#10;一人当たり面積最小値テキスト"/>
        <xdr:cNvSpPr txBox="1"/>
      </xdr:nvSpPr>
      <xdr:spPr>
        <a:xfrm>
          <a:off x="22250400"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62</xdr:row>
      <xdr:rowOff>109728</xdr:rowOff>
    </xdr:from>
    <xdr:to>
      <xdr:col>32</xdr:col>
      <xdr:colOff>276225</xdr:colOff>
      <xdr:row>62</xdr:row>
      <xdr:rowOff>109728</xdr:rowOff>
    </xdr:to>
    <xdr:cxnSp macro="">
      <xdr:nvCxnSpPr>
        <xdr:cNvPr id="376" name="直線コネクタ 375"/>
        <xdr:cNvCxnSpPr/>
      </xdr:nvCxnSpPr>
      <xdr:spPr>
        <a:xfrm>
          <a:off x="22072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377" name="【保健センター・保健所】&#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378" name="直線コネクタ 377"/>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73931</xdr:rowOff>
    </xdr:from>
    <xdr:ext cx="469744" cy="259045"/>
    <xdr:sp macro="" textlink="">
      <xdr:nvSpPr>
        <xdr:cNvPr id="379" name="【保健センター・保健所】&#10;一人当たり面積平均値テキスト"/>
        <xdr:cNvSpPr txBox="1"/>
      </xdr:nvSpPr>
      <xdr:spPr>
        <a:xfrm>
          <a:off x="22250400" y="1036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95504</xdr:rowOff>
    </xdr:from>
    <xdr:to>
      <xdr:col>32</xdr:col>
      <xdr:colOff>238125</xdr:colOff>
      <xdr:row>61</xdr:row>
      <xdr:rowOff>25654</xdr:rowOff>
    </xdr:to>
    <xdr:sp macro="" textlink="">
      <xdr:nvSpPr>
        <xdr:cNvPr id="380" name="フローチャート : 判断 379"/>
        <xdr:cNvSpPr/>
      </xdr:nvSpPr>
      <xdr:spPr>
        <a:xfrm>
          <a:off x="221107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47498</xdr:rowOff>
    </xdr:from>
    <xdr:to>
      <xdr:col>31</xdr:col>
      <xdr:colOff>85725</xdr:colOff>
      <xdr:row>59</xdr:row>
      <xdr:rowOff>149098</xdr:rowOff>
    </xdr:to>
    <xdr:sp macro="" textlink="">
      <xdr:nvSpPr>
        <xdr:cNvPr id="381" name="フローチャート : 判断 380"/>
        <xdr:cNvSpPr/>
      </xdr:nvSpPr>
      <xdr:spPr>
        <a:xfrm>
          <a:off x="21272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165625</xdr:rowOff>
    </xdr:from>
    <xdr:ext cx="469744" cy="259045"/>
    <xdr:sp macro="" textlink="">
      <xdr:nvSpPr>
        <xdr:cNvPr id="382" name="n_1aveValue【保健センター・保健所】&#10;一人当たり面積"/>
        <xdr:cNvSpPr txBox="1"/>
      </xdr:nvSpPr>
      <xdr:spPr>
        <a:xfrm>
          <a:off x="210757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83" name="テキスト ボックス 3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4" name="テキスト ボックス 3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5" name="テキスト ボックス 3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6" name="テキスト ボックス 3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7" name="テキスト ボックス 3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148082</xdr:rowOff>
    </xdr:from>
    <xdr:to>
      <xdr:col>31</xdr:col>
      <xdr:colOff>85725</xdr:colOff>
      <xdr:row>62</xdr:row>
      <xdr:rowOff>78232</xdr:rowOff>
    </xdr:to>
    <xdr:sp macro="" textlink="">
      <xdr:nvSpPr>
        <xdr:cNvPr id="388" name="円/楕円 387"/>
        <xdr:cNvSpPr/>
      </xdr:nvSpPr>
      <xdr:spPr>
        <a:xfrm>
          <a:off x="21272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69359</xdr:rowOff>
    </xdr:from>
    <xdr:ext cx="469744" cy="259045"/>
    <xdr:sp macro="" textlink="">
      <xdr:nvSpPr>
        <xdr:cNvPr id="389" name="n_1mainValue【保健センター・保健所】&#10;一人当たり面積"/>
        <xdr:cNvSpPr txBox="1"/>
      </xdr:nvSpPr>
      <xdr:spPr>
        <a:xfrm>
          <a:off x="210757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90" name="正方形/長方形 3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91" name="正方形/長方形 3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92" name="正方形/長方形 3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93" name="正方形/長方形 3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94" name="正方形/長方形 3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5" name="正方形/長方形 3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6" name="正方形/長方形 3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7" name="正方形/長方形 3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8" name="テキスト ボックス 3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9" name="直線コネクタ 3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00" name="直線コネクタ 3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01" name="テキスト ボックス 4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02" name="直線コネクタ 4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03" name="テキスト ボックス 4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04" name="直線コネクタ 4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05" name="テキスト ボックス 4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06" name="直線コネクタ 4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07" name="テキスト ボックス 4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08" name="直線コネクタ 4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09" name="テキスト ボックス 4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10" name="直線コネクタ 4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11" name="テキスト ボックス 4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12" name="直線コネクタ 4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13" name="テキスト ボックス 4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415" name="直線コネクタ 414"/>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416"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417" name="直線コネクタ 416"/>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418"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419" name="直線コネクタ 418"/>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163303</xdr:rowOff>
    </xdr:from>
    <xdr:ext cx="405111" cy="259045"/>
    <xdr:sp macro="" textlink="">
      <xdr:nvSpPr>
        <xdr:cNvPr id="420" name="【消防施設】&#10;有形固定資産減価償却率平均値テキスト"/>
        <xdr:cNvSpPr txBox="1"/>
      </xdr:nvSpPr>
      <xdr:spPr>
        <a:xfrm>
          <a:off x="16408400" y="13707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421" name="フローチャート : 判断 420"/>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168548</xdr:rowOff>
    </xdr:from>
    <xdr:to>
      <xdr:col>22</xdr:col>
      <xdr:colOff>415925</xdr:colOff>
      <xdr:row>81</xdr:row>
      <xdr:rowOff>98698</xdr:rowOff>
    </xdr:to>
    <xdr:sp macro="" textlink="">
      <xdr:nvSpPr>
        <xdr:cNvPr id="422" name="フローチャート : 判断 421"/>
        <xdr:cNvSpPr/>
      </xdr:nvSpPr>
      <xdr:spPr>
        <a:xfrm>
          <a:off x="15430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89825</xdr:rowOff>
    </xdr:from>
    <xdr:ext cx="405111" cy="259045"/>
    <xdr:sp macro="" textlink="">
      <xdr:nvSpPr>
        <xdr:cNvPr id="423" name="n_1aveValue【消防施設】&#10;有形固定資産減価償却率"/>
        <xdr:cNvSpPr txBox="1"/>
      </xdr:nvSpPr>
      <xdr:spPr>
        <a:xfrm>
          <a:off x="15266043"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24" name="テキスト ボックス 4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25" name="テキスト ボックス 4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26" name="テキスト ボックス 4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27" name="テキスト ボックス 4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8" name="テキスト ボックス 4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363</xdr:rowOff>
    </xdr:from>
    <xdr:to>
      <xdr:col>22</xdr:col>
      <xdr:colOff>415925</xdr:colOff>
      <xdr:row>80</xdr:row>
      <xdr:rowOff>101963</xdr:rowOff>
    </xdr:to>
    <xdr:sp macro="" textlink="">
      <xdr:nvSpPr>
        <xdr:cNvPr id="429" name="円/楕円 428"/>
        <xdr:cNvSpPr/>
      </xdr:nvSpPr>
      <xdr:spPr>
        <a:xfrm>
          <a:off x="15430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118490</xdr:rowOff>
    </xdr:from>
    <xdr:ext cx="405111" cy="259045"/>
    <xdr:sp macro="" textlink="">
      <xdr:nvSpPr>
        <xdr:cNvPr id="430" name="n_1mainValue【消防施設】&#10;有形固定資産減価償却率"/>
        <xdr:cNvSpPr txBox="1"/>
      </xdr:nvSpPr>
      <xdr:spPr>
        <a:xfrm>
          <a:off x="15266043"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31" name="正方形/長方形 4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2" name="正方形/長方形 4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3" name="正方形/長方形 4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4" name="正方形/長方形 4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5" name="正方形/長方形 4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6" name="正方形/長方形 4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7" name="正方形/長方形 4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8" name="正方形/長方形 4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9" name="テキスト ボックス 4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40" name="直線コネクタ 4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41" name="直線コネクタ 44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42" name="テキスト ボックス 44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43" name="直線コネクタ 44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44" name="テキスト ボックス 44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45" name="直線コネクタ 44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46" name="テキスト ボックス 44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47" name="直線コネクタ 44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48" name="テキスト ボックス 44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9" name="直線コネクタ 4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50" name="テキスト ボックス 4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5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452" name="直線コネクタ 451"/>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453"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454" name="直線コネクタ 453"/>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455"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456" name="直線コネクタ 455"/>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93742</xdr:rowOff>
    </xdr:from>
    <xdr:ext cx="469744" cy="259045"/>
    <xdr:sp macro="" textlink="">
      <xdr:nvSpPr>
        <xdr:cNvPr id="457" name="【消防施設】&#10;一人当たり面積平均値テキスト"/>
        <xdr:cNvSpPr txBox="1"/>
      </xdr:nvSpPr>
      <xdr:spPr>
        <a:xfrm>
          <a:off x="22250400" y="1415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458" name="フローチャート : 判断 457"/>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459" name="フローチャート : 判断 458"/>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25416</xdr:rowOff>
    </xdr:from>
    <xdr:ext cx="469744" cy="259045"/>
    <xdr:sp macro="" textlink="">
      <xdr:nvSpPr>
        <xdr:cNvPr id="460" name="n_1aveValue【消防施設】&#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61" name="テキスト ボックス 4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62" name="テキスト ボックス 4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63" name="テキスト ボックス 4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64" name="テキスト ボックス 4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65" name="テキスト ボックス 4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129032</xdr:rowOff>
    </xdr:from>
    <xdr:to>
      <xdr:col>31</xdr:col>
      <xdr:colOff>85725</xdr:colOff>
      <xdr:row>83</xdr:row>
      <xdr:rowOff>59182</xdr:rowOff>
    </xdr:to>
    <xdr:sp macro="" textlink="">
      <xdr:nvSpPr>
        <xdr:cNvPr id="466" name="円/楕円 465"/>
        <xdr:cNvSpPr/>
      </xdr:nvSpPr>
      <xdr:spPr>
        <a:xfrm>
          <a:off x="21272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50309</xdr:rowOff>
    </xdr:from>
    <xdr:ext cx="469744" cy="259045"/>
    <xdr:sp macro="" textlink="">
      <xdr:nvSpPr>
        <xdr:cNvPr id="467" name="n_1mainValue【消防施設】&#10;一人当たり面積"/>
        <xdr:cNvSpPr txBox="1"/>
      </xdr:nvSpPr>
      <xdr:spPr>
        <a:xfrm>
          <a:off x="21075727" y="1428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8" name="正方形/長方形 4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9" name="正方形/長方形 4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70" name="正方形/長方形 4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1" name="正方形/長方形 4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2" name="正方形/長方形 4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3" name="正方形/長方形 4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4" name="正方形/長方形 4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5" name="正方形/長方形 4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6" name="テキスト ボックス 4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7" name="直線コネクタ 4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8" name="テキスト ボックス 47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9" name="直線コネクタ 47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80" name="テキスト ボックス 47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81" name="直線コネクタ 48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82" name="テキスト ボックス 48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83" name="直線コネクタ 48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84" name="テキスト ボックス 48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85" name="直線コネクタ 48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6" name="テキスト ボックス 48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7" name="直線コネクタ 48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8" name="テキスト ボックス 48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9" name="直線コネクタ 4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90" name="テキスト ボックス 4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9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492" name="直線コネクタ 491"/>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493"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494" name="直線コネクタ 493"/>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495"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96" name="直線コネクタ 49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110507</xdr:rowOff>
    </xdr:from>
    <xdr:ext cx="405111" cy="259045"/>
    <xdr:sp macro="" textlink="">
      <xdr:nvSpPr>
        <xdr:cNvPr id="497" name="【庁舎】&#10;有形固定資産減価償却率平均値テキスト"/>
        <xdr:cNvSpPr txBox="1"/>
      </xdr:nvSpPr>
      <xdr:spPr>
        <a:xfrm>
          <a:off x="164084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498" name="フローチャート : 判断 497"/>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499" name="フローチャート : 判断 498"/>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167657</xdr:rowOff>
    </xdr:from>
    <xdr:ext cx="405111" cy="259045"/>
    <xdr:sp macro="" textlink="">
      <xdr:nvSpPr>
        <xdr:cNvPr id="500" name="n_1aveValue【庁舎】&#10;有形固定資産減価償却率"/>
        <xdr:cNvSpPr txBox="1"/>
      </xdr:nvSpPr>
      <xdr:spPr>
        <a:xfrm>
          <a:off x="15266043"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01" name="テキスト ボックス 5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2" name="テキスト ボックス 5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3" name="テキスト ボックス 5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4" name="テキスト ボックス 5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5" name="テキスト ボックス 5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8255</xdr:rowOff>
    </xdr:from>
    <xdr:to>
      <xdr:col>22</xdr:col>
      <xdr:colOff>415925</xdr:colOff>
      <xdr:row>102</xdr:row>
      <xdr:rowOff>109855</xdr:rowOff>
    </xdr:to>
    <xdr:sp macro="" textlink="">
      <xdr:nvSpPr>
        <xdr:cNvPr id="506" name="円/楕円 505"/>
        <xdr:cNvSpPr/>
      </xdr:nvSpPr>
      <xdr:spPr>
        <a:xfrm>
          <a:off x="15430500" y="1749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126382</xdr:rowOff>
    </xdr:from>
    <xdr:ext cx="405111" cy="259045"/>
    <xdr:sp macro="" textlink="">
      <xdr:nvSpPr>
        <xdr:cNvPr id="507" name="n_1mainValue【庁舎】&#10;有形固定資産減価償却率"/>
        <xdr:cNvSpPr txBox="1"/>
      </xdr:nvSpPr>
      <xdr:spPr>
        <a:xfrm>
          <a:off x="15266043" y="1727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8" name="正方形/長方形 5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9" name="正方形/長方形 5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0" name="正方形/長方形 5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1" name="正方形/長方形 5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2" name="正方形/長方形 5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3" name="正方形/長方形 5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4" name="正方形/長方形 5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5" name="正方形/長方形 5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6" name="テキスト ボックス 5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7" name="直線コネクタ 5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8" name="テキスト ボックス 51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19" name="直線コネクタ 51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20" name="テキスト ボックス 51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21" name="直線コネクタ 52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22" name="テキスト ボックス 52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3" name="直線コネクタ 52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4" name="テキスト ボックス 52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5" name="直線コネクタ 52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6" name="テキスト ボックス 52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7" name="直線コネクタ 52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8" name="テキスト ボックス 52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9" name="直線コネクタ 5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30" name="テキスト ボックス 5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532" name="直線コネクタ 531"/>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533"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534" name="直線コネクタ 533"/>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35"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36" name="直線コネクタ 535"/>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95266</xdr:rowOff>
    </xdr:from>
    <xdr:ext cx="469744" cy="259045"/>
    <xdr:sp macro="" textlink="">
      <xdr:nvSpPr>
        <xdr:cNvPr id="537" name="【庁舎】&#10;一人当たり面積平均値テキスト"/>
        <xdr:cNvSpPr txBox="1"/>
      </xdr:nvSpPr>
      <xdr:spPr>
        <a:xfrm>
          <a:off x="22250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538" name="フローチャート : 判断 537"/>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539" name="フローチャート : 判断 538"/>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61613</xdr:rowOff>
    </xdr:from>
    <xdr:ext cx="469744" cy="259045"/>
    <xdr:sp macro="" textlink="">
      <xdr:nvSpPr>
        <xdr:cNvPr id="540" name="n_1aveValue【庁舎】&#10;一人当たり面積"/>
        <xdr:cNvSpPr txBox="1"/>
      </xdr:nvSpPr>
      <xdr:spPr>
        <a:xfrm>
          <a:off x="210757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41" name="テキスト ボックス 5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42" name="テキスト ボックス 5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3" name="テキスト ボックス 5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4" name="テキスト ボックス 5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5" name="テキスト ボックス 5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42545</xdr:rowOff>
    </xdr:from>
    <xdr:to>
      <xdr:col>31</xdr:col>
      <xdr:colOff>85725</xdr:colOff>
      <xdr:row>107</xdr:row>
      <xdr:rowOff>144145</xdr:rowOff>
    </xdr:to>
    <xdr:sp macro="" textlink="">
      <xdr:nvSpPr>
        <xdr:cNvPr id="546" name="円/楕円 545"/>
        <xdr:cNvSpPr/>
      </xdr:nvSpPr>
      <xdr:spPr>
        <a:xfrm>
          <a:off x="21272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135272</xdr:rowOff>
    </xdr:from>
    <xdr:ext cx="469744" cy="259045"/>
    <xdr:sp macro="" textlink="">
      <xdr:nvSpPr>
        <xdr:cNvPr id="547" name="n_1mainValue【庁舎】&#10;一人当たり面積"/>
        <xdr:cNvSpPr txBox="1"/>
      </xdr:nvSpPr>
      <xdr:spPr>
        <a:xfrm>
          <a:off x="210757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8" name="正方形/長方形 5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9" name="正方形/長方形 5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50" name="テキスト ボックス 5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庁舎の有形固定資産減価償却率が類似団体数値を大きく上回っているこの要因は、本町庁舎が類似団体より建設時期が早いため減価償却が進んでいると思われる。</a:t>
          </a:r>
          <a:endParaRPr lang="ja-JP" altLang="ja-JP" sz="1600">
            <a:effectLst/>
          </a:endParaRPr>
        </a:p>
        <a:p>
          <a:r>
            <a:rPr kumimoji="1" lang="ja-JP" altLang="ja-JP" sz="1600">
              <a:solidFill>
                <a:schemeClr val="dk1"/>
              </a:solidFill>
              <a:effectLst/>
              <a:latin typeface="+mn-lt"/>
              <a:ea typeface="+mn-ea"/>
              <a:cs typeface="+mn-cs"/>
            </a:rPr>
            <a:t>庁舎の</a:t>
          </a:r>
          <a:r>
            <a:rPr kumimoji="1" lang="en-US" altLang="ja-JP" sz="1600">
              <a:solidFill>
                <a:schemeClr val="dk1"/>
              </a:solidFill>
              <a:effectLst/>
              <a:latin typeface="+mn-lt"/>
              <a:ea typeface="+mn-ea"/>
              <a:cs typeface="+mn-cs"/>
            </a:rPr>
            <a:t>1</a:t>
          </a:r>
          <a:r>
            <a:rPr kumimoji="1" lang="ja-JP" altLang="ja-JP" sz="1600">
              <a:solidFill>
                <a:schemeClr val="dk1"/>
              </a:solidFill>
              <a:effectLst/>
              <a:latin typeface="+mn-lt"/>
              <a:ea typeface="+mn-ea"/>
              <a:cs typeface="+mn-cs"/>
            </a:rPr>
            <a:t>人あたりの面積が類似団体数値を下回っているのは庁舎面積が類似団体より下回っているためと思われる。</a:t>
          </a:r>
          <a:endParaRPr lang="ja-JP" altLang="ja-JP" sz="1600">
            <a:effectLst/>
          </a:endParaRPr>
        </a:p>
        <a:p>
          <a:r>
            <a:rPr kumimoji="1" lang="ja-JP" altLang="ja-JP" sz="1600">
              <a:solidFill>
                <a:schemeClr val="dk1"/>
              </a:solidFill>
              <a:effectLst/>
              <a:latin typeface="+mn-lt"/>
              <a:ea typeface="+mn-ea"/>
              <a:cs typeface="+mn-cs"/>
            </a:rPr>
            <a:t>本町では庁舎移転事業を進めてることから、今後上記の数値は改善されるものである。</a:t>
          </a:r>
          <a:endParaRPr lang="ja-JP" altLang="ja-JP" sz="16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京都府井手町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7,607
7,535
18.04
4,572,462
4,158,003
370,333
2,425,035
3,018,759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人口減少や長引く景気低迷のため町内の主要産業である土木・建設業が衰退していること等により、</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en-US" sz="1100" b="0" i="0" baseline="0">
              <a:solidFill>
                <a:schemeClr val="dk1"/>
              </a:solidFill>
              <a:effectLst/>
              <a:latin typeface="+mn-lt"/>
              <a:ea typeface="+mn-ea"/>
              <a:cs typeface="+mn-cs"/>
            </a:rPr>
            <a:t>年度以前は類似団体の</a:t>
          </a:r>
          <a:r>
            <a:rPr lang="ja-JP" altLang="ja-JP" sz="1100" b="0" i="0" baseline="0">
              <a:solidFill>
                <a:schemeClr val="dk1"/>
              </a:solidFill>
              <a:effectLst/>
              <a:latin typeface="+mn-lt"/>
              <a:ea typeface="+mn-ea"/>
              <a:cs typeface="+mn-cs"/>
            </a:rPr>
            <a:t>平均を下回ってい</a:t>
          </a:r>
          <a:r>
            <a:rPr lang="ja-JP" altLang="en-US" sz="1100" b="0" i="0" baseline="0">
              <a:solidFill>
                <a:schemeClr val="dk1"/>
              </a:solidFill>
              <a:effectLst/>
              <a:latin typeface="+mn-lt"/>
              <a:ea typeface="+mn-ea"/>
              <a:cs typeface="+mn-cs"/>
            </a:rPr>
            <a:t>た。平成</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年度は法人税割の増額により基準財政収入額が増加した。これにより平成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年度までの財政力指数が類似団体を大きく上回った。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年度については、</a:t>
          </a:r>
          <a:r>
            <a:rPr lang="ja-JP" altLang="ja-JP" sz="1100" b="0" i="0" baseline="0">
              <a:solidFill>
                <a:schemeClr val="dk1"/>
              </a:solidFill>
              <a:effectLst/>
              <a:latin typeface="+mn-lt"/>
              <a:ea typeface="+mn-ea"/>
              <a:cs typeface="+mn-cs"/>
            </a:rPr>
            <a:t>単年度比較でも３年連続して好転していることから、財政力指数全体としても</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ポイント改善されたといえる。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72269</xdr:rowOff>
    </xdr:to>
    <xdr:cxnSp macro="">
      <xdr:nvCxnSpPr>
        <xdr:cNvPr id="69" name="直線コネクタ 68"/>
        <xdr:cNvCxnSpPr/>
      </xdr:nvCxnSpPr>
      <xdr:spPr>
        <a:xfrm flipV="1">
          <a:off x="4114800" y="74331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72269</xdr:rowOff>
    </xdr:from>
    <xdr:to>
      <xdr:col>6</xdr:col>
      <xdr:colOff>0</xdr:colOff>
      <xdr:row>43</xdr:row>
      <xdr:rowOff>83759</xdr:rowOff>
    </xdr:to>
    <xdr:cxnSp macro="">
      <xdr:nvCxnSpPr>
        <xdr:cNvPr id="72" name="直線コネクタ 71"/>
        <xdr:cNvCxnSpPr/>
      </xdr:nvCxnSpPr>
      <xdr:spPr>
        <a:xfrm flipV="1">
          <a:off x="3225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74" name="テキスト ボックス 73"/>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43</xdr:row>
      <xdr:rowOff>83759</xdr:rowOff>
    </xdr:to>
    <xdr:cxnSp macro="">
      <xdr:nvCxnSpPr>
        <xdr:cNvPr id="75" name="直線コネクタ 74"/>
        <xdr:cNvCxnSpPr/>
      </xdr:nvCxnSpPr>
      <xdr:spPr>
        <a:xfrm>
          <a:off x="2336800" y="736418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77" name="テキスト ボックス 76"/>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42</xdr:row>
      <xdr:rowOff>163285</xdr:rowOff>
    </xdr:to>
    <xdr:cxnSp macro="">
      <xdr:nvCxnSpPr>
        <xdr:cNvPr id="78" name="直線コネクタ 77"/>
        <xdr:cNvCxnSpPr/>
      </xdr:nvCxnSpPr>
      <xdr:spPr>
        <a:xfrm>
          <a:off x="1447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82" name="テキスト ボックス 81"/>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89"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21469</xdr:rowOff>
    </xdr:from>
    <xdr:to>
      <xdr:col>6</xdr:col>
      <xdr:colOff>50800</xdr:colOff>
      <xdr:row>43</xdr:row>
      <xdr:rowOff>123069</xdr:rowOff>
    </xdr:to>
    <xdr:sp macro="" textlink="">
      <xdr:nvSpPr>
        <xdr:cNvPr id="90" name="円/楕円 89"/>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107846</xdr:rowOff>
    </xdr:from>
    <xdr:ext cx="736600" cy="259045"/>
    <xdr:sp macro="" textlink="">
      <xdr:nvSpPr>
        <xdr:cNvPr id="91" name="テキスト ボックス 90"/>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32959</xdr:rowOff>
    </xdr:from>
    <xdr:to>
      <xdr:col>4</xdr:col>
      <xdr:colOff>533400</xdr:colOff>
      <xdr:row>43</xdr:row>
      <xdr:rowOff>134559</xdr:rowOff>
    </xdr:to>
    <xdr:sp macro="" textlink="">
      <xdr:nvSpPr>
        <xdr:cNvPr id="92" name="円/楕円 91"/>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93" name="テキスト ボックス 92"/>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4" name="円/楕円 93"/>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95" name="テキスト ボックス 94"/>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6" name="円/楕円 95"/>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97" name="テキスト ボックス 96"/>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人件費については平成１０年度に約１２．７億円だったものを、平成１８年度より調整手当廃止、集中改革プランを上回る人員削減等により、約４億円の人件費抑制を達成してきた。</a:t>
          </a:r>
          <a:endParaRPr lang="ja-JP" altLang="ja-JP" sz="1400">
            <a:effectLst/>
          </a:endParaRPr>
        </a:p>
        <a:p>
          <a:r>
            <a:rPr kumimoji="1" lang="ja-JP" altLang="ja-JP" sz="1100">
              <a:solidFill>
                <a:schemeClr val="dk1"/>
              </a:solidFill>
              <a:effectLst/>
              <a:latin typeface="+mn-lt"/>
              <a:ea typeface="+mn-ea"/>
              <a:cs typeface="+mn-cs"/>
            </a:rPr>
            <a:t>また、公債費についても平成１９年度に総額７２３，３０４千円の繰上償還を実施し、後年度の公債費抑制対策を図ってきたところである。</a:t>
          </a:r>
          <a:r>
            <a:rPr kumimoji="1" lang="ja-JP" altLang="en-US" sz="1100">
              <a:solidFill>
                <a:schemeClr val="dk1"/>
              </a:solidFill>
              <a:effectLst/>
              <a:latin typeface="+mn-lt"/>
              <a:ea typeface="+mn-ea"/>
              <a:cs typeface="+mn-cs"/>
            </a:rPr>
            <a:t>その一方で、地方税の減、国勢調査人口の減少に伴う地方交付税の減、地方譲与税の減、各種交付金の減の経常的収入が伸び悩み、機構改革等に伴う人件費の増、物件費の増額等支出が増加したことにより前年度と比較して経常収支比率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ポイント以上増加した。</a:t>
          </a:r>
          <a:r>
            <a:rPr kumimoji="1" lang="ja-JP" altLang="ja-JP" sz="1100">
              <a:solidFill>
                <a:schemeClr val="dk1"/>
              </a:solidFill>
              <a:effectLst/>
              <a:latin typeface="+mn-lt"/>
              <a:ea typeface="+mn-ea"/>
              <a:cs typeface="+mn-cs"/>
            </a:rPr>
            <a:t>今後も歳入の経常一般財源の確保に向けた対策が必須課題である。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129032</xdr:rowOff>
    </xdr:from>
    <xdr:to>
      <xdr:col>7</xdr:col>
      <xdr:colOff>152400</xdr:colOff>
      <xdr:row>62</xdr:row>
      <xdr:rowOff>160274</xdr:rowOff>
    </xdr:to>
    <xdr:cxnSp macro="">
      <xdr:nvCxnSpPr>
        <xdr:cNvPr id="130" name="直線コネクタ 129"/>
        <xdr:cNvCxnSpPr/>
      </xdr:nvCxnSpPr>
      <xdr:spPr>
        <a:xfrm>
          <a:off x="4114800" y="10587482"/>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129032</xdr:rowOff>
    </xdr:from>
    <xdr:to>
      <xdr:col>6</xdr:col>
      <xdr:colOff>0</xdr:colOff>
      <xdr:row>62</xdr:row>
      <xdr:rowOff>78232</xdr:rowOff>
    </xdr:to>
    <xdr:cxnSp macro="">
      <xdr:nvCxnSpPr>
        <xdr:cNvPr id="133" name="直線コネクタ 132"/>
        <xdr:cNvCxnSpPr/>
      </xdr:nvCxnSpPr>
      <xdr:spPr>
        <a:xfrm flipV="1">
          <a:off x="3225800" y="1058748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78232</xdr:rowOff>
    </xdr:from>
    <xdr:to>
      <xdr:col>4</xdr:col>
      <xdr:colOff>482600</xdr:colOff>
      <xdr:row>62</xdr:row>
      <xdr:rowOff>150622</xdr:rowOff>
    </xdr:to>
    <xdr:cxnSp macro="">
      <xdr:nvCxnSpPr>
        <xdr:cNvPr id="136" name="直線コネクタ 135"/>
        <xdr:cNvCxnSpPr/>
      </xdr:nvCxnSpPr>
      <xdr:spPr>
        <a:xfrm flipV="1">
          <a:off x="2336800" y="1070813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43705</xdr:rowOff>
    </xdr:from>
    <xdr:ext cx="762000" cy="259045"/>
    <xdr:sp macro="" textlink="">
      <xdr:nvSpPr>
        <xdr:cNvPr id="138" name="テキスト ボックス 137"/>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150622</xdr:rowOff>
    </xdr:from>
    <xdr:to>
      <xdr:col>3</xdr:col>
      <xdr:colOff>279400</xdr:colOff>
      <xdr:row>63</xdr:row>
      <xdr:rowOff>75692</xdr:rowOff>
    </xdr:to>
    <xdr:cxnSp macro="">
      <xdr:nvCxnSpPr>
        <xdr:cNvPr id="139" name="直線コネクタ 138"/>
        <xdr:cNvCxnSpPr/>
      </xdr:nvCxnSpPr>
      <xdr:spPr>
        <a:xfrm flipV="1">
          <a:off x="1447800" y="1078052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139209</xdr:rowOff>
    </xdr:from>
    <xdr:ext cx="762000" cy="259045"/>
    <xdr:sp macro="" textlink="">
      <xdr:nvSpPr>
        <xdr:cNvPr id="141" name="テキスト ボックス 140"/>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100601</xdr:rowOff>
    </xdr:from>
    <xdr:ext cx="762000" cy="259045"/>
    <xdr:sp macro="" textlink="">
      <xdr:nvSpPr>
        <xdr:cNvPr id="143" name="テキスト ボックス 142"/>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109474</xdr:rowOff>
    </xdr:from>
    <xdr:to>
      <xdr:col>7</xdr:col>
      <xdr:colOff>203200</xdr:colOff>
      <xdr:row>63</xdr:row>
      <xdr:rowOff>39624</xdr:rowOff>
    </xdr:to>
    <xdr:sp macro="" textlink="">
      <xdr:nvSpPr>
        <xdr:cNvPr id="149" name="円/楕円 148"/>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126001</xdr:rowOff>
    </xdr:from>
    <xdr:ext cx="762000" cy="259045"/>
    <xdr:sp macro="" textlink="">
      <xdr:nvSpPr>
        <xdr:cNvPr id="150" name="財政構造の弾力性該当値テキスト"/>
        <xdr:cNvSpPr txBox="1"/>
      </xdr:nvSpPr>
      <xdr:spPr>
        <a:xfrm>
          <a:off x="50419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78232</xdr:rowOff>
    </xdr:from>
    <xdr:to>
      <xdr:col>6</xdr:col>
      <xdr:colOff>50800</xdr:colOff>
      <xdr:row>62</xdr:row>
      <xdr:rowOff>8382</xdr:rowOff>
    </xdr:to>
    <xdr:sp macro="" textlink="">
      <xdr:nvSpPr>
        <xdr:cNvPr id="151" name="円/楕円 150"/>
        <xdr:cNvSpPr/>
      </xdr:nvSpPr>
      <xdr:spPr>
        <a:xfrm>
          <a:off x="4064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18559</xdr:rowOff>
    </xdr:from>
    <xdr:ext cx="736600" cy="259045"/>
    <xdr:sp macro="" textlink="">
      <xdr:nvSpPr>
        <xdr:cNvPr id="152" name="テキスト ボックス 151"/>
        <xdr:cNvSpPr txBox="1"/>
      </xdr:nvSpPr>
      <xdr:spPr>
        <a:xfrm>
          <a:off x="3733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27432</xdr:rowOff>
    </xdr:from>
    <xdr:to>
      <xdr:col>4</xdr:col>
      <xdr:colOff>533400</xdr:colOff>
      <xdr:row>62</xdr:row>
      <xdr:rowOff>129032</xdr:rowOff>
    </xdr:to>
    <xdr:sp macro="" textlink="">
      <xdr:nvSpPr>
        <xdr:cNvPr id="153" name="円/楕円 152"/>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139209</xdr:rowOff>
    </xdr:from>
    <xdr:ext cx="762000" cy="259045"/>
    <xdr:sp macro="" textlink="">
      <xdr:nvSpPr>
        <xdr:cNvPr id="154" name="テキスト ボックス 153"/>
        <xdr:cNvSpPr txBox="1"/>
      </xdr:nvSpPr>
      <xdr:spPr>
        <a:xfrm>
          <a:off x="2844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99822</xdr:rowOff>
    </xdr:from>
    <xdr:to>
      <xdr:col>3</xdr:col>
      <xdr:colOff>330200</xdr:colOff>
      <xdr:row>63</xdr:row>
      <xdr:rowOff>29972</xdr:rowOff>
    </xdr:to>
    <xdr:sp macro="" textlink="">
      <xdr:nvSpPr>
        <xdr:cNvPr id="155" name="円/楕円 154"/>
        <xdr:cNvSpPr/>
      </xdr:nvSpPr>
      <xdr:spPr>
        <a:xfrm>
          <a:off x="2286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14749</xdr:rowOff>
    </xdr:from>
    <xdr:ext cx="762000" cy="259045"/>
    <xdr:sp macro="" textlink="">
      <xdr:nvSpPr>
        <xdr:cNvPr id="156" name="テキスト ボックス 155"/>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24892</xdr:rowOff>
    </xdr:from>
    <xdr:to>
      <xdr:col>2</xdr:col>
      <xdr:colOff>127000</xdr:colOff>
      <xdr:row>63</xdr:row>
      <xdr:rowOff>126492</xdr:rowOff>
    </xdr:to>
    <xdr:sp macro="" textlink="">
      <xdr:nvSpPr>
        <xdr:cNvPr id="157" name="円/楕円 156"/>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111269</xdr:rowOff>
    </xdr:from>
    <xdr:ext cx="762000" cy="259045"/>
    <xdr:sp macro="" textlink="">
      <xdr:nvSpPr>
        <xdr:cNvPr id="158" name="テキスト ボックス 157"/>
        <xdr:cNvSpPr txBox="1"/>
      </xdr:nvSpPr>
      <xdr:spPr>
        <a:xfrm>
          <a:off x="1066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[159,493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物件費及び維持管理費の合計額の人口１人当たりの金額が類似団体平均を下回っている。主な要因は平成１５年度以降の住居、通勤手当、管理職手当、特殊勤務手当の見直し、調整手当の廃止等による直接人件費の抑制や、ゴミ収集業務の一部民営化、公共施設の維持管理の指定管理者制度導入等、業務形態の見直しによる抑制の成果があるものの</a:t>
          </a:r>
          <a:r>
            <a:rPr lang="ja-JP" altLang="en-US" sz="1100" b="0" i="0" baseline="0">
              <a:solidFill>
                <a:schemeClr val="dk1"/>
              </a:solidFill>
              <a:effectLst/>
              <a:latin typeface="+mn-lt"/>
              <a:ea typeface="+mn-ea"/>
              <a:cs typeface="+mn-cs"/>
            </a:rPr>
            <a:t>、機構改革等に伴う人件費の増加及び</a:t>
          </a:r>
          <a:r>
            <a:rPr lang="ja-JP" altLang="ja-JP" sz="1100" b="0" i="0" baseline="0">
              <a:solidFill>
                <a:schemeClr val="dk1"/>
              </a:solidFill>
              <a:effectLst/>
              <a:latin typeface="+mn-lt"/>
              <a:ea typeface="+mn-ea"/>
              <a:cs typeface="+mn-cs"/>
            </a:rPr>
            <a:t>、臨時職員賃金の増加及び人口減少が進行しているため前年度と比較して人口一人当たりの負担額が増加している。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57817</xdr:rowOff>
    </xdr:from>
    <xdr:to>
      <xdr:col>7</xdr:col>
      <xdr:colOff>152400</xdr:colOff>
      <xdr:row>82</xdr:row>
      <xdr:rowOff>62480</xdr:rowOff>
    </xdr:to>
    <xdr:cxnSp macro="">
      <xdr:nvCxnSpPr>
        <xdr:cNvPr id="192" name="直線コネクタ 191"/>
        <xdr:cNvCxnSpPr/>
      </xdr:nvCxnSpPr>
      <xdr:spPr>
        <a:xfrm>
          <a:off x="4114800" y="14116717"/>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45983</xdr:rowOff>
    </xdr:from>
    <xdr:to>
      <xdr:col>6</xdr:col>
      <xdr:colOff>0</xdr:colOff>
      <xdr:row>82</xdr:row>
      <xdr:rowOff>57817</xdr:rowOff>
    </xdr:to>
    <xdr:cxnSp macro="">
      <xdr:nvCxnSpPr>
        <xdr:cNvPr id="195" name="直線コネクタ 194"/>
        <xdr:cNvCxnSpPr/>
      </xdr:nvCxnSpPr>
      <xdr:spPr>
        <a:xfrm>
          <a:off x="3225800" y="14104883"/>
          <a:ext cx="889000" cy="1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45983</xdr:rowOff>
    </xdr:from>
    <xdr:to>
      <xdr:col>4</xdr:col>
      <xdr:colOff>482600</xdr:colOff>
      <xdr:row>82</xdr:row>
      <xdr:rowOff>46537</xdr:rowOff>
    </xdr:to>
    <xdr:cxnSp macro="">
      <xdr:nvCxnSpPr>
        <xdr:cNvPr id="198" name="直線コネクタ 197"/>
        <xdr:cNvCxnSpPr/>
      </xdr:nvCxnSpPr>
      <xdr:spPr>
        <a:xfrm flipV="1">
          <a:off x="2336800" y="14104883"/>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50060</xdr:rowOff>
    </xdr:from>
    <xdr:ext cx="762000" cy="259045"/>
    <xdr:sp macro="" textlink="">
      <xdr:nvSpPr>
        <xdr:cNvPr id="200" name="テキスト ボックス 199"/>
        <xdr:cNvSpPr txBox="1"/>
      </xdr:nvSpPr>
      <xdr:spPr>
        <a:xfrm>
          <a:off x="2844800" y="1428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46537</xdr:rowOff>
    </xdr:from>
    <xdr:to>
      <xdr:col>3</xdr:col>
      <xdr:colOff>279400</xdr:colOff>
      <xdr:row>82</xdr:row>
      <xdr:rowOff>55305</xdr:rowOff>
    </xdr:to>
    <xdr:cxnSp macro="">
      <xdr:nvCxnSpPr>
        <xdr:cNvPr id="201" name="直線コネクタ 200"/>
        <xdr:cNvCxnSpPr/>
      </xdr:nvCxnSpPr>
      <xdr:spPr>
        <a:xfrm flipV="1">
          <a:off x="1447800" y="14105437"/>
          <a:ext cx="889000" cy="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24621</xdr:rowOff>
    </xdr:from>
    <xdr:ext cx="762000" cy="259045"/>
    <xdr:sp macro="" textlink="">
      <xdr:nvSpPr>
        <xdr:cNvPr id="203" name="テキスト ボックス 202"/>
        <xdr:cNvSpPr txBox="1"/>
      </xdr:nvSpPr>
      <xdr:spPr>
        <a:xfrm>
          <a:off x="1955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15198</xdr:rowOff>
    </xdr:from>
    <xdr:ext cx="762000" cy="259045"/>
    <xdr:sp macro="" textlink="">
      <xdr:nvSpPr>
        <xdr:cNvPr id="205" name="テキスト ボックス 204"/>
        <xdr:cNvSpPr txBox="1"/>
      </xdr:nvSpPr>
      <xdr:spPr>
        <a:xfrm>
          <a:off x="1066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11680</xdr:rowOff>
    </xdr:from>
    <xdr:to>
      <xdr:col>7</xdr:col>
      <xdr:colOff>203200</xdr:colOff>
      <xdr:row>82</xdr:row>
      <xdr:rowOff>113280</xdr:rowOff>
    </xdr:to>
    <xdr:sp macro="" textlink="">
      <xdr:nvSpPr>
        <xdr:cNvPr id="211" name="円/楕円 210"/>
        <xdr:cNvSpPr/>
      </xdr:nvSpPr>
      <xdr:spPr>
        <a:xfrm>
          <a:off x="4902200" y="1407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104407</xdr:rowOff>
    </xdr:from>
    <xdr:ext cx="762000" cy="259045"/>
    <xdr:sp macro="" textlink="">
      <xdr:nvSpPr>
        <xdr:cNvPr id="212" name="人件費・物件費等の状況該当値テキスト"/>
        <xdr:cNvSpPr txBox="1"/>
      </xdr:nvSpPr>
      <xdr:spPr>
        <a:xfrm>
          <a:off x="5041900" y="1399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159,493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7017</xdr:rowOff>
    </xdr:from>
    <xdr:to>
      <xdr:col>6</xdr:col>
      <xdr:colOff>50800</xdr:colOff>
      <xdr:row>82</xdr:row>
      <xdr:rowOff>108617</xdr:rowOff>
    </xdr:to>
    <xdr:sp macro="" textlink="">
      <xdr:nvSpPr>
        <xdr:cNvPr id="213" name="円/楕円 212"/>
        <xdr:cNvSpPr/>
      </xdr:nvSpPr>
      <xdr:spPr>
        <a:xfrm>
          <a:off x="4064000" y="140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118794</xdr:rowOff>
    </xdr:from>
    <xdr:ext cx="736600" cy="259045"/>
    <xdr:sp macro="" textlink="">
      <xdr:nvSpPr>
        <xdr:cNvPr id="214" name="テキスト ボックス 213"/>
        <xdr:cNvSpPr txBox="1"/>
      </xdr:nvSpPr>
      <xdr:spPr>
        <a:xfrm>
          <a:off x="3733800" y="13834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157,174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166633</xdr:rowOff>
    </xdr:from>
    <xdr:to>
      <xdr:col>4</xdr:col>
      <xdr:colOff>533400</xdr:colOff>
      <xdr:row>82</xdr:row>
      <xdr:rowOff>96783</xdr:rowOff>
    </xdr:to>
    <xdr:sp macro="" textlink="">
      <xdr:nvSpPr>
        <xdr:cNvPr id="215" name="円/楕円 214"/>
        <xdr:cNvSpPr/>
      </xdr:nvSpPr>
      <xdr:spPr>
        <a:xfrm>
          <a:off x="3175000" y="140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106960</xdr:rowOff>
    </xdr:from>
    <xdr:ext cx="762000" cy="259045"/>
    <xdr:sp macro="" textlink="">
      <xdr:nvSpPr>
        <xdr:cNvPr id="216" name="テキスト ボックス 215"/>
        <xdr:cNvSpPr txBox="1"/>
      </xdr:nvSpPr>
      <xdr:spPr>
        <a:xfrm>
          <a:off x="2844800" y="1382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151,289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167187</xdr:rowOff>
    </xdr:from>
    <xdr:to>
      <xdr:col>3</xdr:col>
      <xdr:colOff>330200</xdr:colOff>
      <xdr:row>82</xdr:row>
      <xdr:rowOff>97337</xdr:rowOff>
    </xdr:to>
    <xdr:sp macro="" textlink="">
      <xdr:nvSpPr>
        <xdr:cNvPr id="217" name="円/楕円 216"/>
        <xdr:cNvSpPr/>
      </xdr:nvSpPr>
      <xdr:spPr>
        <a:xfrm>
          <a:off x="2286000" y="1405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107514</xdr:rowOff>
    </xdr:from>
    <xdr:ext cx="762000" cy="259045"/>
    <xdr:sp macro="" textlink="">
      <xdr:nvSpPr>
        <xdr:cNvPr id="218" name="テキスト ボックス 217"/>
        <xdr:cNvSpPr txBox="1"/>
      </xdr:nvSpPr>
      <xdr:spPr>
        <a:xfrm>
          <a:off x="1955800" y="1382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151,564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4505</xdr:rowOff>
    </xdr:from>
    <xdr:to>
      <xdr:col>2</xdr:col>
      <xdr:colOff>127000</xdr:colOff>
      <xdr:row>82</xdr:row>
      <xdr:rowOff>106105</xdr:rowOff>
    </xdr:to>
    <xdr:sp macro="" textlink="">
      <xdr:nvSpPr>
        <xdr:cNvPr id="219" name="円/楕円 218"/>
        <xdr:cNvSpPr/>
      </xdr:nvSpPr>
      <xdr:spPr>
        <a:xfrm>
          <a:off x="1397000" y="140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116282</xdr:rowOff>
    </xdr:from>
    <xdr:ext cx="762000" cy="259045"/>
    <xdr:sp macro="" textlink="">
      <xdr:nvSpPr>
        <xdr:cNvPr id="220" name="テキスト ボックス 219"/>
        <xdr:cNvSpPr txBox="1"/>
      </xdr:nvSpPr>
      <xdr:spPr>
        <a:xfrm>
          <a:off x="1066800" y="1383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１８年度に給与構造の見直しに取り組み、職務職責に応じた構造に転換を図り、枠外昇給制度の廃止、特別昇給制度の見直し等の給与水準の適正化を行ってきたこともあり、類似団体を下回る数値となった。</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年度は機構改革等に伴う職員の増員で前年度と比較して数値が増加した。</a:t>
          </a:r>
          <a:r>
            <a:rPr lang="ja-JP" altLang="ja-JP" sz="1100" b="0" i="0" baseline="0">
              <a:solidFill>
                <a:schemeClr val="dk1"/>
              </a:solidFill>
              <a:effectLst/>
              <a:latin typeface="+mn-lt"/>
              <a:ea typeface="+mn-ea"/>
              <a:cs typeface="+mn-cs"/>
            </a:rPr>
            <a:t>今後も引き続き給与水準の適正化に努める。</a:t>
          </a:r>
          <a:endParaRPr lang="ja-JP" altLang="ja-JP" sz="1400">
            <a:effectLst/>
          </a:endParaRPr>
        </a:p>
        <a:p>
          <a:r>
            <a:rPr lang="en-US"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また、国家公務員の時限的な給与特例法による措置がないとした場合のラスパイレス指数は、平成２４年度で「９３．７」</a:t>
          </a:r>
          <a:r>
            <a:rPr lang="ja-JP" altLang="ja-JP" sz="1100" b="0" i="0" baseline="0">
              <a:solidFill>
                <a:schemeClr val="dk1"/>
              </a:solidFill>
              <a:effectLst/>
              <a:latin typeface="+mn-lt"/>
              <a:ea typeface="+mn-ea"/>
              <a:cs typeface="+mn-cs"/>
            </a:rPr>
            <a:t>平成２３年度で「９３．２」</a:t>
          </a:r>
          <a:r>
            <a:rPr lang="ja-JP" altLang="ja-JP" sz="1100">
              <a:solidFill>
                <a:schemeClr val="dk1"/>
              </a:solidFill>
              <a:effectLst/>
              <a:latin typeface="+mn-lt"/>
              <a:ea typeface="+mn-ea"/>
              <a:cs typeface="+mn-cs"/>
            </a:rPr>
            <a:t>であり、類似団体内平均を大き下回っている。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6048</xdr:rowOff>
    </xdr:from>
    <xdr:to>
      <xdr:col>24</xdr:col>
      <xdr:colOff>558800</xdr:colOff>
      <xdr:row>82</xdr:row>
      <xdr:rowOff>132443</xdr:rowOff>
    </xdr:to>
    <xdr:cxnSp macro="">
      <xdr:nvCxnSpPr>
        <xdr:cNvPr id="256" name="直線コネクタ 255"/>
        <xdr:cNvCxnSpPr/>
      </xdr:nvCxnSpPr>
      <xdr:spPr>
        <a:xfrm>
          <a:off x="16179800" y="14064948"/>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62593</xdr:rowOff>
    </xdr:from>
    <xdr:to>
      <xdr:col>23</xdr:col>
      <xdr:colOff>406400</xdr:colOff>
      <xdr:row>82</xdr:row>
      <xdr:rowOff>6048</xdr:rowOff>
    </xdr:to>
    <xdr:cxnSp macro="">
      <xdr:nvCxnSpPr>
        <xdr:cNvPr id="259" name="直線コネクタ 258"/>
        <xdr:cNvCxnSpPr/>
      </xdr:nvCxnSpPr>
      <xdr:spPr>
        <a:xfrm>
          <a:off x="15290800" y="139500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62593</xdr:rowOff>
    </xdr:from>
    <xdr:to>
      <xdr:col>22</xdr:col>
      <xdr:colOff>203200</xdr:colOff>
      <xdr:row>83</xdr:row>
      <xdr:rowOff>144841</xdr:rowOff>
    </xdr:to>
    <xdr:cxnSp macro="">
      <xdr:nvCxnSpPr>
        <xdr:cNvPr id="262" name="直線コネクタ 261"/>
        <xdr:cNvCxnSpPr/>
      </xdr:nvCxnSpPr>
      <xdr:spPr>
        <a:xfrm flipV="1">
          <a:off x="14401800" y="13950043"/>
          <a:ext cx="889000" cy="4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3" name="フローチャート : 判断 262"/>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4" name="テキスト ボックス 263"/>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144841</xdr:rowOff>
    </xdr:from>
    <xdr:to>
      <xdr:col>21</xdr:col>
      <xdr:colOff>0</xdr:colOff>
      <xdr:row>87</xdr:row>
      <xdr:rowOff>136979</xdr:rowOff>
    </xdr:to>
    <xdr:cxnSp macro="">
      <xdr:nvCxnSpPr>
        <xdr:cNvPr id="265" name="直線コネクタ 264"/>
        <xdr:cNvCxnSpPr/>
      </xdr:nvCxnSpPr>
      <xdr:spPr>
        <a:xfrm flipV="1">
          <a:off x="13512800" y="14375191"/>
          <a:ext cx="889000" cy="67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94041</xdr:rowOff>
    </xdr:from>
    <xdr:to>
      <xdr:col>21</xdr:col>
      <xdr:colOff>50800</xdr:colOff>
      <xdr:row>84</xdr:row>
      <xdr:rowOff>24191</xdr:rowOff>
    </xdr:to>
    <xdr:sp macro="" textlink="">
      <xdr:nvSpPr>
        <xdr:cNvPr id="266" name="フローチャート : 判断 265"/>
        <xdr:cNvSpPr/>
      </xdr:nvSpPr>
      <xdr:spPr>
        <a:xfrm>
          <a:off x="14351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34368</xdr:rowOff>
    </xdr:from>
    <xdr:ext cx="762000" cy="259045"/>
    <xdr:sp macro="" textlink="">
      <xdr:nvSpPr>
        <xdr:cNvPr id="267" name="テキスト ボックス 266"/>
        <xdr:cNvSpPr txBox="1"/>
      </xdr:nvSpPr>
      <xdr:spPr>
        <a:xfrm>
          <a:off x="14020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69" name="テキスト ボックス 268"/>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81643</xdr:rowOff>
    </xdr:from>
    <xdr:to>
      <xdr:col>24</xdr:col>
      <xdr:colOff>609600</xdr:colOff>
      <xdr:row>83</xdr:row>
      <xdr:rowOff>11793</xdr:rowOff>
    </xdr:to>
    <xdr:sp macro="" textlink="">
      <xdr:nvSpPr>
        <xdr:cNvPr id="275" name="円/楕円 274"/>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98170</xdr:rowOff>
    </xdr:from>
    <xdr:ext cx="762000" cy="259045"/>
    <xdr:sp macro="" textlink="">
      <xdr:nvSpPr>
        <xdr:cNvPr id="276"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126698</xdr:rowOff>
    </xdr:from>
    <xdr:to>
      <xdr:col>23</xdr:col>
      <xdr:colOff>457200</xdr:colOff>
      <xdr:row>82</xdr:row>
      <xdr:rowOff>56848</xdr:rowOff>
    </xdr:to>
    <xdr:sp macro="" textlink="">
      <xdr:nvSpPr>
        <xdr:cNvPr id="277" name="円/楕円 276"/>
        <xdr:cNvSpPr/>
      </xdr:nvSpPr>
      <xdr:spPr>
        <a:xfrm>
          <a:off x="16129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67025</xdr:rowOff>
    </xdr:from>
    <xdr:ext cx="736600" cy="259045"/>
    <xdr:sp macro="" textlink="">
      <xdr:nvSpPr>
        <xdr:cNvPr id="278" name="テキスト ボックス 277"/>
        <xdr:cNvSpPr txBox="1"/>
      </xdr:nvSpPr>
      <xdr:spPr>
        <a:xfrm>
          <a:off x="15798800" y="1378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11793</xdr:rowOff>
    </xdr:from>
    <xdr:to>
      <xdr:col>22</xdr:col>
      <xdr:colOff>254000</xdr:colOff>
      <xdr:row>81</xdr:row>
      <xdr:rowOff>113393</xdr:rowOff>
    </xdr:to>
    <xdr:sp macro="" textlink="">
      <xdr:nvSpPr>
        <xdr:cNvPr id="279" name="円/楕円 278"/>
        <xdr:cNvSpPr/>
      </xdr:nvSpPr>
      <xdr:spPr>
        <a:xfrm>
          <a:off x="15240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123570</xdr:rowOff>
    </xdr:from>
    <xdr:ext cx="762000" cy="259045"/>
    <xdr:sp macro="" textlink="">
      <xdr:nvSpPr>
        <xdr:cNvPr id="280" name="テキスト ボックス 279"/>
        <xdr:cNvSpPr txBox="1"/>
      </xdr:nvSpPr>
      <xdr:spPr>
        <a:xfrm>
          <a:off x="14909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94041</xdr:rowOff>
    </xdr:from>
    <xdr:to>
      <xdr:col>21</xdr:col>
      <xdr:colOff>50800</xdr:colOff>
      <xdr:row>84</xdr:row>
      <xdr:rowOff>24191</xdr:rowOff>
    </xdr:to>
    <xdr:sp macro="" textlink="">
      <xdr:nvSpPr>
        <xdr:cNvPr id="281" name="円/楕円 280"/>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8968</xdr:rowOff>
    </xdr:from>
    <xdr:ext cx="762000" cy="259045"/>
    <xdr:sp macro="" textlink="">
      <xdr:nvSpPr>
        <xdr:cNvPr id="282" name="テキスト ボックス 281"/>
        <xdr:cNvSpPr txBox="1"/>
      </xdr:nvSpPr>
      <xdr:spPr>
        <a:xfrm>
          <a:off x="14020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86179</xdr:rowOff>
    </xdr:from>
    <xdr:to>
      <xdr:col>19</xdr:col>
      <xdr:colOff>533400</xdr:colOff>
      <xdr:row>88</xdr:row>
      <xdr:rowOff>16329</xdr:rowOff>
    </xdr:to>
    <xdr:sp macro="" textlink="">
      <xdr:nvSpPr>
        <xdr:cNvPr id="283" name="円/楕円 282"/>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26506</xdr:rowOff>
    </xdr:from>
    <xdr:ext cx="762000" cy="259045"/>
    <xdr:sp macro="" textlink="">
      <xdr:nvSpPr>
        <xdr:cNvPr id="284" name="テキスト ボックス 283"/>
        <xdr:cNvSpPr txBox="1"/>
      </xdr:nvSpPr>
      <xdr:spPr>
        <a:xfrm>
          <a:off x="13131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年度集中改革プラン等により、事務の電算化、一般廃棄物収集運搬業務の一部民間委託、事務事業、職務体制の見直しなどを行い、適正な定員管理に努めた結果、類似団体平均を下回っているものの</a:t>
          </a:r>
          <a:r>
            <a:rPr lang="ja-JP" altLang="en-US" sz="1100" b="0" i="0" baseline="0">
              <a:solidFill>
                <a:schemeClr val="dk1"/>
              </a:solidFill>
              <a:effectLst/>
              <a:latin typeface="+mn-lt"/>
              <a:ea typeface="+mn-ea"/>
              <a:cs typeface="+mn-cs"/>
            </a:rPr>
            <a:t>機構改革等に伴う職員の増加及び</a:t>
          </a:r>
          <a:r>
            <a:rPr lang="ja-JP" altLang="ja-JP" sz="1100" b="0" i="0" baseline="0">
              <a:solidFill>
                <a:schemeClr val="dk1"/>
              </a:solidFill>
              <a:effectLst/>
              <a:latin typeface="+mn-lt"/>
              <a:ea typeface="+mn-ea"/>
              <a:cs typeface="+mn-cs"/>
            </a:rPr>
            <a:t>人口減少にともない昨年度対比で数値が上昇していることから、今後も更新された定員適正化計画を基に、職員数の適正化に努める。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97790</xdr:rowOff>
    </xdr:from>
    <xdr:to>
      <xdr:col>24</xdr:col>
      <xdr:colOff>558800</xdr:colOff>
      <xdr:row>60</xdr:row>
      <xdr:rowOff>108131</xdr:rowOff>
    </xdr:to>
    <xdr:cxnSp macro="">
      <xdr:nvCxnSpPr>
        <xdr:cNvPr id="321" name="直線コネクタ 320"/>
        <xdr:cNvCxnSpPr/>
      </xdr:nvCxnSpPr>
      <xdr:spPr>
        <a:xfrm>
          <a:off x="16179800" y="1038479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2"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78486</xdr:rowOff>
    </xdr:from>
    <xdr:to>
      <xdr:col>23</xdr:col>
      <xdr:colOff>406400</xdr:colOff>
      <xdr:row>60</xdr:row>
      <xdr:rowOff>97790</xdr:rowOff>
    </xdr:to>
    <xdr:cxnSp macro="">
      <xdr:nvCxnSpPr>
        <xdr:cNvPr id="324" name="直線コネクタ 323"/>
        <xdr:cNvCxnSpPr/>
      </xdr:nvCxnSpPr>
      <xdr:spPr>
        <a:xfrm>
          <a:off x="15290800" y="1036548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6" name="テキスト ボックス 325"/>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78486</xdr:rowOff>
    </xdr:from>
    <xdr:to>
      <xdr:col>22</xdr:col>
      <xdr:colOff>203200</xdr:colOff>
      <xdr:row>60</xdr:row>
      <xdr:rowOff>86070</xdr:rowOff>
    </xdr:to>
    <xdr:cxnSp macro="">
      <xdr:nvCxnSpPr>
        <xdr:cNvPr id="327" name="直線コネクタ 326"/>
        <xdr:cNvCxnSpPr/>
      </xdr:nvCxnSpPr>
      <xdr:spPr>
        <a:xfrm flipV="1">
          <a:off x="14401800" y="10365486"/>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8" name="フローチャート : 判断 327"/>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6730</xdr:rowOff>
    </xdr:from>
    <xdr:ext cx="762000" cy="259045"/>
    <xdr:sp macro="" textlink="">
      <xdr:nvSpPr>
        <xdr:cNvPr id="329" name="テキスト ボックス 328"/>
        <xdr:cNvSpPr txBox="1"/>
      </xdr:nvSpPr>
      <xdr:spPr>
        <a:xfrm>
          <a:off x="14909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81244</xdr:rowOff>
    </xdr:from>
    <xdr:to>
      <xdr:col>21</xdr:col>
      <xdr:colOff>0</xdr:colOff>
      <xdr:row>60</xdr:row>
      <xdr:rowOff>86070</xdr:rowOff>
    </xdr:to>
    <xdr:cxnSp macro="">
      <xdr:nvCxnSpPr>
        <xdr:cNvPr id="330" name="直線コネクタ 329"/>
        <xdr:cNvCxnSpPr/>
      </xdr:nvCxnSpPr>
      <xdr:spPr>
        <a:xfrm>
          <a:off x="13512800" y="1036824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31" name="フローチャート : 判断 330"/>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165770</xdr:rowOff>
    </xdr:from>
    <xdr:ext cx="762000" cy="259045"/>
    <xdr:sp macro="" textlink="">
      <xdr:nvSpPr>
        <xdr:cNvPr id="332" name="テキスト ボックス 331"/>
        <xdr:cNvSpPr txBox="1"/>
      </xdr:nvSpPr>
      <xdr:spPr>
        <a:xfrm>
          <a:off x="14020800" y="1045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33" name="フローチャート : 判断 332"/>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158187</xdr:rowOff>
    </xdr:from>
    <xdr:ext cx="762000" cy="259045"/>
    <xdr:sp macro="" textlink="">
      <xdr:nvSpPr>
        <xdr:cNvPr id="334" name="テキスト ボックス 333"/>
        <xdr:cNvSpPr txBox="1"/>
      </xdr:nvSpPr>
      <xdr:spPr>
        <a:xfrm>
          <a:off x="13131800" y="1044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57331</xdr:rowOff>
    </xdr:from>
    <xdr:to>
      <xdr:col>24</xdr:col>
      <xdr:colOff>609600</xdr:colOff>
      <xdr:row>60</xdr:row>
      <xdr:rowOff>158931</xdr:rowOff>
    </xdr:to>
    <xdr:sp macro="" textlink="">
      <xdr:nvSpPr>
        <xdr:cNvPr id="340" name="円/楕円 339"/>
        <xdr:cNvSpPr/>
      </xdr:nvSpPr>
      <xdr:spPr>
        <a:xfrm>
          <a:off x="16967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73858</xdr:rowOff>
    </xdr:from>
    <xdr:ext cx="762000" cy="259045"/>
    <xdr:sp macro="" textlink="">
      <xdr:nvSpPr>
        <xdr:cNvPr id="341" name="定員管理の状況該当値テキスト"/>
        <xdr:cNvSpPr txBox="1"/>
      </xdr:nvSpPr>
      <xdr:spPr>
        <a:xfrm>
          <a:off x="17106900" y="1018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46990</xdr:rowOff>
    </xdr:from>
    <xdr:to>
      <xdr:col>23</xdr:col>
      <xdr:colOff>457200</xdr:colOff>
      <xdr:row>60</xdr:row>
      <xdr:rowOff>148590</xdr:rowOff>
    </xdr:to>
    <xdr:sp macro="" textlink="">
      <xdr:nvSpPr>
        <xdr:cNvPr id="342" name="円/楕円 341"/>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158767</xdr:rowOff>
    </xdr:from>
    <xdr:ext cx="736600" cy="259045"/>
    <xdr:sp macro="" textlink="">
      <xdr:nvSpPr>
        <xdr:cNvPr id="343" name="テキスト ボックス 342"/>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27686</xdr:rowOff>
    </xdr:from>
    <xdr:to>
      <xdr:col>22</xdr:col>
      <xdr:colOff>254000</xdr:colOff>
      <xdr:row>60</xdr:row>
      <xdr:rowOff>129286</xdr:rowOff>
    </xdr:to>
    <xdr:sp macro="" textlink="">
      <xdr:nvSpPr>
        <xdr:cNvPr id="344" name="円/楕円 343"/>
        <xdr:cNvSpPr/>
      </xdr:nvSpPr>
      <xdr:spPr>
        <a:xfrm>
          <a:off x="15240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139463</xdr:rowOff>
    </xdr:from>
    <xdr:ext cx="762000" cy="259045"/>
    <xdr:sp macro="" textlink="">
      <xdr:nvSpPr>
        <xdr:cNvPr id="345" name="テキスト ボックス 344"/>
        <xdr:cNvSpPr txBox="1"/>
      </xdr:nvSpPr>
      <xdr:spPr>
        <a:xfrm>
          <a:off x="14909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35270</xdr:rowOff>
    </xdr:from>
    <xdr:to>
      <xdr:col>21</xdr:col>
      <xdr:colOff>50800</xdr:colOff>
      <xdr:row>60</xdr:row>
      <xdr:rowOff>136870</xdr:rowOff>
    </xdr:to>
    <xdr:sp macro="" textlink="">
      <xdr:nvSpPr>
        <xdr:cNvPr id="346" name="円/楕円 345"/>
        <xdr:cNvSpPr/>
      </xdr:nvSpPr>
      <xdr:spPr>
        <a:xfrm>
          <a:off x="14351000" y="103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147047</xdr:rowOff>
    </xdr:from>
    <xdr:ext cx="762000" cy="259045"/>
    <xdr:sp macro="" textlink="">
      <xdr:nvSpPr>
        <xdr:cNvPr id="347" name="テキスト ボックス 346"/>
        <xdr:cNvSpPr txBox="1"/>
      </xdr:nvSpPr>
      <xdr:spPr>
        <a:xfrm>
          <a:off x="14020800" y="1009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30444</xdr:rowOff>
    </xdr:from>
    <xdr:to>
      <xdr:col>19</xdr:col>
      <xdr:colOff>533400</xdr:colOff>
      <xdr:row>60</xdr:row>
      <xdr:rowOff>132044</xdr:rowOff>
    </xdr:to>
    <xdr:sp macro="" textlink="">
      <xdr:nvSpPr>
        <xdr:cNvPr id="348" name="円/楕円 347"/>
        <xdr:cNvSpPr/>
      </xdr:nvSpPr>
      <xdr:spPr>
        <a:xfrm>
          <a:off x="13462000" y="1031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142221</xdr:rowOff>
    </xdr:from>
    <xdr:ext cx="762000" cy="259045"/>
    <xdr:sp macro="" textlink="">
      <xdr:nvSpPr>
        <xdr:cNvPr id="349" name="テキスト ボックス 348"/>
        <xdr:cNvSpPr txBox="1"/>
      </xdr:nvSpPr>
      <xdr:spPr>
        <a:xfrm>
          <a:off x="13131800" y="1008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従前から交付税措置のある有利な地方債の活用や、平成１９年度の大幅な繰上償還、地方債発行抑制等による公債費適正化により類似団体平均を大きく下回っている。今後とも、緊急度・住民ニーズを的確に把握した事業の選択と、地方債に大きく頼ることのない効率的な財政運営に努め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115570</xdr:rowOff>
    </xdr:from>
    <xdr:to>
      <xdr:col>24</xdr:col>
      <xdr:colOff>558800</xdr:colOff>
      <xdr:row>35</xdr:row>
      <xdr:rowOff>144526</xdr:rowOff>
    </xdr:to>
    <xdr:cxnSp macro="">
      <xdr:nvCxnSpPr>
        <xdr:cNvPr id="381" name="直線コネクタ 380"/>
        <xdr:cNvCxnSpPr/>
      </xdr:nvCxnSpPr>
      <xdr:spPr>
        <a:xfrm flipV="1">
          <a:off x="16179800" y="611632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2"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35</xdr:row>
      <xdr:rowOff>144526</xdr:rowOff>
    </xdr:from>
    <xdr:to>
      <xdr:col>23</xdr:col>
      <xdr:colOff>406400</xdr:colOff>
      <xdr:row>36</xdr:row>
      <xdr:rowOff>59944</xdr:rowOff>
    </xdr:to>
    <xdr:cxnSp macro="">
      <xdr:nvCxnSpPr>
        <xdr:cNvPr id="384" name="直線コネクタ 383"/>
        <xdr:cNvCxnSpPr/>
      </xdr:nvCxnSpPr>
      <xdr:spPr>
        <a:xfrm flipV="1">
          <a:off x="15290800" y="61452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6" name="テキスト ボックス 385"/>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59944</xdr:rowOff>
    </xdr:from>
    <xdr:to>
      <xdr:col>22</xdr:col>
      <xdr:colOff>203200</xdr:colOff>
      <xdr:row>37</xdr:row>
      <xdr:rowOff>71882</xdr:rowOff>
    </xdr:to>
    <xdr:cxnSp macro="">
      <xdr:nvCxnSpPr>
        <xdr:cNvPr id="387" name="直線コネクタ 386"/>
        <xdr:cNvCxnSpPr/>
      </xdr:nvCxnSpPr>
      <xdr:spPr>
        <a:xfrm flipV="1">
          <a:off x="14401800" y="623214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9" name="テキスト ボックス 388"/>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71882</xdr:rowOff>
    </xdr:from>
    <xdr:to>
      <xdr:col>21</xdr:col>
      <xdr:colOff>0</xdr:colOff>
      <xdr:row>38</xdr:row>
      <xdr:rowOff>35560</xdr:rowOff>
    </xdr:to>
    <xdr:cxnSp macro="">
      <xdr:nvCxnSpPr>
        <xdr:cNvPr id="390" name="直線コネクタ 389"/>
        <xdr:cNvCxnSpPr/>
      </xdr:nvCxnSpPr>
      <xdr:spPr>
        <a:xfrm flipV="1">
          <a:off x="13512800" y="641553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91" name="フローチャート : 判断 39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392" name="テキスト ボックス 391"/>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93" name="フローチャート : 判断 392"/>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4" name="テキスト ボックス 393"/>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64770</xdr:rowOff>
    </xdr:from>
    <xdr:to>
      <xdr:col>24</xdr:col>
      <xdr:colOff>609600</xdr:colOff>
      <xdr:row>35</xdr:row>
      <xdr:rowOff>166370</xdr:rowOff>
    </xdr:to>
    <xdr:sp macro="" textlink="">
      <xdr:nvSpPr>
        <xdr:cNvPr id="400" name="円/楕円 399"/>
        <xdr:cNvSpPr/>
      </xdr:nvSpPr>
      <xdr:spPr>
        <a:xfrm>
          <a:off x="16967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34</xdr:row>
      <xdr:rowOff>157497</xdr:rowOff>
    </xdr:from>
    <xdr:ext cx="762000" cy="259045"/>
    <xdr:sp macro="" textlink="">
      <xdr:nvSpPr>
        <xdr:cNvPr id="401" name="公債費負担の状況該当値テキスト"/>
        <xdr:cNvSpPr txBox="1"/>
      </xdr:nvSpPr>
      <xdr:spPr>
        <a:xfrm>
          <a:off x="17106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93726</xdr:rowOff>
    </xdr:from>
    <xdr:to>
      <xdr:col>23</xdr:col>
      <xdr:colOff>457200</xdr:colOff>
      <xdr:row>36</xdr:row>
      <xdr:rowOff>23876</xdr:rowOff>
    </xdr:to>
    <xdr:sp macro="" textlink="">
      <xdr:nvSpPr>
        <xdr:cNvPr id="402" name="円/楕円 401"/>
        <xdr:cNvSpPr/>
      </xdr:nvSpPr>
      <xdr:spPr>
        <a:xfrm>
          <a:off x="16129000" y="609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34053</xdr:rowOff>
    </xdr:from>
    <xdr:ext cx="736600" cy="259045"/>
    <xdr:sp macro="" textlink="">
      <xdr:nvSpPr>
        <xdr:cNvPr id="403" name="テキスト ボックス 402"/>
        <xdr:cNvSpPr txBox="1"/>
      </xdr:nvSpPr>
      <xdr:spPr>
        <a:xfrm>
          <a:off x="15798800" y="58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9144</xdr:rowOff>
    </xdr:from>
    <xdr:to>
      <xdr:col>22</xdr:col>
      <xdr:colOff>254000</xdr:colOff>
      <xdr:row>36</xdr:row>
      <xdr:rowOff>110744</xdr:rowOff>
    </xdr:to>
    <xdr:sp macro="" textlink="">
      <xdr:nvSpPr>
        <xdr:cNvPr id="404" name="円/楕円 403"/>
        <xdr:cNvSpPr/>
      </xdr:nvSpPr>
      <xdr:spPr>
        <a:xfrm>
          <a:off x="15240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120921</xdr:rowOff>
    </xdr:from>
    <xdr:ext cx="762000" cy="259045"/>
    <xdr:sp macro="" textlink="">
      <xdr:nvSpPr>
        <xdr:cNvPr id="405" name="テキスト ボックス 404"/>
        <xdr:cNvSpPr txBox="1"/>
      </xdr:nvSpPr>
      <xdr:spPr>
        <a:xfrm>
          <a:off x="14909800" y="595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21082</xdr:rowOff>
    </xdr:from>
    <xdr:to>
      <xdr:col>21</xdr:col>
      <xdr:colOff>50800</xdr:colOff>
      <xdr:row>37</xdr:row>
      <xdr:rowOff>122682</xdr:rowOff>
    </xdr:to>
    <xdr:sp macro="" textlink="">
      <xdr:nvSpPr>
        <xdr:cNvPr id="406" name="円/楕円 405"/>
        <xdr:cNvSpPr/>
      </xdr:nvSpPr>
      <xdr:spPr>
        <a:xfrm>
          <a:off x="143510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132859</xdr:rowOff>
    </xdr:from>
    <xdr:ext cx="762000" cy="259045"/>
    <xdr:sp macro="" textlink="">
      <xdr:nvSpPr>
        <xdr:cNvPr id="407" name="テキスト ボックス 406"/>
        <xdr:cNvSpPr txBox="1"/>
      </xdr:nvSpPr>
      <xdr:spPr>
        <a:xfrm>
          <a:off x="140208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156210</xdr:rowOff>
    </xdr:from>
    <xdr:to>
      <xdr:col>19</xdr:col>
      <xdr:colOff>533400</xdr:colOff>
      <xdr:row>38</xdr:row>
      <xdr:rowOff>86360</xdr:rowOff>
    </xdr:to>
    <xdr:sp macro="" textlink="">
      <xdr:nvSpPr>
        <xdr:cNvPr id="408" name="円/楕円 407"/>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96537</xdr:rowOff>
    </xdr:from>
    <xdr:ext cx="762000" cy="259045"/>
    <xdr:sp macro="" textlink="">
      <xdr:nvSpPr>
        <xdr:cNvPr id="409" name="テキスト ボックス 408"/>
        <xdr:cNvSpPr txBox="1"/>
      </xdr:nvSpPr>
      <xdr:spPr>
        <a:xfrm>
          <a:off x="13131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に引き続き、将来負担比率が０％以下となった主な要因としては、平成１９年度に実施した地方債の繰上げ償還による地方債残高の減や、財政調整基金、減債基金及び特定目的基金等の充当可能基金の増等があげられる。</a:t>
          </a:r>
          <a:endParaRPr lang="ja-JP" altLang="ja-JP" sz="1400">
            <a:effectLst/>
          </a:endParaRPr>
        </a:p>
        <a:p>
          <a:r>
            <a:rPr kumimoji="1" lang="ja-JP" altLang="ja-JP" sz="1100">
              <a:solidFill>
                <a:schemeClr val="dk1"/>
              </a:solidFill>
              <a:effectLst/>
              <a:latin typeface="+mn-lt"/>
              <a:ea typeface="+mn-ea"/>
              <a:cs typeface="+mn-cs"/>
            </a:rPr>
            <a:t>今後も引き続き、公債費などの義務的経費の抑制を中心とする行財政改革を進め、財政の健全化を維持するよう努める。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4" name="フローチャート :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5" name="フローチャート : 判断 444"/>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6" name="テキスト ボックス 445"/>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101346</xdr:rowOff>
    </xdr:from>
    <xdr:to>
      <xdr:col>22</xdr:col>
      <xdr:colOff>254000</xdr:colOff>
      <xdr:row>15</xdr:row>
      <xdr:rowOff>31496</xdr:rowOff>
    </xdr:to>
    <xdr:sp macro="" textlink="">
      <xdr:nvSpPr>
        <xdr:cNvPr id="447" name="フローチャート : 判断 446"/>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48" name="テキスト ボックス 447"/>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23326</xdr:rowOff>
    </xdr:from>
    <xdr:to>
      <xdr:col>21</xdr:col>
      <xdr:colOff>50800</xdr:colOff>
      <xdr:row>14</xdr:row>
      <xdr:rowOff>124926</xdr:rowOff>
    </xdr:to>
    <xdr:sp macro="" textlink="">
      <xdr:nvSpPr>
        <xdr:cNvPr id="449" name="フローチャート : 判断 448"/>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50" name="テキスト ボックス 449"/>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51" name="フローチャート : 判断 450"/>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2" name="テキスト ボックス 451"/>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京都府井手町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7,607
7,535
18.04
4,572,462
4,158,003
370,333
2,425,035
3,018,759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機構改革等に伴う職員の増員に伴い前年度と比較して人件費が増加した。</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107950</xdr:rowOff>
    </xdr:from>
    <xdr:to>
      <xdr:col>7</xdr:col>
      <xdr:colOff>15875</xdr:colOff>
      <xdr:row>38</xdr:row>
      <xdr:rowOff>96520</xdr:rowOff>
    </xdr:to>
    <xdr:cxnSp macro="">
      <xdr:nvCxnSpPr>
        <xdr:cNvPr id="66" name="直線コネクタ 65"/>
        <xdr:cNvCxnSpPr/>
      </xdr:nvCxnSpPr>
      <xdr:spPr>
        <a:xfrm>
          <a:off x="3987800" y="64516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107950</xdr:rowOff>
    </xdr:from>
    <xdr:to>
      <xdr:col>5</xdr:col>
      <xdr:colOff>549275</xdr:colOff>
      <xdr:row>38</xdr:row>
      <xdr:rowOff>43180</xdr:rowOff>
    </xdr:to>
    <xdr:cxnSp macro="">
      <xdr:nvCxnSpPr>
        <xdr:cNvPr id="69" name="直線コネクタ 68"/>
        <xdr:cNvCxnSpPr/>
      </xdr:nvCxnSpPr>
      <xdr:spPr>
        <a:xfrm flipV="1">
          <a:off x="3098800" y="64516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43180</xdr:rowOff>
    </xdr:from>
    <xdr:to>
      <xdr:col>4</xdr:col>
      <xdr:colOff>346075</xdr:colOff>
      <xdr:row>38</xdr:row>
      <xdr:rowOff>88900</xdr:rowOff>
    </xdr:to>
    <xdr:cxnSp macro="">
      <xdr:nvCxnSpPr>
        <xdr:cNvPr id="72" name="直線コネクタ 71"/>
        <xdr:cNvCxnSpPr/>
      </xdr:nvCxnSpPr>
      <xdr:spPr>
        <a:xfrm flipV="1">
          <a:off x="2209800" y="655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88900</xdr:rowOff>
    </xdr:from>
    <xdr:to>
      <xdr:col>3</xdr:col>
      <xdr:colOff>142875</xdr:colOff>
      <xdr:row>39</xdr:row>
      <xdr:rowOff>31750</xdr:rowOff>
    </xdr:to>
    <xdr:cxnSp macro="">
      <xdr:nvCxnSpPr>
        <xdr:cNvPr id="75" name="直線コネクタ 74"/>
        <xdr:cNvCxnSpPr/>
      </xdr:nvCxnSpPr>
      <xdr:spPr>
        <a:xfrm flipV="1">
          <a:off x="1320800" y="660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45720</xdr:rowOff>
    </xdr:from>
    <xdr:to>
      <xdr:col>7</xdr:col>
      <xdr:colOff>66675</xdr:colOff>
      <xdr:row>38</xdr:row>
      <xdr:rowOff>147320</xdr:rowOff>
    </xdr:to>
    <xdr:sp macro="" textlink="">
      <xdr:nvSpPr>
        <xdr:cNvPr id="85" name="円/楕円 84"/>
        <xdr:cNvSpPr/>
      </xdr:nvSpPr>
      <xdr:spPr>
        <a:xfrm>
          <a:off x="4775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17797</xdr:rowOff>
    </xdr:from>
    <xdr:ext cx="762000" cy="259045"/>
    <xdr:sp macro="" textlink="">
      <xdr:nvSpPr>
        <xdr:cNvPr id="86" name="人件費該当値テキスト"/>
        <xdr:cNvSpPr txBox="1"/>
      </xdr:nvSpPr>
      <xdr:spPr>
        <a:xfrm>
          <a:off x="4914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57150</xdr:rowOff>
    </xdr:from>
    <xdr:to>
      <xdr:col>5</xdr:col>
      <xdr:colOff>600075</xdr:colOff>
      <xdr:row>37</xdr:row>
      <xdr:rowOff>158750</xdr:rowOff>
    </xdr:to>
    <xdr:sp macro="" textlink="">
      <xdr:nvSpPr>
        <xdr:cNvPr id="87" name="円/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163830</xdr:rowOff>
    </xdr:from>
    <xdr:to>
      <xdr:col>4</xdr:col>
      <xdr:colOff>396875</xdr:colOff>
      <xdr:row>38</xdr:row>
      <xdr:rowOff>93980</xdr:rowOff>
    </xdr:to>
    <xdr:sp macro="" textlink="">
      <xdr:nvSpPr>
        <xdr:cNvPr id="89" name="円/楕円 88"/>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90" name="テキスト ボックス 89"/>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38100</xdr:rowOff>
    </xdr:from>
    <xdr:to>
      <xdr:col>3</xdr:col>
      <xdr:colOff>193675</xdr:colOff>
      <xdr:row>38</xdr:row>
      <xdr:rowOff>139700</xdr:rowOff>
    </xdr:to>
    <xdr:sp macro="" textlink="">
      <xdr:nvSpPr>
        <xdr:cNvPr id="91" name="円/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93" name="円/楕円 92"/>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94" name="テキスト ボックス 93"/>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臨時職員の賃金増加や定年退職者の再雇用等により物件費の増加が本町の財政を圧迫するものの、物件費の抑制に取り組んだことから前年度</a:t>
          </a:r>
          <a:r>
            <a:rPr kumimoji="1" lang="ja-JP" altLang="en-US"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ポイントとなり、類似団体を下回ったものである。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14</xdr:row>
      <xdr:rowOff>140063</xdr:rowOff>
    </xdr:to>
    <xdr:cxnSp macro="">
      <xdr:nvCxnSpPr>
        <xdr:cNvPr id="129" name="直線コネクタ 128"/>
        <xdr:cNvCxnSpPr/>
      </xdr:nvCxnSpPr>
      <xdr:spPr>
        <a:xfrm flipV="1">
          <a:off x="15671800" y="25273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140063</xdr:rowOff>
    </xdr:from>
    <xdr:to>
      <xdr:col>22</xdr:col>
      <xdr:colOff>565150</xdr:colOff>
      <xdr:row>14</xdr:row>
      <xdr:rowOff>140063</xdr:rowOff>
    </xdr:to>
    <xdr:cxnSp macro="">
      <xdr:nvCxnSpPr>
        <xdr:cNvPr id="132" name="直線コネクタ 131"/>
        <xdr:cNvCxnSpPr/>
      </xdr:nvCxnSpPr>
      <xdr:spPr>
        <a:xfrm>
          <a:off x="14782800" y="2540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167476</xdr:rowOff>
    </xdr:from>
    <xdr:ext cx="736600" cy="259045"/>
    <xdr:sp macro="" textlink="">
      <xdr:nvSpPr>
        <xdr:cNvPr id="134" name="テキスト ボックス 133"/>
        <xdr:cNvSpPr txBox="1"/>
      </xdr:nvSpPr>
      <xdr:spPr>
        <a:xfrm>
          <a:off x="15290800" y="273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68217</xdr:rowOff>
    </xdr:from>
    <xdr:to>
      <xdr:col>21</xdr:col>
      <xdr:colOff>361950</xdr:colOff>
      <xdr:row>14</xdr:row>
      <xdr:rowOff>140063</xdr:rowOff>
    </xdr:to>
    <xdr:cxnSp macro="">
      <xdr:nvCxnSpPr>
        <xdr:cNvPr id="135" name="直線コネクタ 134"/>
        <xdr:cNvCxnSpPr/>
      </xdr:nvCxnSpPr>
      <xdr:spPr>
        <a:xfrm>
          <a:off x="13893800" y="246851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68217</xdr:rowOff>
    </xdr:from>
    <xdr:to>
      <xdr:col>20</xdr:col>
      <xdr:colOff>158750</xdr:colOff>
      <xdr:row>14</xdr:row>
      <xdr:rowOff>81280</xdr:rowOff>
    </xdr:to>
    <xdr:cxnSp macro="">
      <xdr:nvCxnSpPr>
        <xdr:cNvPr id="138" name="直線コネクタ 137"/>
        <xdr:cNvCxnSpPr/>
      </xdr:nvCxnSpPr>
      <xdr:spPr>
        <a:xfrm flipV="1">
          <a:off x="13004800" y="24685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115224</xdr:rowOff>
    </xdr:from>
    <xdr:ext cx="762000" cy="259045"/>
    <xdr:sp macro="" textlink="">
      <xdr:nvSpPr>
        <xdr:cNvPr id="140" name="テキスト ボックス 139"/>
        <xdr:cNvSpPr txBox="1"/>
      </xdr:nvSpPr>
      <xdr:spPr>
        <a:xfrm>
          <a:off x="13512800" y="268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2" name="テキスト ボックス 141"/>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8" name="円/楕円 147"/>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9"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89263</xdr:rowOff>
    </xdr:from>
    <xdr:to>
      <xdr:col>22</xdr:col>
      <xdr:colOff>615950</xdr:colOff>
      <xdr:row>15</xdr:row>
      <xdr:rowOff>19413</xdr:rowOff>
    </xdr:to>
    <xdr:sp macro="" textlink="">
      <xdr:nvSpPr>
        <xdr:cNvPr id="150" name="円/楕円 149"/>
        <xdr:cNvSpPr/>
      </xdr:nvSpPr>
      <xdr:spPr>
        <a:xfrm>
          <a:off x="15621000" y="2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29590</xdr:rowOff>
    </xdr:from>
    <xdr:ext cx="736600" cy="259045"/>
    <xdr:sp macro="" textlink="">
      <xdr:nvSpPr>
        <xdr:cNvPr id="151" name="テキスト ボックス 150"/>
        <xdr:cNvSpPr txBox="1"/>
      </xdr:nvSpPr>
      <xdr:spPr>
        <a:xfrm>
          <a:off x="15290800" y="2258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89263</xdr:rowOff>
    </xdr:from>
    <xdr:to>
      <xdr:col>21</xdr:col>
      <xdr:colOff>412750</xdr:colOff>
      <xdr:row>15</xdr:row>
      <xdr:rowOff>19413</xdr:rowOff>
    </xdr:to>
    <xdr:sp macro="" textlink="">
      <xdr:nvSpPr>
        <xdr:cNvPr id="152" name="円/楕円 151"/>
        <xdr:cNvSpPr/>
      </xdr:nvSpPr>
      <xdr:spPr>
        <a:xfrm>
          <a:off x="14732000" y="2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29590</xdr:rowOff>
    </xdr:from>
    <xdr:ext cx="762000" cy="259045"/>
    <xdr:sp macro="" textlink="">
      <xdr:nvSpPr>
        <xdr:cNvPr id="153" name="テキスト ボックス 152"/>
        <xdr:cNvSpPr txBox="1"/>
      </xdr:nvSpPr>
      <xdr:spPr>
        <a:xfrm>
          <a:off x="14401800" y="225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17417</xdr:rowOff>
    </xdr:from>
    <xdr:to>
      <xdr:col>20</xdr:col>
      <xdr:colOff>209550</xdr:colOff>
      <xdr:row>14</xdr:row>
      <xdr:rowOff>119017</xdr:rowOff>
    </xdr:to>
    <xdr:sp macro="" textlink="">
      <xdr:nvSpPr>
        <xdr:cNvPr id="154" name="円/楕円 153"/>
        <xdr:cNvSpPr/>
      </xdr:nvSpPr>
      <xdr:spPr>
        <a:xfrm>
          <a:off x="13843000" y="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129194</xdr:rowOff>
    </xdr:from>
    <xdr:ext cx="762000" cy="259045"/>
    <xdr:sp macro="" textlink="">
      <xdr:nvSpPr>
        <xdr:cNvPr id="155" name="テキスト ボックス 154"/>
        <xdr:cNvSpPr txBox="1"/>
      </xdr:nvSpPr>
      <xdr:spPr>
        <a:xfrm>
          <a:off x="13512800" y="218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30480</xdr:rowOff>
    </xdr:from>
    <xdr:to>
      <xdr:col>19</xdr:col>
      <xdr:colOff>6350</xdr:colOff>
      <xdr:row>14</xdr:row>
      <xdr:rowOff>132080</xdr:rowOff>
    </xdr:to>
    <xdr:sp macro="" textlink="">
      <xdr:nvSpPr>
        <xdr:cNvPr id="156" name="円/楕円 155"/>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142257</xdr:rowOff>
    </xdr:from>
    <xdr:ext cx="762000" cy="259045"/>
    <xdr:sp macro="" textlink="">
      <xdr:nvSpPr>
        <xdr:cNvPr id="157" name="テキスト ボックス 156"/>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障害者自立支援事業等の増により、類似団体平均を上回っている。２９年度からは１８歳未満の子どもの医療費無償化が開始されることと、少子高齢化に伴う扶助費の増が予想される状況であるため、医療費適正化対策等を進め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50800</xdr:rowOff>
    </xdr:from>
    <xdr:to>
      <xdr:col>7</xdr:col>
      <xdr:colOff>15875</xdr:colOff>
      <xdr:row>57</xdr:row>
      <xdr:rowOff>88900</xdr:rowOff>
    </xdr:to>
    <xdr:cxnSp macro="">
      <xdr:nvCxnSpPr>
        <xdr:cNvPr id="190" name="直線コネクタ 189"/>
        <xdr:cNvCxnSpPr/>
      </xdr:nvCxnSpPr>
      <xdr:spPr>
        <a:xfrm>
          <a:off x="3987800" y="9823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50800</xdr:rowOff>
    </xdr:to>
    <xdr:cxnSp macro="">
      <xdr:nvCxnSpPr>
        <xdr:cNvPr id="193" name="直線コネクタ 192"/>
        <xdr:cNvCxnSpPr/>
      </xdr:nvCxnSpPr>
      <xdr:spPr>
        <a:xfrm>
          <a:off x="3098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57</xdr:row>
      <xdr:rowOff>31750</xdr:rowOff>
    </xdr:to>
    <xdr:cxnSp macro="">
      <xdr:nvCxnSpPr>
        <xdr:cNvPr id="196" name="直線コネクタ 195"/>
        <xdr:cNvCxnSpPr/>
      </xdr:nvCxnSpPr>
      <xdr:spPr>
        <a:xfrm>
          <a:off x="2209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8" name="テキスト ボックス 19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31750</xdr:rowOff>
    </xdr:from>
    <xdr:to>
      <xdr:col>3</xdr:col>
      <xdr:colOff>142875</xdr:colOff>
      <xdr:row>57</xdr:row>
      <xdr:rowOff>69850</xdr:rowOff>
    </xdr:to>
    <xdr:cxnSp macro="">
      <xdr:nvCxnSpPr>
        <xdr:cNvPr id="199" name="直線コネクタ 198"/>
        <xdr:cNvCxnSpPr/>
      </xdr:nvCxnSpPr>
      <xdr:spPr>
        <a:xfrm flipV="1">
          <a:off x="1320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1" name="テキスト ボックス 20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3" name="テキスト ボックス 202"/>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38100</xdr:rowOff>
    </xdr:from>
    <xdr:to>
      <xdr:col>7</xdr:col>
      <xdr:colOff>66675</xdr:colOff>
      <xdr:row>57</xdr:row>
      <xdr:rowOff>139700</xdr:rowOff>
    </xdr:to>
    <xdr:sp macro="" textlink="">
      <xdr:nvSpPr>
        <xdr:cNvPr id="209" name="円/楕円 208"/>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10177</xdr:rowOff>
    </xdr:from>
    <xdr:ext cx="762000" cy="259045"/>
    <xdr:sp macro="" textlink="">
      <xdr:nvSpPr>
        <xdr:cNvPr id="210"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0</xdr:rowOff>
    </xdr:from>
    <xdr:to>
      <xdr:col>5</xdr:col>
      <xdr:colOff>600075</xdr:colOff>
      <xdr:row>57</xdr:row>
      <xdr:rowOff>101600</xdr:rowOff>
    </xdr:to>
    <xdr:sp macro="" textlink="">
      <xdr:nvSpPr>
        <xdr:cNvPr id="211" name="円/楕円 210"/>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212" name="テキスト ボックス 211"/>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13" name="円/楕円 212"/>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4" name="テキスト ボックス 21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152400</xdr:rowOff>
    </xdr:from>
    <xdr:to>
      <xdr:col>3</xdr:col>
      <xdr:colOff>193675</xdr:colOff>
      <xdr:row>57</xdr:row>
      <xdr:rowOff>82550</xdr:rowOff>
    </xdr:to>
    <xdr:sp macro="" textlink="">
      <xdr:nvSpPr>
        <xdr:cNvPr id="215" name="円/楕円 214"/>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16" name="テキスト ボックス 215"/>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7" name="円/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8" name="テキスト ボックス 21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府立特別支援学校開校に伴う道路整備、</a:t>
          </a:r>
          <a:r>
            <a:rPr kumimoji="1" lang="en-US" altLang="ja-JP" sz="1300">
              <a:latin typeface="ＭＳ Ｐゴシック"/>
            </a:rPr>
            <a:t>JR</a:t>
          </a:r>
          <a:r>
            <a:rPr kumimoji="1" lang="ja-JP" altLang="en-US" sz="1300">
              <a:latin typeface="ＭＳ Ｐゴシック"/>
            </a:rPr>
            <a:t>玉水駅周辺整備、</a:t>
          </a:r>
          <a:r>
            <a:rPr kumimoji="1" lang="en-US" altLang="ja-JP" sz="1300">
              <a:solidFill>
                <a:schemeClr val="dk1"/>
              </a:solidFill>
              <a:effectLst/>
              <a:latin typeface="+mn-lt"/>
              <a:ea typeface="+mn-ea"/>
              <a:cs typeface="+mn-cs"/>
            </a:rPr>
            <a:t>JR</a:t>
          </a:r>
          <a:r>
            <a:rPr kumimoji="1" lang="ja-JP" altLang="ja-JP" sz="1300">
              <a:solidFill>
                <a:schemeClr val="dk1"/>
              </a:solidFill>
              <a:effectLst/>
              <a:latin typeface="+mn-lt"/>
              <a:ea typeface="+mn-ea"/>
              <a:cs typeface="+mn-cs"/>
            </a:rPr>
            <a:t>奈良線高速化・複線化第二期事業費補助金</a:t>
          </a:r>
          <a:r>
            <a:rPr kumimoji="1" lang="ja-JP" altLang="en-US" sz="1300">
              <a:solidFill>
                <a:schemeClr val="dk1"/>
              </a:solidFill>
              <a:effectLst/>
              <a:latin typeface="+mn-lt"/>
              <a:ea typeface="+mn-ea"/>
              <a:cs typeface="+mn-cs"/>
            </a:rPr>
            <a:t>等の大型事業が開始されたことにより前年度と比較すると</a:t>
          </a:r>
          <a:r>
            <a:rPr kumimoji="1" lang="en-US" altLang="ja-JP" sz="1300">
              <a:solidFill>
                <a:schemeClr val="dk1"/>
              </a:solidFill>
              <a:effectLst/>
              <a:latin typeface="+mn-lt"/>
              <a:ea typeface="+mn-ea"/>
              <a:cs typeface="+mn-cs"/>
            </a:rPr>
            <a:t>0.6</a:t>
          </a:r>
          <a:r>
            <a:rPr kumimoji="1" lang="ja-JP" altLang="en-US" sz="1300">
              <a:solidFill>
                <a:schemeClr val="dk1"/>
              </a:solidFill>
              <a:effectLst/>
              <a:latin typeface="+mn-lt"/>
              <a:ea typeface="+mn-ea"/>
              <a:cs typeface="+mn-cs"/>
            </a:rPr>
            <a:t>ポイント数値が増加した。</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58420</xdr:rowOff>
    </xdr:to>
    <xdr:cxnSp macro="">
      <xdr:nvCxnSpPr>
        <xdr:cNvPr id="251" name="直線コネクタ 250"/>
        <xdr:cNvCxnSpPr/>
      </xdr:nvCxnSpPr>
      <xdr:spPr>
        <a:xfrm>
          <a:off x="15671800" y="9956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5097</xdr:rowOff>
    </xdr:from>
    <xdr:ext cx="762000" cy="259045"/>
    <xdr:sp macro="" textlink="">
      <xdr:nvSpPr>
        <xdr:cNvPr id="252" name="その他平均値テキスト"/>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50800</xdr:rowOff>
    </xdr:to>
    <xdr:cxnSp macro="">
      <xdr:nvCxnSpPr>
        <xdr:cNvPr id="254" name="直線コネクタ 253"/>
        <xdr:cNvCxnSpPr/>
      </xdr:nvCxnSpPr>
      <xdr:spPr>
        <a:xfrm flipV="1">
          <a:off x="14782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6" name="テキスト ボックス 255"/>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50800</xdr:rowOff>
    </xdr:from>
    <xdr:to>
      <xdr:col>21</xdr:col>
      <xdr:colOff>361950</xdr:colOff>
      <xdr:row>58</xdr:row>
      <xdr:rowOff>73660</xdr:rowOff>
    </xdr:to>
    <xdr:cxnSp macro="">
      <xdr:nvCxnSpPr>
        <xdr:cNvPr id="257" name="直線コネクタ 256"/>
        <xdr:cNvCxnSpPr/>
      </xdr:nvCxnSpPr>
      <xdr:spPr>
        <a:xfrm flipV="1">
          <a:off x="13893800" y="999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58</xdr:row>
      <xdr:rowOff>73660</xdr:rowOff>
    </xdr:to>
    <xdr:cxnSp macro="">
      <xdr:nvCxnSpPr>
        <xdr:cNvPr id="260" name="直線コネクタ 259"/>
        <xdr:cNvCxnSpPr/>
      </xdr:nvCxnSpPr>
      <xdr:spPr>
        <a:xfrm>
          <a:off x="13004800" y="9918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1" name="フローチャート :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4" name="テキスト ボックス 263"/>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70" name="円/楕円 269"/>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151147</xdr:rowOff>
    </xdr:from>
    <xdr:ext cx="762000" cy="259045"/>
    <xdr:sp macro="" textlink="">
      <xdr:nvSpPr>
        <xdr:cNvPr id="271"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72" name="円/楕円 271"/>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48277</xdr:rowOff>
    </xdr:from>
    <xdr:ext cx="736600" cy="259045"/>
    <xdr:sp macro="" textlink="">
      <xdr:nvSpPr>
        <xdr:cNvPr id="273" name="テキスト ボックス 272"/>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74" name="円/楕円 273"/>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86377</xdr:rowOff>
    </xdr:from>
    <xdr:ext cx="762000" cy="259045"/>
    <xdr:sp macro="" textlink="">
      <xdr:nvSpPr>
        <xdr:cNvPr id="275" name="テキスト ボックス 274"/>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22860</xdr:rowOff>
    </xdr:from>
    <xdr:to>
      <xdr:col>20</xdr:col>
      <xdr:colOff>209550</xdr:colOff>
      <xdr:row>58</xdr:row>
      <xdr:rowOff>124460</xdr:rowOff>
    </xdr:to>
    <xdr:sp macro="" textlink="">
      <xdr:nvSpPr>
        <xdr:cNvPr id="276" name="円/楕円 275"/>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109237</xdr:rowOff>
    </xdr:from>
    <xdr:ext cx="762000" cy="259045"/>
    <xdr:sp macro="" textlink="">
      <xdr:nvSpPr>
        <xdr:cNvPr id="277" name="テキスト ボックス 276"/>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8" name="円/楕円 277"/>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79" name="テキスト ボックス 278"/>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一部事務組合への負担金や</a:t>
          </a:r>
          <a:r>
            <a:rPr kumimoji="1" lang="ja-JP" altLang="en-US" sz="1100">
              <a:solidFill>
                <a:schemeClr val="dk1"/>
              </a:solidFill>
              <a:effectLst/>
              <a:latin typeface="+mn-lt"/>
              <a:ea typeface="+mn-ea"/>
              <a:cs typeface="+mn-cs"/>
            </a:rPr>
            <a:t>京田辺市への消防委託補助金の増、企業立地促進助成事業が執行された</a:t>
          </a:r>
          <a:r>
            <a:rPr kumimoji="1" lang="ja-JP" altLang="ja-JP" sz="1100">
              <a:solidFill>
                <a:schemeClr val="dk1"/>
              </a:solidFill>
              <a:effectLst/>
              <a:latin typeface="+mn-lt"/>
              <a:ea typeface="+mn-ea"/>
              <a:cs typeface="+mn-cs"/>
            </a:rPr>
            <a:t>ことから、前年度</a:t>
          </a:r>
          <a:r>
            <a:rPr kumimoji="1" lang="ja-JP" altLang="en-US" sz="1100">
              <a:solidFill>
                <a:schemeClr val="dk1"/>
              </a:solidFill>
              <a:effectLst/>
              <a:latin typeface="+mn-lt"/>
              <a:ea typeface="+mn-ea"/>
              <a:cs typeface="+mn-cs"/>
            </a:rPr>
            <a:t>と比較して</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増加となったが、類似団体平均を下回っている。引き続き、補助金交付事業の見直しや廃止等により経費の抑制に努める。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37</xdr:row>
      <xdr:rowOff>19558</xdr:rowOff>
    </xdr:to>
    <xdr:cxnSp macro="">
      <xdr:nvCxnSpPr>
        <xdr:cNvPr id="309" name="直線コネクタ 308"/>
        <xdr:cNvCxnSpPr/>
      </xdr:nvCxnSpPr>
      <xdr:spPr>
        <a:xfrm>
          <a:off x="15671800" y="62946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117856</xdr:rowOff>
    </xdr:from>
    <xdr:to>
      <xdr:col>22</xdr:col>
      <xdr:colOff>565150</xdr:colOff>
      <xdr:row>36</xdr:row>
      <xdr:rowOff>122428</xdr:rowOff>
    </xdr:to>
    <xdr:cxnSp macro="">
      <xdr:nvCxnSpPr>
        <xdr:cNvPr id="312" name="直線コネクタ 311"/>
        <xdr:cNvCxnSpPr/>
      </xdr:nvCxnSpPr>
      <xdr:spPr>
        <a:xfrm>
          <a:off x="14782800" y="6290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4" name="テキスト ボックス 313"/>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36</xdr:row>
      <xdr:rowOff>117856</xdr:rowOff>
    </xdr:to>
    <xdr:cxnSp macro="">
      <xdr:nvCxnSpPr>
        <xdr:cNvPr id="315" name="直線コネクタ 314"/>
        <xdr:cNvCxnSpPr/>
      </xdr:nvCxnSpPr>
      <xdr:spPr>
        <a:xfrm>
          <a:off x="13893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108712</xdr:rowOff>
    </xdr:to>
    <xdr:cxnSp macro="">
      <xdr:nvCxnSpPr>
        <xdr:cNvPr id="318" name="直線コネクタ 317"/>
        <xdr:cNvCxnSpPr/>
      </xdr:nvCxnSpPr>
      <xdr:spPr>
        <a:xfrm>
          <a:off x="13004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1" name="フローチャート :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2" name="テキスト ボックス 321"/>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28" name="円/楕円 327"/>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156735</xdr:rowOff>
    </xdr:from>
    <xdr:ext cx="762000" cy="259045"/>
    <xdr:sp macro="" textlink="">
      <xdr:nvSpPr>
        <xdr:cNvPr id="329" name="補助費等該当値テキスト"/>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30" name="円/楕円 329"/>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11955</xdr:rowOff>
    </xdr:from>
    <xdr:ext cx="736600" cy="259045"/>
    <xdr:sp macro="" textlink="">
      <xdr:nvSpPr>
        <xdr:cNvPr id="331" name="テキスト ボックス 330"/>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67056</xdr:rowOff>
    </xdr:from>
    <xdr:to>
      <xdr:col>21</xdr:col>
      <xdr:colOff>412750</xdr:colOff>
      <xdr:row>36</xdr:row>
      <xdr:rowOff>168656</xdr:rowOff>
    </xdr:to>
    <xdr:sp macro="" textlink="">
      <xdr:nvSpPr>
        <xdr:cNvPr id="332" name="円/楕円 331"/>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7383</xdr:rowOff>
    </xdr:from>
    <xdr:ext cx="762000" cy="259045"/>
    <xdr:sp macro="" textlink="">
      <xdr:nvSpPr>
        <xdr:cNvPr id="333" name="テキスト ボックス 332"/>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34" name="円/楕円 333"/>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35" name="テキスト ボックス 334"/>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36" name="円/楕円 335"/>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37" name="テキスト ボックス 336"/>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９年度の大幅な繰上償還、地方債発行抑制等による公債費適正化により類似団体平均を大きく下回っている。今後とも、緊急度・住民ニーズを的確に把握した事業の選択と、地方債に大きく頼ることのない効率的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170435</xdr:rowOff>
    </xdr:from>
    <xdr:to>
      <xdr:col>7</xdr:col>
      <xdr:colOff>15875</xdr:colOff>
      <xdr:row>75</xdr:row>
      <xdr:rowOff>170435</xdr:rowOff>
    </xdr:to>
    <xdr:cxnSp macro="">
      <xdr:nvCxnSpPr>
        <xdr:cNvPr id="367" name="直線コネクタ 366"/>
        <xdr:cNvCxnSpPr/>
      </xdr:nvCxnSpPr>
      <xdr:spPr>
        <a:xfrm>
          <a:off x="3987800" y="13029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170435</xdr:rowOff>
    </xdr:from>
    <xdr:to>
      <xdr:col>5</xdr:col>
      <xdr:colOff>549275</xdr:colOff>
      <xdr:row>76</xdr:row>
      <xdr:rowOff>35561</xdr:rowOff>
    </xdr:to>
    <xdr:cxnSp macro="">
      <xdr:nvCxnSpPr>
        <xdr:cNvPr id="370" name="直線コネクタ 369"/>
        <xdr:cNvCxnSpPr/>
      </xdr:nvCxnSpPr>
      <xdr:spPr>
        <a:xfrm flipV="1">
          <a:off x="3098800" y="130291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122428</xdr:rowOff>
    </xdr:to>
    <xdr:cxnSp macro="">
      <xdr:nvCxnSpPr>
        <xdr:cNvPr id="373" name="直線コネクタ 372"/>
        <xdr:cNvCxnSpPr/>
      </xdr:nvCxnSpPr>
      <xdr:spPr>
        <a:xfrm flipV="1">
          <a:off x="2209800" y="130657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4" name="フローチャート : 判断 37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75" name="テキスト ボックス 374"/>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122428</xdr:rowOff>
    </xdr:from>
    <xdr:to>
      <xdr:col>3</xdr:col>
      <xdr:colOff>142875</xdr:colOff>
      <xdr:row>77</xdr:row>
      <xdr:rowOff>19558</xdr:rowOff>
    </xdr:to>
    <xdr:cxnSp macro="">
      <xdr:nvCxnSpPr>
        <xdr:cNvPr id="376" name="直線コネクタ 375"/>
        <xdr:cNvCxnSpPr/>
      </xdr:nvCxnSpPr>
      <xdr:spPr>
        <a:xfrm flipV="1">
          <a:off x="1320800" y="131526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8" name="テキスト ボックス 377"/>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119634</xdr:rowOff>
    </xdr:from>
    <xdr:to>
      <xdr:col>7</xdr:col>
      <xdr:colOff>66675</xdr:colOff>
      <xdr:row>76</xdr:row>
      <xdr:rowOff>49783</xdr:rowOff>
    </xdr:to>
    <xdr:sp macro="" textlink="">
      <xdr:nvSpPr>
        <xdr:cNvPr id="386" name="円/楕円 385"/>
        <xdr:cNvSpPr/>
      </xdr:nvSpPr>
      <xdr:spPr>
        <a:xfrm>
          <a:off x="4775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136161</xdr:rowOff>
    </xdr:from>
    <xdr:ext cx="762000" cy="259045"/>
    <xdr:sp macro="" textlink="">
      <xdr:nvSpPr>
        <xdr:cNvPr id="387" name="公債費該当値テキスト"/>
        <xdr:cNvSpPr txBox="1"/>
      </xdr:nvSpPr>
      <xdr:spPr>
        <a:xfrm>
          <a:off x="4914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119634</xdr:rowOff>
    </xdr:from>
    <xdr:to>
      <xdr:col>5</xdr:col>
      <xdr:colOff>600075</xdr:colOff>
      <xdr:row>76</xdr:row>
      <xdr:rowOff>49783</xdr:rowOff>
    </xdr:to>
    <xdr:sp macro="" textlink="">
      <xdr:nvSpPr>
        <xdr:cNvPr id="388" name="円/楕円 387"/>
        <xdr:cNvSpPr/>
      </xdr:nvSpPr>
      <xdr:spPr>
        <a:xfrm>
          <a:off x="3937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59961</xdr:rowOff>
    </xdr:from>
    <xdr:ext cx="736600" cy="259045"/>
    <xdr:sp macro="" textlink="">
      <xdr:nvSpPr>
        <xdr:cNvPr id="389" name="テキスト ボックス 388"/>
        <xdr:cNvSpPr txBox="1"/>
      </xdr:nvSpPr>
      <xdr:spPr>
        <a:xfrm>
          <a:off x="3606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90" name="円/楕円 389"/>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96537</xdr:rowOff>
    </xdr:from>
    <xdr:ext cx="762000" cy="259045"/>
    <xdr:sp macro="" textlink="">
      <xdr:nvSpPr>
        <xdr:cNvPr id="391" name="テキスト ボックス 390"/>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71628</xdr:rowOff>
    </xdr:from>
    <xdr:to>
      <xdr:col>3</xdr:col>
      <xdr:colOff>193675</xdr:colOff>
      <xdr:row>77</xdr:row>
      <xdr:rowOff>1778</xdr:rowOff>
    </xdr:to>
    <xdr:sp macro="" textlink="">
      <xdr:nvSpPr>
        <xdr:cNvPr id="392" name="円/楕円 391"/>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11955</xdr:rowOff>
    </xdr:from>
    <xdr:ext cx="762000" cy="259045"/>
    <xdr:sp macro="" textlink="">
      <xdr:nvSpPr>
        <xdr:cNvPr id="393" name="テキスト ボックス 392"/>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140208</xdr:rowOff>
    </xdr:from>
    <xdr:to>
      <xdr:col>1</xdr:col>
      <xdr:colOff>676275</xdr:colOff>
      <xdr:row>77</xdr:row>
      <xdr:rowOff>70358</xdr:rowOff>
    </xdr:to>
    <xdr:sp macro="" textlink="">
      <xdr:nvSpPr>
        <xdr:cNvPr id="394" name="円/楕円 393"/>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80535</xdr:rowOff>
    </xdr:from>
    <xdr:ext cx="762000" cy="259045"/>
    <xdr:sp macro="" textlink="">
      <xdr:nvSpPr>
        <xdr:cNvPr id="395" name="テキスト ボックス 394"/>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機構改革等に伴う職員の増員、</a:t>
          </a:r>
          <a:r>
            <a:rPr kumimoji="1" lang="ja-JP" altLang="ja-JP" sz="1100">
              <a:solidFill>
                <a:schemeClr val="dk1"/>
              </a:solidFill>
              <a:effectLst/>
              <a:latin typeface="+mn-lt"/>
              <a:ea typeface="+mn-ea"/>
              <a:cs typeface="+mn-cs"/>
            </a:rPr>
            <a:t>府立特別支援学校開校に伴う道路整備、</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玉水駅周辺整備、</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奈良線高速化・複線化第二期事業費補助金等の大型事業が開始されたことにより前年度と比較すると</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ポイント数値が増加した。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77</xdr:row>
      <xdr:rowOff>78994</xdr:rowOff>
    </xdr:to>
    <xdr:cxnSp macro="">
      <xdr:nvCxnSpPr>
        <xdr:cNvPr id="426" name="直線コネクタ 425"/>
        <xdr:cNvCxnSpPr/>
      </xdr:nvCxnSpPr>
      <xdr:spPr>
        <a:xfrm>
          <a:off x="15671800" y="13088620"/>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58420</xdr:rowOff>
    </xdr:from>
    <xdr:to>
      <xdr:col>22</xdr:col>
      <xdr:colOff>565150</xdr:colOff>
      <xdr:row>76</xdr:row>
      <xdr:rowOff>136144</xdr:rowOff>
    </xdr:to>
    <xdr:cxnSp macro="">
      <xdr:nvCxnSpPr>
        <xdr:cNvPr id="429" name="直線コネクタ 428"/>
        <xdr:cNvCxnSpPr/>
      </xdr:nvCxnSpPr>
      <xdr:spPr>
        <a:xfrm flipV="1">
          <a:off x="14782800" y="130886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117856</xdr:rowOff>
    </xdr:from>
    <xdr:to>
      <xdr:col>21</xdr:col>
      <xdr:colOff>361950</xdr:colOff>
      <xdr:row>76</xdr:row>
      <xdr:rowOff>136144</xdr:rowOff>
    </xdr:to>
    <xdr:cxnSp macro="">
      <xdr:nvCxnSpPr>
        <xdr:cNvPr id="432" name="直線コネクタ 431"/>
        <xdr:cNvCxnSpPr/>
      </xdr:nvCxnSpPr>
      <xdr:spPr>
        <a:xfrm>
          <a:off x="13893800" y="13148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3" name="フローチャート : 判断 432"/>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34" name="テキスト ボックス 433"/>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117856</xdr:rowOff>
    </xdr:from>
    <xdr:to>
      <xdr:col>20</xdr:col>
      <xdr:colOff>158750</xdr:colOff>
      <xdr:row>76</xdr:row>
      <xdr:rowOff>140715</xdr:rowOff>
    </xdr:to>
    <xdr:cxnSp macro="">
      <xdr:nvCxnSpPr>
        <xdr:cNvPr id="435" name="直線コネクタ 434"/>
        <xdr:cNvCxnSpPr/>
      </xdr:nvCxnSpPr>
      <xdr:spPr>
        <a:xfrm flipV="1">
          <a:off x="13004800" y="131480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6" name="フローチャート : 判断 435"/>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80535</xdr:rowOff>
    </xdr:from>
    <xdr:ext cx="762000" cy="259045"/>
    <xdr:sp macro="" textlink="">
      <xdr:nvSpPr>
        <xdr:cNvPr id="437" name="テキスト ボックス 436"/>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8" name="フローチャート : 判断 437"/>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34815</xdr:rowOff>
    </xdr:from>
    <xdr:ext cx="762000" cy="259045"/>
    <xdr:sp macro="" textlink="">
      <xdr:nvSpPr>
        <xdr:cNvPr id="439" name="テキスト ボックス 438"/>
        <xdr:cNvSpPr txBox="1"/>
      </xdr:nvSpPr>
      <xdr:spPr>
        <a:xfrm>
          <a:off x="12623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45" name="円/楕円 444"/>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271</xdr:rowOff>
    </xdr:from>
    <xdr:ext cx="762000" cy="259045"/>
    <xdr:sp macro="" textlink="">
      <xdr:nvSpPr>
        <xdr:cNvPr id="446" name="公債費以外該当値テキスト"/>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47" name="円/楕円 446"/>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48" name="テキスト ボックス 447"/>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85344</xdr:rowOff>
    </xdr:from>
    <xdr:to>
      <xdr:col>21</xdr:col>
      <xdr:colOff>412750</xdr:colOff>
      <xdr:row>77</xdr:row>
      <xdr:rowOff>15494</xdr:rowOff>
    </xdr:to>
    <xdr:sp macro="" textlink="">
      <xdr:nvSpPr>
        <xdr:cNvPr id="449" name="円/楕円 448"/>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50" name="テキスト ボックス 449"/>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67056</xdr:rowOff>
    </xdr:from>
    <xdr:to>
      <xdr:col>20</xdr:col>
      <xdr:colOff>209550</xdr:colOff>
      <xdr:row>76</xdr:row>
      <xdr:rowOff>168656</xdr:rowOff>
    </xdr:to>
    <xdr:sp macro="" textlink="">
      <xdr:nvSpPr>
        <xdr:cNvPr id="451" name="円/楕円 450"/>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153433</xdr:rowOff>
    </xdr:from>
    <xdr:ext cx="762000" cy="259045"/>
    <xdr:sp macro="" textlink="">
      <xdr:nvSpPr>
        <xdr:cNvPr id="452" name="テキスト ボックス 451"/>
        <xdr:cNvSpPr txBox="1"/>
      </xdr:nvSpPr>
      <xdr:spPr>
        <a:xfrm>
          <a:off x="13512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53" name="円/楕円 452"/>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4842</xdr:rowOff>
    </xdr:from>
    <xdr:ext cx="762000" cy="259045"/>
    <xdr:sp macro="" textlink="">
      <xdr:nvSpPr>
        <xdr:cNvPr id="454" name="テキスト ボックス 453"/>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京都府井手町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33826</xdr:rowOff>
    </xdr:from>
    <xdr:to>
      <xdr:col>4</xdr:col>
      <xdr:colOff>1117600</xdr:colOff>
      <xdr:row>19</xdr:row>
      <xdr:rowOff>70950</xdr:rowOff>
    </xdr:to>
    <xdr:cxnSp macro="">
      <xdr:nvCxnSpPr>
        <xdr:cNvPr id="48" name="直線コネクタ 47"/>
        <xdr:cNvCxnSpPr/>
      </xdr:nvCxnSpPr>
      <xdr:spPr bwMode="auto">
        <a:xfrm flipV="1">
          <a:off x="5003800" y="3339001"/>
          <a:ext cx="647700" cy="37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63626</xdr:rowOff>
    </xdr:from>
    <xdr:to>
      <xdr:col>4</xdr:col>
      <xdr:colOff>469900</xdr:colOff>
      <xdr:row>19</xdr:row>
      <xdr:rowOff>70950</xdr:rowOff>
    </xdr:to>
    <xdr:cxnSp macro="">
      <xdr:nvCxnSpPr>
        <xdr:cNvPr id="51" name="直線コネクタ 50"/>
        <xdr:cNvCxnSpPr/>
      </xdr:nvCxnSpPr>
      <xdr:spPr bwMode="auto">
        <a:xfrm>
          <a:off x="4305300" y="3368801"/>
          <a:ext cx="698500" cy="7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63626</xdr:rowOff>
    </xdr:from>
    <xdr:to>
      <xdr:col>3</xdr:col>
      <xdr:colOff>904875</xdr:colOff>
      <xdr:row>19</xdr:row>
      <xdr:rowOff>82737</xdr:rowOff>
    </xdr:to>
    <xdr:cxnSp macro="">
      <xdr:nvCxnSpPr>
        <xdr:cNvPr id="54" name="直線コネクタ 53"/>
        <xdr:cNvCxnSpPr/>
      </xdr:nvCxnSpPr>
      <xdr:spPr bwMode="auto">
        <a:xfrm flipV="1">
          <a:off x="3606800" y="3368801"/>
          <a:ext cx="698500" cy="1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119848</xdr:rowOff>
    </xdr:from>
    <xdr:ext cx="762000" cy="259045"/>
    <xdr:sp macro="" textlink="">
      <xdr:nvSpPr>
        <xdr:cNvPr id="56" name="テキスト ボックス 55"/>
        <xdr:cNvSpPr txBox="1"/>
      </xdr:nvSpPr>
      <xdr:spPr>
        <a:xfrm>
          <a:off x="3924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46874</xdr:rowOff>
    </xdr:from>
    <xdr:to>
      <xdr:col>3</xdr:col>
      <xdr:colOff>206375</xdr:colOff>
      <xdr:row>19</xdr:row>
      <xdr:rowOff>82737</xdr:rowOff>
    </xdr:to>
    <xdr:cxnSp macro="">
      <xdr:nvCxnSpPr>
        <xdr:cNvPr id="57" name="直線コネクタ 56"/>
        <xdr:cNvCxnSpPr/>
      </xdr:nvCxnSpPr>
      <xdr:spPr bwMode="auto">
        <a:xfrm>
          <a:off x="2908300" y="3352049"/>
          <a:ext cx="698500" cy="35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144016</xdr:rowOff>
    </xdr:from>
    <xdr:ext cx="762000" cy="259045"/>
    <xdr:sp macro="" textlink="">
      <xdr:nvSpPr>
        <xdr:cNvPr id="59" name="テキスト ボックス 58"/>
        <xdr:cNvSpPr txBox="1"/>
      </xdr:nvSpPr>
      <xdr:spPr>
        <a:xfrm>
          <a:off x="32258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133729</xdr:rowOff>
    </xdr:from>
    <xdr:ext cx="762000" cy="259045"/>
    <xdr:sp macro="" textlink="">
      <xdr:nvSpPr>
        <xdr:cNvPr id="61" name="テキスト ボックス 60"/>
        <xdr:cNvSpPr txBox="1"/>
      </xdr:nvSpPr>
      <xdr:spPr>
        <a:xfrm>
          <a:off x="2527300" y="292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154476</xdr:rowOff>
    </xdr:from>
    <xdr:to>
      <xdr:col>5</xdr:col>
      <xdr:colOff>34925</xdr:colOff>
      <xdr:row>19</xdr:row>
      <xdr:rowOff>84626</xdr:rowOff>
    </xdr:to>
    <xdr:sp macro="" textlink="">
      <xdr:nvSpPr>
        <xdr:cNvPr id="67" name="円/楕円 66"/>
        <xdr:cNvSpPr/>
      </xdr:nvSpPr>
      <xdr:spPr bwMode="auto">
        <a:xfrm>
          <a:off x="5600700" y="328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126553</xdr:rowOff>
    </xdr:from>
    <xdr:ext cx="762000" cy="259045"/>
    <xdr:sp macro="" textlink="">
      <xdr:nvSpPr>
        <xdr:cNvPr id="68" name="人口1人当たり決算額の推移該当値テキスト130"/>
        <xdr:cNvSpPr txBox="1"/>
      </xdr:nvSpPr>
      <xdr:spPr>
        <a:xfrm>
          <a:off x="5740400" y="326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115,398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20150</xdr:rowOff>
    </xdr:from>
    <xdr:to>
      <xdr:col>4</xdr:col>
      <xdr:colOff>520700</xdr:colOff>
      <xdr:row>19</xdr:row>
      <xdr:rowOff>121750</xdr:rowOff>
    </xdr:to>
    <xdr:sp macro="" textlink="">
      <xdr:nvSpPr>
        <xdr:cNvPr id="69" name="円/楕円 68"/>
        <xdr:cNvSpPr/>
      </xdr:nvSpPr>
      <xdr:spPr bwMode="auto">
        <a:xfrm>
          <a:off x="4953000" y="3325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106527</xdr:rowOff>
    </xdr:from>
    <xdr:ext cx="736600" cy="259045"/>
    <xdr:sp macro="" textlink="">
      <xdr:nvSpPr>
        <xdr:cNvPr id="70" name="テキスト ボックス 69"/>
        <xdr:cNvSpPr txBox="1"/>
      </xdr:nvSpPr>
      <xdr:spPr>
        <a:xfrm>
          <a:off x="4622800" y="3411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111,338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12826</xdr:rowOff>
    </xdr:from>
    <xdr:to>
      <xdr:col>3</xdr:col>
      <xdr:colOff>955675</xdr:colOff>
      <xdr:row>19</xdr:row>
      <xdr:rowOff>114426</xdr:rowOff>
    </xdr:to>
    <xdr:sp macro="" textlink="">
      <xdr:nvSpPr>
        <xdr:cNvPr id="71" name="円/楕円 70"/>
        <xdr:cNvSpPr/>
      </xdr:nvSpPr>
      <xdr:spPr bwMode="auto">
        <a:xfrm>
          <a:off x="4254500" y="3318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99203</xdr:rowOff>
    </xdr:from>
    <xdr:ext cx="762000" cy="259045"/>
    <xdr:sp macro="" textlink="">
      <xdr:nvSpPr>
        <xdr:cNvPr id="72" name="テキスト ボックス 71"/>
        <xdr:cNvSpPr txBox="1"/>
      </xdr:nvSpPr>
      <xdr:spPr>
        <a:xfrm>
          <a:off x="3924300" y="3404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112,139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31937</xdr:rowOff>
    </xdr:from>
    <xdr:to>
      <xdr:col>3</xdr:col>
      <xdr:colOff>257175</xdr:colOff>
      <xdr:row>19</xdr:row>
      <xdr:rowOff>133537</xdr:rowOff>
    </xdr:to>
    <xdr:sp macro="" textlink="">
      <xdr:nvSpPr>
        <xdr:cNvPr id="73" name="円/楕円 72"/>
        <xdr:cNvSpPr/>
      </xdr:nvSpPr>
      <xdr:spPr bwMode="auto">
        <a:xfrm>
          <a:off x="3556000" y="3337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118314</xdr:rowOff>
    </xdr:from>
    <xdr:ext cx="762000" cy="259045"/>
    <xdr:sp macro="" textlink="">
      <xdr:nvSpPr>
        <xdr:cNvPr id="74" name="テキスト ボックス 73"/>
        <xdr:cNvSpPr txBox="1"/>
      </xdr:nvSpPr>
      <xdr:spPr>
        <a:xfrm>
          <a:off x="3225800" y="342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110,049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167524</xdr:rowOff>
    </xdr:from>
    <xdr:to>
      <xdr:col>2</xdr:col>
      <xdr:colOff>692150</xdr:colOff>
      <xdr:row>19</xdr:row>
      <xdr:rowOff>97674</xdr:rowOff>
    </xdr:to>
    <xdr:sp macro="" textlink="">
      <xdr:nvSpPr>
        <xdr:cNvPr id="75" name="円/楕円 74"/>
        <xdr:cNvSpPr/>
      </xdr:nvSpPr>
      <xdr:spPr bwMode="auto">
        <a:xfrm>
          <a:off x="2857500" y="3301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82451</xdr:rowOff>
    </xdr:from>
    <xdr:ext cx="762000" cy="259045"/>
    <xdr:sp macro="" textlink="">
      <xdr:nvSpPr>
        <xdr:cNvPr id="76" name="テキスト ボックス 75"/>
        <xdr:cNvSpPr txBox="1"/>
      </xdr:nvSpPr>
      <xdr:spPr>
        <a:xfrm>
          <a:off x="2527300" y="338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96158</xdr:rowOff>
    </xdr:from>
    <xdr:to>
      <xdr:col>4</xdr:col>
      <xdr:colOff>1117600</xdr:colOff>
      <xdr:row>37</xdr:row>
      <xdr:rowOff>103474</xdr:rowOff>
    </xdr:to>
    <xdr:cxnSp macro="">
      <xdr:nvCxnSpPr>
        <xdr:cNvPr id="109" name="直線コネクタ 108"/>
        <xdr:cNvCxnSpPr/>
      </xdr:nvCxnSpPr>
      <xdr:spPr bwMode="auto">
        <a:xfrm flipV="1">
          <a:off x="5003800" y="7220858"/>
          <a:ext cx="647700" cy="7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103474</xdr:rowOff>
    </xdr:from>
    <xdr:to>
      <xdr:col>4</xdr:col>
      <xdr:colOff>469900</xdr:colOff>
      <xdr:row>37</xdr:row>
      <xdr:rowOff>179997</xdr:rowOff>
    </xdr:to>
    <xdr:cxnSp macro="">
      <xdr:nvCxnSpPr>
        <xdr:cNvPr id="112" name="直線コネクタ 111"/>
        <xdr:cNvCxnSpPr/>
      </xdr:nvCxnSpPr>
      <xdr:spPr bwMode="auto">
        <a:xfrm flipV="1">
          <a:off x="4305300" y="7228174"/>
          <a:ext cx="698500" cy="7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49276</xdr:rowOff>
    </xdr:from>
    <xdr:to>
      <xdr:col>3</xdr:col>
      <xdr:colOff>904875</xdr:colOff>
      <xdr:row>37</xdr:row>
      <xdr:rowOff>179997</xdr:rowOff>
    </xdr:to>
    <xdr:cxnSp macro="">
      <xdr:nvCxnSpPr>
        <xdr:cNvPr id="115" name="直線コネクタ 114"/>
        <xdr:cNvCxnSpPr/>
      </xdr:nvCxnSpPr>
      <xdr:spPr bwMode="auto">
        <a:xfrm>
          <a:off x="3606800" y="7173976"/>
          <a:ext cx="698500" cy="13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85088</xdr:rowOff>
    </xdr:from>
    <xdr:ext cx="762000" cy="259045"/>
    <xdr:sp macro="" textlink="">
      <xdr:nvSpPr>
        <xdr:cNvPr id="117" name="テキスト ボックス 116"/>
        <xdr:cNvSpPr txBox="1"/>
      </xdr:nvSpPr>
      <xdr:spPr>
        <a:xfrm>
          <a:off x="3924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146469</xdr:rowOff>
    </xdr:from>
    <xdr:to>
      <xdr:col>3</xdr:col>
      <xdr:colOff>206375</xdr:colOff>
      <xdr:row>37</xdr:row>
      <xdr:rowOff>49276</xdr:rowOff>
    </xdr:to>
    <xdr:cxnSp macro="">
      <xdr:nvCxnSpPr>
        <xdr:cNvPr id="118" name="直線コネクタ 117"/>
        <xdr:cNvCxnSpPr/>
      </xdr:nvCxnSpPr>
      <xdr:spPr bwMode="auto">
        <a:xfrm>
          <a:off x="2908300" y="7099719"/>
          <a:ext cx="698500" cy="74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18775</xdr:rowOff>
    </xdr:from>
    <xdr:ext cx="762000" cy="259045"/>
    <xdr:sp macro="" textlink="">
      <xdr:nvSpPr>
        <xdr:cNvPr id="120" name="テキスト ボックス 119"/>
        <xdr:cNvSpPr txBox="1"/>
      </xdr:nvSpPr>
      <xdr:spPr>
        <a:xfrm>
          <a:off x="3225800" y="628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3706</xdr:rowOff>
    </xdr:from>
    <xdr:ext cx="762000" cy="259045"/>
    <xdr:sp macro="" textlink="">
      <xdr:nvSpPr>
        <xdr:cNvPr id="122" name="テキスト ボックス 121"/>
        <xdr:cNvSpPr txBox="1"/>
      </xdr:nvSpPr>
      <xdr:spPr>
        <a:xfrm>
          <a:off x="2527300" y="62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45358</xdr:rowOff>
    </xdr:from>
    <xdr:to>
      <xdr:col>5</xdr:col>
      <xdr:colOff>34925</xdr:colOff>
      <xdr:row>37</xdr:row>
      <xdr:rowOff>146958</xdr:rowOff>
    </xdr:to>
    <xdr:sp macro="" textlink="">
      <xdr:nvSpPr>
        <xdr:cNvPr id="128" name="円/楕円 127"/>
        <xdr:cNvSpPr/>
      </xdr:nvSpPr>
      <xdr:spPr bwMode="auto">
        <a:xfrm>
          <a:off x="5600700" y="7170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125385</xdr:rowOff>
    </xdr:from>
    <xdr:ext cx="762000" cy="259045"/>
    <xdr:sp macro="" textlink="">
      <xdr:nvSpPr>
        <xdr:cNvPr id="129" name="人口1人当たり決算額の推移該当値テキスト445"/>
        <xdr:cNvSpPr txBox="1"/>
      </xdr:nvSpPr>
      <xdr:spPr>
        <a:xfrm>
          <a:off x="5740400" y="707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52674</xdr:rowOff>
    </xdr:from>
    <xdr:to>
      <xdr:col>4</xdr:col>
      <xdr:colOff>520700</xdr:colOff>
      <xdr:row>37</xdr:row>
      <xdr:rowOff>154274</xdr:rowOff>
    </xdr:to>
    <xdr:sp macro="" textlink="">
      <xdr:nvSpPr>
        <xdr:cNvPr id="130" name="円/楕円 129"/>
        <xdr:cNvSpPr/>
      </xdr:nvSpPr>
      <xdr:spPr bwMode="auto">
        <a:xfrm>
          <a:off x="4953000" y="7177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139051</xdr:rowOff>
    </xdr:from>
    <xdr:ext cx="736600" cy="259045"/>
    <xdr:sp macro="" textlink="">
      <xdr:nvSpPr>
        <xdr:cNvPr id="131" name="テキスト ボックス 130"/>
        <xdr:cNvSpPr txBox="1"/>
      </xdr:nvSpPr>
      <xdr:spPr>
        <a:xfrm>
          <a:off x="4622800" y="7263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129197</xdr:rowOff>
    </xdr:from>
    <xdr:to>
      <xdr:col>3</xdr:col>
      <xdr:colOff>955675</xdr:colOff>
      <xdr:row>37</xdr:row>
      <xdr:rowOff>230797</xdr:rowOff>
    </xdr:to>
    <xdr:sp macro="" textlink="">
      <xdr:nvSpPr>
        <xdr:cNvPr id="132" name="円/楕円 131"/>
        <xdr:cNvSpPr/>
      </xdr:nvSpPr>
      <xdr:spPr bwMode="auto">
        <a:xfrm>
          <a:off x="4254500" y="7253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215574</xdr:rowOff>
    </xdr:from>
    <xdr:ext cx="762000" cy="259045"/>
    <xdr:sp macro="" textlink="">
      <xdr:nvSpPr>
        <xdr:cNvPr id="133" name="テキスト ボックス 132"/>
        <xdr:cNvSpPr txBox="1"/>
      </xdr:nvSpPr>
      <xdr:spPr>
        <a:xfrm>
          <a:off x="3924300" y="734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169926</xdr:rowOff>
    </xdr:from>
    <xdr:to>
      <xdr:col>3</xdr:col>
      <xdr:colOff>257175</xdr:colOff>
      <xdr:row>37</xdr:row>
      <xdr:rowOff>100076</xdr:rowOff>
    </xdr:to>
    <xdr:sp macro="" textlink="">
      <xdr:nvSpPr>
        <xdr:cNvPr id="134" name="円/楕円 133"/>
        <xdr:cNvSpPr/>
      </xdr:nvSpPr>
      <xdr:spPr bwMode="auto">
        <a:xfrm>
          <a:off x="3556000" y="7123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84853</xdr:rowOff>
    </xdr:from>
    <xdr:ext cx="762000" cy="259045"/>
    <xdr:sp macro="" textlink="">
      <xdr:nvSpPr>
        <xdr:cNvPr id="135" name="テキスト ボックス 134"/>
        <xdr:cNvSpPr txBox="1"/>
      </xdr:nvSpPr>
      <xdr:spPr>
        <a:xfrm>
          <a:off x="3225800" y="720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95669</xdr:rowOff>
    </xdr:from>
    <xdr:to>
      <xdr:col>2</xdr:col>
      <xdr:colOff>692150</xdr:colOff>
      <xdr:row>37</xdr:row>
      <xdr:rowOff>25819</xdr:rowOff>
    </xdr:to>
    <xdr:sp macro="" textlink="">
      <xdr:nvSpPr>
        <xdr:cNvPr id="136" name="円/楕円 135"/>
        <xdr:cNvSpPr/>
      </xdr:nvSpPr>
      <xdr:spPr bwMode="auto">
        <a:xfrm>
          <a:off x="2857500" y="7048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10596</xdr:rowOff>
    </xdr:from>
    <xdr:ext cx="762000" cy="259045"/>
    <xdr:sp macro="" textlink="">
      <xdr:nvSpPr>
        <xdr:cNvPr id="137" name="テキスト ボックス 136"/>
        <xdr:cNvSpPr txBox="1"/>
      </xdr:nvSpPr>
      <xdr:spPr>
        <a:xfrm>
          <a:off x="2527300" y="713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京都府井手町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7,607
7,535
18.04
4,572,462
4,158,003
370,333
2,425,035
3,018,759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137523</xdr:rowOff>
    </xdr:from>
    <xdr:to>
      <xdr:col>6</xdr:col>
      <xdr:colOff>511175</xdr:colOff>
      <xdr:row>36</xdr:row>
      <xdr:rowOff>168765</xdr:rowOff>
    </xdr:to>
    <xdr:cxnSp macro="">
      <xdr:nvCxnSpPr>
        <xdr:cNvPr id="63" name="直線コネクタ 62"/>
        <xdr:cNvCxnSpPr/>
      </xdr:nvCxnSpPr>
      <xdr:spPr>
        <a:xfrm flipV="1">
          <a:off x="3797300" y="6309723"/>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168765</xdr:rowOff>
    </xdr:from>
    <xdr:to>
      <xdr:col>5</xdr:col>
      <xdr:colOff>358775</xdr:colOff>
      <xdr:row>37</xdr:row>
      <xdr:rowOff>7896</xdr:rowOff>
    </xdr:to>
    <xdr:cxnSp macro="">
      <xdr:nvCxnSpPr>
        <xdr:cNvPr id="66" name="直線コネクタ 65"/>
        <xdr:cNvCxnSpPr/>
      </xdr:nvCxnSpPr>
      <xdr:spPr>
        <a:xfrm flipV="1">
          <a:off x="2908300" y="6340965"/>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7896</xdr:rowOff>
    </xdr:from>
    <xdr:to>
      <xdr:col>4</xdr:col>
      <xdr:colOff>155575</xdr:colOff>
      <xdr:row>37</xdr:row>
      <xdr:rowOff>9474</xdr:rowOff>
    </xdr:to>
    <xdr:cxnSp macro="">
      <xdr:nvCxnSpPr>
        <xdr:cNvPr id="69" name="直線コネクタ 68"/>
        <xdr:cNvCxnSpPr/>
      </xdr:nvCxnSpPr>
      <xdr:spPr>
        <a:xfrm flipV="1">
          <a:off x="2019300" y="6351546"/>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161078</xdr:rowOff>
    </xdr:from>
    <xdr:ext cx="599010" cy="259045"/>
    <xdr:sp macro="" textlink="">
      <xdr:nvSpPr>
        <xdr:cNvPr id="71" name="テキスト ボックス 70"/>
        <xdr:cNvSpPr txBox="1"/>
      </xdr:nvSpPr>
      <xdr:spPr>
        <a:xfrm>
          <a:off x="2608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136565</xdr:rowOff>
    </xdr:from>
    <xdr:to>
      <xdr:col>2</xdr:col>
      <xdr:colOff>638175</xdr:colOff>
      <xdr:row>37</xdr:row>
      <xdr:rowOff>9474</xdr:rowOff>
    </xdr:to>
    <xdr:cxnSp macro="">
      <xdr:nvCxnSpPr>
        <xdr:cNvPr id="72" name="直線コネクタ 71"/>
        <xdr:cNvCxnSpPr/>
      </xdr:nvCxnSpPr>
      <xdr:spPr>
        <a:xfrm>
          <a:off x="1130300" y="6308765"/>
          <a:ext cx="889000" cy="4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14764</xdr:rowOff>
    </xdr:from>
    <xdr:ext cx="599010" cy="259045"/>
    <xdr:sp macro="" textlink="">
      <xdr:nvSpPr>
        <xdr:cNvPr id="74" name="テキスト ボックス 73"/>
        <xdr:cNvSpPr txBox="1"/>
      </xdr:nvSpPr>
      <xdr:spPr>
        <a:xfrm>
          <a:off x="1719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3464</xdr:rowOff>
    </xdr:from>
    <xdr:ext cx="599010" cy="259045"/>
    <xdr:sp macro="" textlink="">
      <xdr:nvSpPr>
        <xdr:cNvPr id="76" name="テキスト ボックス 75"/>
        <xdr:cNvSpPr txBox="1"/>
      </xdr:nvSpPr>
      <xdr:spPr>
        <a:xfrm>
          <a:off x="830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86723</xdr:rowOff>
    </xdr:from>
    <xdr:to>
      <xdr:col>6</xdr:col>
      <xdr:colOff>561975</xdr:colOff>
      <xdr:row>37</xdr:row>
      <xdr:rowOff>16873</xdr:rowOff>
    </xdr:to>
    <xdr:sp macro="" textlink="">
      <xdr:nvSpPr>
        <xdr:cNvPr id="82" name="円/楕円 81"/>
        <xdr:cNvSpPr/>
      </xdr:nvSpPr>
      <xdr:spPr>
        <a:xfrm>
          <a:off x="4584700" y="62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65150</xdr:rowOff>
    </xdr:from>
    <xdr:ext cx="599010" cy="259045"/>
    <xdr:sp macro="" textlink="">
      <xdr:nvSpPr>
        <xdr:cNvPr id="83" name="人件費該当値テキスト"/>
        <xdr:cNvSpPr txBox="1"/>
      </xdr:nvSpPr>
      <xdr:spPr>
        <a:xfrm>
          <a:off x="4686300" y="623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103,700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117965</xdr:rowOff>
    </xdr:from>
    <xdr:to>
      <xdr:col>5</xdr:col>
      <xdr:colOff>409575</xdr:colOff>
      <xdr:row>37</xdr:row>
      <xdr:rowOff>48115</xdr:rowOff>
    </xdr:to>
    <xdr:sp macro="" textlink="">
      <xdr:nvSpPr>
        <xdr:cNvPr id="84" name="円/楕円 83"/>
        <xdr:cNvSpPr/>
      </xdr:nvSpPr>
      <xdr:spPr>
        <a:xfrm>
          <a:off x="3746500" y="629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39242</xdr:rowOff>
    </xdr:from>
    <xdr:ext cx="599010" cy="259045"/>
    <xdr:sp macro="" textlink="">
      <xdr:nvSpPr>
        <xdr:cNvPr id="85" name="テキスト ボックス 84"/>
        <xdr:cNvSpPr txBox="1"/>
      </xdr:nvSpPr>
      <xdr:spPr>
        <a:xfrm>
          <a:off x="3497794" y="638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100,830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128546</xdr:rowOff>
    </xdr:from>
    <xdr:to>
      <xdr:col>4</xdr:col>
      <xdr:colOff>206375</xdr:colOff>
      <xdr:row>37</xdr:row>
      <xdr:rowOff>58696</xdr:rowOff>
    </xdr:to>
    <xdr:sp macro="" textlink="">
      <xdr:nvSpPr>
        <xdr:cNvPr id="86" name="円/楕円 85"/>
        <xdr:cNvSpPr/>
      </xdr:nvSpPr>
      <xdr:spPr>
        <a:xfrm>
          <a:off x="2857500" y="630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49823</xdr:rowOff>
    </xdr:from>
    <xdr:ext cx="534377" cy="259045"/>
    <xdr:sp macro="" textlink="">
      <xdr:nvSpPr>
        <xdr:cNvPr id="87" name="テキスト ボックス 86"/>
        <xdr:cNvSpPr txBox="1"/>
      </xdr:nvSpPr>
      <xdr:spPr>
        <a:xfrm>
          <a:off x="2641111" y="639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99,858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130124</xdr:rowOff>
    </xdr:from>
    <xdr:to>
      <xdr:col>3</xdr:col>
      <xdr:colOff>3175</xdr:colOff>
      <xdr:row>37</xdr:row>
      <xdr:rowOff>60274</xdr:rowOff>
    </xdr:to>
    <xdr:sp macro="" textlink="">
      <xdr:nvSpPr>
        <xdr:cNvPr id="88" name="円/楕円 87"/>
        <xdr:cNvSpPr/>
      </xdr:nvSpPr>
      <xdr:spPr>
        <a:xfrm>
          <a:off x="1968500" y="630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51401</xdr:rowOff>
    </xdr:from>
    <xdr:ext cx="534377" cy="259045"/>
    <xdr:sp macro="" textlink="">
      <xdr:nvSpPr>
        <xdr:cNvPr id="89" name="テキスト ボックス 88"/>
        <xdr:cNvSpPr txBox="1"/>
      </xdr:nvSpPr>
      <xdr:spPr>
        <a:xfrm>
          <a:off x="1752111" y="639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99,713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85765</xdr:rowOff>
    </xdr:from>
    <xdr:to>
      <xdr:col>1</xdr:col>
      <xdr:colOff>485775</xdr:colOff>
      <xdr:row>37</xdr:row>
      <xdr:rowOff>15915</xdr:rowOff>
    </xdr:to>
    <xdr:sp macro="" textlink="">
      <xdr:nvSpPr>
        <xdr:cNvPr id="90" name="円/楕円 89"/>
        <xdr:cNvSpPr/>
      </xdr:nvSpPr>
      <xdr:spPr>
        <a:xfrm>
          <a:off x="1079500" y="625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7042</xdr:rowOff>
    </xdr:from>
    <xdr:ext cx="599010" cy="259045"/>
    <xdr:sp macro="" textlink="">
      <xdr:nvSpPr>
        <xdr:cNvPr id="91" name="テキスト ボックス 90"/>
        <xdr:cNvSpPr txBox="1"/>
      </xdr:nvSpPr>
      <xdr:spPr>
        <a:xfrm>
          <a:off x="830794" y="635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157981</xdr:rowOff>
    </xdr:from>
    <xdr:to>
      <xdr:col>6</xdr:col>
      <xdr:colOff>511175</xdr:colOff>
      <xdr:row>57</xdr:row>
      <xdr:rowOff>160406</xdr:rowOff>
    </xdr:to>
    <xdr:cxnSp macro="">
      <xdr:nvCxnSpPr>
        <xdr:cNvPr id="118" name="直線コネクタ 117"/>
        <xdr:cNvCxnSpPr/>
      </xdr:nvCxnSpPr>
      <xdr:spPr>
        <a:xfrm>
          <a:off x="3797300" y="9930631"/>
          <a:ext cx="838200" cy="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157981</xdr:rowOff>
    </xdr:from>
    <xdr:to>
      <xdr:col>5</xdr:col>
      <xdr:colOff>358775</xdr:colOff>
      <xdr:row>58</xdr:row>
      <xdr:rowOff>702</xdr:rowOff>
    </xdr:to>
    <xdr:cxnSp macro="">
      <xdr:nvCxnSpPr>
        <xdr:cNvPr id="121" name="直線コネクタ 120"/>
        <xdr:cNvCxnSpPr/>
      </xdr:nvCxnSpPr>
      <xdr:spPr>
        <a:xfrm flipV="1">
          <a:off x="2908300" y="9930631"/>
          <a:ext cx="889000" cy="1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702</xdr:rowOff>
    </xdr:from>
    <xdr:to>
      <xdr:col>4</xdr:col>
      <xdr:colOff>155575</xdr:colOff>
      <xdr:row>58</xdr:row>
      <xdr:rowOff>1336</xdr:rowOff>
    </xdr:to>
    <xdr:cxnSp macro="">
      <xdr:nvCxnSpPr>
        <xdr:cNvPr id="124" name="直線コネクタ 123"/>
        <xdr:cNvCxnSpPr/>
      </xdr:nvCxnSpPr>
      <xdr:spPr>
        <a:xfrm flipV="1">
          <a:off x="2019300" y="9944802"/>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129479</xdr:rowOff>
    </xdr:from>
    <xdr:ext cx="599010" cy="259045"/>
    <xdr:sp macro="" textlink="">
      <xdr:nvSpPr>
        <xdr:cNvPr id="126" name="テキスト ボックス 125"/>
        <xdr:cNvSpPr txBox="1"/>
      </xdr:nvSpPr>
      <xdr:spPr>
        <a:xfrm>
          <a:off x="2608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169294</xdr:rowOff>
    </xdr:from>
    <xdr:to>
      <xdr:col>2</xdr:col>
      <xdr:colOff>638175</xdr:colOff>
      <xdr:row>58</xdr:row>
      <xdr:rowOff>1336</xdr:rowOff>
    </xdr:to>
    <xdr:cxnSp macro="">
      <xdr:nvCxnSpPr>
        <xdr:cNvPr id="127" name="直線コネクタ 126"/>
        <xdr:cNvCxnSpPr/>
      </xdr:nvCxnSpPr>
      <xdr:spPr>
        <a:xfrm>
          <a:off x="1130300" y="9941944"/>
          <a:ext cx="889000" cy="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149029</xdr:rowOff>
    </xdr:from>
    <xdr:ext cx="599010" cy="259045"/>
    <xdr:sp macro="" textlink="">
      <xdr:nvSpPr>
        <xdr:cNvPr id="129" name="テキスト ボックス 128"/>
        <xdr:cNvSpPr txBox="1"/>
      </xdr:nvSpPr>
      <xdr:spPr>
        <a:xfrm>
          <a:off x="1719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161782</xdr:rowOff>
    </xdr:from>
    <xdr:ext cx="534377" cy="259045"/>
    <xdr:sp macro="" textlink="">
      <xdr:nvSpPr>
        <xdr:cNvPr id="131" name="テキスト ボックス 130"/>
        <xdr:cNvSpPr txBox="1"/>
      </xdr:nvSpPr>
      <xdr:spPr>
        <a:xfrm>
          <a:off x="863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109606</xdr:rowOff>
    </xdr:from>
    <xdr:to>
      <xdr:col>6</xdr:col>
      <xdr:colOff>561975</xdr:colOff>
      <xdr:row>58</xdr:row>
      <xdr:rowOff>39756</xdr:rowOff>
    </xdr:to>
    <xdr:sp macro="" textlink="">
      <xdr:nvSpPr>
        <xdr:cNvPr id="137" name="円/楕円 136"/>
        <xdr:cNvSpPr/>
      </xdr:nvSpPr>
      <xdr:spPr>
        <a:xfrm>
          <a:off x="4584700" y="988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24533</xdr:rowOff>
    </xdr:from>
    <xdr:ext cx="534377" cy="259045"/>
    <xdr:sp macro="" textlink="">
      <xdr:nvSpPr>
        <xdr:cNvPr id="138" name="物件費該当値テキスト"/>
        <xdr:cNvSpPr txBox="1"/>
      </xdr:nvSpPr>
      <xdr:spPr>
        <a:xfrm>
          <a:off x="4686300" y="979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65,942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107181</xdr:rowOff>
    </xdr:from>
    <xdr:to>
      <xdr:col>5</xdr:col>
      <xdr:colOff>409575</xdr:colOff>
      <xdr:row>58</xdr:row>
      <xdr:rowOff>37331</xdr:rowOff>
    </xdr:to>
    <xdr:sp macro="" textlink="">
      <xdr:nvSpPr>
        <xdr:cNvPr id="139" name="円/楕円 138"/>
        <xdr:cNvSpPr/>
      </xdr:nvSpPr>
      <xdr:spPr>
        <a:xfrm>
          <a:off x="3746500" y="987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28458</xdr:rowOff>
    </xdr:from>
    <xdr:ext cx="534377" cy="259045"/>
    <xdr:sp macro="" textlink="">
      <xdr:nvSpPr>
        <xdr:cNvPr id="140" name="テキスト ボックス 139"/>
        <xdr:cNvSpPr txBox="1"/>
      </xdr:nvSpPr>
      <xdr:spPr>
        <a:xfrm>
          <a:off x="3530111" y="997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121352</xdr:rowOff>
    </xdr:from>
    <xdr:to>
      <xdr:col>4</xdr:col>
      <xdr:colOff>206375</xdr:colOff>
      <xdr:row>58</xdr:row>
      <xdr:rowOff>51502</xdr:rowOff>
    </xdr:to>
    <xdr:sp macro="" textlink="">
      <xdr:nvSpPr>
        <xdr:cNvPr id="141" name="円/楕円 140"/>
        <xdr:cNvSpPr/>
      </xdr:nvSpPr>
      <xdr:spPr>
        <a:xfrm>
          <a:off x="2857500" y="98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42629</xdr:rowOff>
    </xdr:from>
    <xdr:ext cx="534377" cy="259045"/>
    <xdr:sp macro="" textlink="">
      <xdr:nvSpPr>
        <xdr:cNvPr id="142" name="テキスト ボックス 141"/>
        <xdr:cNvSpPr txBox="1"/>
      </xdr:nvSpPr>
      <xdr:spPr>
        <a:xfrm>
          <a:off x="2641111" y="998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121986</xdr:rowOff>
    </xdr:from>
    <xdr:to>
      <xdr:col>3</xdr:col>
      <xdr:colOff>3175</xdr:colOff>
      <xdr:row>58</xdr:row>
      <xdr:rowOff>52136</xdr:rowOff>
    </xdr:to>
    <xdr:sp macro="" textlink="">
      <xdr:nvSpPr>
        <xdr:cNvPr id="143" name="円/楕円 142"/>
        <xdr:cNvSpPr/>
      </xdr:nvSpPr>
      <xdr:spPr>
        <a:xfrm>
          <a:off x="1968500" y="989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43263</xdr:rowOff>
    </xdr:from>
    <xdr:ext cx="534377" cy="259045"/>
    <xdr:sp macro="" textlink="">
      <xdr:nvSpPr>
        <xdr:cNvPr id="144" name="テキスト ボックス 143"/>
        <xdr:cNvSpPr txBox="1"/>
      </xdr:nvSpPr>
      <xdr:spPr>
        <a:xfrm>
          <a:off x="1752111" y="99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118494</xdr:rowOff>
    </xdr:from>
    <xdr:to>
      <xdr:col>1</xdr:col>
      <xdr:colOff>485775</xdr:colOff>
      <xdr:row>58</xdr:row>
      <xdr:rowOff>48644</xdr:rowOff>
    </xdr:to>
    <xdr:sp macro="" textlink="">
      <xdr:nvSpPr>
        <xdr:cNvPr id="145" name="円/楕円 144"/>
        <xdr:cNvSpPr/>
      </xdr:nvSpPr>
      <xdr:spPr>
        <a:xfrm>
          <a:off x="1079500" y="989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39771</xdr:rowOff>
    </xdr:from>
    <xdr:ext cx="534377" cy="259045"/>
    <xdr:sp macro="" textlink="">
      <xdr:nvSpPr>
        <xdr:cNvPr id="146" name="テキスト ボックス 145"/>
        <xdr:cNvSpPr txBox="1"/>
      </xdr:nvSpPr>
      <xdr:spPr>
        <a:xfrm>
          <a:off x="863111" y="998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63706</xdr:rowOff>
    </xdr:from>
    <xdr:to>
      <xdr:col>6</xdr:col>
      <xdr:colOff>511175</xdr:colOff>
      <xdr:row>79</xdr:row>
      <xdr:rowOff>64556</xdr:rowOff>
    </xdr:to>
    <xdr:cxnSp macro="">
      <xdr:nvCxnSpPr>
        <xdr:cNvPr id="177" name="直線コネクタ 176"/>
        <xdr:cNvCxnSpPr/>
      </xdr:nvCxnSpPr>
      <xdr:spPr>
        <a:xfrm>
          <a:off x="3797300" y="13608256"/>
          <a:ext cx="8382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62336</xdr:rowOff>
    </xdr:from>
    <xdr:to>
      <xdr:col>5</xdr:col>
      <xdr:colOff>358775</xdr:colOff>
      <xdr:row>79</xdr:row>
      <xdr:rowOff>63706</xdr:rowOff>
    </xdr:to>
    <xdr:cxnSp macro="">
      <xdr:nvCxnSpPr>
        <xdr:cNvPr id="180" name="直線コネクタ 179"/>
        <xdr:cNvCxnSpPr/>
      </xdr:nvCxnSpPr>
      <xdr:spPr>
        <a:xfrm>
          <a:off x="2908300" y="13606886"/>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62336</xdr:rowOff>
    </xdr:from>
    <xdr:to>
      <xdr:col>4</xdr:col>
      <xdr:colOff>155575</xdr:colOff>
      <xdr:row>79</xdr:row>
      <xdr:rowOff>69324</xdr:rowOff>
    </xdr:to>
    <xdr:cxnSp macro="">
      <xdr:nvCxnSpPr>
        <xdr:cNvPr id="183" name="直線コネクタ 182"/>
        <xdr:cNvCxnSpPr/>
      </xdr:nvCxnSpPr>
      <xdr:spPr>
        <a:xfrm flipV="1">
          <a:off x="2019300" y="13606886"/>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101740</xdr:rowOff>
    </xdr:from>
    <xdr:ext cx="534377" cy="259045"/>
    <xdr:sp macro="" textlink="">
      <xdr:nvSpPr>
        <xdr:cNvPr id="185" name="テキスト ボックス 184"/>
        <xdr:cNvSpPr txBox="1"/>
      </xdr:nvSpPr>
      <xdr:spPr>
        <a:xfrm>
          <a:off x="2641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69324</xdr:rowOff>
    </xdr:from>
    <xdr:to>
      <xdr:col>2</xdr:col>
      <xdr:colOff>638175</xdr:colOff>
      <xdr:row>79</xdr:row>
      <xdr:rowOff>75823</xdr:rowOff>
    </xdr:to>
    <xdr:cxnSp macro="">
      <xdr:nvCxnSpPr>
        <xdr:cNvPr id="186" name="直線コネクタ 185"/>
        <xdr:cNvCxnSpPr/>
      </xdr:nvCxnSpPr>
      <xdr:spPr>
        <a:xfrm flipV="1">
          <a:off x="1130300" y="13613874"/>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135377</xdr:rowOff>
    </xdr:from>
    <xdr:ext cx="534377" cy="259045"/>
    <xdr:sp macro="" textlink="">
      <xdr:nvSpPr>
        <xdr:cNvPr id="188" name="テキスト ボックス 187"/>
        <xdr:cNvSpPr txBox="1"/>
      </xdr:nvSpPr>
      <xdr:spPr>
        <a:xfrm>
          <a:off x="1752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147787</xdr:rowOff>
    </xdr:from>
    <xdr:ext cx="534377" cy="259045"/>
    <xdr:sp macro="" textlink="">
      <xdr:nvSpPr>
        <xdr:cNvPr id="190" name="テキスト ボックス 189"/>
        <xdr:cNvSpPr txBox="1"/>
      </xdr:nvSpPr>
      <xdr:spPr>
        <a:xfrm>
          <a:off x="863111" y="130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13756</xdr:rowOff>
    </xdr:from>
    <xdr:to>
      <xdr:col>6</xdr:col>
      <xdr:colOff>561975</xdr:colOff>
      <xdr:row>79</xdr:row>
      <xdr:rowOff>115356</xdr:rowOff>
    </xdr:to>
    <xdr:sp macro="" textlink="">
      <xdr:nvSpPr>
        <xdr:cNvPr id="196" name="円/楕円 195"/>
        <xdr:cNvSpPr/>
      </xdr:nvSpPr>
      <xdr:spPr>
        <a:xfrm>
          <a:off x="4584700" y="135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100133</xdr:rowOff>
    </xdr:from>
    <xdr:ext cx="469744" cy="259045"/>
    <xdr:sp macro="" textlink="">
      <xdr:nvSpPr>
        <xdr:cNvPr id="197" name="維持補修費該当値テキスト"/>
        <xdr:cNvSpPr txBox="1"/>
      </xdr:nvSpPr>
      <xdr:spPr>
        <a:xfrm>
          <a:off x="4686300" y="134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12906</xdr:rowOff>
    </xdr:from>
    <xdr:to>
      <xdr:col>5</xdr:col>
      <xdr:colOff>409575</xdr:colOff>
      <xdr:row>79</xdr:row>
      <xdr:rowOff>114506</xdr:rowOff>
    </xdr:to>
    <xdr:sp macro="" textlink="">
      <xdr:nvSpPr>
        <xdr:cNvPr id="198" name="円/楕円 197"/>
        <xdr:cNvSpPr/>
      </xdr:nvSpPr>
      <xdr:spPr>
        <a:xfrm>
          <a:off x="3746500" y="1355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105633</xdr:rowOff>
    </xdr:from>
    <xdr:ext cx="469744" cy="259045"/>
    <xdr:sp macro="" textlink="">
      <xdr:nvSpPr>
        <xdr:cNvPr id="199" name="テキスト ボックス 198"/>
        <xdr:cNvSpPr txBox="1"/>
      </xdr:nvSpPr>
      <xdr:spPr>
        <a:xfrm>
          <a:off x="3562427" y="1365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11536</xdr:rowOff>
    </xdr:from>
    <xdr:to>
      <xdr:col>4</xdr:col>
      <xdr:colOff>206375</xdr:colOff>
      <xdr:row>79</xdr:row>
      <xdr:rowOff>113136</xdr:rowOff>
    </xdr:to>
    <xdr:sp macro="" textlink="">
      <xdr:nvSpPr>
        <xdr:cNvPr id="200" name="円/楕円 199"/>
        <xdr:cNvSpPr/>
      </xdr:nvSpPr>
      <xdr:spPr>
        <a:xfrm>
          <a:off x="2857500" y="1355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104263</xdr:rowOff>
    </xdr:from>
    <xdr:ext cx="469744" cy="259045"/>
    <xdr:sp macro="" textlink="">
      <xdr:nvSpPr>
        <xdr:cNvPr id="201" name="テキスト ボックス 200"/>
        <xdr:cNvSpPr txBox="1"/>
      </xdr:nvSpPr>
      <xdr:spPr>
        <a:xfrm>
          <a:off x="2673427" y="1364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18524</xdr:rowOff>
    </xdr:from>
    <xdr:to>
      <xdr:col>3</xdr:col>
      <xdr:colOff>3175</xdr:colOff>
      <xdr:row>79</xdr:row>
      <xdr:rowOff>120124</xdr:rowOff>
    </xdr:to>
    <xdr:sp macro="" textlink="">
      <xdr:nvSpPr>
        <xdr:cNvPr id="202" name="円/楕円 201"/>
        <xdr:cNvSpPr/>
      </xdr:nvSpPr>
      <xdr:spPr>
        <a:xfrm>
          <a:off x="1968500" y="135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111251</xdr:rowOff>
    </xdr:from>
    <xdr:ext cx="378565" cy="259045"/>
    <xdr:sp macro="" textlink="">
      <xdr:nvSpPr>
        <xdr:cNvPr id="203" name="テキスト ボックス 202"/>
        <xdr:cNvSpPr txBox="1"/>
      </xdr:nvSpPr>
      <xdr:spPr>
        <a:xfrm>
          <a:off x="1830017" y="136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25023</xdr:rowOff>
    </xdr:from>
    <xdr:to>
      <xdr:col>1</xdr:col>
      <xdr:colOff>485775</xdr:colOff>
      <xdr:row>79</xdr:row>
      <xdr:rowOff>126623</xdr:rowOff>
    </xdr:to>
    <xdr:sp macro="" textlink="">
      <xdr:nvSpPr>
        <xdr:cNvPr id="204" name="円/楕円 203"/>
        <xdr:cNvSpPr/>
      </xdr:nvSpPr>
      <xdr:spPr>
        <a:xfrm>
          <a:off x="1079500" y="1356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117750</xdr:rowOff>
    </xdr:from>
    <xdr:ext cx="378565" cy="259045"/>
    <xdr:sp macro="" textlink="">
      <xdr:nvSpPr>
        <xdr:cNvPr id="205" name="テキスト ボックス 204"/>
        <xdr:cNvSpPr txBox="1"/>
      </xdr:nvSpPr>
      <xdr:spPr>
        <a:xfrm>
          <a:off x="941017" y="13662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170235</xdr:rowOff>
    </xdr:from>
    <xdr:to>
      <xdr:col>6</xdr:col>
      <xdr:colOff>511175</xdr:colOff>
      <xdr:row>96</xdr:row>
      <xdr:rowOff>78828</xdr:rowOff>
    </xdr:to>
    <xdr:cxnSp macro="">
      <xdr:nvCxnSpPr>
        <xdr:cNvPr id="237" name="直線コネクタ 236"/>
        <xdr:cNvCxnSpPr/>
      </xdr:nvCxnSpPr>
      <xdr:spPr>
        <a:xfrm flipV="1">
          <a:off x="3797300" y="16457985"/>
          <a:ext cx="838200" cy="8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34708</xdr:rowOff>
    </xdr:from>
    <xdr:to>
      <xdr:col>5</xdr:col>
      <xdr:colOff>358775</xdr:colOff>
      <xdr:row>96</xdr:row>
      <xdr:rowOff>78828</xdr:rowOff>
    </xdr:to>
    <xdr:cxnSp macro="">
      <xdr:nvCxnSpPr>
        <xdr:cNvPr id="240" name="直線コネクタ 239"/>
        <xdr:cNvCxnSpPr/>
      </xdr:nvCxnSpPr>
      <xdr:spPr>
        <a:xfrm>
          <a:off x="2908300" y="16493908"/>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34708</xdr:rowOff>
    </xdr:from>
    <xdr:to>
      <xdr:col>4</xdr:col>
      <xdr:colOff>155575</xdr:colOff>
      <xdr:row>96</xdr:row>
      <xdr:rowOff>118163</xdr:rowOff>
    </xdr:to>
    <xdr:cxnSp macro="">
      <xdr:nvCxnSpPr>
        <xdr:cNvPr id="243" name="直線コネクタ 242"/>
        <xdr:cNvCxnSpPr/>
      </xdr:nvCxnSpPr>
      <xdr:spPr>
        <a:xfrm flipV="1">
          <a:off x="2019300" y="16493908"/>
          <a:ext cx="889000" cy="8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103968</xdr:rowOff>
    </xdr:from>
    <xdr:ext cx="534377" cy="259045"/>
    <xdr:sp macro="" textlink="">
      <xdr:nvSpPr>
        <xdr:cNvPr id="245" name="テキスト ボックス 244"/>
        <xdr:cNvSpPr txBox="1"/>
      </xdr:nvSpPr>
      <xdr:spPr>
        <a:xfrm>
          <a:off x="2641111" y="165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118163</xdr:rowOff>
    </xdr:from>
    <xdr:to>
      <xdr:col>2</xdr:col>
      <xdr:colOff>638175</xdr:colOff>
      <xdr:row>96</xdr:row>
      <xdr:rowOff>145284</xdr:rowOff>
    </xdr:to>
    <xdr:cxnSp macro="">
      <xdr:nvCxnSpPr>
        <xdr:cNvPr id="246" name="直線コネクタ 245"/>
        <xdr:cNvCxnSpPr/>
      </xdr:nvCxnSpPr>
      <xdr:spPr>
        <a:xfrm flipV="1">
          <a:off x="1130300" y="16577363"/>
          <a:ext cx="889000" cy="2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10227</xdr:rowOff>
    </xdr:from>
    <xdr:ext cx="534377" cy="259045"/>
    <xdr:sp macro="" textlink="">
      <xdr:nvSpPr>
        <xdr:cNvPr id="248" name="テキスト ボックス 247"/>
        <xdr:cNvSpPr txBox="1"/>
      </xdr:nvSpPr>
      <xdr:spPr>
        <a:xfrm>
          <a:off x="1752111" y="1664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209</xdr:rowOff>
    </xdr:from>
    <xdr:ext cx="534377" cy="259045"/>
    <xdr:sp macro="" textlink="">
      <xdr:nvSpPr>
        <xdr:cNvPr id="250" name="テキスト ボックス 249"/>
        <xdr:cNvSpPr txBox="1"/>
      </xdr:nvSpPr>
      <xdr:spPr>
        <a:xfrm>
          <a:off x="863111" y="162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119435</xdr:rowOff>
    </xdr:from>
    <xdr:to>
      <xdr:col>6</xdr:col>
      <xdr:colOff>561975</xdr:colOff>
      <xdr:row>96</xdr:row>
      <xdr:rowOff>49585</xdr:rowOff>
    </xdr:to>
    <xdr:sp macro="" textlink="">
      <xdr:nvSpPr>
        <xdr:cNvPr id="256" name="円/楕円 255"/>
        <xdr:cNvSpPr/>
      </xdr:nvSpPr>
      <xdr:spPr>
        <a:xfrm>
          <a:off x="4584700" y="164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97862</xdr:rowOff>
    </xdr:from>
    <xdr:ext cx="534377" cy="259045"/>
    <xdr:sp macro="" textlink="">
      <xdr:nvSpPr>
        <xdr:cNvPr id="257" name="扶助費該当値テキスト"/>
        <xdr:cNvSpPr txBox="1"/>
      </xdr:nvSpPr>
      <xdr:spPr>
        <a:xfrm>
          <a:off x="4686300" y="1638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57,630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28028</xdr:rowOff>
    </xdr:from>
    <xdr:to>
      <xdr:col>5</xdr:col>
      <xdr:colOff>409575</xdr:colOff>
      <xdr:row>96</xdr:row>
      <xdr:rowOff>129628</xdr:rowOff>
    </xdr:to>
    <xdr:sp macro="" textlink="">
      <xdr:nvSpPr>
        <xdr:cNvPr id="258" name="円/楕円 257"/>
        <xdr:cNvSpPr/>
      </xdr:nvSpPr>
      <xdr:spPr>
        <a:xfrm>
          <a:off x="3746500" y="1648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120755</xdr:rowOff>
    </xdr:from>
    <xdr:ext cx="534377" cy="259045"/>
    <xdr:sp macro="" textlink="">
      <xdr:nvSpPr>
        <xdr:cNvPr id="259" name="テキスト ボックス 258"/>
        <xdr:cNvSpPr txBox="1"/>
      </xdr:nvSpPr>
      <xdr:spPr>
        <a:xfrm>
          <a:off x="3530111" y="1657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155358</xdr:rowOff>
    </xdr:from>
    <xdr:to>
      <xdr:col>4</xdr:col>
      <xdr:colOff>206375</xdr:colOff>
      <xdr:row>96</xdr:row>
      <xdr:rowOff>85508</xdr:rowOff>
    </xdr:to>
    <xdr:sp macro="" textlink="">
      <xdr:nvSpPr>
        <xdr:cNvPr id="260" name="円/楕円 259"/>
        <xdr:cNvSpPr/>
      </xdr:nvSpPr>
      <xdr:spPr>
        <a:xfrm>
          <a:off x="2857500" y="164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102035</xdr:rowOff>
    </xdr:from>
    <xdr:ext cx="534377" cy="259045"/>
    <xdr:sp macro="" textlink="">
      <xdr:nvSpPr>
        <xdr:cNvPr id="261" name="テキスト ボックス 260"/>
        <xdr:cNvSpPr txBox="1"/>
      </xdr:nvSpPr>
      <xdr:spPr>
        <a:xfrm>
          <a:off x="2641111" y="1621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67363</xdr:rowOff>
    </xdr:from>
    <xdr:to>
      <xdr:col>3</xdr:col>
      <xdr:colOff>3175</xdr:colOff>
      <xdr:row>96</xdr:row>
      <xdr:rowOff>168963</xdr:rowOff>
    </xdr:to>
    <xdr:sp macro="" textlink="">
      <xdr:nvSpPr>
        <xdr:cNvPr id="262" name="円/楕円 261"/>
        <xdr:cNvSpPr/>
      </xdr:nvSpPr>
      <xdr:spPr>
        <a:xfrm>
          <a:off x="1968500" y="1652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14040</xdr:rowOff>
    </xdr:from>
    <xdr:ext cx="534377" cy="259045"/>
    <xdr:sp macro="" textlink="">
      <xdr:nvSpPr>
        <xdr:cNvPr id="263" name="テキスト ボックス 262"/>
        <xdr:cNvSpPr txBox="1"/>
      </xdr:nvSpPr>
      <xdr:spPr>
        <a:xfrm>
          <a:off x="1752111" y="163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50,319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94484</xdr:rowOff>
    </xdr:from>
    <xdr:to>
      <xdr:col>1</xdr:col>
      <xdr:colOff>485775</xdr:colOff>
      <xdr:row>97</xdr:row>
      <xdr:rowOff>24634</xdr:rowOff>
    </xdr:to>
    <xdr:sp macro="" textlink="">
      <xdr:nvSpPr>
        <xdr:cNvPr id="264" name="円/楕円 263"/>
        <xdr:cNvSpPr/>
      </xdr:nvSpPr>
      <xdr:spPr>
        <a:xfrm>
          <a:off x="1079500" y="1655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15761</xdr:rowOff>
    </xdr:from>
    <xdr:ext cx="534377" cy="259045"/>
    <xdr:sp macro="" textlink="">
      <xdr:nvSpPr>
        <xdr:cNvPr id="265" name="テキスト ボックス 264"/>
        <xdr:cNvSpPr txBox="1"/>
      </xdr:nvSpPr>
      <xdr:spPr>
        <a:xfrm>
          <a:off x="863111" y="166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16059</xdr:rowOff>
    </xdr:from>
    <xdr:to>
      <xdr:col>15</xdr:col>
      <xdr:colOff>180975</xdr:colOff>
      <xdr:row>37</xdr:row>
      <xdr:rowOff>42659</xdr:rowOff>
    </xdr:to>
    <xdr:cxnSp macro="">
      <xdr:nvCxnSpPr>
        <xdr:cNvPr id="292" name="直線コネクタ 291"/>
        <xdr:cNvCxnSpPr/>
      </xdr:nvCxnSpPr>
      <xdr:spPr>
        <a:xfrm flipV="1">
          <a:off x="9639300" y="6359709"/>
          <a:ext cx="838200" cy="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42659</xdr:rowOff>
    </xdr:from>
    <xdr:to>
      <xdr:col>14</xdr:col>
      <xdr:colOff>28575</xdr:colOff>
      <xdr:row>37</xdr:row>
      <xdr:rowOff>82792</xdr:rowOff>
    </xdr:to>
    <xdr:cxnSp macro="">
      <xdr:nvCxnSpPr>
        <xdr:cNvPr id="295" name="直線コネクタ 294"/>
        <xdr:cNvCxnSpPr/>
      </xdr:nvCxnSpPr>
      <xdr:spPr>
        <a:xfrm flipV="1">
          <a:off x="8750300" y="6386309"/>
          <a:ext cx="889000" cy="4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82792</xdr:rowOff>
    </xdr:from>
    <xdr:to>
      <xdr:col>12</xdr:col>
      <xdr:colOff>511175</xdr:colOff>
      <xdr:row>37</xdr:row>
      <xdr:rowOff>98383</xdr:rowOff>
    </xdr:to>
    <xdr:cxnSp macro="">
      <xdr:nvCxnSpPr>
        <xdr:cNvPr id="298" name="直線コネクタ 297"/>
        <xdr:cNvCxnSpPr/>
      </xdr:nvCxnSpPr>
      <xdr:spPr>
        <a:xfrm flipV="1">
          <a:off x="7861300" y="6426442"/>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144683</xdr:rowOff>
    </xdr:from>
    <xdr:ext cx="534377" cy="259045"/>
    <xdr:sp macro="" textlink="">
      <xdr:nvSpPr>
        <xdr:cNvPr id="300" name="テキスト ボックス 299"/>
        <xdr:cNvSpPr txBox="1"/>
      </xdr:nvSpPr>
      <xdr:spPr>
        <a:xfrm>
          <a:off x="8483111" y="59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98383</xdr:rowOff>
    </xdr:from>
    <xdr:to>
      <xdr:col>11</xdr:col>
      <xdr:colOff>307975</xdr:colOff>
      <xdr:row>37</xdr:row>
      <xdr:rowOff>102013</xdr:rowOff>
    </xdr:to>
    <xdr:cxnSp macro="">
      <xdr:nvCxnSpPr>
        <xdr:cNvPr id="301" name="直線コネクタ 300"/>
        <xdr:cNvCxnSpPr/>
      </xdr:nvCxnSpPr>
      <xdr:spPr>
        <a:xfrm flipV="1">
          <a:off x="6972300" y="6442033"/>
          <a:ext cx="8890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1859</xdr:rowOff>
    </xdr:from>
    <xdr:ext cx="534377" cy="259045"/>
    <xdr:sp macro="" textlink="">
      <xdr:nvSpPr>
        <xdr:cNvPr id="303" name="テキスト ボックス 302"/>
        <xdr:cNvSpPr txBox="1"/>
      </xdr:nvSpPr>
      <xdr:spPr>
        <a:xfrm>
          <a:off x="7594111" y="60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3353</xdr:rowOff>
    </xdr:from>
    <xdr:ext cx="534377" cy="259045"/>
    <xdr:sp macro="" textlink="">
      <xdr:nvSpPr>
        <xdr:cNvPr id="305" name="テキスト ボックス 304"/>
        <xdr:cNvSpPr txBox="1"/>
      </xdr:nvSpPr>
      <xdr:spPr>
        <a:xfrm>
          <a:off x="6705111" y="60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136709</xdr:rowOff>
    </xdr:from>
    <xdr:to>
      <xdr:col>15</xdr:col>
      <xdr:colOff>231775</xdr:colOff>
      <xdr:row>37</xdr:row>
      <xdr:rowOff>66859</xdr:rowOff>
    </xdr:to>
    <xdr:sp macro="" textlink="">
      <xdr:nvSpPr>
        <xdr:cNvPr id="311" name="円/楕円 310"/>
        <xdr:cNvSpPr/>
      </xdr:nvSpPr>
      <xdr:spPr>
        <a:xfrm>
          <a:off x="10426700" y="630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51636</xdr:rowOff>
    </xdr:from>
    <xdr:ext cx="534377" cy="259045"/>
    <xdr:sp macro="" textlink="">
      <xdr:nvSpPr>
        <xdr:cNvPr id="312" name="補助費等該当値テキスト"/>
        <xdr:cNvSpPr txBox="1"/>
      </xdr:nvSpPr>
      <xdr:spPr>
        <a:xfrm>
          <a:off x="10528300" y="622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64,543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163309</xdr:rowOff>
    </xdr:from>
    <xdr:to>
      <xdr:col>14</xdr:col>
      <xdr:colOff>79375</xdr:colOff>
      <xdr:row>37</xdr:row>
      <xdr:rowOff>93459</xdr:rowOff>
    </xdr:to>
    <xdr:sp macro="" textlink="">
      <xdr:nvSpPr>
        <xdr:cNvPr id="313" name="円/楕円 312"/>
        <xdr:cNvSpPr/>
      </xdr:nvSpPr>
      <xdr:spPr>
        <a:xfrm>
          <a:off x="9588500" y="63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84586</xdr:rowOff>
    </xdr:from>
    <xdr:ext cx="534377" cy="259045"/>
    <xdr:sp macro="" textlink="">
      <xdr:nvSpPr>
        <xdr:cNvPr id="314" name="テキスト ボックス 313"/>
        <xdr:cNvSpPr txBox="1"/>
      </xdr:nvSpPr>
      <xdr:spPr>
        <a:xfrm>
          <a:off x="9372111" y="642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31992</xdr:rowOff>
    </xdr:from>
    <xdr:to>
      <xdr:col>12</xdr:col>
      <xdr:colOff>561975</xdr:colOff>
      <xdr:row>37</xdr:row>
      <xdr:rowOff>133592</xdr:rowOff>
    </xdr:to>
    <xdr:sp macro="" textlink="">
      <xdr:nvSpPr>
        <xdr:cNvPr id="315" name="円/楕円 314"/>
        <xdr:cNvSpPr/>
      </xdr:nvSpPr>
      <xdr:spPr>
        <a:xfrm>
          <a:off x="8699500" y="63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124720</xdr:rowOff>
    </xdr:from>
    <xdr:ext cx="534377" cy="259045"/>
    <xdr:sp macro="" textlink="">
      <xdr:nvSpPr>
        <xdr:cNvPr id="316" name="テキスト ボックス 315"/>
        <xdr:cNvSpPr txBox="1"/>
      </xdr:nvSpPr>
      <xdr:spPr>
        <a:xfrm>
          <a:off x="8483111" y="646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47583</xdr:rowOff>
    </xdr:from>
    <xdr:to>
      <xdr:col>11</xdr:col>
      <xdr:colOff>358775</xdr:colOff>
      <xdr:row>37</xdr:row>
      <xdr:rowOff>149183</xdr:rowOff>
    </xdr:to>
    <xdr:sp macro="" textlink="">
      <xdr:nvSpPr>
        <xdr:cNvPr id="317" name="円/楕円 316"/>
        <xdr:cNvSpPr/>
      </xdr:nvSpPr>
      <xdr:spPr>
        <a:xfrm>
          <a:off x="7810500" y="63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140310</xdr:rowOff>
    </xdr:from>
    <xdr:ext cx="534377" cy="259045"/>
    <xdr:sp macro="" textlink="">
      <xdr:nvSpPr>
        <xdr:cNvPr id="318" name="テキスト ボックス 317"/>
        <xdr:cNvSpPr txBox="1"/>
      </xdr:nvSpPr>
      <xdr:spPr>
        <a:xfrm>
          <a:off x="7594111" y="648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51213</xdr:rowOff>
    </xdr:from>
    <xdr:to>
      <xdr:col>10</xdr:col>
      <xdr:colOff>155575</xdr:colOff>
      <xdr:row>37</xdr:row>
      <xdr:rowOff>152813</xdr:rowOff>
    </xdr:to>
    <xdr:sp macro="" textlink="">
      <xdr:nvSpPr>
        <xdr:cNvPr id="319" name="円/楕円 318"/>
        <xdr:cNvSpPr/>
      </xdr:nvSpPr>
      <xdr:spPr>
        <a:xfrm>
          <a:off x="6921500" y="639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143940</xdr:rowOff>
    </xdr:from>
    <xdr:ext cx="534377" cy="259045"/>
    <xdr:sp macro="" textlink="">
      <xdr:nvSpPr>
        <xdr:cNvPr id="320" name="テキスト ボックス 319"/>
        <xdr:cNvSpPr txBox="1"/>
      </xdr:nvSpPr>
      <xdr:spPr>
        <a:xfrm>
          <a:off x="6705111" y="648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61053</xdr:rowOff>
    </xdr:from>
    <xdr:to>
      <xdr:col>15</xdr:col>
      <xdr:colOff>180975</xdr:colOff>
      <xdr:row>59</xdr:row>
      <xdr:rowOff>85145</xdr:rowOff>
    </xdr:to>
    <xdr:cxnSp macro="">
      <xdr:nvCxnSpPr>
        <xdr:cNvPr id="351" name="直線コネクタ 350"/>
        <xdr:cNvCxnSpPr/>
      </xdr:nvCxnSpPr>
      <xdr:spPr>
        <a:xfrm flipV="1">
          <a:off x="9639300" y="10176603"/>
          <a:ext cx="838200" cy="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77283</xdr:rowOff>
    </xdr:from>
    <xdr:to>
      <xdr:col>14</xdr:col>
      <xdr:colOff>28575</xdr:colOff>
      <xdr:row>59</xdr:row>
      <xdr:rowOff>85145</xdr:rowOff>
    </xdr:to>
    <xdr:cxnSp macro="">
      <xdr:nvCxnSpPr>
        <xdr:cNvPr id="354" name="直線コネクタ 353"/>
        <xdr:cNvCxnSpPr/>
      </xdr:nvCxnSpPr>
      <xdr:spPr>
        <a:xfrm>
          <a:off x="8750300" y="10192833"/>
          <a:ext cx="889000" cy="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60691</xdr:rowOff>
    </xdr:from>
    <xdr:to>
      <xdr:col>12</xdr:col>
      <xdr:colOff>511175</xdr:colOff>
      <xdr:row>59</xdr:row>
      <xdr:rowOff>77283</xdr:rowOff>
    </xdr:to>
    <xdr:cxnSp macro="">
      <xdr:nvCxnSpPr>
        <xdr:cNvPr id="357" name="直線コネクタ 356"/>
        <xdr:cNvCxnSpPr/>
      </xdr:nvCxnSpPr>
      <xdr:spPr>
        <a:xfrm>
          <a:off x="7861300" y="10176241"/>
          <a:ext cx="8890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124246</xdr:rowOff>
    </xdr:from>
    <xdr:ext cx="599010" cy="259045"/>
    <xdr:sp macro="" textlink="">
      <xdr:nvSpPr>
        <xdr:cNvPr id="359" name="テキスト ボックス 358"/>
        <xdr:cNvSpPr txBox="1"/>
      </xdr:nvSpPr>
      <xdr:spPr>
        <a:xfrm>
          <a:off x="8450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60691</xdr:rowOff>
    </xdr:from>
    <xdr:to>
      <xdr:col>11</xdr:col>
      <xdr:colOff>307975</xdr:colOff>
      <xdr:row>59</xdr:row>
      <xdr:rowOff>80477</xdr:rowOff>
    </xdr:to>
    <xdr:cxnSp macro="">
      <xdr:nvCxnSpPr>
        <xdr:cNvPr id="360" name="直線コネクタ 359"/>
        <xdr:cNvCxnSpPr/>
      </xdr:nvCxnSpPr>
      <xdr:spPr>
        <a:xfrm flipV="1">
          <a:off x="6972300" y="10176241"/>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127597</xdr:rowOff>
    </xdr:from>
    <xdr:ext cx="599010" cy="259045"/>
    <xdr:sp macro="" textlink="">
      <xdr:nvSpPr>
        <xdr:cNvPr id="362" name="テキスト ボックス 361"/>
        <xdr:cNvSpPr txBox="1"/>
      </xdr:nvSpPr>
      <xdr:spPr>
        <a:xfrm>
          <a:off x="7561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127777</xdr:rowOff>
    </xdr:from>
    <xdr:ext cx="599010" cy="259045"/>
    <xdr:sp macro="" textlink="">
      <xdr:nvSpPr>
        <xdr:cNvPr id="364" name="テキスト ボックス 363"/>
        <xdr:cNvSpPr txBox="1"/>
      </xdr:nvSpPr>
      <xdr:spPr>
        <a:xfrm>
          <a:off x="6672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10253</xdr:rowOff>
    </xdr:from>
    <xdr:to>
      <xdr:col>15</xdr:col>
      <xdr:colOff>231775</xdr:colOff>
      <xdr:row>59</xdr:row>
      <xdr:rowOff>111853</xdr:rowOff>
    </xdr:to>
    <xdr:sp macro="" textlink="">
      <xdr:nvSpPr>
        <xdr:cNvPr id="370" name="円/楕円 369"/>
        <xdr:cNvSpPr/>
      </xdr:nvSpPr>
      <xdr:spPr>
        <a:xfrm>
          <a:off x="10426700" y="1012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99010" cy="259045"/>
    <xdr:sp macro="" textlink="">
      <xdr:nvSpPr>
        <xdr:cNvPr id="371" name="普通建設事業費該当値テキスト"/>
        <xdr:cNvSpPr txBox="1"/>
      </xdr:nvSpPr>
      <xdr:spPr>
        <a:xfrm>
          <a:off x="10528300" y="1009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115,826</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34345</xdr:rowOff>
    </xdr:from>
    <xdr:to>
      <xdr:col>14</xdr:col>
      <xdr:colOff>79375</xdr:colOff>
      <xdr:row>59</xdr:row>
      <xdr:rowOff>135945</xdr:rowOff>
    </xdr:to>
    <xdr:sp macro="" textlink="">
      <xdr:nvSpPr>
        <xdr:cNvPr id="372" name="円/楕円 371"/>
        <xdr:cNvSpPr/>
      </xdr:nvSpPr>
      <xdr:spPr>
        <a:xfrm>
          <a:off x="9588500" y="101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127072</xdr:rowOff>
    </xdr:from>
    <xdr:ext cx="534377" cy="259045"/>
    <xdr:sp macro="" textlink="">
      <xdr:nvSpPr>
        <xdr:cNvPr id="373" name="テキスト ボックス 372"/>
        <xdr:cNvSpPr txBox="1"/>
      </xdr:nvSpPr>
      <xdr:spPr>
        <a:xfrm>
          <a:off x="9372111" y="102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42,053</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26483</xdr:rowOff>
    </xdr:from>
    <xdr:to>
      <xdr:col>12</xdr:col>
      <xdr:colOff>561975</xdr:colOff>
      <xdr:row>59</xdr:row>
      <xdr:rowOff>128083</xdr:rowOff>
    </xdr:to>
    <xdr:sp macro="" textlink="">
      <xdr:nvSpPr>
        <xdr:cNvPr id="374" name="円/楕円 373"/>
        <xdr:cNvSpPr/>
      </xdr:nvSpPr>
      <xdr:spPr>
        <a:xfrm>
          <a:off x="8699500" y="101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119210</xdr:rowOff>
    </xdr:from>
    <xdr:ext cx="534377" cy="259045"/>
    <xdr:sp macro="" textlink="">
      <xdr:nvSpPr>
        <xdr:cNvPr id="375" name="テキスト ボックス 374"/>
        <xdr:cNvSpPr txBox="1"/>
      </xdr:nvSpPr>
      <xdr:spPr>
        <a:xfrm>
          <a:off x="8483111" y="1023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9891</xdr:rowOff>
    </xdr:from>
    <xdr:to>
      <xdr:col>11</xdr:col>
      <xdr:colOff>358775</xdr:colOff>
      <xdr:row>59</xdr:row>
      <xdr:rowOff>111491</xdr:rowOff>
    </xdr:to>
    <xdr:sp macro="" textlink="">
      <xdr:nvSpPr>
        <xdr:cNvPr id="376" name="円/楕円 375"/>
        <xdr:cNvSpPr/>
      </xdr:nvSpPr>
      <xdr:spPr>
        <a:xfrm>
          <a:off x="7810500" y="1012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102618</xdr:rowOff>
    </xdr:from>
    <xdr:ext cx="599010" cy="259045"/>
    <xdr:sp macro="" textlink="">
      <xdr:nvSpPr>
        <xdr:cNvPr id="377" name="テキスト ボックス 376"/>
        <xdr:cNvSpPr txBox="1"/>
      </xdr:nvSpPr>
      <xdr:spPr>
        <a:xfrm>
          <a:off x="7561794" y="102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116,935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29677</xdr:rowOff>
    </xdr:from>
    <xdr:to>
      <xdr:col>10</xdr:col>
      <xdr:colOff>155575</xdr:colOff>
      <xdr:row>59</xdr:row>
      <xdr:rowOff>131277</xdr:rowOff>
    </xdr:to>
    <xdr:sp macro="" textlink="">
      <xdr:nvSpPr>
        <xdr:cNvPr id="378" name="円/楕円 377"/>
        <xdr:cNvSpPr/>
      </xdr:nvSpPr>
      <xdr:spPr>
        <a:xfrm>
          <a:off x="6921500" y="1014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122404</xdr:rowOff>
    </xdr:from>
    <xdr:ext cx="534377" cy="259045"/>
    <xdr:sp macro="" textlink="">
      <xdr:nvSpPr>
        <xdr:cNvPr id="379" name="テキスト ボックス 378"/>
        <xdr:cNvSpPr txBox="1"/>
      </xdr:nvSpPr>
      <xdr:spPr>
        <a:xfrm>
          <a:off x="6705111" y="1023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34226</xdr:rowOff>
    </xdr:from>
    <xdr:to>
      <xdr:col>15</xdr:col>
      <xdr:colOff>180975</xdr:colOff>
      <xdr:row>79</xdr:row>
      <xdr:rowOff>44450</xdr:rowOff>
    </xdr:to>
    <xdr:cxnSp macro="">
      <xdr:nvCxnSpPr>
        <xdr:cNvPr id="408" name="直線コネクタ 407"/>
        <xdr:cNvCxnSpPr/>
      </xdr:nvCxnSpPr>
      <xdr:spPr>
        <a:xfrm>
          <a:off x="9639300" y="13578776"/>
          <a:ext cx="838200" cy="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27902</xdr:rowOff>
    </xdr:from>
    <xdr:to>
      <xdr:col>14</xdr:col>
      <xdr:colOff>28575</xdr:colOff>
      <xdr:row>79</xdr:row>
      <xdr:rowOff>34226</xdr:rowOff>
    </xdr:to>
    <xdr:cxnSp macro="">
      <xdr:nvCxnSpPr>
        <xdr:cNvPr id="411" name="直線コネクタ 410"/>
        <xdr:cNvCxnSpPr/>
      </xdr:nvCxnSpPr>
      <xdr:spPr>
        <a:xfrm>
          <a:off x="8750300" y="13572452"/>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94555</xdr:rowOff>
    </xdr:from>
    <xdr:ext cx="534377" cy="259045"/>
    <xdr:sp macro="" textlink="">
      <xdr:nvSpPr>
        <xdr:cNvPr id="415" name="テキスト ボックス 414"/>
        <xdr:cNvSpPr txBox="1"/>
      </xdr:nvSpPr>
      <xdr:spPr>
        <a:xfrm>
          <a:off x="8483111" y="132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21" name="円/楕円 420"/>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119546</xdr:rowOff>
    </xdr:from>
    <xdr:ext cx="249299" cy="259045"/>
    <xdr:sp macro="" textlink="">
      <xdr:nvSpPr>
        <xdr:cNvPr id="422" name="普通建設事業費 （ うち新規整備　）該当値テキスト"/>
        <xdr:cNvSpPr txBox="1"/>
      </xdr:nvSpPr>
      <xdr:spPr>
        <a:xfrm>
          <a:off x="10528300" y="13492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154876</xdr:rowOff>
    </xdr:from>
    <xdr:to>
      <xdr:col>14</xdr:col>
      <xdr:colOff>79375</xdr:colOff>
      <xdr:row>79</xdr:row>
      <xdr:rowOff>85026</xdr:rowOff>
    </xdr:to>
    <xdr:sp macro="" textlink="">
      <xdr:nvSpPr>
        <xdr:cNvPr id="423" name="円/楕円 422"/>
        <xdr:cNvSpPr/>
      </xdr:nvSpPr>
      <xdr:spPr>
        <a:xfrm>
          <a:off x="9588500" y="135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76153</xdr:rowOff>
    </xdr:from>
    <xdr:ext cx="534377" cy="259045"/>
    <xdr:sp macro="" textlink="">
      <xdr:nvSpPr>
        <xdr:cNvPr id="424" name="テキスト ボックス 423"/>
        <xdr:cNvSpPr txBox="1"/>
      </xdr:nvSpPr>
      <xdr:spPr>
        <a:xfrm>
          <a:off x="9372111" y="136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148552</xdr:rowOff>
    </xdr:from>
    <xdr:to>
      <xdr:col>12</xdr:col>
      <xdr:colOff>561975</xdr:colOff>
      <xdr:row>79</xdr:row>
      <xdr:rowOff>78702</xdr:rowOff>
    </xdr:to>
    <xdr:sp macro="" textlink="">
      <xdr:nvSpPr>
        <xdr:cNvPr id="425" name="円/楕円 424"/>
        <xdr:cNvSpPr/>
      </xdr:nvSpPr>
      <xdr:spPr>
        <a:xfrm>
          <a:off x="8699500" y="135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69829</xdr:rowOff>
    </xdr:from>
    <xdr:ext cx="534377" cy="259045"/>
    <xdr:sp macro="" textlink="">
      <xdr:nvSpPr>
        <xdr:cNvPr id="426" name="テキスト ボックス 425"/>
        <xdr:cNvSpPr txBox="1"/>
      </xdr:nvSpPr>
      <xdr:spPr>
        <a:xfrm>
          <a:off x="8483111" y="1361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102512</xdr:rowOff>
    </xdr:from>
    <xdr:to>
      <xdr:col>15</xdr:col>
      <xdr:colOff>180975</xdr:colOff>
      <xdr:row>98</xdr:row>
      <xdr:rowOff>70128</xdr:rowOff>
    </xdr:to>
    <xdr:cxnSp macro="">
      <xdr:nvCxnSpPr>
        <xdr:cNvPr id="453" name="直線コネクタ 452"/>
        <xdr:cNvCxnSpPr/>
      </xdr:nvCxnSpPr>
      <xdr:spPr>
        <a:xfrm flipV="1">
          <a:off x="9639300" y="16561712"/>
          <a:ext cx="838200" cy="3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55017</xdr:rowOff>
    </xdr:from>
    <xdr:to>
      <xdr:col>14</xdr:col>
      <xdr:colOff>28575</xdr:colOff>
      <xdr:row>98</xdr:row>
      <xdr:rowOff>70128</xdr:rowOff>
    </xdr:to>
    <xdr:cxnSp macro="">
      <xdr:nvCxnSpPr>
        <xdr:cNvPr id="456" name="直線コネクタ 455"/>
        <xdr:cNvCxnSpPr/>
      </xdr:nvCxnSpPr>
      <xdr:spPr>
        <a:xfrm>
          <a:off x="8750300" y="16857117"/>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59524</xdr:rowOff>
    </xdr:from>
    <xdr:ext cx="534377" cy="259045"/>
    <xdr:sp macro="" textlink="">
      <xdr:nvSpPr>
        <xdr:cNvPr id="460" name="テキスト ボックス 459"/>
        <xdr:cNvSpPr txBox="1"/>
      </xdr:nvSpPr>
      <xdr:spPr>
        <a:xfrm>
          <a:off x="8483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51712</xdr:rowOff>
    </xdr:from>
    <xdr:to>
      <xdr:col>15</xdr:col>
      <xdr:colOff>231775</xdr:colOff>
      <xdr:row>96</xdr:row>
      <xdr:rowOff>153312</xdr:rowOff>
    </xdr:to>
    <xdr:sp macro="" textlink="">
      <xdr:nvSpPr>
        <xdr:cNvPr id="466" name="円/楕円 465"/>
        <xdr:cNvSpPr/>
      </xdr:nvSpPr>
      <xdr:spPr>
        <a:xfrm>
          <a:off x="10426700" y="1651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74589</xdr:rowOff>
    </xdr:from>
    <xdr:ext cx="534377" cy="259045"/>
    <xdr:sp macro="" textlink="">
      <xdr:nvSpPr>
        <xdr:cNvPr id="467" name="普通建設事業費 （ うち更新整備　）該当値テキスト"/>
        <xdr:cNvSpPr txBox="1"/>
      </xdr:nvSpPr>
      <xdr:spPr>
        <a:xfrm>
          <a:off x="10528300" y="1636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83,134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19328</xdr:rowOff>
    </xdr:from>
    <xdr:to>
      <xdr:col>14</xdr:col>
      <xdr:colOff>79375</xdr:colOff>
      <xdr:row>98</xdr:row>
      <xdr:rowOff>120928</xdr:rowOff>
    </xdr:to>
    <xdr:sp macro="" textlink="">
      <xdr:nvSpPr>
        <xdr:cNvPr id="468" name="円/楕円 467"/>
        <xdr:cNvSpPr/>
      </xdr:nvSpPr>
      <xdr:spPr>
        <a:xfrm>
          <a:off x="9588500" y="1682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112055</xdr:rowOff>
    </xdr:from>
    <xdr:ext cx="534377" cy="259045"/>
    <xdr:sp macro="" textlink="">
      <xdr:nvSpPr>
        <xdr:cNvPr id="469" name="テキスト ボックス 468"/>
        <xdr:cNvSpPr txBox="1"/>
      </xdr:nvSpPr>
      <xdr:spPr>
        <a:xfrm>
          <a:off x="9372111" y="1691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4217</xdr:rowOff>
    </xdr:from>
    <xdr:to>
      <xdr:col>12</xdr:col>
      <xdr:colOff>561975</xdr:colOff>
      <xdr:row>98</xdr:row>
      <xdr:rowOff>105817</xdr:rowOff>
    </xdr:to>
    <xdr:sp macro="" textlink="">
      <xdr:nvSpPr>
        <xdr:cNvPr id="470" name="円/楕円 469"/>
        <xdr:cNvSpPr/>
      </xdr:nvSpPr>
      <xdr:spPr>
        <a:xfrm>
          <a:off x="8699500" y="1680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96944</xdr:rowOff>
    </xdr:from>
    <xdr:ext cx="534377" cy="259045"/>
    <xdr:sp macro="" textlink="">
      <xdr:nvSpPr>
        <xdr:cNvPr id="471" name="テキスト ボックス 470"/>
        <xdr:cNvSpPr txBox="1"/>
      </xdr:nvSpPr>
      <xdr:spPr>
        <a:xfrm>
          <a:off x="8483111" y="1689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132810</xdr:rowOff>
    </xdr:from>
    <xdr:to>
      <xdr:col>23</xdr:col>
      <xdr:colOff>517525</xdr:colOff>
      <xdr:row>38</xdr:row>
      <xdr:rowOff>139165</xdr:rowOff>
    </xdr:to>
    <xdr:cxnSp macro="">
      <xdr:nvCxnSpPr>
        <xdr:cNvPr id="498" name="直線コネクタ 497"/>
        <xdr:cNvCxnSpPr/>
      </xdr:nvCxnSpPr>
      <xdr:spPr>
        <a:xfrm>
          <a:off x="15481300" y="6647910"/>
          <a:ext cx="8382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107490</xdr:rowOff>
    </xdr:from>
    <xdr:to>
      <xdr:col>22</xdr:col>
      <xdr:colOff>365125</xdr:colOff>
      <xdr:row>38</xdr:row>
      <xdr:rowOff>132810</xdr:rowOff>
    </xdr:to>
    <xdr:cxnSp macro="">
      <xdr:nvCxnSpPr>
        <xdr:cNvPr id="501" name="直線コネクタ 500"/>
        <xdr:cNvCxnSpPr/>
      </xdr:nvCxnSpPr>
      <xdr:spPr>
        <a:xfrm>
          <a:off x="14592300" y="6622590"/>
          <a:ext cx="889000" cy="2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107490</xdr:rowOff>
    </xdr:from>
    <xdr:to>
      <xdr:col>21</xdr:col>
      <xdr:colOff>161925</xdr:colOff>
      <xdr:row>38</xdr:row>
      <xdr:rowOff>133517</xdr:rowOff>
    </xdr:to>
    <xdr:cxnSp macro="">
      <xdr:nvCxnSpPr>
        <xdr:cNvPr id="504" name="直線コネクタ 503"/>
        <xdr:cNvCxnSpPr/>
      </xdr:nvCxnSpPr>
      <xdr:spPr>
        <a:xfrm flipV="1">
          <a:off x="13703300" y="6622590"/>
          <a:ext cx="889000" cy="2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168208</xdr:rowOff>
    </xdr:from>
    <xdr:ext cx="469744" cy="259045"/>
    <xdr:sp macro="" textlink="">
      <xdr:nvSpPr>
        <xdr:cNvPr id="506" name="テキスト ボックス 505"/>
        <xdr:cNvSpPr txBox="1"/>
      </xdr:nvSpPr>
      <xdr:spPr>
        <a:xfrm>
          <a:off x="14357427" y="668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133517</xdr:rowOff>
    </xdr:from>
    <xdr:to>
      <xdr:col>19</xdr:col>
      <xdr:colOff>644525</xdr:colOff>
      <xdr:row>38</xdr:row>
      <xdr:rowOff>139163</xdr:rowOff>
    </xdr:to>
    <xdr:cxnSp macro="">
      <xdr:nvCxnSpPr>
        <xdr:cNvPr id="507" name="直線コネクタ 506"/>
        <xdr:cNvCxnSpPr/>
      </xdr:nvCxnSpPr>
      <xdr:spPr>
        <a:xfrm flipV="1">
          <a:off x="12814300" y="6648617"/>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15058</xdr:rowOff>
    </xdr:from>
    <xdr:ext cx="469744" cy="259045"/>
    <xdr:sp macro="" textlink="">
      <xdr:nvSpPr>
        <xdr:cNvPr id="509" name="テキスト ボックス 508"/>
        <xdr:cNvSpPr txBox="1"/>
      </xdr:nvSpPr>
      <xdr:spPr>
        <a:xfrm>
          <a:off x="13468427"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160777</xdr:rowOff>
    </xdr:from>
    <xdr:ext cx="534377" cy="259045"/>
    <xdr:sp macro="" textlink="">
      <xdr:nvSpPr>
        <xdr:cNvPr id="511" name="テキスト ボックス 510"/>
        <xdr:cNvSpPr txBox="1"/>
      </xdr:nvSpPr>
      <xdr:spPr>
        <a:xfrm>
          <a:off x="12547111" y="633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88365</xdr:rowOff>
    </xdr:from>
    <xdr:to>
      <xdr:col>23</xdr:col>
      <xdr:colOff>568325</xdr:colOff>
      <xdr:row>39</xdr:row>
      <xdr:rowOff>18515</xdr:rowOff>
    </xdr:to>
    <xdr:sp macro="" textlink="">
      <xdr:nvSpPr>
        <xdr:cNvPr id="517" name="円/楕円 516"/>
        <xdr:cNvSpPr/>
      </xdr:nvSpPr>
      <xdr:spPr>
        <a:xfrm>
          <a:off x="16268700" y="66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378565" cy="259045"/>
    <xdr:sp macro="" textlink="">
      <xdr:nvSpPr>
        <xdr:cNvPr id="518" name="災害復旧事業費該当値テキスト"/>
        <xdr:cNvSpPr txBox="1"/>
      </xdr:nvSpPr>
      <xdr:spPr>
        <a:xfrm>
          <a:off x="16370300" y="656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82010</xdr:rowOff>
    </xdr:from>
    <xdr:to>
      <xdr:col>22</xdr:col>
      <xdr:colOff>415925</xdr:colOff>
      <xdr:row>39</xdr:row>
      <xdr:rowOff>12160</xdr:rowOff>
    </xdr:to>
    <xdr:sp macro="" textlink="">
      <xdr:nvSpPr>
        <xdr:cNvPr id="519" name="円/楕円 518"/>
        <xdr:cNvSpPr/>
      </xdr:nvSpPr>
      <xdr:spPr>
        <a:xfrm>
          <a:off x="15430500" y="65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3287</xdr:rowOff>
    </xdr:from>
    <xdr:ext cx="469744" cy="259045"/>
    <xdr:sp macro="" textlink="">
      <xdr:nvSpPr>
        <xdr:cNvPr id="520" name="テキスト ボックス 519"/>
        <xdr:cNvSpPr txBox="1"/>
      </xdr:nvSpPr>
      <xdr:spPr>
        <a:xfrm>
          <a:off x="15246427" y="668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56690</xdr:rowOff>
    </xdr:from>
    <xdr:to>
      <xdr:col>21</xdr:col>
      <xdr:colOff>212725</xdr:colOff>
      <xdr:row>38</xdr:row>
      <xdr:rowOff>158290</xdr:rowOff>
    </xdr:to>
    <xdr:sp macro="" textlink="">
      <xdr:nvSpPr>
        <xdr:cNvPr id="521" name="円/楕円 520"/>
        <xdr:cNvSpPr/>
      </xdr:nvSpPr>
      <xdr:spPr>
        <a:xfrm>
          <a:off x="14541500" y="657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3367</xdr:rowOff>
    </xdr:from>
    <xdr:ext cx="534377" cy="259045"/>
    <xdr:sp macro="" textlink="">
      <xdr:nvSpPr>
        <xdr:cNvPr id="522" name="テキスト ボックス 521"/>
        <xdr:cNvSpPr txBox="1"/>
      </xdr:nvSpPr>
      <xdr:spPr>
        <a:xfrm>
          <a:off x="14325111" y="634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82717</xdr:rowOff>
    </xdr:from>
    <xdr:to>
      <xdr:col>20</xdr:col>
      <xdr:colOff>9525</xdr:colOff>
      <xdr:row>39</xdr:row>
      <xdr:rowOff>12867</xdr:rowOff>
    </xdr:to>
    <xdr:sp macro="" textlink="">
      <xdr:nvSpPr>
        <xdr:cNvPr id="523" name="円/楕円 522"/>
        <xdr:cNvSpPr/>
      </xdr:nvSpPr>
      <xdr:spPr>
        <a:xfrm>
          <a:off x="13652500" y="659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3994</xdr:rowOff>
    </xdr:from>
    <xdr:ext cx="469744" cy="259045"/>
    <xdr:sp macro="" textlink="">
      <xdr:nvSpPr>
        <xdr:cNvPr id="524" name="テキスト ボックス 523"/>
        <xdr:cNvSpPr txBox="1"/>
      </xdr:nvSpPr>
      <xdr:spPr>
        <a:xfrm>
          <a:off x="13468427" y="669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88363</xdr:rowOff>
    </xdr:from>
    <xdr:to>
      <xdr:col>18</xdr:col>
      <xdr:colOff>492125</xdr:colOff>
      <xdr:row>39</xdr:row>
      <xdr:rowOff>18513</xdr:rowOff>
    </xdr:to>
    <xdr:sp macro="" textlink="">
      <xdr:nvSpPr>
        <xdr:cNvPr id="525" name="円/楕円 524"/>
        <xdr:cNvSpPr/>
      </xdr:nvSpPr>
      <xdr:spPr>
        <a:xfrm>
          <a:off x="12763500" y="660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9640</xdr:rowOff>
    </xdr:from>
    <xdr:ext cx="378565" cy="259045"/>
    <xdr:sp macro="" textlink="">
      <xdr:nvSpPr>
        <xdr:cNvPr id="526" name="テキスト ボックス 525"/>
        <xdr:cNvSpPr txBox="1"/>
      </xdr:nvSpPr>
      <xdr:spPr>
        <a:xfrm>
          <a:off x="12625017" y="6696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9815</xdr:rowOff>
    </xdr:from>
    <xdr:to>
      <xdr:col>23</xdr:col>
      <xdr:colOff>517525</xdr:colOff>
      <xdr:row>77</xdr:row>
      <xdr:rowOff>11723</xdr:rowOff>
    </xdr:to>
    <xdr:cxnSp macro="">
      <xdr:nvCxnSpPr>
        <xdr:cNvPr id="600" name="直線コネクタ 599"/>
        <xdr:cNvCxnSpPr/>
      </xdr:nvCxnSpPr>
      <xdr:spPr>
        <a:xfrm flipV="1">
          <a:off x="15481300" y="13211465"/>
          <a:ext cx="838200" cy="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5558</xdr:rowOff>
    </xdr:from>
    <xdr:to>
      <xdr:col>22</xdr:col>
      <xdr:colOff>365125</xdr:colOff>
      <xdr:row>77</xdr:row>
      <xdr:rowOff>11723</xdr:rowOff>
    </xdr:to>
    <xdr:cxnSp macro="">
      <xdr:nvCxnSpPr>
        <xdr:cNvPr id="603" name="直線コネクタ 602"/>
        <xdr:cNvCxnSpPr/>
      </xdr:nvCxnSpPr>
      <xdr:spPr>
        <a:xfrm>
          <a:off x="14592300" y="13207208"/>
          <a:ext cx="889000" cy="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145689</xdr:rowOff>
    </xdr:from>
    <xdr:to>
      <xdr:col>21</xdr:col>
      <xdr:colOff>161925</xdr:colOff>
      <xdr:row>77</xdr:row>
      <xdr:rowOff>5558</xdr:rowOff>
    </xdr:to>
    <xdr:cxnSp macro="">
      <xdr:nvCxnSpPr>
        <xdr:cNvPr id="606" name="直線コネクタ 605"/>
        <xdr:cNvCxnSpPr/>
      </xdr:nvCxnSpPr>
      <xdr:spPr>
        <a:xfrm>
          <a:off x="13703300" y="13175889"/>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22661</xdr:rowOff>
    </xdr:from>
    <xdr:ext cx="534377" cy="259045"/>
    <xdr:sp macro="" textlink="">
      <xdr:nvSpPr>
        <xdr:cNvPr id="608" name="テキスト ボックス 607"/>
        <xdr:cNvSpPr txBox="1"/>
      </xdr:nvSpPr>
      <xdr:spPr>
        <a:xfrm>
          <a:off x="14325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123332</xdr:rowOff>
    </xdr:from>
    <xdr:to>
      <xdr:col>19</xdr:col>
      <xdr:colOff>644525</xdr:colOff>
      <xdr:row>76</xdr:row>
      <xdr:rowOff>145689</xdr:rowOff>
    </xdr:to>
    <xdr:cxnSp macro="">
      <xdr:nvCxnSpPr>
        <xdr:cNvPr id="609" name="直線コネクタ 608"/>
        <xdr:cNvCxnSpPr/>
      </xdr:nvCxnSpPr>
      <xdr:spPr>
        <a:xfrm>
          <a:off x="12814300" y="13153532"/>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11797</xdr:rowOff>
    </xdr:from>
    <xdr:ext cx="534377" cy="259045"/>
    <xdr:sp macro="" textlink="">
      <xdr:nvSpPr>
        <xdr:cNvPr id="611" name="テキスト ボックス 610"/>
        <xdr:cNvSpPr txBox="1"/>
      </xdr:nvSpPr>
      <xdr:spPr>
        <a:xfrm>
          <a:off x="13436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167948</xdr:rowOff>
    </xdr:from>
    <xdr:ext cx="534377" cy="259045"/>
    <xdr:sp macro="" textlink="">
      <xdr:nvSpPr>
        <xdr:cNvPr id="613" name="テキスト ボックス 612"/>
        <xdr:cNvSpPr txBox="1"/>
      </xdr:nvSpPr>
      <xdr:spPr>
        <a:xfrm>
          <a:off x="12547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130465</xdr:rowOff>
    </xdr:from>
    <xdr:to>
      <xdr:col>23</xdr:col>
      <xdr:colOff>568325</xdr:colOff>
      <xdr:row>77</xdr:row>
      <xdr:rowOff>60615</xdr:rowOff>
    </xdr:to>
    <xdr:sp macro="" textlink="">
      <xdr:nvSpPr>
        <xdr:cNvPr id="619" name="円/楕円 618"/>
        <xdr:cNvSpPr/>
      </xdr:nvSpPr>
      <xdr:spPr>
        <a:xfrm>
          <a:off x="16268700" y="1316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45392</xdr:rowOff>
    </xdr:from>
    <xdr:ext cx="534377" cy="259045"/>
    <xdr:sp macro="" textlink="">
      <xdr:nvSpPr>
        <xdr:cNvPr id="620" name="公債費該当値テキスト"/>
        <xdr:cNvSpPr txBox="1"/>
      </xdr:nvSpPr>
      <xdr:spPr>
        <a:xfrm>
          <a:off x="16370300" y="1307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32,727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132373</xdr:rowOff>
    </xdr:from>
    <xdr:to>
      <xdr:col>22</xdr:col>
      <xdr:colOff>415925</xdr:colOff>
      <xdr:row>77</xdr:row>
      <xdr:rowOff>62523</xdr:rowOff>
    </xdr:to>
    <xdr:sp macro="" textlink="">
      <xdr:nvSpPr>
        <xdr:cNvPr id="621" name="円/楕円 620"/>
        <xdr:cNvSpPr/>
      </xdr:nvSpPr>
      <xdr:spPr>
        <a:xfrm>
          <a:off x="15430500" y="1316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53650</xdr:rowOff>
    </xdr:from>
    <xdr:ext cx="534377" cy="259045"/>
    <xdr:sp macro="" textlink="">
      <xdr:nvSpPr>
        <xdr:cNvPr id="622" name="テキスト ボックス 621"/>
        <xdr:cNvSpPr txBox="1"/>
      </xdr:nvSpPr>
      <xdr:spPr>
        <a:xfrm>
          <a:off x="15214111" y="1325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126208</xdr:rowOff>
    </xdr:from>
    <xdr:to>
      <xdr:col>21</xdr:col>
      <xdr:colOff>212725</xdr:colOff>
      <xdr:row>77</xdr:row>
      <xdr:rowOff>56358</xdr:rowOff>
    </xdr:to>
    <xdr:sp macro="" textlink="">
      <xdr:nvSpPr>
        <xdr:cNvPr id="623" name="円/楕円 622"/>
        <xdr:cNvSpPr/>
      </xdr:nvSpPr>
      <xdr:spPr>
        <a:xfrm>
          <a:off x="14541500" y="1315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47485</xdr:rowOff>
    </xdr:from>
    <xdr:ext cx="534377" cy="259045"/>
    <xdr:sp macro="" textlink="">
      <xdr:nvSpPr>
        <xdr:cNvPr id="624" name="テキスト ボックス 623"/>
        <xdr:cNvSpPr txBox="1"/>
      </xdr:nvSpPr>
      <xdr:spPr>
        <a:xfrm>
          <a:off x="14325111" y="1324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94889</xdr:rowOff>
    </xdr:from>
    <xdr:to>
      <xdr:col>20</xdr:col>
      <xdr:colOff>9525</xdr:colOff>
      <xdr:row>77</xdr:row>
      <xdr:rowOff>25039</xdr:rowOff>
    </xdr:to>
    <xdr:sp macro="" textlink="">
      <xdr:nvSpPr>
        <xdr:cNvPr id="625" name="円/楕円 624"/>
        <xdr:cNvSpPr/>
      </xdr:nvSpPr>
      <xdr:spPr>
        <a:xfrm>
          <a:off x="13652500" y="131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16166</xdr:rowOff>
    </xdr:from>
    <xdr:ext cx="534377" cy="259045"/>
    <xdr:sp macro="" textlink="">
      <xdr:nvSpPr>
        <xdr:cNvPr id="626" name="テキスト ボックス 625"/>
        <xdr:cNvSpPr txBox="1"/>
      </xdr:nvSpPr>
      <xdr:spPr>
        <a:xfrm>
          <a:off x="13436111" y="132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72532</xdr:rowOff>
    </xdr:from>
    <xdr:to>
      <xdr:col>18</xdr:col>
      <xdr:colOff>492125</xdr:colOff>
      <xdr:row>77</xdr:row>
      <xdr:rowOff>2682</xdr:rowOff>
    </xdr:to>
    <xdr:sp macro="" textlink="">
      <xdr:nvSpPr>
        <xdr:cNvPr id="627" name="円/楕円 626"/>
        <xdr:cNvSpPr/>
      </xdr:nvSpPr>
      <xdr:spPr>
        <a:xfrm>
          <a:off x="12763500" y="131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165259</xdr:rowOff>
    </xdr:from>
    <xdr:ext cx="534377" cy="259045"/>
    <xdr:sp macro="" textlink="">
      <xdr:nvSpPr>
        <xdr:cNvPr id="628" name="テキスト ボックス 627"/>
        <xdr:cNvSpPr txBox="1"/>
      </xdr:nvSpPr>
      <xdr:spPr>
        <a:xfrm>
          <a:off x="12547111" y="1319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96366</xdr:rowOff>
    </xdr:from>
    <xdr:to>
      <xdr:col>23</xdr:col>
      <xdr:colOff>517525</xdr:colOff>
      <xdr:row>98</xdr:row>
      <xdr:rowOff>126809</xdr:rowOff>
    </xdr:to>
    <xdr:cxnSp macro="">
      <xdr:nvCxnSpPr>
        <xdr:cNvPr id="655" name="直線コネクタ 654"/>
        <xdr:cNvCxnSpPr/>
      </xdr:nvCxnSpPr>
      <xdr:spPr>
        <a:xfrm>
          <a:off x="15481300" y="16898466"/>
          <a:ext cx="838200" cy="3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88463</xdr:rowOff>
    </xdr:from>
    <xdr:to>
      <xdr:col>22</xdr:col>
      <xdr:colOff>365125</xdr:colOff>
      <xdr:row>98</xdr:row>
      <xdr:rowOff>96366</xdr:rowOff>
    </xdr:to>
    <xdr:cxnSp macro="">
      <xdr:nvCxnSpPr>
        <xdr:cNvPr id="658" name="直線コネクタ 657"/>
        <xdr:cNvCxnSpPr/>
      </xdr:nvCxnSpPr>
      <xdr:spPr>
        <a:xfrm>
          <a:off x="14592300" y="16890563"/>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163552</xdr:rowOff>
    </xdr:from>
    <xdr:ext cx="534377" cy="259045"/>
    <xdr:sp macro="" textlink="">
      <xdr:nvSpPr>
        <xdr:cNvPr id="660" name="テキスト ボックス 659"/>
        <xdr:cNvSpPr txBox="1"/>
      </xdr:nvSpPr>
      <xdr:spPr>
        <a:xfrm>
          <a:off x="15214111" y="169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88463</xdr:rowOff>
    </xdr:from>
    <xdr:to>
      <xdr:col>21</xdr:col>
      <xdr:colOff>161925</xdr:colOff>
      <xdr:row>98</xdr:row>
      <xdr:rowOff>114613</xdr:rowOff>
    </xdr:to>
    <xdr:cxnSp macro="">
      <xdr:nvCxnSpPr>
        <xdr:cNvPr id="661" name="直線コネクタ 660"/>
        <xdr:cNvCxnSpPr/>
      </xdr:nvCxnSpPr>
      <xdr:spPr>
        <a:xfrm flipV="1">
          <a:off x="13703300" y="16890563"/>
          <a:ext cx="889000" cy="2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166293</xdr:rowOff>
    </xdr:from>
    <xdr:ext cx="534377" cy="259045"/>
    <xdr:sp macro="" textlink="">
      <xdr:nvSpPr>
        <xdr:cNvPr id="663" name="テキスト ボックス 662"/>
        <xdr:cNvSpPr txBox="1"/>
      </xdr:nvSpPr>
      <xdr:spPr>
        <a:xfrm>
          <a:off x="14325111" y="169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114613</xdr:rowOff>
    </xdr:from>
    <xdr:to>
      <xdr:col>19</xdr:col>
      <xdr:colOff>644525</xdr:colOff>
      <xdr:row>98</xdr:row>
      <xdr:rowOff>127952</xdr:rowOff>
    </xdr:to>
    <xdr:cxnSp macro="">
      <xdr:nvCxnSpPr>
        <xdr:cNvPr id="664" name="直線コネクタ 663"/>
        <xdr:cNvCxnSpPr/>
      </xdr:nvCxnSpPr>
      <xdr:spPr>
        <a:xfrm flipV="1">
          <a:off x="12814300" y="16916713"/>
          <a:ext cx="889000" cy="1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162661</xdr:rowOff>
    </xdr:from>
    <xdr:ext cx="534377" cy="259045"/>
    <xdr:sp macro="" textlink="">
      <xdr:nvSpPr>
        <xdr:cNvPr id="666" name="テキスト ボックス 665"/>
        <xdr:cNvSpPr txBox="1"/>
      </xdr:nvSpPr>
      <xdr:spPr>
        <a:xfrm>
          <a:off x="13436111" y="169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167205</xdr:rowOff>
    </xdr:from>
    <xdr:ext cx="534377" cy="259045"/>
    <xdr:sp macro="" textlink="">
      <xdr:nvSpPr>
        <xdr:cNvPr id="668" name="テキスト ボックス 667"/>
        <xdr:cNvSpPr txBox="1"/>
      </xdr:nvSpPr>
      <xdr:spPr>
        <a:xfrm>
          <a:off x="12547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76009</xdr:rowOff>
    </xdr:from>
    <xdr:to>
      <xdr:col>23</xdr:col>
      <xdr:colOff>568325</xdr:colOff>
      <xdr:row>99</xdr:row>
      <xdr:rowOff>6159</xdr:rowOff>
    </xdr:to>
    <xdr:sp macro="" textlink="">
      <xdr:nvSpPr>
        <xdr:cNvPr id="674" name="円/楕円 673"/>
        <xdr:cNvSpPr/>
      </xdr:nvSpPr>
      <xdr:spPr>
        <a:xfrm>
          <a:off x="16268700" y="1687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51779</xdr:rowOff>
    </xdr:from>
    <xdr:ext cx="534377" cy="259045"/>
    <xdr:sp macro="" textlink="">
      <xdr:nvSpPr>
        <xdr:cNvPr id="675" name="積立金該当値テキスト"/>
        <xdr:cNvSpPr txBox="1"/>
      </xdr:nvSpPr>
      <xdr:spPr>
        <a:xfrm>
          <a:off x="16370300" y="1685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28,196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45566</xdr:rowOff>
    </xdr:from>
    <xdr:to>
      <xdr:col>22</xdr:col>
      <xdr:colOff>415925</xdr:colOff>
      <xdr:row>98</xdr:row>
      <xdr:rowOff>147166</xdr:rowOff>
    </xdr:to>
    <xdr:sp macro="" textlink="">
      <xdr:nvSpPr>
        <xdr:cNvPr id="676" name="円/楕円 675"/>
        <xdr:cNvSpPr/>
      </xdr:nvSpPr>
      <xdr:spPr>
        <a:xfrm>
          <a:off x="15430500" y="168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163693</xdr:rowOff>
    </xdr:from>
    <xdr:ext cx="534377" cy="259045"/>
    <xdr:sp macro="" textlink="">
      <xdr:nvSpPr>
        <xdr:cNvPr id="677" name="テキスト ボックス 676"/>
        <xdr:cNvSpPr txBox="1"/>
      </xdr:nvSpPr>
      <xdr:spPr>
        <a:xfrm>
          <a:off x="15214111" y="1662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94,780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37663</xdr:rowOff>
    </xdr:from>
    <xdr:to>
      <xdr:col>21</xdr:col>
      <xdr:colOff>212725</xdr:colOff>
      <xdr:row>98</xdr:row>
      <xdr:rowOff>139263</xdr:rowOff>
    </xdr:to>
    <xdr:sp macro="" textlink="">
      <xdr:nvSpPr>
        <xdr:cNvPr id="678" name="円/楕円 677"/>
        <xdr:cNvSpPr/>
      </xdr:nvSpPr>
      <xdr:spPr>
        <a:xfrm>
          <a:off x="14541500" y="1683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155790</xdr:rowOff>
    </xdr:from>
    <xdr:ext cx="599010" cy="259045"/>
    <xdr:sp macro="" textlink="">
      <xdr:nvSpPr>
        <xdr:cNvPr id="679" name="テキスト ボックス 678"/>
        <xdr:cNvSpPr txBox="1"/>
      </xdr:nvSpPr>
      <xdr:spPr>
        <a:xfrm>
          <a:off x="14292794" y="1661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112,066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63813</xdr:rowOff>
    </xdr:from>
    <xdr:to>
      <xdr:col>20</xdr:col>
      <xdr:colOff>9525</xdr:colOff>
      <xdr:row>98</xdr:row>
      <xdr:rowOff>165413</xdr:rowOff>
    </xdr:to>
    <xdr:sp macro="" textlink="">
      <xdr:nvSpPr>
        <xdr:cNvPr id="680" name="円/楕円 679"/>
        <xdr:cNvSpPr/>
      </xdr:nvSpPr>
      <xdr:spPr>
        <a:xfrm>
          <a:off x="13652500" y="168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10490</xdr:rowOff>
    </xdr:from>
    <xdr:ext cx="534377" cy="259045"/>
    <xdr:sp macro="" textlink="">
      <xdr:nvSpPr>
        <xdr:cNvPr id="681" name="テキスト ボックス 680"/>
        <xdr:cNvSpPr txBox="1"/>
      </xdr:nvSpPr>
      <xdr:spPr>
        <a:xfrm>
          <a:off x="13436111" y="166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77152</xdr:rowOff>
    </xdr:from>
    <xdr:to>
      <xdr:col>18</xdr:col>
      <xdr:colOff>492125</xdr:colOff>
      <xdr:row>99</xdr:row>
      <xdr:rowOff>7302</xdr:rowOff>
    </xdr:to>
    <xdr:sp macro="" textlink="">
      <xdr:nvSpPr>
        <xdr:cNvPr id="682" name="円/楕円 681"/>
        <xdr:cNvSpPr/>
      </xdr:nvSpPr>
      <xdr:spPr>
        <a:xfrm>
          <a:off x="12763500" y="168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169879</xdr:rowOff>
    </xdr:from>
    <xdr:ext cx="534377" cy="259045"/>
    <xdr:sp macro="" textlink="">
      <xdr:nvSpPr>
        <xdr:cNvPr id="683" name="テキスト ボックス 682"/>
        <xdr:cNvSpPr txBox="1"/>
      </xdr:nvSpPr>
      <xdr:spPr>
        <a:xfrm>
          <a:off x="12547111" y="1697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0" name="直線コネクタ 70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3" name="直線コネクタ 71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6" name="直線コネクタ 71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99128</xdr:rowOff>
    </xdr:from>
    <xdr:ext cx="469744" cy="259045"/>
    <xdr:sp macro="" textlink="">
      <xdr:nvSpPr>
        <xdr:cNvPr id="718" name="テキスト ボックス 717"/>
        <xdr:cNvSpPr txBox="1"/>
      </xdr:nvSpPr>
      <xdr:spPr>
        <a:xfrm>
          <a:off x="20199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9" name="直線コネクタ 71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71467</xdr:rowOff>
    </xdr:from>
    <xdr:ext cx="469744" cy="259045"/>
    <xdr:sp macro="" textlink="">
      <xdr:nvSpPr>
        <xdr:cNvPr id="721" name="テキスト ボックス 720"/>
        <xdr:cNvSpPr txBox="1"/>
      </xdr:nvSpPr>
      <xdr:spPr>
        <a:xfrm>
          <a:off x="19310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29039</xdr:rowOff>
    </xdr:from>
    <xdr:ext cx="469744" cy="259045"/>
    <xdr:sp macro="" textlink="">
      <xdr:nvSpPr>
        <xdr:cNvPr id="723" name="テキスト ボックス 722"/>
        <xdr:cNvSpPr txBox="1"/>
      </xdr:nvSpPr>
      <xdr:spPr>
        <a:xfrm>
          <a:off x="18421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5" name="円/楕円 73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6" name="テキスト ボックス 73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7" name="円/楕円 73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8" name="テキスト ボックス 73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44416</xdr:rowOff>
    </xdr:from>
    <xdr:to>
      <xdr:col>32</xdr:col>
      <xdr:colOff>187325</xdr:colOff>
      <xdr:row>59</xdr:row>
      <xdr:rowOff>44450</xdr:rowOff>
    </xdr:to>
    <xdr:cxnSp macro="">
      <xdr:nvCxnSpPr>
        <xdr:cNvPr id="767" name="直線コネクタ 766"/>
        <xdr:cNvCxnSpPr/>
      </xdr:nvCxnSpPr>
      <xdr:spPr>
        <a:xfrm>
          <a:off x="21323300" y="10159966"/>
          <a:ext cx="8382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44416</xdr:rowOff>
    </xdr:from>
    <xdr:to>
      <xdr:col>31</xdr:col>
      <xdr:colOff>34925</xdr:colOff>
      <xdr:row>59</xdr:row>
      <xdr:rowOff>44450</xdr:rowOff>
    </xdr:to>
    <xdr:cxnSp macro="">
      <xdr:nvCxnSpPr>
        <xdr:cNvPr id="770" name="直線コネクタ 769"/>
        <xdr:cNvCxnSpPr/>
      </xdr:nvCxnSpPr>
      <xdr:spPr>
        <a:xfrm flipV="1">
          <a:off x="20434300" y="10159966"/>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44416</xdr:rowOff>
    </xdr:from>
    <xdr:to>
      <xdr:col>29</xdr:col>
      <xdr:colOff>517525</xdr:colOff>
      <xdr:row>59</xdr:row>
      <xdr:rowOff>44450</xdr:rowOff>
    </xdr:to>
    <xdr:cxnSp macro="">
      <xdr:nvCxnSpPr>
        <xdr:cNvPr id="773" name="直線コネクタ 772"/>
        <xdr:cNvCxnSpPr/>
      </xdr:nvCxnSpPr>
      <xdr:spPr>
        <a:xfrm>
          <a:off x="19545300" y="10159966"/>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102823</xdr:rowOff>
    </xdr:from>
    <xdr:ext cx="469744" cy="259045"/>
    <xdr:sp macro="" textlink="">
      <xdr:nvSpPr>
        <xdr:cNvPr id="775" name="テキスト ボックス 774"/>
        <xdr:cNvSpPr txBox="1"/>
      </xdr:nvSpPr>
      <xdr:spPr>
        <a:xfrm>
          <a:off x="20199427" y="987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44416</xdr:rowOff>
    </xdr:from>
    <xdr:to>
      <xdr:col>28</xdr:col>
      <xdr:colOff>314325</xdr:colOff>
      <xdr:row>59</xdr:row>
      <xdr:rowOff>44416</xdr:rowOff>
    </xdr:to>
    <xdr:cxnSp macro="">
      <xdr:nvCxnSpPr>
        <xdr:cNvPr id="776" name="直線コネクタ 775"/>
        <xdr:cNvCxnSpPr/>
      </xdr:nvCxnSpPr>
      <xdr:spPr>
        <a:xfrm>
          <a:off x="18656300" y="101599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100263</xdr:rowOff>
    </xdr:from>
    <xdr:ext cx="469744" cy="259045"/>
    <xdr:sp macro="" textlink="">
      <xdr:nvSpPr>
        <xdr:cNvPr id="778" name="テキスト ボックス 777"/>
        <xdr:cNvSpPr txBox="1"/>
      </xdr:nvSpPr>
      <xdr:spPr>
        <a:xfrm>
          <a:off x="19310427" y="98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99208</xdr:rowOff>
    </xdr:from>
    <xdr:ext cx="469744" cy="259045"/>
    <xdr:sp macro="" textlink="">
      <xdr:nvSpPr>
        <xdr:cNvPr id="780" name="テキスト ボックス 779"/>
        <xdr:cNvSpPr txBox="1"/>
      </xdr:nvSpPr>
      <xdr:spPr>
        <a:xfrm>
          <a:off x="18421427" y="987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6" name="円/楕円 78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249299" cy="259045"/>
    <xdr:sp macro="" textlink="">
      <xdr:nvSpPr>
        <xdr:cNvPr id="787" name="貸付金該当値テキスト"/>
        <xdr:cNvSpPr txBox="1"/>
      </xdr:nvSpPr>
      <xdr:spPr>
        <a:xfrm>
          <a:off x="22212300" y="10073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165066</xdr:rowOff>
    </xdr:from>
    <xdr:to>
      <xdr:col>31</xdr:col>
      <xdr:colOff>85725</xdr:colOff>
      <xdr:row>59</xdr:row>
      <xdr:rowOff>95216</xdr:rowOff>
    </xdr:to>
    <xdr:sp macro="" textlink="">
      <xdr:nvSpPr>
        <xdr:cNvPr id="788" name="円/楕円 787"/>
        <xdr:cNvSpPr/>
      </xdr:nvSpPr>
      <xdr:spPr>
        <a:xfrm>
          <a:off x="21272500" y="101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86343</xdr:rowOff>
    </xdr:from>
    <xdr:ext cx="249299" cy="259045"/>
    <xdr:sp macro="" textlink="">
      <xdr:nvSpPr>
        <xdr:cNvPr id="789" name="テキスト ボックス 788"/>
        <xdr:cNvSpPr txBox="1"/>
      </xdr:nvSpPr>
      <xdr:spPr>
        <a:xfrm>
          <a:off x="21198649" y="10201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0" name="円/楕円 78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1" name="テキスト ボックス 79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165066</xdr:rowOff>
    </xdr:from>
    <xdr:to>
      <xdr:col>28</xdr:col>
      <xdr:colOff>365125</xdr:colOff>
      <xdr:row>59</xdr:row>
      <xdr:rowOff>95216</xdr:rowOff>
    </xdr:to>
    <xdr:sp macro="" textlink="">
      <xdr:nvSpPr>
        <xdr:cNvPr id="792" name="円/楕円 791"/>
        <xdr:cNvSpPr/>
      </xdr:nvSpPr>
      <xdr:spPr>
        <a:xfrm>
          <a:off x="19494500" y="101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86343</xdr:rowOff>
    </xdr:from>
    <xdr:ext cx="249299" cy="259045"/>
    <xdr:sp macro="" textlink="">
      <xdr:nvSpPr>
        <xdr:cNvPr id="793" name="テキスト ボックス 792"/>
        <xdr:cNvSpPr txBox="1"/>
      </xdr:nvSpPr>
      <xdr:spPr>
        <a:xfrm>
          <a:off x="19420649" y="10201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165066</xdr:rowOff>
    </xdr:from>
    <xdr:to>
      <xdr:col>27</xdr:col>
      <xdr:colOff>161925</xdr:colOff>
      <xdr:row>59</xdr:row>
      <xdr:rowOff>95216</xdr:rowOff>
    </xdr:to>
    <xdr:sp macro="" textlink="">
      <xdr:nvSpPr>
        <xdr:cNvPr id="794" name="円/楕円 793"/>
        <xdr:cNvSpPr/>
      </xdr:nvSpPr>
      <xdr:spPr>
        <a:xfrm>
          <a:off x="18605500" y="101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86343</xdr:rowOff>
    </xdr:from>
    <xdr:ext cx="249299" cy="259045"/>
    <xdr:sp macro="" textlink="">
      <xdr:nvSpPr>
        <xdr:cNvPr id="795" name="テキスト ボックス 794"/>
        <xdr:cNvSpPr txBox="1"/>
      </xdr:nvSpPr>
      <xdr:spPr>
        <a:xfrm>
          <a:off x="18531649" y="10201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104277</xdr:rowOff>
    </xdr:from>
    <xdr:to>
      <xdr:col>32</xdr:col>
      <xdr:colOff>187325</xdr:colOff>
      <xdr:row>76</xdr:row>
      <xdr:rowOff>135345</xdr:rowOff>
    </xdr:to>
    <xdr:cxnSp macro="">
      <xdr:nvCxnSpPr>
        <xdr:cNvPr id="827" name="直線コネクタ 826"/>
        <xdr:cNvCxnSpPr/>
      </xdr:nvCxnSpPr>
      <xdr:spPr>
        <a:xfrm flipV="1">
          <a:off x="21323300" y="13134477"/>
          <a:ext cx="838200" cy="3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28"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135345</xdr:rowOff>
    </xdr:from>
    <xdr:to>
      <xdr:col>31</xdr:col>
      <xdr:colOff>34925</xdr:colOff>
      <xdr:row>77</xdr:row>
      <xdr:rowOff>2290</xdr:rowOff>
    </xdr:to>
    <xdr:cxnSp macro="">
      <xdr:nvCxnSpPr>
        <xdr:cNvPr id="830" name="直線コネクタ 829"/>
        <xdr:cNvCxnSpPr/>
      </xdr:nvCxnSpPr>
      <xdr:spPr>
        <a:xfrm flipV="1">
          <a:off x="20434300" y="13165545"/>
          <a:ext cx="889000" cy="3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9492</xdr:rowOff>
    </xdr:from>
    <xdr:ext cx="534377" cy="259045"/>
    <xdr:sp macro="" textlink="">
      <xdr:nvSpPr>
        <xdr:cNvPr id="832" name="テキスト ボックス 831"/>
        <xdr:cNvSpPr txBox="1"/>
      </xdr:nvSpPr>
      <xdr:spPr>
        <a:xfrm>
          <a:off x="21056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2290</xdr:rowOff>
    </xdr:from>
    <xdr:to>
      <xdr:col>29</xdr:col>
      <xdr:colOff>517525</xdr:colOff>
      <xdr:row>77</xdr:row>
      <xdr:rowOff>62574</xdr:rowOff>
    </xdr:to>
    <xdr:cxnSp macro="">
      <xdr:nvCxnSpPr>
        <xdr:cNvPr id="833" name="直線コネクタ 832"/>
        <xdr:cNvCxnSpPr/>
      </xdr:nvCxnSpPr>
      <xdr:spPr>
        <a:xfrm flipV="1">
          <a:off x="19545300" y="13203940"/>
          <a:ext cx="889000" cy="6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65665</xdr:rowOff>
    </xdr:from>
    <xdr:ext cx="534377" cy="259045"/>
    <xdr:sp macro="" textlink="">
      <xdr:nvSpPr>
        <xdr:cNvPr id="835" name="テキスト ボックス 834"/>
        <xdr:cNvSpPr txBox="1"/>
      </xdr:nvSpPr>
      <xdr:spPr>
        <a:xfrm>
          <a:off x="20167111" y="1292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21754</xdr:rowOff>
    </xdr:from>
    <xdr:to>
      <xdr:col>28</xdr:col>
      <xdr:colOff>314325</xdr:colOff>
      <xdr:row>77</xdr:row>
      <xdr:rowOff>62574</xdr:rowOff>
    </xdr:to>
    <xdr:cxnSp macro="">
      <xdr:nvCxnSpPr>
        <xdr:cNvPr id="836" name="直線コネクタ 835"/>
        <xdr:cNvCxnSpPr/>
      </xdr:nvCxnSpPr>
      <xdr:spPr>
        <a:xfrm>
          <a:off x="18656300" y="13223404"/>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84780</xdr:rowOff>
    </xdr:from>
    <xdr:ext cx="534377" cy="259045"/>
    <xdr:sp macro="" textlink="">
      <xdr:nvSpPr>
        <xdr:cNvPr id="838" name="テキスト ボックス 837"/>
        <xdr:cNvSpPr txBox="1"/>
      </xdr:nvSpPr>
      <xdr:spPr>
        <a:xfrm>
          <a:off x="19278111" y="1294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102271</xdr:rowOff>
    </xdr:from>
    <xdr:ext cx="534377" cy="259045"/>
    <xdr:sp macro="" textlink="">
      <xdr:nvSpPr>
        <xdr:cNvPr id="840" name="テキスト ボックス 839"/>
        <xdr:cNvSpPr txBox="1"/>
      </xdr:nvSpPr>
      <xdr:spPr>
        <a:xfrm>
          <a:off x="18389111" y="133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53477</xdr:rowOff>
    </xdr:from>
    <xdr:to>
      <xdr:col>32</xdr:col>
      <xdr:colOff>238125</xdr:colOff>
      <xdr:row>76</xdr:row>
      <xdr:rowOff>155077</xdr:rowOff>
    </xdr:to>
    <xdr:sp macro="" textlink="">
      <xdr:nvSpPr>
        <xdr:cNvPr id="846" name="円/楕円 845"/>
        <xdr:cNvSpPr/>
      </xdr:nvSpPr>
      <xdr:spPr>
        <a:xfrm>
          <a:off x="22110700" y="1308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76355</xdr:rowOff>
    </xdr:from>
    <xdr:ext cx="534377" cy="259045"/>
    <xdr:sp macro="" textlink="">
      <xdr:nvSpPr>
        <xdr:cNvPr id="847" name="繰出金該当値テキスト"/>
        <xdr:cNvSpPr txBox="1"/>
      </xdr:nvSpPr>
      <xdr:spPr>
        <a:xfrm>
          <a:off x="22212300" y="1293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76,754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84545</xdr:rowOff>
    </xdr:from>
    <xdr:to>
      <xdr:col>31</xdr:col>
      <xdr:colOff>85725</xdr:colOff>
      <xdr:row>77</xdr:row>
      <xdr:rowOff>14695</xdr:rowOff>
    </xdr:to>
    <xdr:sp macro="" textlink="">
      <xdr:nvSpPr>
        <xdr:cNvPr id="848" name="円/楕円 847"/>
        <xdr:cNvSpPr/>
      </xdr:nvSpPr>
      <xdr:spPr>
        <a:xfrm>
          <a:off x="21272500" y="131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31223</xdr:rowOff>
    </xdr:from>
    <xdr:ext cx="534377" cy="259045"/>
    <xdr:sp macro="" textlink="">
      <xdr:nvSpPr>
        <xdr:cNvPr id="849" name="テキスト ボックス 848"/>
        <xdr:cNvSpPr txBox="1"/>
      </xdr:nvSpPr>
      <xdr:spPr>
        <a:xfrm>
          <a:off x="21056111" y="1288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122940</xdr:rowOff>
    </xdr:from>
    <xdr:to>
      <xdr:col>29</xdr:col>
      <xdr:colOff>568325</xdr:colOff>
      <xdr:row>77</xdr:row>
      <xdr:rowOff>53090</xdr:rowOff>
    </xdr:to>
    <xdr:sp macro="" textlink="">
      <xdr:nvSpPr>
        <xdr:cNvPr id="850" name="円/楕円 849"/>
        <xdr:cNvSpPr/>
      </xdr:nvSpPr>
      <xdr:spPr>
        <a:xfrm>
          <a:off x="20383500" y="1315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44217</xdr:rowOff>
    </xdr:from>
    <xdr:ext cx="534377" cy="259045"/>
    <xdr:sp macro="" textlink="">
      <xdr:nvSpPr>
        <xdr:cNvPr id="851" name="テキスト ボックス 850"/>
        <xdr:cNvSpPr txBox="1"/>
      </xdr:nvSpPr>
      <xdr:spPr>
        <a:xfrm>
          <a:off x="20167111" y="1324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11774</xdr:rowOff>
    </xdr:from>
    <xdr:to>
      <xdr:col>28</xdr:col>
      <xdr:colOff>365125</xdr:colOff>
      <xdr:row>77</xdr:row>
      <xdr:rowOff>113374</xdr:rowOff>
    </xdr:to>
    <xdr:sp macro="" textlink="">
      <xdr:nvSpPr>
        <xdr:cNvPr id="852" name="円/楕円 851"/>
        <xdr:cNvSpPr/>
      </xdr:nvSpPr>
      <xdr:spPr>
        <a:xfrm>
          <a:off x="19494500" y="1321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104501</xdr:rowOff>
    </xdr:from>
    <xdr:ext cx="534377" cy="259045"/>
    <xdr:sp macro="" textlink="">
      <xdr:nvSpPr>
        <xdr:cNvPr id="853" name="テキスト ボックス 852"/>
        <xdr:cNvSpPr txBox="1"/>
      </xdr:nvSpPr>
      <xdr:spPr>
        <a:xfrm>
          <a:off x="19278111" y="1330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64,835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142404</xdr:rowOff>
    </xdr:from>
    <xdr:to>
      <xdr:col>27</xdr:col>
      <xdr:colOff>161925</xdr:colOff>
      <xdr:row>77</xdr:row>
      <xdr:rowOff>72554</xdr:rowOff>
    </xdr:to>
    <xdr:sp macro="" textlink="">
      <xdr:nvSpPr>
        <xdr:cNvPr id="854" name="円/楕円 853"/>
        <xdr:cNvSpPr/>
      </xdr:nvSpPr>
      <xdr:spPr>
        <a:xfrm>
          <a:off x="18605500" y="1317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89080</xdr:rowOff>
    </xdr:from>
    <xdr:ext cx="534377" cy="259045"/>
    <xdr:sp macro="" textlink="">
      <xdr:nvSpPr>
        <xdr:cNvPr id="855" name="テキスト ボックス 854"/>
        <xdr:cNvSpPr txBox="1"/>
      </xdr:nvSpPr>
      <xdr:spPr>
        <a:xfrm>
          <a:off x="18389111" y="1294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国府支出金の有効活用や歳出抑制に取り組んでいる結果、各費用を類似団体と比較しても同程度数値又は類似団体以下となっ</a:t>
          </a:r>
          <a:r>
            <a:rPr kumimoji="1" lang="ja-JP" altLang="en-US" sz="1200">
              <a:solidFill>
                <a:schemeClr val="dk1"/>
              </a:solidFill>
              <a:effectLst/>
              <a:latin typeface="+mj-ea"/>
              <a:ea typeface="+mj-ea"/>
              <a:cs typeface="+mn-cs"/>
            </a:rPr>
            <a:t>ているものの</a:t>
          </a:r>
          <a:endParaRPr kumimoji="1" lang="en-US" altLang="ja-JP" sz="12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j-ea"/>
              <a:ea typeface="+mj-ea"/>
              <a:cs typeface="+mn-cs"/>
            </a:rPr>
            <a:t>府立特別支援学校開校に伴う道路整備、</a:t>
          </a:r>
          <a:r>
            <a:rPr kumimoji="1" lang="en-US" altLang="ja-JP" sz="1200">
              <a:solidFill>
                <a:schemeClr val="dk1"/>
              </a:solidFill>
              <a:effectLst/>
              <a:latin typeface="+mj-ea"/>
              <a:ea typeface="+mj-ea"/>
              <a:cs typeface="+mn-cs"/>
            </a:rPr>
            <a:t>JR</a:t>
          </a:r>
          <a:r>
            <a:rPr kumimoji="1" lang="ja-JP" altLang="ja-JP" sz="1200">
              <a:solidFill>
                <a:schemeClr val="dk1"/>
              </a:solidFill>
              <a:effectLst/>
              <a:latin typeface="+mj-ea"/>
              <a:ea typeface="+mj-ea"/>
              <a:cs typeface="+mn-cs"/>
            </a:rPr>
            <a:t>玉水駅周辺整備、</a:t>
          </a:r>
          <a:r>
            <a:rPr kumimoji="1" lang="en-US" altLang="ja-JP" sz="1200">
              <a:solidFill>
                <a:schemeClr val="dk1"/>
              </a:solidFill>
              <a:effectLst/>
              <a:latin typeface="+mj-ea"/>
              <a:ea typeface="+mj-ea"/>
              <a:cs typeface="+mn-cs"/>
            </a:rPr>
            <a:t>JR</a:t>
          </a:r>
          <a:r>
            <a:rPr kumimoji="1" lang="ja-JP" altLang="ja-JP" sz="1200">
              <a:solidFill>
                <a:schemeClr val="dk1"/>
              </a:solidFill>
              <a:effectLst/>
              <a:latin typeface="+mj-ea"/>
              <a:ea typeface="+mj-ea"/>
              <a:cs typeface="+mn-cs"/>
            </a:rPr>
            <a:t>奈良線高速化・複線化第二期事業費補助金</a:t>
          </a:r>
          <a:r>
            <a:rPr kumimoji="1" lang="ja-JP" altLang="en-US" sz="1200">
              <a:solidFill>
                <a:schemeClr val="dk1"/>
              </a:solidFill>
              <a:effectLst/>
              <a:latin typeface="+mj-ea"/>
              <a:ea typeface="+mj-ea"/>
              <a:cs typeface="+mn-cs"/>
            </a:rPr>
            <a:t>、庁舎移転等の</a:t>
          </a:r>
          <a:r>
            <a:rPr kumimoji="1" lang="ja-JP" altLang="ja-JP" sz="1200">
              <a:solidFill>
                <a:schemeClr val="dk1"/>
              </a:solidFill>
              <a:effectLst/>
              <a:latin typeface="+mj-ea"/>
              <a:ea typeface="+mj-ea"/>
              <a:cs typeface="+mn-cs"/>
            </a:rPr>
            <a:t>大型事業が</a:t>
          </a:r>
          <a:r>
            <a:rPr kumimoji="1" lang="ja-JP" altLang="en-US" sz="1200">
              <a:solidFill>
                <a:schemeClr val="dk1"/>
              </a:solidFill>
              <a:effectLst/>
              <a:latin typeface="+mj-ea"/>
              <a:ea typeface="+mj-ea"/>
              <a:cs typeface="+mn-cs"/>
            </a:rPr>
            <a:t>控えていることにより</a:t>
          </a:r>
          <a:endParaRPr kumimoji="1" lang="en-US" altLang="ja-JP" sz="12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a:effectLst/>
              <a:latin typeface="+mj-ea"/>
              <a:ea typeface="+mj-ea"/>
            </a:rPr>
            <a:t>今後は更なる普通建設事業費の増加が見込まれる。</a:t>
          </a:r>
          <a:endParaRPr lang="ja-JP" altLang="ja-JP" sz="1200">
            <a:effectLst/>
            <a:latin typeface="+mj-ea"/>
            <a:ea typeface="+mj-ea"/>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京都府井手町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7,607
7,535
18.04
4,572,462
4,158,003
370,333
2,425,035
3,018,759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101473</xdr:rowOff>
    </xdr:from>
    <xdr:to>
      <xdr:col>6</xdr:col>
      <xdr:colOff>511175</xdr:colOff>
      <xdr:row>35</xdr:row>
      <xdr:rowOff>160909</xdr:rowOff>
    </xdr:to>
    <xdr:cxnSp macro="">
      <xdr:nvCxnSpPr>
        <xdr:cNvPr id="61" name="直線コネクタ 60"/>
        <xdr:cNvCxnSpPr/>
      </xdr:nvCxnSpPr>
      <xdr:spPr>
        <a:xfrm>
          <a:off x="3797300" y="6102223"/>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101473</xdr:rowOff>
    </xdr:from>
    <xdr:to>
      <xdr:col>5</xdr:col>
      <xdr:colOff>358775</xdr:colOff>
      <xdr:row>35</xdr:row>
      <xdr:rowOff>143383</xdr:rowOff>
    </xdr:to>
    <xdr:cxnSp macro="">
      <xdr:nvCxnSpPr>
        <xdr:cNvPr id="64" name="直線コネクタ 63"/>
        <xdr:cNvCxnSpPr/>
      </xdr:nvCxnSpPr>
      <xdr:spPr>
        <a:xfrm flipV="1">
          <a:off x="2908300" y="6102223"/>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123063</xdr:rowOff>
    </xdr:from>
    <xdr:to>
      <xdr:col>4</xdr:col>
      <xdr:colOff>155575</xdr:colOff>
      <xdr:row>35</xdr:row>
      <xdr:rowOff>143383</xdr:rowOff>
    </xdr:to>
    <xdr:cxnSp macro="">
      <xdr:nvCxnSpPr>
        <xdr:cNvPr id="67" name="直線コネクタ 66"/>
        <xdr:cNvCxnSpPr/>
      </xdr:nvCxnSpPr>
      <xdr:spPr>
        <a:xfrm>
          <a:off x="2019300" y="6123813"/>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146067</xdr:rowOff>
    </xdr:from>
    <xdr:ext cx="469744" cy="259045"/>
    <xdr:sp macro="" textlink="">
      <xdr:nvSpPr>
        <xdr:cNvPr id="69" name="テキスト ボックス 68"/>
        <xdr:cNvSpPr txBox="1"/>
      </xdr:nvSpPr>
      <xdr:spPr>
        <a:xfrm>
          <a:off x="2673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9271</xdr:rowOff>
    </xdr:from>
    <xdr:to>
      <xdr:col>2</xdr:col>
      <xdr:colOff>638175</xdr:colOff>
      <xdr:row>35</xdr:row>
      <xdr:rowOff>123063</xdr:rowOff>
    </xdr:to>
    <xdr:cxnSp macro="">
      <xdr:nvCxnSpPr>
        <xdr:cNvPr id="70" name="直線コネクタ 69"/>
        <xdr:cNvCxnSpPr/>
      </xdr:nvCxnSpPr>
      <xdr:spPr>
        <a:xfrm>
          <a:off x="1130300" y="6010021"/>
          <a:ext cx="889000" cy="1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5478</xdr:rowOff>
    </xdr:from>
    <xdr:ext cx="469744" cy="259045"/>
    <xdr:sp macro="" textlink="">
      <xdr:nvSpPr>
        <xdr:cNvPr id="72" name="テキスト ボックス 71"/>
        <xdr:cNvSpPr txBox="1"/>
      </xdr:nvSpPr>
      <xdr:spPr>
        <a:xfrm>
          <a:off x="1784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140606</xdr:rowOff>
    </xdr:from>
    <xdr:ext cx="469744" cy="259045"/>
    <xdr:sp macro="" textlink="">
      <xdr:nvSpPr>
        <xdr:cNvPr id="74" name="テキスト ボックス 73"/>
        <xdr:cNvSpPr txBox="1"/>
      </xdr:nvSpPr>
      <xdr:spPr>
        <a:xfrm>
          <a:off x="895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110109</xdr:rowOff>
    </xdr:from>
    <xdr:to>
      <xdr:col>6</xdr:col>
      <xdr:colOff>561975</xdr:colOff>
      <xdr:row>36</xdr:row>
      <xdr:rowOff>40259</xdr:rowOff>
    </xdr:to>
    <xdr:sp macro="" textlink="">
      <xdr:nvSpPr>
        <xdr:cNvPr id="80" name="円/楕円 79"/>
        <xdr:cNvSpPr/>
      </xdr:nvSpPr>
      <xdr:spPr>
        <a:xfrm>
          <a:off x="4584700" y="61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88536</xdr:rowOff>
    </xdr:from>
    <xdr:ext cx="469744" cy="259045"/>
    <xdr:sp macro="" textlink="">
      <xdr:nvSpPr>
        <xdr:cNvPr id="81" name="議会費該当値テキスト"/>
        <xdr:cNvSpPr txBox="1"/>
      </xdr:nvSpPr>
      <xdr:spPr>
        <a:xfrm>
          <a:off x="4686300"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50673</xdr:rowOff>
    </xdr:from>
    <xdr:to>
      <xdr:col>5</xdr:col>
      <xdr:colOff>409575</xdr:colOff>
      <xdr:row>35</xdr:row>
      <xdr:rowOff>152273</xdr:rowOff>
    </xdr:to>
    <xdr:sp macro="" textlink="">
      <xdr:nvSpPr>
        <xdr:cNvPr id="82" name="円/楕円 81"/>
        <xdr:cNvSpPr/>
      </xdr:nvSpPr>
      <xdr:spPr>
        <a:xfrm>
          <a:off x="3746500" y="60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143400</xdr:rowOff>
    </xdr:from>
    <xdr:ext cx="469744" cy="259045"/>
    <xdr:sp macro="" textlink="">
      <xdr:nvSpPr>
        <xdr:cNvPr id="83" name="テキスト ボックス 82"/>
        <xdr:cNvSpPr txBox="1"/>
      </xdr:nvSpPr>
      <xdr:spPr>
        <a:xfrm>
          <a:off x="3562427" y="614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92583</xdr:rowOff>
    </xdr:from>
    <xdr:to>
      <xdr:col>4</xdr:col>
      <xdr:colOff>206375</xdr:colOff>
      <xdr:row>36</xdr:row>
      <xdr:rowOff>22733</xdr:rowOff>
    </xdr:to>
    <xdr:sp macro="" textlink="">
      <xdr:nvSpPr>
        <xdr:cNvPr id="84" name="円/楕円 83"/>
        <xdr:cNvSpPr/>
      </xdr:nvSpPr>
      <xdr:spPr>
        <a:xfrm>
          <a:off x="2857500" y="609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13860</xdr:rowOff>
    </xdr:from>
    <xdr:ext cx="469744" cy="259045"/>
    <xdr:sp macro="" textlink="">
      <xdr:nvSpPr>
        <xdr:cNvPr id="85" name="テキスト ボックス 84"/>
        <xdr:cNvSpPr txBox="1"/>
      </xdr:nvSpPr>
      <xdr:spPr>
        <a:xfrm>
          <a:off x="2673427" y="618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72263</xdr:rowOff>
    </xdr:from>
    <xdr:to>
      <xdr:col>3</xdr:col>
      <xdr:colOff>3175</xdr:colOff>
      <xdr:row>36</xdr:row>
      <xdr:rowOff>2413</xdr:rowOff>
    </xdr:to>
    <xdr:sp macro="" textlink="">
      <xdr:nvSpPr>
        <xdr:cNvPr id="86" name="円/楕円 85"/>
        <xdr:cNvSpPr/>
      </xdr:nvSpPr>
      <xdr:spPr>
        <a:xfrm>
          <a:off x="1968500" y="607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164990</xdr:rowOff>
    </xdr:from>
    <xdr:ext cx="469744" cy="259045"/>
    <xdr:sp macro="" textlink="">
      <xdr:nvSpPr>
        <xdr:cNvPr id="87" name="テキスト ボックス 86"/>
        <xdr:cNvSpPr txBox="1"/>
      </xdr:nvSpPr>
      <xdr:spPr>
        <a:xfrm>
          <a:off x="1784427" y="61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129921</xdr:rowOff>
    </xdr:from>
    <xdr:to>
      <xdr:col>1</xdr:col>
      <xdr:colOff>485775</xdr:colOff>
      <xdr:row>35</xdr:row>
      <xdr:rowOff>60071</xdr:rowOff>
    </xdr:to>
    <xdr:sp macro="" textlink="">
      <xdr:nvSpPr>
        <xdr:cNvPr id="88" name="円/楕円 87"/>
        <xdr:cNvSpPr/>
      </xdr:nvSpPr>
      <xdr:spPr>
        <a:xfrm>
          <a:off x="1079500" y="595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51198</xdr:rowOff>
    </xdr:from>
    <xdr:ext cx="469744" cy="259045"/>
    <xdr:sp macro="" textlink="">
      <xdr:nvSpPr>
        <xdr:cNvPr id="89" name="テキスト ボックス 88"/>
        <xdr:cNvSpPr txBox="1"/>
      </xdr:nvSpPr>
      <xdr:spPr>
        <a:xfrm>
          <a:off x="895427" y="60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82385</xdr:rowOff>
    </xdr:from>
    <xdr:to>
      <xdr:col>6</xdr:col>
      <xdr:colOff>511175</xdr:colOff>
      <xdr:row>58</xdr:row>
      <xdr:rowOff>96037</xdr:rowOff>
    </xdr:to>
    <xdr:cxnSp macro="">
      <xdr:nvCxnSpPr>
        <xdr:cNvPr id="116" name="直線コネクタ 115"/>
        <xdr:cNvCxnSpPr/>
      </xdr:nvCxnSpPr>
      <xdr:spPr>
        <a:xfrm>
          <a:off x="3797300" y="10026485"/>
          <a:ext cx="8382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64946</xdr:rowOff>
    </xdr:from>
    <xdr:to>
      <xdr:col>5</xdr:col>
      <xdr:colOff>358775</xdr:colOff>
      <xdr:row>58</xdr:row>
      <xdr:rowOff>82385</xdr:rowOff>
    </xdr:to>
    <xdr:cxnSp macro="">
      <xdr:nvCxnSpPr>
        <xdr:cNvPr id="119" name="直線コネクタ 118"/>
        <xdr:cNvCxnSpPr/>
      </xdr:nvCxnSpPr>
      <xdr:spPr>
        <a:xfrm>
          <a:off x="2908300" y="10009046"/>
          <a:ext cx="8890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64946</xdr:rowOff>
    </xdr:from>
    <xdr:to>
      <xdr:col>4</xdr:col>
      <xdr:colOff>155575</xdr:colOff>
      <xdr:row>58</xdr:row>
      <xdr:rowOff>93413</xdr:rowOff>
    </xdr:to>
    <xdr:cxnSp macro="">
      <xdr:nvCxnSpPr>
        <xdr:cNvPr id="122" name="直線コネクタ 121"/>
        <xdr:cNvCxnSpPr/>
      </xdr:nvCxnSpPr>
      <xdr:spPr>
        <a:xfrm flipV="1">
          <a:off x="2019300" y="10009046"/>
          <a:ext cx="889000" cy="2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128970</xdr:rowOff>
    </xdr:from>
    <xdr:ext cx="599010" cy="259045"/>
    <xdr:sp macro="" textlink="">
      <xdr:nvSpPr>
        <xdr:cNvPr id="124" name="テキスト ボックス 123"/>
        <xdr:cNvSpPr txBox="1"/>
      </xdr:nvSpPr>
      <xdr:spPr>
        <a:xfrm>
          <a:off x="2608794" y="1007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93413</xdr:rowOff>
    </xdr:from>
    <xdr:to>
      <xdr:col>2</xdr:col>
      <xdr:colOff>638175</xdr:colOff>
      <xdr:row>58</xdr:row>
      <xdr:rowOff>111399</xdr:rowOff>
    </xdr:to>
    <xdr:cxnSp macro="">
      <xdr:nvCxnSpPr>
        <xdr:cNvPr id="125" name="直線コネクタ 124"/>
        <xdr:cNvCxnSpPr/>
      </xdr:nvCxnSpPr>
      <xdr:spPr>
        <a:xfrm flipV="1">
          <a:off x="1130300" y="10037513"/>
          <a:ext cx="889000" cy="1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153466</xdr:rowOff>
    </xdr:from>
    <xdr:ext cx="599010" cy="259045"/>
    <xdr:sp macro="" textlink="">
      <xdr:nvSpPr>
        <xdr:cNvPr id="127" name="テキスト ボックス 126"/>
        <xdr:cNvSpPr txBox="1"/>
      </xdr:nvSpPr>
      <xdr:spPr>
        <a:xfrm>
          <a:off x="1719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134645</xdr:rowOff>
    </xdr:from>
    <xdr:ext cx="599010" cy="259045"/>
    <xdr:sp macro="" textlink="">
      <xdr:nvSpPr>
        <xdr:cNvPr id="129" name="テキスト ボックス 128"/>
        <xdr:cNvSpPr txBox="1"/>
      </xdr:nvSpPr>
      <xdr:spPr>
        <a:xfrm>
          <a:off x="830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45237</xdr:rowOff>
    </xdr:from>
    <xdr:to>
      <xdr:col>6</xdr:col>
      <xdr:colOff>561975</xdr:colOff>
      <xdr:row>58</xdr:row>
      <xdr:rowOff>146837</xdr:rowOff>
    </xdr:to>
    <xdr:sp macro="" textlink="">
      <xdr:nvSpPr>
        <xdr:cNvPr id="135" name="円/楕円 134"/>
        <xdr:cNvSpPr/>
      </xdr:nvSpPr>
      <xdr:spPr>
        <a:xfrm>
          <a:off x="4584700" y="998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6218</xdr:rowOff>
    </xdr:from>
    <xdr:ext cx="534377" cy="259045"/>
    <xdr:sp macro="" textlink="">
      <xdr:nvSpPr>
        <xdr:cNvPr id="136" name="総務費該当値テキスト"/>
        <xdr:cNvSpPr txBox="1"/>
      </xdr:nvSpPr>
      <xdr:spPr>
        <a:xfrm>
          <a:off x="4686300" y="995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95,502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31585</xdr:rowOff>
    </xdr:from>
    <xdr:to>
      <xdr:col>5</xdr:col>
      <xdr:colOff>409575</xdr:colOff>
      <xdr:row>58</xdr:row>
      <xdr:rowOff>133185</xdr:rowOff>
    </xdr:to>
    <xdr:sp macro="" textlink="">
      <xdr:nvSpPr>
        <xdr:cNvPr id="137" name="円/楕円 136"/>
        <xdr:cNvSpPr/>
      </xdr:nvSpPr>
      <xdr:spPr>
        <a:xfrm>
          <a:off x="3746500" y="99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124312</xdr:rowOff>
    </xdr:from>
    <xdr:ext cx="599010" cy="259045"/>
    <xdr:sp macro="" textlink="">
      <xdr:nvSpPr>
        <xdr:cNvPr id="138" name="テキスト ボックス 137"/>
        <xdr:cNvSpPr txBox="1"/>
      </xdr:nvSpPr>
      <xdr:spPr>
        <a:xfrm>
          <a:off x="3497794" y="1006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125,361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14146</xdr:rowOff>
    </xdr:from>
    <xdr:to>
      <xdr:col>4</xdr:col>
      <xdr:colOff>206375</xdr:colOff>
      <xdr:row>58</xdr:row>
      <xdr:rowOff>115746</xdr:rowOff>
    </xdr:to>
    <xdr:sp macro="" textlink="">
      <xdr:nvSpPr>
        <xdr:cNvPr id="139" name="円/楕円 138"/>
        <xdr:cNvSpPr/>
      </xdr:nvSpPr>
      <xdr:spPr>
        <a:xfrm>
          <a:off x="2857500" y="995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132273</xdr:rowOff>
    </xdr:from>
    <xdr:ext cx="599010" cy="259045"/>
    <xdr:sp macro="" textlink="">
      <xdr:nvSpPr>
        <xdr:cNvPr id="140" name="テキスト ボックス 139"/>
        <xdr:cNvSpPr txBox="1"/>
      </xdr:nvSpPr>
      <xdr:spPr>
        <a:xfrm>
          <a:off x="2608794" y="973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163,504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42613</xdr:rowOff>
    </xdr:from>
    <xdr:to>
      <xdr:col>3</xdr:col>
      <xdr:colOff>3175</xdr:colOff>
      <xdr:row>58</xdr:row>
      <xdr:rowOff>144213</xdr:rowOff>
    </xdr:to>
    <xdr:sp macro="" textlink="">
      <xdr:nvSpPr>
        <xdr:cNvPr id="141" name="円/楕円 140"/>
        <xdr:cNvSpPr/>
      </xdr:nvSpPr>
      <xdr:spPr>
        <a:xfrm>
          <a:off x="1968500" y="99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135340</xdr:rowOff>
    </xdr:from>
    <xdr:ext cx="599010" cy="259045"/>
    <xdr:sp macro="" textlink="">
      <xdr:nvSpPr>
        <xdr:cNvPr id="142" name="テキスト ボックス 141"/>
        <xdr:cNvSpPr txBox="1"/>
      </xdr:nvSpPr>
      <xdr:spPr>
        <a:xfrm>
          <a:off x="1719794" y="1007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101,241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60599</xdr:rowOff>
    </xdr:from>
    <xdr:to>
      <xdr:col>1</xdr:col>
      <xdr:colOff>485775</xdr:colOff>
      <xdr:row>58</xdr:row>
      <xdr:rowOff>162199</xdr:rowOff>
    </xdr:to>
    <xdr:sp macro="" textlink="">
      <xdr:nvSpPr>
        <xdr:cNvPr id="143" name="円/楕円 142"/>
        <xdr:cNvSpPr/>
      </xdr:nvSpPr>
      <xdr:spPr>
        <a:xfrm>
          <a:off x="1079500" y="100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153326</xdr:rowOff>
    </xdr:from>
    <xdr:ext cx="534377" cy="259045"/>
    <xdr:sp macro="" textlink="">
      <xdr:nvSpPr>
        <xdr:cNvPr id="144" name="テキスト ボックス 143"/>
        <xdr:cNvSpPr txBox="1"/>
      </xdr:nvSpPr>
      <xdr:spPr>
        <a:xfrm>
          <a:off x="863111" y="100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56731</xdr:rowOff>
    </xdr:from>
    <xdr:to>
      <xdr:col>6</xdr:col>
      <xdr:colOff>511175</xdr:colOff>
      <xdr:row>77</xdr:row>
      <xdr:rowOff>97656</xdr:rowOff>
    </xdr:to>
    <xdr:cxnSp macro="">
      <xdr:nvCxnSpPr>
        <xdr:cNvPr id="172" name="直線コネクタ 171"/>
        <xdr:cNvCxnSpPr/>
      </xdr:nvCxnSpPr>
      <xdr:spPr>
        <a:xfrm flipV="1">
          <a:off x="3797300" y="13258381"/>
          <a:ext cx="838200" cy="4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97656</xdr:rowOff>
    </xdr:from>
    <xdr:to>
      <xdr:col>5</xdr:col>
      <xdr:colOff>358775</xdr:colOff>
      <xdr:row>77</xdr:row>
      <xdr:rowOff>98949</xdr:rowOff>
    </xdr:to>
    <xdr:cxnSp macro="">
      <xdr:nvCxnSpPr>
        <xdr:cNvPr id="175" name="直線コネクタ 174"/>
        <xdr:cNvCxnSpPr/>
      </xdr:nvCxnSpPr>
      <xdr:spPr>
        <a:xfrm flipV="1">
          <a:off x="2908300" y="13299306"/>
          <a:ext cx="8890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98949</xdr:rowOff>
    </xdr:from>
    <xdr:to>
      <xdr:col>4</xdr:col>
      <xdr:colOff>155575</xdr:colOff>
      <xdr:row>77</xdr:row>
      <xdr:rowOff>120351</xdr:rowOff>
    </xdr:to>
    <xdr:cxnSp macro="">
      <xdr:nvCxnSpPr>
        <xdr:cNvPr id="178" name="直線コネクタ 177"/>
        <xdr:cNvCxnSpPr/>
      </xdr:nvCxnSpPr>
      <xdr:spPr>
        <a:xfrm flipV="1">
          <a:off x="2019300" y="13300599"/>
          <a:ext cx="889000" cy="2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79" name="フローチャート : 判断 178"/>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92855</xdr:rowOff>
    </xdr:from>
    <xdr:ext cx="599010" cy="259045"/>
    <xdr:sp macro="" textlink="">
      <xdr:nvSpPr>
        <xdr:cNvPr id="180" name="テキスト ボックス 179"/>
        <xdr:cNvSpPr txBox="1"/>
      </xdr:nvSpPr>
      <xdr:spPr>
        <a:xfrm>
          <a:off x="2608794" y="129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56696</xdr:rowOff>
    </xdr:from>
    <xdr:to>
      <xdr:col>2</xdr:col>
      <xdr:colOff>638175</xdr:colOff>
      <xdr:row>77</xdr:row>
      <xdr:rowOff>120351</xdr:rowOff>
    </xdr:to>
    <xdr:cxnSp macro="">
      <xdr:nvCxnSpPr>
        <xdr:cNvPr id="181" name="直線コネクタ 180"/>
        <xdr:cNvCxnSpPr/>
      </xdr:nvCxnSpPr>
      <xdr:spPr>
        <a:xfrm>
          <a:off x="1130300" y="13258346"/>
          <a:ext cx="889000" cy="6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2" name="フローチャート : 判断 181"/>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163191</xdr:rowOff>
    </xdr:from>
    <xdr:ext cx="599010" cy="259045"/>
    <xdr:sp macro="" textlink="">
      <xdr:nvSpPr>
        <xdr:cNvPr id="183" name="テキスト ボックス 182"/>
        <xdr:cNvSpPr txBox="1"/>
      </xdr:nvSpPr>
      <xdr:spPr>
        <a:xfrm>
          <a:off x="1719794" y="130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4" name="フローチャート : 判断 183"/>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141685</xdr:rowOff>
    </xdr:from>
    <xdr:ext cx="599010" cy="259045"/>
    <xdr:sp macro="" textlink="">
      <xdr:nvSpPr>
        <xdr:cNvPr id="185" name="テキスト ボックス 184"/>
        <xdr:cNvSpPr txBox="1"/>
      </xdr:nvSpPr>
      <xdr:spPr>
        <a:xfrm>
          <a:off x="830794" y="1334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5931</xdr:rowOff>
    </xdr:from>
    <xdr:to>
      <xdr:col>6</xdr:col>
      <xdr:colOff>561975</xdr:colOff>
      <xdr:row>77</xdr:row>
      <xdr:rowOff>107531</xdr:rowOff>
    </xdr:to>
    <xdr:sp macro="" textlink="">
      <xdr:nvSpPr>
        <xdr:cNvPr id="191" name="円/楕円 190"/>
        <xdr:cNvSpPr/>
      </xdr:nvSpPr>
      <xdr:spPr>
        <a:xfrm>
          <a:off x="4584700" y="1320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155808</xdr:rowOff>
    </xdr:from>
    <xdr:ext cx="599010" cy="259045"/>
    <xdr:sp macro="" textlink="">
      <xdr:nvSpPr>
        <xdr:cNvPr id="192" name="民生費該当値テキスト"/>
        <xdr:cNvSpPr txBox="1"/>
      </xdr:nvSpPr>
      <xdr:spPr>
        <a:xfrm>
          <a:off x="4686300" y="1318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155,647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46856</xdr:rowOff>
    </xdr:from>
    <xdr:to>
      <xdr:col>5</xdr:col>
      <xdr:colOff>409575</xdr:colOff>
      <xdr:row>77</xdr:row>
      <xdr:rowOff>148456</xdr:rowOff>
    </xdr:to>
    <xdr:sp macro="" textlink="">
      <xdr:nvSpPr>
        <xdr:cNvPr id="193" name="円/楕円 192"/>
        <xdr:cNvSpPr/>
      </xdr:nvSpPr>
      <xdr:spPr>
        <a:xfrm>
          <a:off x="3746500" y="132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139583</xdr:rowOff>
    </xdr:from>
    <xdr:ext cx="599010" cy="259045"/>
    <xdr:sp macro="" textlink="">
      <xdr:nvSpPr>
        <xdr:cNvPr id="194" name="テキスト ボックス 193"/>
        <xdr:cNvSpPr txBox="1"/>
      </xdr:nvSpPr>
      <xdr:spPr>
        <a:xfrm>
          <a:off x="3497794" y="1334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146,696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48149</xdr:rowOff>
    </xdr:from>
    <xdr:to>
      <xdr:col>4</xdr:col>
      <xdr:colOff>206375</xdr:colOff>
      <xdr:row>77</xdr:row>
      <xdr:rowOff>149749</xdr:rowOff>
    </xdr:to>
    <xdr:sp macro="" textlink="">
      <xdr:nvSpPr>
        <xdr:cNvPr id="195" name="円/楕円 194"/>
        <xdr:cNvSpPr/>
      </xdr:nvSpPr>
      <xdr:spPr>
        <a:xfrm>
          <a:off x="2857500" y="1324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140876</xdr:rowOff>
    </xdr:from>
    <xdr:ext cx="599010" cy="259045"/>
    <xdr:sp macro="" textlink="">
      <xdr:nvSpPr>
        <xdr:cNvPr id="196" name="テキスト ボックス 195"/>
        <xdr:cNvSpPr txBox="1"/>
      </xdr:nvSpPr>
      <xdr:spPr>
        <a:xfrm>
          <a:off x="2608794" y="1334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146,413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69551</xdr:rowOff>
    </xdr:from>
    <xdr:to>
      <xdr:col>3</xdr:col>
      <xdr:colOff>3175</xdr:colOff>
      <xdr:row>77</xdr:row>
      <xdr:rowOff>171151</xdr:rowOff>
    </xdr:to>
    <xdr:sp macro="" textlink="">
      <xdr:nvSpPr>
        <xdr:cNvPr id="197" name="円/楕円 196"/>
        <xdr:cNvSpPr/>
      </xdr:nvSpPr>
      <xdr:spPr>
        <a:xfrm>
          <a:off x="1968500" y="132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162278</xdr:rowOff>
    </xdr:from>
    <xdr:ext cx="599010" cy="259045"/>
    <xdr:sp macro="" textlink="">
      <xdr:nvSpPr>
        <xdr:cNvPr id="198" name="テキスト ボックス 197"/>
        <xdr:cNvSpPr txBox="1"/>
      </xdr:nvSpPr>
      <xdr:spPr>
        <a:xfrm>
          <a:off x="1719794" y="1336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141,732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5896</xdr:rowOff>
    </xdr:from>
    <xdr:to>
      <xdr:col>1</xdr:col>
      <xdr:colOff>485775</xdr:colOff>
      <xdr:row>77</xdr:row>
      <xdr:rowOff>107496</xdr:rowOff>
    </xdr:to>
    <xdr:sp macro="" textlink="">
      <xdr:nvSpPr>
        <xdr:cNvPr id="199" name="円/楕円 198"/>
        <xdr:cNvSpPr/>
      </xdr:nvSpPr>
      <xdr:spPr>
        <a:xfrm>
          <a:off x="1079500" y="1320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124023</xdr:rowOff>
    </xdr:from>
    <xdr:ext cx="599010" cy="259045"/>
    <xdr:sp macro="" textlink="">
      <xdr:nvSpPr>
        <xdr:cNvPr id="200" name="テキスト ボックス 199"/>
        <xdr:cNvSpPr txBox="1"/>
      </xdr:nvSpPr>
      <xdr:spPr>
        <a:xfrm>
          <a:off x="830794" y="129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63469</xdr:rowOff>
    </xdr:from>
    <xdr:to>
      <xdr:col>6</xdr:col>
      <xdr:colOff>511175</xdr:colOff>
      <xdr:row>98</xdr:row>
      <xdr:rowOff>69062</xdr:rowOff>
    </xdr:to>
    <xdr:cxnSp macro="">
      <xdr:nvCxnSpPr>
        <xdr:cNvPr id="227" name="直線コネクタ 226"/>
        <xdr:cNvCxnSpPr/>
      </xdr:nvCxnSpPr>
      <xdr:spPr>
        <a:xfrm flipV="1">
          <a:off x="3797300" y="16865569"/>
          <a:ext cx="838200" cy="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61134</xdr:rowOff>
    </xdr:from>
    <xdr:to>
      <xdr:col>5</xdr:col>
      <xdr:colOff>358775</xdr:colOff>
      <xdr:row>98</xdr:row>
      <xdr:rowOff>69062</xdr:rowOff>
    </xdr:to>
    <xdr:cxnSp macro="">
      <xdr:nvCxnSpPr>
        <xdr:cNvPr id="230" name="直線コネクタ 229"/>
        <xdr:cNvCxnSpPr/>
      </xdr:nvCxnSpPr>
      <xdr:spPr>
        <a:xfrm>
          <a:off x="2908300" y="16863234"/>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61134</xdr:rowOff>
    </xdr:from>
    <xdr:to>
      <xdr:col>4</xdr:col>
      <xdr:colOff>155575</xdr:colOff>
      <xdr:row>98</xdr:row>
      <xdr:rowOff>74116</xdr:rowOff>
    </xdr:to>
    <xdr:cxnSp macro="">
      <xdr:nvCxnSpPr>
        <xdr:cNvPr id="233" name="直線コネクタ 232"/>
        <xdr:cNvCxnSpPr/>
      </xdr:nvCxnSpPr>
      <xdr:spPr>
        <a:xfrm flipV="1">
          <a:off x="2019300" y="16863234"/>
          <a:ext cx="889000" cy="1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4" name="フローチャート : 判断 233"/>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75849</xdr:rowOff>
    </xdr:from>
    <xdr:ext cx="534377" cy="259045"/>
    <xdr:sp macro="" textlink="">
      <xdr:nvSpPr>
        <xdr:cNvPr id="235" name="テキスト ボックス 234"/>
        <xdr:cNvSpPr txBox="1"/>
      </xdr:nvSpPr>
      <xdr:spPr>
        <a:xfrm>
          <a:off x="2641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74116</xdr:rowOff>
    </xdr:from>
    <xdr:to>
      <xdr:col>2</xdr:col>
      <xdr:colOff>638175</xdr:colOff>
      <xdr:row>98</xdr:row>
      <xdr:rowOff>76611</xdr:rowOff>
    </xdr:to>
    <xdr:cxnSp macro="">
      <xdr:nvCxnSpPr>
        <xdr:cNvPr id="236" name="直線コネクタ 235"/>
        <xdr:cNvCxnSpPr/>
      </xdr:nvCxnSpPr>
      <xdr:spPr>
        <a:xfrm flipV="1">
          <a:off x="1130300" y="16876216"/>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7" name="フローチャート : 判断 236"/>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75370</xdr:rowOff>
    </xdr:from>
    <xdr:ext cx="534377" cy="259045"/>
    <xdr:sp macro="" textlink="">
      <xdr:nvSpPr>
        <xdr:cNvPr id="238" name="テキスト ボックス 237"/>
        <xdr:cNvSpPr txBox="1"/>
      </xdr:nvSpPr>
      <xdr:spPr>
        <a:xfrm>
          <a:off x="1752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39" name="フローチャート : 判断 238"/>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81706</xdr:rowOff>
    </xdr:from>
    <xdr:ext cx="534377" cy="259045"/>
    <xdr:sp macro="" textlink="">
      <xdr:nvSpPr>
        <xdr:cNvPr id="240" name="テキスト ボックス 239"/>
        <xdr:cNvSpPr txBox="1"/>
      </xdr:nvSpPr>
      <xdr:spPr>
        <a:xfrm>
          <a:off x="863111" y="165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12669</xdr:rowOff>
    </xdr:from>
    <xdr:to>
      <xdr:col>6</xdr:col>
      <xdr:colOff>561975</xdr:colOff>
      <xdr:row>98</xdr:row>
      <xdr:rowOff>114269</xdr:rowOff>
    </xdr:to>
    <xdr:sp macro="" textlink="">
      <xdr:nvSpPr>
        <xdr:cNvPr id="246" name="円/楕円 245"/>
        <xdr:cNvSpPr/>
      </xdr:nvSpPr>
      <xdr:spPr>
        <a:xfrm>
          <a:off x="4584700" y="168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99046</xdr:rowOff>
    </xdr:from>
    <xdr:ext cx="534377" cy="259045"/>
    <xdr:sp macro="" textlink="">
      <xdr:nvSpPr>
        <xdr:cNvPr id="247" name="衛生費該当値テキスト"/>
        <xdr:cNvSpPr txBox="1"/>
      </xdr:nvSpPr>
      <xdr:spPr>
        <a:xfrm>
          <a:off x="4686300" y="1672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33,347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18262</xdr:rowOff>
    </xdr:from>
    <xdr:to>
      <xdr:col>5</xdr:col>
      <xdr:colOff>409575</xdr:colOff>
      <xdr:row>98</xdr:row>
      <xdr:rowOff>119862</xdr:rowOff>
    </xdr:to>
    <xdr:sp macro="" textlink="">
      <xdr:nvSpPr>
        <xdr:cNvPr id="248" name="円/楕円 247"/>
        <xdr:cNvSpPr/>
      </xdr:nvSpPr>
      <xdr:spPr>
        <a:xfrm>
          <a:off x="3746500" y="1682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110989</xdr:rowOff>
    </xdr:from>
    <xdr:ext cx="534377" cy="259045"/>
    <xdr:sp macro="" textlink="">
      <xdr:nvSpPr>
        <xdr:cNvPr id="249" name="テキスト ボックス 248"/>
        <xdr:cNvSpPr txBox="1"/>
      </xdr:nvSpPr>
      <xdr:spPr>
        <a:xfrm>
          <a:off x="3530111" y="1691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10334</xdr:rowOff>
    </xdr:from>
    <xdr:to>
      <xdr:col>4</xdr:col>
      <xdr:colOff>206375</xdr:colOff>
      <xdr:row>98</xdr:row>
      <xdr:rowOff>111934</xdr:rowOff>
    </xdr:to>
    <xdr:sp macro="" textlink="">
      <xdr:nvSpPr>
        <xdr:cNvPr id="250" name="円/楕円 249"/>
        <xdr:cNvSpPr/>
      </xdr:nvSpPr>
      <xdr:spPr>
        <a:xfrm>
          <a:off x="2857500" y="1681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103061</xdr:rowOff>
    </xdr:from>
    <xdr:ext cx="534377" cy="259045"/>
    <xdr:sp macro="" textlink="">
      <xdr:nvSpPr>
        <xdr:cNvPr id="251" name="テキスト ボックス 250"/>
        <xdr:cNvSpPr txBox="1"/>
      </xdr:nvSpPr>
      <xdr:spPr>
        <a:xfrm>
          <a:off x="2641111" y="169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23316</xdr:rowOff>
    </xdr:from>
    <xdr:to>
      <xdr:col>3</xdr:col>
      <xdr:colOff>3175</xdr:colOff>
      <xdr:row>98</xdr:row>
      <xdr:rowOff>124916</xdr:rowOff>
    </xdr:to>
    <xdr:sp macro="" textlink="">
      <xdr:nvSpPr>
        <xdr:cNvPr id="252" name="円/楕円 251"/>
        <xdr:cNvSpPr/>
      </xdr:nvSpPr>
      <xdr:spPr>
        <a:xfrm>
          <a:off x="1968500" y="1682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116043</xdr:rowOff>
    </xdr:from>
    <xdr:ext cx="534377" cy="259045"/>
    <xdr:sp macro="" textlink="">
      <xdr:nvSpPr>
        <xdr:cNvPr id="253" name="テキスト ボックス 252"/>
        <xdr:cNvSpPr txBox="1"/>
      </xdr:nvSpPr>
      <xdr:spPr>
        <a:xfrm>
          <a:off x="1752111" y="1691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25811</xdr:rowOff>
    </xdr:from>
    <xdr:to>
      <xdr:col>1</xdr:col>
      <xdr:colOff>485775</xdr:colOff>
      <xdr:row>98</xdr:row>
      <xdr:rowOff>127411</xdr:rowOff>
    </xdr:to>
    <xdr:sp macro="" textlink="">
      <xdr:nvSpPr>
        <xdr:cNvPr id="254" name="円/楕円 253"/>
        <xdr:cNvSpPr/>
      </xdr:nvSpPr>
      <xdr:spPr>
        <a:xfrm>
          <a:off x="1079500" y="1682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118538</xdr:rowOff>
    </xdr:from>
    <xdr:ext cx="534377" cy="259045"/>
    <xdr:sp macro="" textlink="">
      <xdr:nvSpPr>
        <xdr:cNvPr id="255" name="テキスト ボックス 254"/>
        <xdr:cNvSpPr txBox="1"/>
      </xdr:nvSpPr>
      <xdr:spPr>
        <a:xfrm>
          <a:off x="863111" y="169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129184</xdr:rowOff>
    </xdr:from>
    <xdr:to>
      <xdr:col>12</xdr:col>
      <xdr:colOff>511175</xdr:colOff>
      <xdr:row>39</xdr:row>
      <xdr:rowOff>44450</xdr:rowOff>
    </xdr:to>
    <xdr:cxnSp macro="">
      <xdr:nvCxnSpPr>
        <xdr:cNvPr id="290" name="直線コネクタ 289"/>
        <xdr:cNvCxnSpPr/>
      </xdr:nvCxnSpPr>
      <xdr:spPr>
        <a:xfrm>
          <a:off x="7861300" y="6644284"/>
          <a:ext cx="889000" cy="8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1" name="フローチャート : 判断 290"/>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46436</xdr:rowOff>
    </xdr:from>
    <xdr:ext cx="469744" cy="259045"/>
    <xdr:sp macro="" textlink="">
      <xdr:nvSpPr>
        <xdr:cNvPr id="292" name="テキスト ボックス 291"/>
        <xdr:cNvSpPr txBox="1"/>
      </xdr:nvSpPr>
      <xdr:spPr>
        <a:xfrm>
          <a:off x="8515427" y="63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150559</xdr:rowOff>
    </xdr:from>
    <xdr:to>
      <xdr:col>11</xdr:col>
      <xdr:colOff>307975</xdr:colOff>
      <xdr:row>38</xdr:row>
      <xdr:rowOff>129184</xdr:rowOff>
    </xdr:to>
    <xdr:cxnSp macro="">
      <xdr:nvCxnSpPr>
        <xdr:cNvPr id="293" name="直線コネクタ 292"/>
        <xdr:cNvCxnSpPr/>
      </xdr:nvCxnSpPr>
      <xdr:spPr>
        <a:xfrm>
          <a:off x="6972300" y="6494209"/>
          <a:ext cx="889000" cy="1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4" name="フローチャート : 判断 293"/>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144810</xdr:rowOff>
    </xdr:from>
    <xdr:ext cx="469744" cy="259045"/>
    <xdr:sp macro="" textlink="">
      <xdr:nvSpPr>
        <xdr:cNvPr id="295" name="テキスト ボックス 294"/>
        <xdr:cNvSpPr txBox="1"/>
      </xdr:nvSpPr>
      <xdr:spPr>
        <a:xfrm>
          <a:off x="7626427" y="631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6" name="フローチャート : 判断 295"/>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115523</xdr:rowOff>
    </xdr:from>
    <xdr:ext cx="469744" cy="259045"/>
    <xdr:sp macro="" textlink="">
      <xdr:nvSpPr>
        <xdr:cNvPr id="297" name="テキスト ボックス 296"/>
        <xdr:cNvSpPr txBox="1"/>
      </xdr:nvSpPr>
      <xdr:spPr>
        <a:xfrm>
          <a:off x="6737427" y="66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6" name="テキスト ボックス 30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7" name="円/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8" name="テキスト ボックス 307"/>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78384</xdr:rowOff>
    </xdr:from>
    <xdr:to>
      <xdr:col>11</xdr:col>
      <xdr:colOff>358775</xdr:colOff>
      <xdr:row>39</xdr:row>
      <xdr:rowOff>8534</xdr:rowOff>
    </xdr:to>
    <xdr:sp macro="" textlink="">
      <xdr:nvSpPr>
        <xdr:cNvPr id="309" name="円/楕円 308"/>
        <xdr:cNvSpPr/>
      </xdr:nvSpPr>
      <xdr:spPr>
        <a:xfrm>
          <a:off x="7810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171111</xdr:rowOff>
    </xdr:from>
    <xdr:ext cx="469744" cy="259045"/>
    <xdr:sp macro="" textlink="">
      <xdr:nvSpPr>
        <xdr:cNvPr id="310" name="テキスト ボックス 309"/>
        <xdr:cNvSpPr txBox="1"/>
      </xdr:nvSpPr>
      <xdr:spPr>
        <a:xfrm>
          <a:off x="7626427"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99759</xdr:rowOff>
    </xdr:from>
    <xdr:to>
      <xdr:col>10</xdr:col>
      <xdr:colOff>155575</xdr:colOff>
      <xdr:row>38</xdr:row>
      <xdr:rowOff>29908</xdr:rowOff>
    </xdr:to>
    <xdr:sp macro="" textlink="">
      <xdr:nvSpPr>
        <xdr:cNvPr id="311" name="円/楕円 310"/>
        <xdr:cNvSpPr/>
      </xdr:nvSpPr>
      <xdr:spPr>
        <a:xfrm>
          <a:off x="6921500" y="6443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46436</xdr:rowOff>
    </xdr:from>
    <xdr:ext cx="469744" cy="259045"/>
    <xdr:sp macro="" textlink="">
      <xdr:nvSpPr>
        <xdr:cNvPr id="312" name="テキスト ボックス 311"/>
        <xdr:cNvSpPr txBox="1"/>
      </xdr:nvSpPr>
      <xdr:spPr>
        <a:xfrm>
          <a:off x="6737427" y="62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127301</xdr:rowOff>
    </xdr:from>
    <xdr:to>
      <xdr:col>15</xdr:col>
      <xdr:colOff>180975</xdr:colOff>
      <xdr:row>58</xdr:row>
      <xdr:rowOff>127454</xdr:rowOff>
    </xdr:to>
    <xdr:cxnSp macro="">
      <xdr:nvCxnSpPr>
        <xdr:cNvPr id="339" name="直線コネクタ 338"/>
        <xdr:cNvCxnSpPr/>
      </xdr:nvCxnSpPr>
      <xdr:spPr>
        <a:xfrm flipV="1">
          <a:off x="9639300" y="10071401"/>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127454</xdr:rowOff>
    </xdr:from>
    <xdr:to>
      <xdr:col>14</xdr:col>
      <xdr:colOff>28575</xdr:colOff>
      <xdr:row>58</xdr:row>
      <xdr:rowOff>131244</xdr:rowOff>
    </xdr:to>
    <xdr:cxnSp macro="">
      <xdr:nvCxnSpPr>
        <xdr:cNvPr id="342" name="直線コネクタ 341"/>
        <xdr:cNvCxnSpPr/>
      </xdr:nvCxnSpPr>
      <xdr:spPr>
        <a:xfrm flipV="1">
          <a:off x="8750300" y="10071554"/>
          <a:ext cx="8890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119928</xdr:rowOff>
    </xdr:from>
    <xdr:to>
      <xdr:col>12</xdr:col>
      <xdr:colOff>511175</xdr:colOff>
      <xdr:row>58</xdr:row>
      <xdr:rowOff>131244</xdr:rowOff>
    </xdr:to>
    <xdr:cxnSp macro="">
      <xdr:nvCxnSpPr>
        <xdr:cNvPr id="345" name="直線コネクタ 344"/>
        <xdr:cNvCxnSpPr/>
      </xdr:nvCxnSpPr>
      <xdr:spPr>
        <a:xfrm>
          <a:off x="7861300" y="10064028"/>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6" name="フローチャート : 判断 345"/>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91527</xdr:rowOff>
    </xdr:from>
    <xdr:ext cx="534377" cy="259045"/>
    <xdr:sp macro="" textlink="">
      <xdr:nvSpPr>
        <xdr:cNvPr id="347" name="テキスト ボックス 346"/>
        <xdr:cNvSpPr txBox="1"/>
      </xdr:nvSpPr>
      <xdr:spPr>
        <a:xfrm>
          <a:off x="8483111" y="96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119928</xdr:rowOff>
    </xdr:from>
    <xdr:to>
      <xdr:col>11</xdr:col>
      <xdr:colOff>307975</xdr:colOff>
      <xdr:row>58</xdr:row>
      <xdr:rowOff>131607</xdr:rowOff>
    </xdr:to>
    <xdr:cxnSp macro="">
      <xdr:nvCxnSpPr>
        <xdr:cNvPr id="348" name="直線コネクタ 347"/>
        <xdr:cNvCxnSpPr/>
      </xdr:nvCxnSpPr>
      <xdr:spPr>
        <a:xfrm flipV="1">
          <a:off x="6972300" y="10064028"/>
          <a:ext cx="889000" cy="1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49" name="フローチャート : 判断 348"/>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90523</xdr:rowOff>
    </xdr:from>
    <xdr:ext cx="534377" cy="259045"/>
    <xdr:sp macro="" textlink="">
      <xdr:nvSpPr>
        <xdr:cNvPr id="350" name="テキスト ボックス 349"/>
        <xdr:cNvSpPr txBox="1"/>
      </xdr:nvSpPr>
      <xdr:spPr>
        <a:xfrm>
          <a:off x="7594111" y="96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1" name="フローチャート : 判断 350"/>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97496</xdr:rowOff>
    </xdr:from>
    <xdr:ext cx="534377" cy="259045"/>
    <xdr:sp macro="" textlink="">
      <xdr:nvSpPr>
        <xdr:cNvPr id="352" name="テキスト ボックス 351"/>
        <xdr:cNvSpPr txBox="1"/>
      </xdr:nvSpPr>
      <xdr:spPr>
        <a:xfrm>
          <a:off x="6705111" y="96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76501</xdr:rowOff>
    </xdr:from>
    <xdr:to>
      <xdr:col>15</xdr:col>
      <xdr:colOff>231775</xdr:colOff>
      <xdr:row>59</xdr:row>
      <xdr:rowOff>6651</xdr:rowOff>
    </xdr:to>
    <xdr:sp macro="" textlink="">
      <xdr:nvSpPr>
        <xdr:cNvPr id="358" name="円/楕円 357"/>
        <xdr:cNvSpPr/>
      </xdr:nvSpPr>
      <xdr:spPr>
        <a:xfrm>
          <a:off x="10426700" y="1002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162878</xdr:rowOff>
    </xdr:from>
    <xdr:ext cx="469744" cy="259045"/>
    <xdr:sp macro="" textlink="">
      <xdr:nvSpPr>
        <xdr:cNvPr id="359" name="農林水産業費該当値テキスト"/>
        <xdr:cNvSpPr txBox="1"/>
      </xdr:nvSpPr>
      <xdr:spPr>
        <a:xfrm>
          <a:off x="10528300" y="993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76654</xdr:rowOff>
    </xdr:from>
    <xdr:to>
      <xdr:col>14</xdr:col>
      <xdr:colOff>79375</xdr:colOff>
      <xdr:row>59</xdr:row>
      <xdr:rowOff>6804</xdr:rowOff>
    </xdr:to>
    <xdr:sp macro="" textlink="">
      <xdr:nvSpPr>
        <xdr:cNvPr id="360" name="円/楕円 359"/>
        <xdr:cNvSpPr/>
      </xdr:nvSpPr>
      <xdr:spPr>
        <a:xfrm>
          <a:off x="9588500" y="1002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169381</xdr:rowOff>
    </xdr:from>
    <xdr:ext cx="469744" cy="259045"/>
    <xdr:sp macro="" textlink="">
      <xdr:nvSpPr>
        <xdr:cNvPr id="361" name="テキスト ボックス 360"/>
        <xdr:cNvSpPr txBox="1"/>
      </xdr:nvSpPr>
      <xdr:spPr>
        <a:xfrm>
          <a:off x="9404427" y="101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80444</xdr:rowOff>
    </xdr:from>
    <xdr:to>
      <xdr:col>12</xdr:col>
      <xdr:colOff>561975</xdr:colOff>
      <xdr:row>59</xdr:row>
      <xdr:rowOff>10594</xdr:rowOff>
    </xdr:to>
    <xdr:sp macro="" textlink="">
      <xdr:nvSpPr>
        <xdr:cNvPr id="362" name="円/楕円 361"/>
        <xdr:cNvSpPr/>
      </xdr:nvSpPr>
      <xdr:spPr>
        <a:xfrm>
          <a:off x="8699500" y="1002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1721</xdr:rowOff>
    </xdr:from>
    <xdr:ext cx="469744" cy="259045"/>
    <xdr:sp macro="" textlink="">
      <xdr:nvSpPr>
        <xdr:cNvPr id="363" name="テキスト ボックス 362"/>
        <xdr:cNvSpPr txBox="1"/>
      </xdr:nvSpPr>
      <xdr:spPr>
        <a:xfrm>
          <a:off x="8515427" y="1011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69128</xdr:rowOff>
    </xdr:from>
    <xdr:to>
      <xdr:col>11</xdr:col>
      <xdr:colOff>358775</xdr:colOff>
      <xdr:row>58</xdr:row>
      <xdr:rowOff>170728</xdr:rowOff>
    </xdr:to>
    <xdr:sp macro="" textlink="">
      <xdr:nvSpPr>
        <xdr:cNvPr id="364" name="円/楕円 363"/>
        <xdr:cNvSpPr/>
      </xdr:nvSpPr>
      <xdr:spPr>
        <a:xfrm>
          <a:off x="7810500" y="1001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161855</xdr:rowOff>
    </xdr:from>
    <xdr:ext cx="469744" cy="259045"/>
    <xdr:sp macro="" textlink="">
      <xdr:nvSpPr>
        <xdr:cNvPr id="365" name="テキスト ボックス 364"/>
        <xdr:cNvSpPr txBox="1"/>
      </xdr:nvSpPr>
      <xdr:spPr>
        <a:xfrm>
          <a:off x="7626427" y="1010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80807</xdr:rowOff>
    </xdr:from>
    <xdr:to>
      <xdr:col>10</xdr:col>
      <xdr:colOff>155575</xdr:colOff>
      <xdr:row>59</xdr:row>
      <xdr:rowOff>10957</xdr:rowOff>
    </xdr:to>
    <xdr:sp macro="" textlink="">
      <xdr:nvSpPr>
        <xdr:cNvPr id="366" name="円/楕円 365"/>
        <xdr:cNvSpPr/>
      </xdr:nvSpPr>
      <xdr:spPr>
        <a:xfrm>
          <a:off x="6921500" y="1002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2084</xdr:rowOff>
    </xdr:from>
    <xdr:ext cx="469744" cy="259045"/>
    <xdr:sp macro="" textlink="">
      <xdr:nvSpPr>
        <xdr:cNvPr id="367" name="テキスト ボックス 366"/>
        <xdr:cNvSpPr txBox="1"/>
      </xdr:nvSpPr>
      <xdr:spPr>
        <a:xfrm>
          <a:off x="6737427" y="1011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30390</xdr:rowOff>
    </xdr:from>
    <xdr:to>
      <xdr:col>15</xdr:col>
      <xdr:colOff>180975</xdr:colOff>
      <xdr:row>78</xdr:row>
      <xdr:rowOff>72434</xdr:rowOff>
    </xdr:to>
    <xdr:cxnSp macro="">
      <xdr:nvCxnSpPr>
        <xdr:cNvPr id="396" name="直線コネクタ 395"/>
        <xdr:cNvCxnSpPr/>
      </xdr:nvCxnSpPr>
      <xdr:spPr>
        <a:xfrm flipV="1">
          <a:off x="9639300" y="13403490"/>
          <a:ext cx="838200" cy="4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72434</xdr:rowOff>
    </xdr:from>
    <xdr:to>
      <xdr:col>14</xdr:col>
      <xdr:colOff>28575</xdr:colOff>
      <xdr:row>78</xdr:row>
      <xdr:rowOff>137471</xdr:rowOff>
    </xdr:to>
    <xdr:cxnSp macro="">
      <xdr:nvCxnSpPr>
        <xdr:cNvPr id="399" name="直線コネクタ 398"/>
        <xdr:cNvCxnSpPr/>
      </xdr:nvCxnSpPr>
      <xdr:spPr>
        <a:xfrm flipV="1">
          <a:off x="8750300" y="13445534"/>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132175</xdr:rowOff>
    </xdr:from>
    <xdr:to>
      <xdr:col>12</xdr:col>
      <xdr:colOff>511175</xdr:colOff>
      <xdr:row>78</xdr:row>
      <xdr:rowOff>137471</xdr:rowOff>
    </xdr:to>
    <xdr:cxnSp macro="">
      <xdr:nvCxnSpPr>
        <xdr:cNvPr id="402" name="直線コネクタ 401"/>
        <xdr:cNvCxnSpPr/>
      </xdr:nvCxnSpPr>
      <xdr:spPr>
        <a:xfrm>
          <a:off x="7861300" y="13505275"/>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3" name="フローチャート : 判断 402"/>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112138</xdr:rowOff>
    </xdr:from>
    <xdr:ext cx="534377" cy="259045"/>
    <xdr:sp macro="" textlink="">
      <xdr:nvSpPr>
        <xdr:cNvPr id="404" name="テキスト ボックス 403"/>
        <xdr:cNvSpPr txBox="1"/>
      </xdr:nvSpPr>
      <xdr:spPr>
        <a:xfrm>
          <a:off x="8483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132175</xdr:rowOff>
    </xdr:from>
    <xdr:to>
      <xdr:col>11</xdr:col>
      <xdr:colOff>307975</xdr:colOff>
      <xdr:row>78</xdr:row>
      <xdr:rowOff>149892</xdr:rowOff>
    </xdr:to>
    <xdr:cxnSp macro="">
      <xdr:nvCxnSpPr>
        <xdr:cNvPr id="405" name="直線コネクタ 404"/>
        <xdr:cNvCxnSpPr/>
      </xdr:nvCxnSpPr>
      <xdr:spPr>
        <a:xfrm flipV="1">
          <a:off x="6972300" y="13505275"/>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6" name="フローチャート : 判断 405"/>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111720</xdr:rowOff>
    </xdr:from>
    <xdr:ext cx="534377" cy="259045"/>
    <xdr:sp macro="" textlink="">
      <xdr:nvSpPr>
        <xdr:cNvPr id="407" name="テキスト ボックス 406"/>
        <xdr:cNvSpPr txBox="1"/>
      </xdr:nvSpPr>
      <xdr:spPr>
        <a:xfrm>
          <a:off x="7594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08" name="フローチャート : 判断 407"/>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19442</xdr:rowOff>
    </xdr:from>
    <xdr:ext cx="534377" cy="259045"/>
    <xdr:sp macro="" textlink="">
      <xdr:nvSpPr>
        <xdr:cNvPr id="409" name="テキスト ボックス 408"/>
        <xdr:cNvSpPr txBox="1"/>
      </xdr:nvSpPr>
      <xdr:spPr>
        <a:xfrm>
          <a:off x="6705111" y="130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151040</xdr:rowOff>
    </xdr:from>
    <xdr:to>
      <xdr:col>15</xdr:col>
      <xdr:colOff>231775</xdr:colOff>
      <xdr:row>78</xdr:row>
      <xdr:rowOff>81190</xdr:rowOff>
    </xdr:to>
    <xdr:sp macro="" textlink="">
      <xdr:nvSpPr>
        <xdr:cNvPr id="415" name="円/楕円 414"/>
        <xdr:cNvSpPr/>
      </xdr:nvSpPr>
      <xdr:spPr>
        <a:xfrm>
          <a:off x="10426700" y="1335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129467</xdr:rowOff>
    </xdr:from>
    <xdr:ext cx="469744" cy="259045"/>
    <xdr:sp macro="" textlink="">
      <xdr:nvSpPr>
        <xdr:cNvPr id="416" name="商工費該当値テキスト"/>
        <xdr:cNvSpPr txBox="1"/>
      </xdr:nvSpPr>
      <xdr:spPr>
        <a:xfrm>
          <a:off x="10528300" y="1333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21634</xdr:rowOff>
    </xdr:from>
    <xdr:to>
      <xdr:col>14</xdr:col>
      <xdr:colOff>79375</xdr:colOff>
      <xdr:row>78</xdr:row>
      <xdr:rowOff>123234</xdr:rowOff>
    </xdr:to>
    <xdr:sp macro="" textlink="">
      <xdr:nvSpPr>
        <xdr:cNvPr id="417" name="円/楕円 416"/>
        <xdr:cNvSpPr/>
      </xdr:nvSpPr>
      <xdr:spPr>
        <a:xfrm>
          <a:off x="9588500" y="1339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114361</xdr:rowOff>
    </xdr:from>
    <xdr:ext cx="469744" cy="259045"/>
    <xdr:sp macro="" textlink="">
      <xdr:nvSpPr>
        <xdr:cNvPr id="418" name="テキスト ボックス 417"/>
        <xdr:cNvSpPr txBox="1"/>
      </xdr:nvSpPr>
      <xdr:spPr>
        <a:xfrm>
          <a:off x="9404427" y="134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86671</xdr:rowOff>
    </xdr:from>
    <xdr:to>
      <xdr:col>12</xdr:col>
      <xdr:colOff>561975</xdr:colOff>
      <xdr:row>79</xdr:row>
      <xdr:rowOff>16821</xdr:rowOff>
    </xdr:to>
    <xdr:sp macro="" textlink="">
      <xdr:nvSpPr>
        <xdr:cNvPr id="419" name="円/楕円 418"/>
        <xdr:cNvSpPr/>
      </xdr:nvSpPr>
      <xdr:spPr>
        <a:xfrm>
          <a:off x="8699500" y="134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7948</xdr:rowOff>
    </xdr:from>
    <xdr:ext cx="469744" cy="259045"/>
    <xdr:sp macro="" textlink="">
      <xdr:nvSpPr>
        <xdr:cNvPr id="420" name="テキスト ボックス 419"/>
        <xdr:cNvSpPr txBox="1"/>
      </xdr:nvSpPr>
      <xdr:spPr>
        <a:xfrm>
          <a:off x="8515427" y="135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81375</xdr:rowOff>
    </xdr:from>
    <xdr:to>
      <xdr:col>11</xdr:col>
      <xdr:colOff>358775</xdr:colOff>
      <xdr:row>79</xdr:row>
      <xdr:rowOff>11525</xdr:rowOff>
    </xdr:to>
    <xdr:sp macro="" textlink="">
      <xdr:nvSpPr>
        <xdr:cNvPr id="421" name="円/楕円 420"/>
        <xdr:cNvSpPr/>
      </xdr:nvSpPr>
      <xdr:spPr>
        <a:xfrm>
          <a:off x="7810500" y="134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2652</xdr:rowOff>
    </xdr:from>
    <xdr:ext cx="469744" cy="259045"/>
    <xdr:sp macro="" textlink="">
      <xdr:nvSpPr>
        <xdr:cNvPr id="422" name="テキスト ボックス 421"/>
        <xdr:cNvSpPr txBox="1"/>
      </xdr:nvSpPr>
      <xdr:spPr>
        <a:xfrm>
          <a:off x="7626427" y="1354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99092</xdr:rowOff>
    </xdr:from>
    <xdr:to>
      <xdr:col>10</xdr:col>
      <xdr:colOff>155575</xdr:colOff>
      <xdr:row>79</xdr:row>
      <xdr:rowOff>29242</xdr:rowOff>
    </xdr:to>
    <xdr:sp macro="" textlink="">
      <xdr:nvSpPr>
        <xdr:cNvPr id="423" name="円/楕円 422"/>
        <xdr:cNvSpPr/>
      </xdr:nvSpPr>
      <xdr:spPr>
        <a:xfrm>
          <a:off x="6921500" y="134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20369</xdr:rowOff>
    </xdr:from>
    <xdr:ext cx="469744" cy="259045"/>
    <xdr:sp macro="" textlink="">
      <xdr:nvSpPr>
        <xdr:cNvPr id="424" name="テキスト ボックス 423"/>
        <xdr:cNvSpPr txBox="1"/>
      </xdr:nvSpPr>
      <xdr:spPr>
        <a:xfrm>
          <a:off x="6737427" y="1356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162849</xdr:rowOff>
    </xdr:from>
    <xdr:to>
      <xdr:col>15</xdr:col>
      <xdr:colOff>180975</xdr:colOff>
      <xdr:row>99</xdr:row>
      <xdr:rowOff>6744</xdr:rowOff>
    </xdr:to>
    <xdr:cxnSp macro="">
      <xdr:nvCxnSpPr>
        <xdr:cNvPr id="453" name="直線コネクタ 452"/>
        <xdr:cNvCxnSpPr/>
      </xdr:nvCxnSpPr>
      <xdr:spPr>
        <a:xfrm flipV="1">
          <a:off x="9639300" y="16964949"/>
          <a:ext cx="838200" cy="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109946</xdr:rowOff>
    </xdr:from>
    <xdr:ext cx="534377" cy="259045"/>
    <xdr:sp macro="" textlink="">
      <xdr:nvSpPr>
        <xdr:cNvPr id="454" name="土木費平均値テキスト"/>
        <xdr:cNvSpPr txBox="1"/>
      </xdr:nvSpPr>
      <xdr:spPr>
        <a:xfrm>
          <a:off x="10528300" y="1691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6744</xdr:rowOff>
    </xdr:from>
    <xdr:to>
      <xdr:col>14</xdr:col>
      <xdr:colOff>28575</xdr:colOff>
      <xdr:row>99</xdr:row>
      <xdr:rowOff>11726</xdr:rowOff>
    </xdr:to>
    <xdr:cxnSp macro="">
      <xdr:nvCxnSpPr>
        <xdr:cNvPr id="456" name="直線コネクタ 455"/>
        <xdr:cNvCxnSpPr/>
      </xdr:nvCxnSpPr>
      <xdr:spPr>
        <a:xfrm flipV="1">
          <a:off x="8750300" y="16980294"/>
          <a:ext cx="889000" cy="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52160</xdr:rowOff>
    </xdr:from>
    <xdr:ext cx="534377" cy="259045"/>
    <xdr:sp macro="" textlink="">
      <xdr:nvSpPr>
        <xdr:cNvPr id="458" name="テキスト ボックス 457"/>
        <xdr:cNvSpPr txBox="1"/>
      </xdr:nvSpPr>
      <xdr:spPr>
        <a:xfrm>
          <a:off x="9372111" y="170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167684</xdr:rowOff>
    </xdr:from>
    <xdr:to>
      <xdr:col>12</xdr:col>
      <xdr:colOff>511175</xdr:colOff>
      <xdr:row>99</xdr:row>
      <xdr:rowOff>11726</xdr:rowOff>
    </xdr:to>
    <xdr:cxnSp macro="">
      <xdr:nvCxnSpPr>
        <xdr:cNvPr id="459" name="直線コネクタ 458"/>
        <xdr:cNvCxnSpPr/>
      </xdr:nvCxnSpPr>
      <xdr:spPr>
        <a:xfrm>
          <a:off x="7861300" y="16969784"/>
          <a:ext cx="889000" cy="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0" name="フローチャート : 判断 459"/>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55766</xdr:rowOff>
    </xdr:from>
    <xdr:ext cx="534377" cy="259045"/>
    <xdr:sp macro="" textlink="">
      <xdr:nvSpPr>
        <xdr:cNvPr id="461" name="テキスト ボックス 460"/>
        <xdr:cNvSpPr txBox="1"/>
      </xdr:nvSpPr>
      <xdr:spPr>
        <a:xfrm>
          <a:off x="8483111" y="170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167684</xdr:rowOff>
    </xdr:from>
    <xdr:to>
      <xdr:col>11</xdr:col>
      <xdr:colOff>307975</xdr:colOff>
      <xdr:row>99</xdr:row>
      <xdr:rowOff>18686</xdr:rowOff>
    </xdr:to>
    <xdr:cxnSp macro="">
      <xdr:nvCxnSpPr>
        <xdr:cNvPr id="462" name="直線コネクタ 461"/>
        <xdr:cNvCxnSpPr/>
      </xdr:nvCxnSpPr>
      <xdr:spPr>
        <a:xfrm flipV="1">
          <a:off x="6972300" y="16969784"/>
          <a:ext cx="889000" cy="2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3" name="フローチャート : 判断 462"/>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59076</xdr:rowOff>
    </xdr:from>
    <xdr:ext cx="534377" cy="259045"/>
    <xdr:sp macro="" textlink="">
      <xdr:nvSpPr>
        <xdr:cNvPr id="464" name="テキスト ボックス 463"/>
        <xdr:cNvSpPr txBox="1"/>
      </xdr:nvSpPr>
      <xdr:spPr>
        <a:xfrm>
          <a:off x="7594111" y="170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5" name="フローチャート : 判断 464"/>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79551</xdr:rowOff>
    </xdr:from>
    <xdr:ext cx="534377" cy="259045"/>
    <xdr:sp macro="" textlink="">
      <xdr:nvSpPr>
        <xdr:cNvPr id="466" name="テキスト ボックス 465"/>
        <xdr:cNvSpPr txBox="1"/>
      </xdr:nvSpPr>
      <xdr:spPr>
        <a:xfrm>
          <a:off x="6705111" y="167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112049</xdr:rowOff>
    </xdr:from>
    <xdr:to>
      <xdr:col>15</xdr:col>
      <xdr:colOff>231775</xdr:colOff>
      <xdr:row>99</xdr:row>
      <xdr:rowOff>42199</xdr:rowOff>
    </xdr:to>
    <xdr:sp macro="" textlink="">
      <xdr:nvSpPr>
        <xdr:cNvPr id="472" name="円/楕円 471"/>
        <xdr:cNvSpPr/>
      </xdr:nvSpPr>
      <xdr:spPr>
        <a:xfrm>
          <a:off x="10426700" y="1691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71426</xdr:rowOff>
    </xdr:from>
    <xdr:ext cx="599010" cy="259045"/>
    <xdr:sp macro="" textlink="">
      <xdr:nvSpPr>
        <xdr:cNvPr id="473" name="土木費該当値テキスト"/>
        <xdr:cNvSpPr txBox="1"/>
      </xdr:nvSpPr>
      <xdr:spPr>
        <a:xfrm>
          <a:off x="10528300" y="1670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139,242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127394</xdr:rowOff>
    </xdr:from>
    <xdr:to>
      <xdr:col>14</xdr:col>
      <xdr:colOff>79375</xdr:colOff>
      <xdr:row>99</xdr:row>
      <xdr:rowOff>57544</xdr:rowOff>
    </xdr:to>
    <xdr:sp macro="" textlink="">
      <xdr:nvSpPr>
        <xdr:cNvPr id="474" name="円/楕円 473"/>
        <xdr:cNvSpPr/>
      </xdr:nvSpPr>
      <xdr:spPr>
        <a:xfrm>
          <a:off x="9588500" y="1692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74071</xdr:rowOff>
    </xdr:from>
    <xdr:ext cx="534377" cy="259045"/>
    <xdr:sp macro="" textlink="">
      <xdr:nvSpPr>
        <xdr:cNvPr id="475" name="テキスト ボックス 474"/>
        <xdr:cNvSpPr txBox="1"/>
      </xdr:nvSpPr>
      <xdr:spPr>
        <a:xfrm>
          <a:off x="9372111" y="167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98,965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132376</xdr:rowOff>
    </xdr:from>
    <xdr:to>
      <xdr:col>12</xdr:col>
      <xdr:colOff>561975</xdr:colOff>
      <xdr:row>99</xdr:row>
      <xdr:rowOff>62526</xdr:rowOff>
    </xdr:to>
    <xdr:sp macro="" textlink="">
      <xdr:nvSpPr>
        <xdr:cNvPr id="476" name="円/楕円 475"/>
        <xdr:cNvSpPr/>
      </xdr:nvSpPr>
      <xdr:spPr>
        <a:xfrm>
          <a:off x="8699500" y="1693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79053</xdr:rowOff>
    </xdr:from>
    <xdr:ext cx="534377" cy="259045"/>
    <xdr:sp macro="" textlink="">
      <xdr:nvSpPr>
        <xdr:cNvPr id="477" name="テキスト ボックス 476"/>
        <xdr:cNvSpPr txBox="1"/>
      </xdr:nvSpPr>
      <xdr:spPr>
        <a:xfrm>
          <a:off x="8483111" y="1670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85,887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116884</xdr:rowOff>
    </xdr:from>
    <xdr:to>
      <xdr:col>11</xdr:col>
      <xdr:colOff>358775</xdr:colOff>
      <xdr:row>99</xdr:row>
      <xdr:rowOff>47034</xdr:rowOff>
    </xdr:to>
    <xdr:sp macro="" textlink="">
      <xdr:nvSpPr>
        <xdr:cNvPr id="478" name="円/楕円 477"/>
        <xdr:cNvSpPr/>
      </xdr:nvSpPr>
      <xdr:spPr>
        <a:xfrm>
          <a:off x="7810500" y="1691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63561</xdr:rowOff>
    </xdr:from>
    <xdr:ext cx="599010" cy="259045"/>
    <xdr:sp macro="" textlink="">
      <xdr:nvSpPr>
        <xdr:cNvPr id="479" name="テキスト ボックス 478"/>
        <xdr:cNvSpPr txBox="1"/>
      </xdr:nvSpPr>
      <xdr:spPr>
        <a:xfrm>
          <a:off x="7561794" y="1669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126,550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139336</xdr:rowOff>
    </xdr:from>
    <xdr:to>
      <xdr:col>10</xdr:col>
      <xdr:colOff>155575</xdr:colOff>
      <xdr:row>99</xdr:row>
      <xdr:rowOff>69486</xdr:rowOff>
    </xdr:to>
    <xdr:sp macro="" textlink="">
      <xdr:nvSpPr>
        <xdr:cNvPr id="480" name="円/楕円 479"/>
        <xdr:cNvSpPr/>
      </xdr:nvSpPr>
      <xdr:spPr>
        <a:xfrm>
          <a:off x="6921500" y="1694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60613</xdr:rowOff>
    </xdr:from>
    <xdr:ext cx="534377" cy="259045"/>
    <xdr:sp macro="" textlink="">
      <xdr:nvSpPr>
        <xdr:cNvPr id="481" name="テキスト ボックス 480"/>
        <xdr:cNvSpPr txBox="1"/>
      </xdr:nvSpPr>
      <xdr:spPr>
        <a:xfrm>
          <a:off x="6705111" y="1703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67348</xdr:rowOff>
    </xdr:from>
    <xdr:to>
      <xdr:col>23</xdr:col>
      <xdr:colOff>517525</xdr:colOff>
      <xdr:row>38</xdr:row>
      <xdr:rowOff>96821</xdr:rowOff>
    </xdr:to>
    <xdr:cxnSp macro="">
      <xdr:nvCxnSpPr>
        <xdr:cNvPr id="513" name="直線コネクタ 512"/>
        <xdr:cNvCxnSpPr/>
      </xdr:nvCxnSpPr>
      <xdr:spPr>
        <a:xfrm flipV="1">
          <a:off x="15481300" y="6582448"/>
          <a:ext cx="838200" cy="2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96821</xdr:rowOff>
    </xdr:from>
    <xdr:to>
      <xdr:col>22</xdr:col>
      <xdr:colOff>365125</xdr:colOff>
      <xdr:row>38</xdr:row>
      <xdr:rowOff>140239</xdr:rowOff>
    </xdr:to>
    <xdr:cxnSp macro="">
      <xdr:nvCxnSpPr>
        <xdr:cNvPr id="516" name="直線コネクタ 515"/>
        <xdr:cNvCxnSpPr/>
      </xdr:nvCxnSpPr>
      <xdr:spPr>
        <a:xfrm flipV="1">
          <a:off x="14592300" y="6611921"/>
          <a:ext cx="889000" cy="4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28927</xdr:rowOff>
    </xdr:from>
    <xdr:to>
      <xdr:col>21</xdr:col>
      <xdr:colOff>161925</xdr:colOff>
      <xdr:row>38</xdr:row>
      <xdr:rowOff>140239</xdr:rowOff>
    </xdr:to>
    <xdr:cxnSp macro="">
      <xdr:nvCxnSpPr>
        <xdr:cNvPr id="519" name="直線コネクタ 518"/>
        <xdr:cNvCxnSpPr/>
      </xdr:nvCxnSpPr>
      <xdr:spPr>
        <a:xfrm>
          <a:off x="13703300" y="6544027"/>
          <a:ext cx="889000" cy="11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20" name="フローチャート : 判断 519"/>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97838</xdr:rowOff>
    </xdr:from>
    <xdr:ext cx="534377" cy="259045"/>
    <xdr:sp macro="" textlink="">
      <xdr:nvSpPr>
        <xdr:cNvPr id="521" name="テキスト ボックス 520"/>
        <xdr:cNvSpPr txBox="1"/>
      </xdr:nvSpPr>
      <xdr:spPr>
        <a:xfrm>
          <a:off x="14325111" y="62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28927</xdr:rowOff>
    </xdr:from>
    <xdr:to>
      <xdr:col>19</xdr:col>
      <xdr:colOff>644525</xdr:colOff>
      <xdr:row>38</xdr:row>
      <xdr:rowOff>128515</xdr:rowOff>
    </xdr:to>
    <xdr:cxnSp macro="">
      <xdr:nvCxnSpPr>
        <xdr:cNvPr id="522" name="直線コネクタ 521"/>
        <xdr:cNvCxnSpPr/>
      </xdr:nvCxnSpPr>
      <xdr:spPr>
        <a:xfrm flipV="1">
          <a:off x="12814300" y="6544027"/>
          <a:ext cx="889000" cy="9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3" name="フローチャート : 判断 522"/>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136740</xdr:rowOff>
    </xdr:from>
    <xdr:ext cx="534377" cy="259045"/>
    <xdr:sp macro="" textlink="">
      <xdr:nvSpPr>
        <xdr:cNvPr id="524" name="テキスト ボックス 523"/>
        <xdr:cNvSpPr txBox="1"/>
      </xdr:nvSpPr>
      <xdr:spPr>
        <a:xfrm>
          <a:off x="13436111" y="66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5" name="フローチャート : 判断 524"/>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4781</xdr:rowOff>
    </xdr:from>
    <xdr:ext cx="534377" cy="259045"/>
    <xdr:sp macro="" textlink="">
      <xdr:nvSpPr>
        <xdr:cNvPr id="526" name="テキスト ボックス 525"/>
        <xdr:cNvSpPr txBox="1"/>
      </xdr:nvSpPr>
      <xdr:spPr>
        <a:xfrm>
          <a:off x="12547111" y="6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16548</xdr:rowOff>
    </xdr:from>
    <xdr:to>
      <xdr:col>23</xdr:col>
      <xdr:colOff>568325</xdr:colOff>
      <xdr:row>38</xdr:row>
      <xdr:rowOff>118148</xdr:rowOff>
    </xdr:to>
    <xdr:sp macro="" textlink="">
      <xdr:nvSpPr>
        <xdr:cNvPr id="532" name="円/楕円 531"/>
        <xdr:cNvSpPr/>
      </xdr:nvSpPr>
      <xdr:spPr>
        <a:xfrm>
          <a:off x="16268700" y="65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166425</xdr:rowOff>
    </xdr:from>
    <xdr:ext cx="534377" cy="259045"/>
    <xdr:sp macro="" textlink="">
      <xdr:nvSpPr>
        <xdr:cNvPr id="533" name="消防費該当値テキスト"/>
        <xdr:cNvSpPr txBox="1"/>
      </xdr:nvSpPr>
      <xdr:spPr>
        <a:xfrm>
          <a:off x="16370300" y="651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32,431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46021</xdr:rowOff>
    </xdr:from>
    <xdr:to>
      <xdr:col>22</xdr:col>
      <xdr:colOff>415925</xdr:colOff>
      <xdr:row>38</xdr:row>
      <xdr:rowOff>147621</xdr:rowOff>
    </xdr:to>
    <xdr:sp macro="" textlink="">
      <xdr:nvSpPr>
        <xdr:cNvPr id="534" name="円/楕円 533"/>
        <xdr:cNvSpPr/>
      </xdr:nvSpPr>
      <xdr:spPr>
        <a:xfrm>
          <a:off x="15430500" y="656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138748</xdr:rowOff>
    </xdr:from>
    <xdr:ext cx="534377" cy="259045"/>
    <xdr:sp macro="" textlink="">
      <xdr:nvSpPr>
        <xdr:cNvPr id="535" name="テキスト ボックス 534"/>
        <xdr:cNvSpPr txBox="1"/>
      </xdr:nvSpPr>
      <xdr:spPr>
        <a:xfrm>
          <a:off x="15214111" y="66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89439</xdr:rowOff>
    </xdr:from>
    <xdr:to>
      <xdr:col>21</xdr:col>
      <xdr:colOff>212725</xdr:colOff>
      <xdr:row>39</xdr:row>
      <xdr:rowOff>19589</xdr:rowOff>
    </xdr:to>
    <xdr:sp macro="" textlink="">
      <xdr:nvSpPr>
        <xdr:cNvPr id="536" name="円/楕円 535"/>
        <xdr:cNvSpPr/>
      </xdr:nvSpPr>
      <xdr:spPr>
        <a:xfrm>
          <a:off x="14541500" y="660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10716</xdr:rowOff>
    </xdr:from>
    <xdr:ext cx="534377" cy="259045"/>
    <xdr:sp macro="" textlink="">
      <xdr:nvSpPr>
        <xdr:cNvPr id="537" name="テキスト ボックス 536"/>
        <xdr:cNvSpPr txBox="1"/>
      </xdr:nvSpPr>
      <xdr:spPr>
        <a:xfrm>
          <a:off x="14325111" y="6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149577</xdr:rowOff>
    </xdr:from>
    <xdr:to>
      <xdr:col>20</xdr:col>
      <xdr:colOff>9525</xdr:colOff>
      <xdr:row>38</xdr:row>
      <xdr:rowOff>79727</xdr:rowOff>
    </xdr:to>
    <xdr:sp macro="" textlink="">
      <xdr:nvSpPr>
        <xdr:cNvPr id="538" name="円/楕円 537"/>
        <xdr:cNvSpPr/>
      </xdr:nvSpPr>
      <xdr:spPr>
        <a:xfrm>
          <a:off x="13652500" y="649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96254</xdr:rowOff>
    </xdr:from>
    <xdr:ext cx="534377" cy="259045"/>
    <xdr:sp macro="" textlink="">
      <xdr:nvSpPr>
        <xdr:cNvPr id="539" name="テキスト ボックス 538"/>
        <xdr:cNvSpPr txBox="1"/>
      </xdr:nvSpPr>
      <xdr:spPr>
        <a:xfrm>
          <a:off x="13436111" y="626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77715</xdr:rowOff>
    </xdr:from>
    <xdr:to>
      <xdr:col>18</xdr:col>
      <xdr:colOff>492125</xdr:colOff>
      <xdr:row>39</xdr:row>
      <xdr:rowOff>7865</xdr:rowOff>
    </xdr:to>
    <xdr:sp macro="" textlink="">
      <xdr:nvSpPr>
        <xdr:cNvPr id="540" name="円/楕円 539"/>
        <xdr:cNvSpPr/>
      </xdr:nvSpPr>
      <xdr:spPr>
        <a:xfrm>
          <a:off x="12763500" y="659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170442</xdr:rowOff>
    </xdr:from>
    <xdr:ext cx="534377" cy="259045"/>
    <xdr:sp macro="" textlink="">
      <xdr:nvSpPr>
        <xdr:cNvPr id="541" name="テキスト ボックス 540"/>
        <xdr:cNvSpPr txBox="1"/>
      </xdr:nvSpPr>
      <xdr:spPr>
        <a:xfrm>
          <a:off x="12547111" y="668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72198</xdr:rowOff>
    </xdr:from>
    <xdr:to>
      <xdr:col>23</xdr:col>
      <xdr:colOff>517525</xdr:colOff>
      <xdr:row>58</xdr:row>
      <xdr:rowOff>83205</xdr:rowOff>
    </xdr:to>
    <xdr:cxnSp macro="">
      <xdr:nvCxnSpPr>
        <xdr:cNvPr id="570" name="直線コネクタ 569"/>
        <xdr:cNvCxnSpPr/>
      </xdr:nvCxnSpPr>
      <xdr:spPr>
        <a:xfrm>
          <a:off x="15481300" y="10016298"/>
          <a:ext cx="838200" cy="1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55320</xdr:rowOff>
    </xdr:from>
    <xdr:to>
      <xdr:col>22</xdr:col>
      <xdr:colOff>365125</xdr:colOff>
      <xdr:row>58</xdr:row>
      <xdr:rowOff>72198</xdr:rowOff>
    </xdr:to>
    <xdr:cxnSp macro="">
      <xdr:nvCxnSpPr>
        <xdr:cNvPr id="573" name="直線コネクタ 572"/>
        <xdr:cNvCxnSpPr/>
      </xdr:nvCxnSpPr>
      <xdr:spPr>
        <a:xfrm>
          <a:off x="14592300" y="9999420"/>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55320</xdr:rowOff>
    </xdr:from>
    <xdr:to>
      <xdr:col>21</xdr:col>
      <xdr:colOff>161925</xdr:colOff>
      <xdr:row>58</xdr:row>
      <xdr:rowOff>69005</xdr:rowOff>
    </xdr:to>
    <xdr:cxnSp macro="">
      <xdr:nvCxnSpPr>
        <xdr:cNvPr id="576" name="直線コネクタ 575"/>
        <xdr:cNvCxnSpPr/>
      </xdr:nvCxnSpPr>
      <xdr:spPr>
        <a:xfrm flipV="1">
          <a:off x="13703300" y="9999420"/>
          <a:ext cx="889000" cy="1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7" name="フローチャート : 判断 576"/>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154205</xdr:rowOff>
    </xdr:from>
    <xdr:ext cx="534377" cy="259045"/>
    <xdr:sp macro="" textlink="">
      <xdr:nvSpPr>
        <xdr:cNvPr id="578" name="テキスト ボックス 577"/>
        <xdr:cNvSpPr txBox="1"/>
      </xdr:nvSpPr>
      <xdr:spPr>
        <a:xfrm>
          <a:off x="14325111" y="95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32152</xdr:rowOff>
    </xdr:from>
    <xdr:to>
      <xdr:col>19</xdr:col>
      <xdr:colOff>644525</xdr:colOff>
      <xdr:row>58</xdr:row>
      <xdr:rowOff>69005</xdr:rowOff>
    </xdr:to>
    <xdr:cxnSp macro="">
      <xdr:nvCxnSpPr>
        <xdr:cNvPr id="579" name="直線コネクタ 578"/>
        <xdr:cNvCxnSpPr/>
      </xdr:nvCxnSpPr>
      <xdr:spPr>
        <a:xfrm>
          <a:off x="12814300" y="9976252"/>
          <a:ext cx="889000" cy="3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0" name="フローチャート : 判断 579"/>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161486</xdr:rowOff>
    </xdr:from>
    <xdr:ext cx="534377" cy="259045"/>
    <xdr:sp macro="" textlink="">
      <xdr:nvSpPr>
        <xdr:cNvPr id="581" name="テキスト ボックス 580"/>
        <xdr:cNvSpPr txBox="1"/>
      </xdr:nvSpPr>
      <xdr:spPr>
        <a:xfrm>
          <a:off x="13436111" y="95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2" name="フローチャート : 判断 581"/>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3805</xdr:rowOff>
    </xdr:from>
    <xdr:ext cx="534377" cy="259045"/>
    <xdr:sp macro="" textlink="">
      <xdr:nvSpPr>
        <xdr:cNvPr id="583" name="テキスト ボックス 582"/>
        <xdr:cNvSpPr txBox="1"/>
      </xdr:nvSpPr>
      <xdr:spPr>
        <a:xfrm>
          <a:off x="12547111" y="960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32405</xdr:rowOff>
    </xdr:from>
    <xdr:to>
      <xdr:col>23</xdr:col>
      <xdr:colOff>568325</xdr:colOff>
      <xdr:row>58</xdr:row>
      <xdr:rowOff>134005</xdr:rowOff>
    </xdr:to>
    <xdr:sp macro="" textlink="">
      <xdr:nvSpPr>
        <xdr:cNvPr id="589" name="円/楕円 588"/>
        <xdr:cNvSpPr/>
      </xdr:nvSpPr>
      <xdr:spPr>
        <a:xfrm>
          <a:off x="16268700" y="99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118782</xdr:rowOff>
    </xdr:from>
    <xdr:ext cx="534377" cy="259045"/>
    <xdr:sp macro="" textlink="">
      <xdr:nvSpPr>
        <xdr:cNvPr id="590" name="教育費該当値テキスト"/>
        <xdr:cNvSpPr txBox="1"/>
      </xdr:nvSpPr>
      <xdr:spPr>
        <a:xfrm>
          <a:off x="16370300" y="98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34,828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21398</xdr:rowOff>
    </xdr:from>
    <xdr:to>
      <xdr:col>22</xdr:col>
      <xdr:colOff>415925</xdr:colOff>
      <xdr:row>58</xdr:row>
      <xdr:rowOff>122998</xdr:rowOff>
    </xdr:to>
    <xdr:sp macro="" textlink="">
      <xdr:nvSpPr>
        <xdr:cNvPr id="591" name="円/楕円 590"/>
        <xdr:cNvSpPr/>
      </xdr:nvSpPr>
      <xdr:spPr>
        <a:xfrm>
          <a:off x="15430500" y="996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114125</xdr:rowOff>
    </xdr:from>
    <xdr:ext cx="534377" cy="259045"/>
    <xdr:sp macro="" textlink="">
      <xdr:nvSpPr>
        <xdr:cNvPr id="592" name="テキスト ボックス 591"/>
        <xdr:cNvSpPr txBox="1"/>
      </xdr:nvSpPr>
      <xdr:spPr>
        <a:xfrm>
          <a:off x="15214111" y="1005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4520</xdr:rowOff>
    </xdr:from>
    <xdr:to>
      <xdr:col>21</xdr:col>
      <xdr:colOff>212725</xdr:colOff>
      <xdr:row>58</xdr:row>
      <xdr:rowOff>106120</xdr:rowOff>
    </xdr:to>
    <xdr:sp macro="" textlink="">
      <xdr:nvSpPr>
        <xdr:cNvPr id="593" name="円/楕円 592"/>
        <xdr:cNvSpPr/>
      </xdr:nvSpPr>
      <xdr:spPr>
        <a:xfrm>
          <a:off x="14541500" y="99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97247</xdr:rowOff>
    </xdr:from>
    <xdr:ext cx="534377" cy="259045"/>
    <xdr:sp macro="" textlink="">
      <xdr:nvSpPr>
        <xdr:cNvPr id="594" name="テキスト ボックス 593"/>
        <xdr:cNvSpPr txBox="1"/>
      </xdr:nvSpPr>
      <xdr:spPr>
        <a:xfrm>
          <a:off x="14325111" y="1004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18205</xdr:rowOff>
    </xdr:from>
    <xdr:to>
      <xdr:col>20</xdr:col>
      <xdr:colOff>9525</xdr:colOff>
      <xdr:row>58</xdr:row>
      <xdr:rowOff>119805</xdr:rowOff>
    </xdr:to>
    <xdr:sp macro="" textlink="">
      <xdr:nvSpPr>
        <xdr:cNvPr id="595" name="円/楕円 594"/>
        <xdr:cNvSpPr/>
      </xdr:nvSpPr>
      <xdr:spPr>
        <a:xfrm>
          <a:off x="13652500" y="99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110932</xdr:rowOff>
    </xdr:from>
    <xdr:ext cx="534377" cy="259045"/>
    <xdr:sp macro="" textlink="">
      <xdr:nvSpPr>
        <xdr:cNvPr id="596" name="テキスト ボックス 595"/>
        <xdr:cNvSpPr txBox="1"/>
      </xdr:nvSpPr>
      <xdr:spPr>
        <a:xfrm>
          <a:off x="13436111" y="100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152802</xdr:rowOff>
    </xdr:from>
    <xdr:to>
      <xdr:col>18</xdr:col>
      <xdr:colOff>492125</xdr:colOff>
      <xdr:row>58</xdr:row>
      <xdr:rowOff>82952</xdr:rowOff>
    </xdr:to>
    <xdr:sp macro="" textlink="">
      <xdr:nvSpPr>
        <xdr:cNvPr id="597" name="円/楕円 596"/>
        <xdr:cNvSpPr/>
      </xdr:nvSpPr>
      <xdr:spPr>
        <a:xfrm>
          <a:off x="12763500" y="992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74079</xdr:rowOff>
    </xdr:from>
    <xdr:ext cx="534377" cy="259045"/>
    <xdr:sp macro="" textlink="">
      <xdr:nvSpPr>
        <xdr:cNvPr id="598" name="テキスト ボックス 597"/>
        <xdr:cNvSpPr txBox="1"/>
      </xdr:nvSpPr>
      <xdr:spPr>
        <a:xfrm>
          <a:off x="12547111" y="1001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132810</xdr:rowOff>
    </xdr:from>
    <xdr:to>
      <xdr:col>23</xdr:col>
      <xdr:colOff>517525</xdr:colOff>
      <xdr:row>78</xdr:row>
      <xdr:rowOff>139165</xdr:rowOff>
    </xdr:to>
    <xdr:cxnSp macro="">
      <xdr:nvCxnSpPr>
        <xdr:cNvPr id="625" name="直線コネクタ 624"/>
        <xdr:cNvCxnSpPr/>
      </xdr:nvCxnSpPr>
      <xdr:spPr>
        <a:xfrm>
          <a:off x="15481300" y="13505910"/>
          <a:ext cx="8382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107490</xdr:rowOff>
    </xdr:from>
    <xdr:to>
      <xdr:col>22</xdr:col>
      <xdr:colOff>365125</xdr:colOff>
      <xdr:row>78</xdr:row>
      <xdr:rowOff>132810</xdr:rowOff>
    </xdr:to>
    <xdr:cxnSp macro="">
      <xdr:nvCxnSpPr>
        <xdr:cNvPr id="628" name="直線コネクタ 627"/>
        <xdr:cNvCxnSpPr/>
      </xdr:nvCxnSpPr>
      <xdr:spPr>
        <a:xfrm>
          <a:off x="14592300" y="13480590"/>
          <a:ext cx="889000" cy="2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107490</xdr:rowOff>
    </xdr:from>
    <xdr:to>
      <xdr:col>21</xdr:col>
      <xdr:colOff>161925</xdr:colOff>
      <xdr:row>78</xdr:row>
      <xdr:rowOff>133516</xdr:rowOff>
    </xdr:to>
    <xdr:cxnSp macro="">
      <xdr:nvCxnSpPr>
        <xdr:cNvPr id="631" name="直線コネクタ 630"/>
        <xdr:cNvCxnSpPr/>
      </xdr:nvCxnSpPr>
      <xdr:spPr>
        <a:xfrm flipV="1">
          <a:off x="13703300" y="13480590"/>
          <a:ext cx="889000" cy="2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2" name="フローチャート : 判断 631"/>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168208</xdr:rowOff>
    </xdr:from>
    <xdr:ext cx="469744" cy="259045"/>
    <xdr:sp macro="" textlink="">
      <xdr:nvSpPr>
        <xdr:cNvPr id="633" name="テキスト ボックス 632"/>
        <xdr:cNvSpPr txBox="1"/>
      </xdr:nvSpPr>
      <xdr:spPr>
        <a:xfrm>
          <a:off x="14357427" y="135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133516</xdr:rowOff>
    </xdr:from>
    <xdr:to>
      <xdr:col>19</xdr:col>
      <xdr:colOff>644525</xdr:colOff>
      <xdr:row>78</xdr:row>
      <xdr:rowOff>139162</xdr:rowOff>
    </xdr:to>
    <xdr:cxnSp macro="">
      <xdr:nvCxnSpPr>
        <xdr:cNvPr id="634" name="直線コネクタ 633"/>
        <xdr:cNvCxnSpPr/>
      </xdr:nvCxnSpPr>
      <xdr:spPr>
        <a:xfrm flipV="1">
          <a:off x="12814300" y="13506616"/>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5" name="フローチャート : 判断 634"/>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15057</xdr:rowOff>
    </xdr:from>
    <xdr:ext cx="469744" cy="259045"/>
    <xdr:sp macro="" textlink="">
      <xdr:nvSpPr>
        <xdr:cNvPr id="636" name="テキスト ボックス 635"/>
        <xdr:cNvSpPr txBox="1"/>
      </xdr:nvSpPr>
      <xdr:spPr>
        <a:xfrm>
          <a:off x="13468427"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7" name="フローチャート : 判断 636"/>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160777</xdr:rowOff>
    </xdr:from>
    <xdr:ext cx="534377" cy="259045"/>
    <xdr:sp macro="" textlink="">
      <xdr:nvSpPr>
        <xdr:cNvPr id="638" name="テキスト ボックス 637"/>
        <xdr:cNvSpPr txBox="1"/>
      </xdr:nvSpPr>
      <xdr:spPr>
        <a:xfrm>
          <a:off x="12547111" y="131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88365</xdr:rowOff>
    </xdr:from>
    <xdr:to>
      <xdr:col>23</xdr:col>
      <xdr:colOff>568325</xdr:colOff>
      <xdr:row>79</xdr:row>
      <xdr:rowOff>18515</xdr:rowOff>
    </xdr:to>
    <xdr:sp macro="" textlink="">
      <xdr:nvSpPr>
        <xdr:cNvPr id="644" name="円/楕円 643"/>
        <xdr:cNvSpPr/>
      </xdr:nvSpPr>
      <xdr:spPr>
        <a:xfrm>
          <a:off x="16268700" y="134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378565" cy="259045"/>
    <xdr:sp macro="" textlink="">
      <xdr:nvSpPr>
        <xdr:cNvPr id="645" name="災害復旧費該当値テキスト"/>
        <xdr:cNvSpPr txBox="1"/>
      </xdr:nvSpPr>
      <xdr:spPr>
        <a:xfrm>
          <a:off x="16370300" y="13419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82010</xdr:rowOff>
    </xdr:from>
    <xdr:to>
      <xdr:col>22</xdr:col>
      <xdr:colOff>415925</xdr:colOff>
      <xdr:row>79</xdr:row>
      <xdr:rowOff>12160</xdr:rowOff>
    </xdr:to>
    <xdr:sp macro="" textlink="">
      <xdr:nvSpPr>
        <xdr:cNvPr id="646" name="円/楕円 645"/>
        <xdr:cNvSpPr/>
      </xdr:nvSpPr>
      <xdr:spPr>
        <a:xfrm>
          <a:off x="15430500" y="134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3287</xdr:rowOff>
    </xdr:from>
    <xdr:ext cx="469744" cy="259045"/>
    <xdr:sp macro="" textlink="">
      <xdr:nvSpPr>
        <xdr:cNvPr id="647" name="テキスト ボックス 646"/>
        <xdr:cNvSpPr txBox="1"/>
      </xdr:nvSpPr>
      <xdr:spPr>
        <a:xfrm>
          <a:off x="15246427" y="1354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56690</xdr:rowOff>
    </xdr:from>
    <xdr:to>
      <xdr:col>21</xdr:col>
      <xdr:colOff>212725</xdr:colOff>
      <xdr:row>78</xdr:row>
      <xdr:rowOff>158290</xdr:rowOff>
    </xdr:to>
    <xdr:sp macro="" textlink="">
      <xdr:nvSpPr>
        <xdr:cNvPr id="648" name="円/楕円 647"/>
        <xdr:cNvSpPr/>
      </xdr:nvSpPr>
      <xdr:spPr>
        <a:xfrm>
          <a:off x="14541500" y="134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3367</xdr:rowOff>
    </xdr:from>
    <xdr:ext cx="534377" cy="259045"/>
    <xdr:sp macro="" textlink="">
      <xdr:nvSpPr>
        <xdr:cNvPr id="649" name="テキスト ボックス 648"/>
        <xdr:cNvSpPr txBox="1"/>
      </xdr:nvSpPr>
      <xdr:spPr>
        <a:xfrm>
          <a:off x="14325111" y="1320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82716</xdr:rowOff>
    </xdr:from>
    <xdr:to>
      <xdr:col>20</xdr:col>
      <xdr:colOff>9525</xdr:colOff>
      <xdr:row>79</xdr:row>
      <xdr:rowOff>12866</xdr:rowOff>
    </xdr:to>
    <xdr:sp macro="" textlink="">
      <xdr:nvSpPr>
        <xdr:cNvPr id="650" name="円/楕円 649"/>
        <xdr:cNvSpPr/>
      </xdr:nvSpPr>
      <xdr:spPr>
        <a:xfrm>
          <a:off x="13652500" y="134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3993</xdr:rowOff>
    </xdr:from>
    <xdr:ext cx="469744" cy="259045"/>
    <xdr:sp macro="" textlink="">
      <xdr:nvSpPr>
        <xdr:cNvPr id="651" name="テキスト ボックス 650"/>
        <xdr:cNvSpPr txBox="1"/>
      </xdr:nvSpPr>
      <xdr:spPr>
        <a:xfrm>
          <a:off x="13468427" y="135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88362</xdr:rowOff>
    </xdr:from>
    <xdr:to>
      <xdr:col>18</xdr:col>
      <xdr:colOff>492125</xdr:colOff>
      <xdr:row>79</xdr:row>
      <xdr:rowOff>18512</xdr:rowOff>
    </xdr:to>
    <xdr:sp macro="" textlink="">
      <xdr:nvSpPr>
        <xdr:cNvPr id="652" name="円/楕円 651"/>
        <xdr:cNvSpPr/>
      </xdr:nvSpPr>
      <xdr:spPr>
        <a:xfrm>
          <a:off x="12763500" y="134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9639</xdr:rowOff>
    </xdr:from>
    <xdr:ext cx="378565" cy="259045"/>
    <xdr:sp macro="" textlink="">
      <xdr:nvSpPr>
        <xdr:cNvPr id="653" name="テキスト ボックス 652"/>
        <xdr:cNvSpPr txBox="1"/>
      </xdr:nvSpPr>
      <xdr:spPr>
        <a:xfrm>
          <a:off x="12625017" y="13554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9815</xdr:rowOff>
    </xdr:from>
    <xdr:to>
      <xdr:col>23</xdr:col>
      <xdr:colOff>517525</xdr:colOff>
      <xdr:row>97</xdr:row>
      <xdr:rowOff>11723</xdr:rowOff>
    </xdr:to>
    <xdr:cxnSp macro="">
      <xdr:nvCxnSpPr>
        <xdr:cNvPr id="678" name="直線コネクタ 677"/>
        <xdr:cNvCxnSpPr/>
      </xdr:nvCxnSpPr>
      <xdr:spPr>
        <a:xfrm flipV="1">
          <a:off x="15481300" y="16640465"/>
          <a:ext cx="838200" cy="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5558</xdr:rowOff>
    </xdr:from>
    <xdr:to>
      <xdr:col>22</xdr:col>
      <xdr:colOff>365125</xdr:colOff>
      <xdr:row>97</xdr:row>
      <xdr:rowOff>11723</xdr:rowOff>
    </xdr:to>
    <xdr:cxnSp macro="">
      <xdr:nvCxnSpPr>
        <xdr:cNvPr id="681" name="直線コネクタ 680"/>
        <xdr:cNvCxnSpPr/>
      </xdr:nvCxnSpPr>
      <xdr:spPr>
        <a:xfrm>
          <a:off x="14592300" y="16636208"/>
          <a:ext cx="889000" cy="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145689</xdr:rowOff>
    </xdr:from>
    <xdr:to>
      <xdr:col>21</xdr:col>
      <xdr:colOff>161925</xdr:colOff>
      <xdr:row>97</xdr:row>
      <xdr:rowOff>5558</xdr:rowOff>
    </xdr:to>
    <xdr:cxnSp macro="">
      <xdr:nvCxnSpPr>
        <xdr:cNvPr id="684" name="直線コネクタ 683"/>
        <xdr:cNvCxnSpPr/>
      </xdr:nvCxnSpPr>
      <xdr:spPr>
        <a:xfrm>
          <a:off x="13703300" y="16604889"/>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5" name="フローチャート : 判断 684"/>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22662</xdr:rowOff>
    </xdr:from>
    <xdr:ext cx="534377" cy="259045"/>
    <xdr:sp macro="" textlink="">
      <xdr:nvSpPr>
        <xdr:cNvPr id="686" name="テキスト ボックス 685"/>
        <xdr:cNvSpPr txBox="1"/>
      </xdr:nvSpPr>
      <xdr:spPr>
        <a:xfrm>
          <a:off x="14325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123332</xdr:rowOff>
    </xdr:from>
    <xdr:to>
      <xdr:col>19</xdr:col>
      <xdr:colOff>644525</xdr:colOff>
      <xdr:row>96</xdr:row>
      <xdr:rowOff>145689</xdr:rowOff>
    </xdr:to>
    <xdr:cxnSp macro="">
      <xdr:nvCxnSpPr>
        <xdr:cNvPr id="687" name="直線コネクタ 686"/>
        <xdr:cNvCxnSpPr/>
      </xdr:nvCxnSpPr>
      <xdr:spPr>
        <a:xfrm>
          <a:off x="12814300" y="16582532"/>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88" name="フローチャート : 判断 687"/>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11797</xdr:rowOff>
    </xdr:from>
    <xdr:ext cx="534377" cy="259045"/>
    <xdr:sp macro="" textlink="">
      <xdr:nvSpPr>
        <xdr:cNvPr id="689" name="テキスト ボックス 688"/>
        <xdr:cNvSpPr txBox="1"/>
      </xdr:nvSpPr>
      <xdr:spPr>
        <a:xfrm>
          <a:off x="13436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0" name="フローチャート : 判断 689"/>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167947</xdr:rowOff>
    </xdr:from>
    <xdr:ext cx="534377" cy="259045"/>
    <xdr:sp macro="" textlink="">
      <xdr:nvSpPr>
        <xdr:cNvPr id="691" name="テキスト ボックス 690"/>
        <xdr:cNvSpPr txBox="1"/>
      </xdr:nvSpPr>
      <xdr:spPr>
        <a:xfrm>
          <a:off x="12547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130465</xdr:rowOff>
    </xdr:from>
    <xdr:to>
      <xdr:col>23</xdr:col>
      <xdr:colOff>568325</xdr:colOff>
      <xdr:row>97</xdr:row>
      <xdr:rowOff>60615</xdr:rowOff>
    </xdr:to>
    <xdr:sp macro="" textlink="">
      <xdr:nvSpPr>
        <xdr:cNvPr id="697" name="円/楕円 696"/>
        <xdr:cNvSpPr/>
      </xdr:nvSpPr>
      <xdr:spPr>
        <a:xfrm>
          <a:off x="16268700" y="1658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45392</xdr:rowOff>
    </xdr:from>
    <xdr:ext cx="534377" cy="259045"/>
    <xdr:sp macro="" textlink="">
      <xdr:nvSpPr>
        <xdr:cNvPr id="698" name="公債費該当値テキスト"/>
        <xdr:cNvSpPr txBox="1"/>
      </xdr:nvSpPr>
      <xdr:spPr>
        <a:xfrm>
          <a:off x="16370300" y="1650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32,727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132373</xdr:rowOff>
    </xdr:from>
    <xdr:to>
      <xdr:col>22</xdr:col>
      <xdr:colOff>415925</xdr:colOff>
      <xdr:row>97</xdr:row>
      <xdr:rowOff>62523</xdr:rowOff>
    </xdr:to>
    <xdr:sp macro="" textlink="">
      <xdr:nvSpPr>
        <xdr:cNvPr id="699" name="円/楕円 698"/>
        <xdr:cNvSpPr/>
      </xdr:nvSpPr>
      <xdr:spPr>
        <a:xfrm>
          <a:off x="15430500" y="165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53650</xdr:rowOff>
    </xdr:from>
    <xdr:ext cx="534377" cy="259045"/>
    <xdr:sp macro="" textlink="">
      <xdr:nvSpPr>
        <xdr:cNvPr id="700" name="テキスト ボックス 699"/>
        <xdr:cNvSpPr txBox="1"/>
      </xdr:nvSpPr>
      <xdr:spPr>
        <a:xfrm>
          <a:off x="15214111" y="166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126208</xdr:rowOff>
    </xdr:from>
    <xdr:to>
      <xdr:col>21</xdr:col>
      <xdr:colOff>212725</xdr:colOff>
      <xdr:row>97</xdr:row>
      <xdr:rowOff>56358</xdr:rowOff>
    </xdr:to>
    <xdr:sp macro="" textlink="">
      <xdr:nvSpPr>
        <xdr:cNvPr id="701" name="円/楕円 700"/>
        <xdr:cNvSpPr/>
      </xdr:nvSpPr>
      <xdr:spPr>
        <a:xfrm>
          <a:off x="14541500" y="165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47485</xdr:rowOff>
    </xdr:from>
    <xdr:ext cx="534377" cy="259045"/>
    <xdr:sp macro="" textlink="">
      <xdr:nvSpPr>
        <xdr:cNvPr id="702" name="テキスト ボックス 701"/>
        <xdr:cNvSpPr txBox="1"/>
      </xdr:nvSpPr>
      <xdr:spPr>
        <a:xfrm>
          <a:off x="14325111" y="1667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94889</xdr:rowOff>
    </xdr:from>
    <xdr:to>
      <xdr:col>20</xdr:col>
      <xdr:colOff>9525</xdr:colOff>
      <xdr:row>97</xdr:row>
      <xdr:rowOff>25039</xdr:rowOff>
    </xdr:to>
    <xdr:sp macro="" textlink="">
      <xdr:nvSpPr>
        <xdr:cNvPr id="703" name="円/楕円 702"/>
        <xdr:cNvSpPr/>
      </xdr:nvSpPr>
      <xdr:spPr>
        <a:xfrm>
          <a:off x="13652500" y="165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16166</xdr:rowOff>
    </xdr:from>
    <xdr:ext cx="534377" cy="259045"/>
    <xdr:sp macro="" textlink="">
      <xdr:nvSpPr>
        <xdr:cNvPr id="704" name="テキスト ボックス 703"/>
        <xdr:cNvSpPr txBox="1"/>
      </xdr:nvSpPr>
      <xdr:spPr>
        <a:xfrm>
          <a:off x="13436111" y="1664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72532</xdr:rowOff>
    </xdr:from>
    <xdr:to>
      <xdr:col>18</xdr:col>
      <xdr:colOff>492125</xdr:colOff>
      <xdr:row>97</xdr:row>
      <xdr:rowOff>2682</xdr:rowOff>
    </xdr:to>
    <xdr:sp macro="" textlink="">
      <xdr:nvSpPr>
        <xdr:cNvPr id="705" name="円/楕円 704"/>
        <xdr:cNvSpPr/>
      </xdr:nvSpPr>
      <xdr:spPr>
        <a:xfrm>
          <a:off x="12763500" y="165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165259</xdr:rowOff>
    </xdr:from>
    <xdr:ext cx="534377" cy="259045"/>
    <xdr:sp macro="" textlink="">
      <xdr:nvSpPr>
        <xdr:cNvPr id="706" name="テキスト ボックス 705"/>
        <xdr:cNvSpPr txBox="1"/>
      </xdr:nvSpPr>
      <xdr:spPr>
        <a:xfrm>
          <a:off x="12547111" y="166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2" name="フローチャート : 判断 741"/>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3" name="テキスト ボックス 742"/>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5" name="フローチャート : 判断 744"/>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6" name="テキスト ボックス 745"/>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7" name="フローチャート : 判断 746"/>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48" name="テキスト ボックス 747"/>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国府支出金の有効活用や歳出抑制に取り組んでいる結果、各費用を類似団体と比較しても同程度数値又は類似団体以下と</a:t>
          </a:r>
          <a:r>
            <a:rPr kumimoji="1" lang="ja-JP" altLang="en-US" sz="1100">
              <a:solidFill>
                <a:schemeClr val="dk1"/>
              </a:solidFill>
              <a:effectLst/>
              <a:latin typeface="+mn-lt"/>
              <a:ea typeface="+mn-ea"/>
              <a:cs typeface="+mn-cs"/>
            </a:rPr>
            <a:t>なっているものの</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府立特別支援学校開校に伴う道路整備、</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玉水駅周辺整備、</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奈良線高速化・複線化第二期事業費補助金、庁舎移転等の大型事業が控えていることにより</a:t>
          </a:r>
          <a:endParaRPr lang="ja-JP" altLang="ja-JP" sz="1400">
            <a:effectLst/>
          </a:endParaRPr>
        </a:p>
        <a:p>
          <a:pPr eaLnBrk="1" fontAlgn="auto" latinLnBrk="0" hangingPunct="1"/>
          <a:r>
            <a:rPr lang="ja-JP" altLang="en-US" sz="1100">
              <a:solidFill>
                <a:schemeClr val="dk1"/>
              </a:solidFill>
              <a:effectLst/>
              <a:latin typeface="+mn-lt"/>
              <a:ea typeface="+mn-ea"/>
              <a:cs typeface="+mn-cs"/>
            </a:rPr>
            <a:t>今後は更なる総務費及び土木費</a:t>
          </a:r>
          <a:r>
            <a:rPr lang="ja-JP" altLang="ja-JP" sz="1100">
              <a:solidFill>
                <a:schemeClr val="dk1"/>
              </a:solidFill>
              <a:effectLst/>
              <a:latin typeface="+mn-lt"/>
              <a:ea typeface="+mn-ea"/>
              <a:cs typeface="+mn-cs"/>
            </a:rPr>
            <a:t>の増加が見込まれる。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財政調整基金残高、実質収支額、実質単年度収支は昨年度と比較して増加していることから安定した財政運営が行われている。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２</a:t>
          </a:r>
          <a:r>
            <a:rPr kumimoji="1" lang="ja-JP" altLang="en-US" sz="1400">
              <a:solidFill>
                <a:schemeClr val="dk1"/>
              </a:solidFill>
              <a:effectLst/>
              <a:latin typeface="+mn-lt"/>
              <a:ea typeface="+mn-ea"/>
              <a:cs typeface="+mn-cs"/>
            </a:rPr>
            <a:t>８</a:t>
          </a:r>
          <a:r>
            <a:rPr kumimoji="1" lang="ja-JP" altLang="ja-JP" sz="1400">
              <a:solidFill>
                <a:schemeClr val="dk1"/>
              </a:solidFill>
              <a:effectLst/>
              <a:latin typeface="+mn-lt"/>
              <a:ea typeface="+mn-ea"/>
              <a:cs typeface="+mn-cs"/>
            </a:rPr>
            <a:t>年度の国民健康保険特別会計は、</a:t>
          </a:r>
          <a:r>
            <a:rPr lang="ja-JP" altLang="ja-JP" sz="1400">
              <a:solidFill>
                <a:schemeClr val="dk1"/>
              </a:solidFill>
              <a:effectLst/>
              <a:latin typeface="+mn-lt"/>
              <a:ea typeface="+mn-ea"/>
              <a:cs typeface="+mn-cs"/>
            </a:rPr>
            <a:t>診療報酬の支払件数が増加したため赤字となった</a:t>
          </a:r>
          <a:r>
            <a:rPr lang="ja-JP" altLang="en-US" sz="1400">
              <a:solidFill>
                <a:schemeClr val="dk1"/>
              </a:solidFill>
              <a:effectLst/>
              <a:latin typeface="+mn-lt"/>
              <a:ea typeface="+mn-ea"/>
              <a:cs typeface="+mn-cs"/>
            </a:rPr>
            <a:t>。今後は</a:t>
          </a:r>
          <a:r>
            <a:rPr kumimoji="1" lang="ja-JP" altLang="ja-JP" sz="1400">
              <a:solidFill>
                <a:schemeClr val="dk1"/>
              </a:solidFill>
              <a:effectLst/>
              <a:latin typeface="+mn-lt"/>
              <a:ea typeface="+mn-ea"/>
              <a:cs typeface="+mn-cs"/>
            </a:rPr>
            <a:t>医療費適正化対策等を進め経費の抑制に努める。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4572462</v>
      </c>
      <c r="BO4" s="381"/>
      <c r="BP4" s="381"/>
      <c r="BQ4" s="381"/>
      <c r="BR4" s="381"/>
      <c r="BS4" s="381"/>
      <c r="BT4" s="381"/>
      <c r="BU4" s="382"/>
      <c r="BV4" s="380">
        <v>4515825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15.3</v>
      </c>
      <c r="CU4" s="387"/>
      <c r="CV4" s="387"/>
      <c r="CW4" s="387"/>
      <c r="CX4" s="387"/>
      <c r="CY4" s="387"/>
      <c r="CZ4" s="387"/>
      <c r="DA4" s="388"/>
      <c r="DB4" s="386">
        <v>14.7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4158003</v>
      </c>
      <c r="BO5" s="418"/>
      <c r="BP5" s="418"/>
      <c r="BQ5" s="418"/>
      <c r="BR5" s="418"/>
      <c r="BS5" s="418"/>
      <c r="BT5" s="418"/>
      <c r="BU5" s="419"/>
      <c r="BV5" s="417">
        <v>4103109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84.9</v>
      </c>
      <c r="CU5" s="415"/>
      <c r="CV5" s="415"/>
      <c r="CW5" s="415"/>
      <c r="CX5" s="415"/>
      <c r="CY5" s="415"/>
      <c r="CZ5" s="415"/>
      <c r="DA5" s="416"/>
      <c r="DB5" s="414">
        <v>80.7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414459</v>
      </c>
      <c r="BO6" s="418"/>
      <c r="BP6" s="418"/>
      <c r="BQ6" s="418"/>
      <c r="BR6" s="418"/>
      <c r="BS6" s="418"/>
      <c r="BT6" s="418"/>
      <c r="BU6" s="419"/>
      <c r="BV6" s="417">
        <v>412716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89.4</v>
      </c>
      <c r="CU6" s="455"/>
      <c r="CV6" s="455"/>
      <c r="CW6" s="455"/>
      <c r="CX6" s="455"/>
      <c r="CY6" s="455"/>
      <c r="CZ6" s="455"/>
      <c r="DA6" s="456"/>
      <c r="DB6" s="454">
        <v>86.2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44126</v>
      </c>
      <c r="BO7" s="418"/>
      <c r="BP7" s="418"/>
      <c r="BQ7" s="418"/>
      <c r="BR7" s="418"/>
      <c r="BS7" s="418"/>
      <c r="BT7" s="418"/>
      <c r="BU7" s="419"/>
      <c r="BV7" s="417">
        <v>48364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2425035</v>
      </c>
      <c r="CU7" s="418"/>
      <c r="CV7" s="418"/>
      <c r="CW7" s="418"/>
      <c r="CX7" s="418"/>
      <c r="CY7" s="418"/>
      <c r="CZ7" s="418"/>
      <c r="DA7" s="419"/>
      <c r="DB7" s="417">
        <v>2481942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370333</v>
      </c>
      <c r="BO8" s="418"/>
      <c r="BP8" s="418"/>
      <c r="BQ8" s="418"/>
      <c r="BR8" s="418"/>
      <c r="BS8" s="418"/>
      <c r="BT8" s="418"/>
      <c r="BU8" s="419"/>
      <c r="BV8" s="417">
        <v>364352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0.36</v>
      </c>
      <c r="CU8" s="458"/>
      <c r="CV8" s="458"/>
      <c r="CW8" s="458"/>
      <c r="CX8" s="458"/>
      <c r="CY8" s="458"/>
      <c r="CZ8" s="458"/>
      <c r="DA8" s="459"/>
      <c r="DB8" s="457">
        <v>0.35</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7910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5981</v>
      </c>
      <c r="BO9" s="418"/>
      <c r="BP9" s="418"/>
      <c r="BQ9" s="418"/>
      <c r="BR9" s="418"/>
      <c r="BS9" s="418"/>
      <c r="BT9" s="418"/>
      <c r="BU9" s="419"/>
      <c r="BV9" s="417">
        <v>-36772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7.1</v>
      </c>
      <c r="CU9" s="415"/>
      <c r="CV9" s="415"/>
      <c r="CW9" s="415"/>
      <c r="CX9" s="415"/>
      <c r="CY9" s="415"/>
      <c r="CZ9" s="415"/>
      <c r="DA9" s="416"/>
      <c r="DB9" s="414">
        <v>6.7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8447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15688</v>
      </c>
      <c r="BO10" s="418"/>
      <c r="BP10" s="418"/>
      <c r="BQ10" s="418"/>
      <c r="BR10" s="418"/>
      <c r="BS10" s="418"/>
      <c r="BT10" s="418"/>
      <c r="BU10" s="419"/>
      <c r="BV10" s="417">
        <v>14135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7607</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7535</v>
      </c>
      <c r="S13" s="499"/>
      <c r="T13" s="499"/>
      <c r="U13" s="499"/>
      <c r="V13" s="500"/>
      <c r="W13" s="433" t="s">
        <v>123</v>
      </c>
      <c r="X13" s="434"/>
      <c r="Y13" s="434"/>
      <c r="Z13" s="434"/>
      <c r="AA13" s="434"/>
      <c r="AB13" s="424"/>
      <c r="AC13" s="468">
        <v>113</v>
      </c>
      <c r="AD13" s="469"/>
      <c r="AE13" s="469"/>
      <c r="AF13" s="469"/>
      <c r="AG13" s="508"/>
      <c r="AH13" s="468">
        <v>105</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21669</v>
      </c>
      <c r="BO13" s="418"/>
      <c r="BP13" s="418"/>
      <c r="BQ13" s="418"/>
      <c r="BR13" s="418"/>
      <c r="BS13" s="418"/>
      <c r="BT13" s="418"/>
      <c r="BU13" s="419"/>
      <c r="BV13" s="417">
        <v>-22637</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-1.5</v>
      </c>
      <c r="CU13" s="415"/>
      <c r="CV13" s="415"/>
      <c r="CW13" s="415"/>
      <c r="CX13" s="415"/>
      <c r="CY13" s="415"/>
      <c r="CZ13" s="415"/>
      <c r="DA13" s="416"/>
      <c r="DB13" s="414">
        <v>-1.2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7793</v>
      </c>
      <c r="S14" s="499"/>
      <c r="T14" s="499"/>
      <c r="U14" s="499"/>
      <c r="V14" s="500"/>
      <c r="W14" s="407"/>
      <c r="X14" s="408"/>
      <c r="Y14" s="408"/>
      <c r="Z14" s="408"/>
      <c r="AA14" s="408"/>
      <c r="AB14" s="397"/>
      <c r="AC14" s="501">
        <v>3.5</v>
      </c>
      <c r="AD14" s="502"/>
      <c r="AE14" s="502"/>
      <c r="AF14" s="502"/>
      <c r="AG14" s="503"/>
      <c r="AH14" s="501">
        <v>3.3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7722</v>
      </c>
      <c r="S15" s="499"/>
      <c r="T15" s="499"/>
      <c r="U15" s="499"/>
      <c r="V15" s="500"/>
      <c r="W15" s="433" t="s">
        <v>130</v>
      </c>
      <c r="X15" s="434"/>
      <c r="Y15" s="434"/>
      <c r="Z15" s="434"/>
      <c r="AA15" s="434"/>
      <c r="AB15" s="424"/>
      <c r="AC15" s="468">
        <v>1041</v>
      </c>
      <c r="AD15" s="469"/>
      <c r="AE15" s="469"/>
      <c r="AF15" s="469"/>
      <c r="AG15" s="508"/>
      <c r="AH15" s="468">
        <v>1092</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795358</v>
      </c>
      <c r="BO15" s="381"/>
      <c r="BP15" s="381"/>
      <c r="BQ15" s="381"/>
      <c r="BR15" s="381"/>
      <c r="BS15" s="381"/>
      <c r="BT15" s="381"/>
      <c r="BU15" s="382"/>
      <c r="BV15" s="380">
        <v>761391</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32.5</v>
      </c>
      <c r="AD16" s="502"/>
      <c r="AE16" s="502"/>
      <c r="AF16" s="502"/>
      <c r="AG16" s="503"/>
      <c r="AH16" s="501">
        <v>34.299999999999997</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2080339</v>
      </c>
      <c r="BO16" s="418"/>
      <c r="BP16" s="418"/>
      <c r="BQ16" s="418"/>
      <c r="BR16" s="418"/>
      <c r="BS16" s="418"/>
      <c r="BT16" s="418"/>
      <c r="BU16" s="419"/>
      <c r="BV16" s="417">
        <v>2112669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2045</v>
      </c>
      <c r="AD17" s="469"/>
      <c r="AE17" s="469"/>
      <c r="AF17" s="469"/>
      <c r="AG17" s="508"/>
      <c r="AH17" s="468">
        <v>1991</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1017891</v>
      </c>
      <c r="BO17" s="418"/>
      <c r="BP17" s="418"/>
      <c r="BQ17" s="418"/>
      <c r="BR17" s="418"/>
      <c r="BS17" s="418"/>
      <c r="BT17" s="418"/>
      <c r="BU17" s="419"/>
      <c r="BV17" s="417">
        <v>964564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18.04</v>
      </c>
      <c r="M18" s="530"/>
      <c r="N18" s="530"/>
      <c r="O18" s="530"/>
      <c r="P18" s="530"/>
      <c r="Q18" s="530"/>
      <c r="R18" s="531"/>
      <c r="S18" s="531"/>
      <c r="T18" s="531"/>
      <c r="U18" s="531"/>
      <c r="V18" s="532"/>
      <c r="W18" s="435"/>
      <c r="X18" s="436"/>
      <c r="Y18" s="436"/>
      <c r="Z18" s="436"/>
      <c r="AA18" s="436"/>
      <c r="AB18" s="427"/>
      <c r="AC18" s="533">
        <v>63.9</v>
      </c>
      <c r="AD18" s="534"/>
      <c r="AE18" s="534"/>
      <c r="AF18" s="534"/>
      <c r="AG18" s="535"/>
      <c r="AH18" s="533">
        <v>62.5</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2064036</v>
      </c>
      <c r="BO18" s="418"/>
      <c r="BP18" s="418"/>
      <c r="BQ18" s="418"/>
      <c r="BR18" s="418"/>
      <c r="BS18" s="418"/>
      <c r="BT18" s="418"/>
      <c r="BU18" s="419"/>
      <c r="BV18" s="417">
        <v>2081956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438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3314936</v>
      </c>
      <c r="BO19" s="418"/>
      <c r="BP19" s="418"/>
      <c r="BQ19" s="418"/>
      <c r="BR19" s="418"/>
      <c r="BS19" s="418"/>
      <c r="BT19" s="418"/>
      <c r="BU19" s="419"/>
      <c r="BV19" s="417">
        <v>3712084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3059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3018759</v>
      </c>
      <c r="BO23" s="418"/>
      <c r="BP23" s="418"/>
      <c r="BQ23" s="418"/>
      <c r="BR23" s="418"/>
      <c r="BS23" s="418"/>
      <c r="BT23" s="418"/>
      <c r="BU23" s="419"/>
      <c r="BV23" s="417">
        <v>2909371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7300</v>
      </c>
      <c r="R24" s="469"/>
      <c r="S24" s="469"/>
      <c r="T24" s="469"/>
      <c r="U24" s="469"/>
      <c r="V24" s="508"/>
      <c r="W24" s="563"/>
      <c r="X24" s="551"/>
      <c r="Y24" s="552"/>
      <c r="Z24" s="467" t="s">
        <v>153</v>
      </c>
      <c r="AA24" s="447"/>
      <c r="AB24" s="447"/>
      <c r="AC24" s="447"/>
      <c r="AD24" s="447"/>
      <c r="AE24" s="447"/>
      <c r="AF24" s="447"/>
      <c r="AG24" s="448"/>
      <c r="AH24" s="468">
        <v>89</v>
      </c>
      <c r="AI24" s="469"/>
      <c r="AJ24" s="469"/>
      <c r="AK24" s="469"/>
      <c r="AL24" s="508"/>
      <c r="AM24" s="468">
        <v>242881</v>
      </c>
      <c r="AN24" s="469"/>
      <c r="AO24" s="469"/>
      <c r="AP24" s="469"/>
      <c r="AQ24" s="469"/>
      <c r="AR24" s="508"/>
      <c r="AS24" s="468">
        <v>2729</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2381619</v>
      </c>
      <c r="BO24" s="418"/>
      <c r="BP24" s="418"/>
      <c r="BQ24" s="418"/>
      <c r="BR24" s="418"/>
      <c r="BS24" s="418"/>
      <c r="BT24" s="418"/>
      <c r="BU24" s="419"/>
      <c r="BV24" s="417">
        <v>2431440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6000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115735</v>
      </c>
      <c r="BO25" s="381"/>
      <c r="BP25" s="381"/>
      <c r="BQ25" s="381"/>
      <c r="BR25" s="381"/>
      <c r="BS25" s="381"/>
      <c r="BT25" s="381"/>
      <c r="BU25" s="382"/>
      <c r="BV25" s="380">
        <v>144940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5500</v>
      </c>
      <c r="R26" s="469"/>
      <c r="S26" s="469"/>
      <c r="T26" s="469"/>
      <c r="U26" s="469"/>
      <c r="V26" s="508"/>
      <c r="W26" s="563"/>
      <c r="X26" s="551"/>
      <c r="Y26" s="552"/>
      <c r="Z26" s="467" t="s">
        <v>159</v>
      </c>
      <c r="AA26" s="573"/>
      <c r="AB26" s="573"/>
      <c r="AC26" s="573"/>
      <c r="AD26" s="573"/>
      <c r="AE26" s="573"/>
      <c r="AF26" s="573"/>
      <c r="AG26" s="574"/>
      <c r="AH26" s="468">
        <v>1</v>
      </c>
      <c r="AI26" s="469"/>
      <c r="AJ26" s="469"/>
      <c r="AK26" s="469"/>
      <c r="AL26" s="508"/>
      <c r="AM26" s="468" t="s">
        <v>160</v>
      </c>
      <c r="AN26" s="469"/>
      <c r="AO26" s="469"/>
      <c r="AP26" s="469"/>
      <c r="AQ26" s="469"/>
      <c r="AR26" s="508"/>
      <c r="AS26" s="468" t="s">
        <v>160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2900</v>
      </c>
      <c r="R27" s="469"/>
      <c r="S27" s="469"/>
      <c r="T27" s="469"/>
      <c r="U27" s="469"/>
      <c r="V27" s="508"/>
      <c r="W27" s="563"/>
      <c r="X27" s="551"/>
      <c r="Y27" s="552"/>
      <c r="Z27" s="467" t="s">
        <v>163</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2200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2341254</v>
      </c>
      <c r="BO28" s="381"/>
      <c r="BP28" s="381"/>
      <c r="BQ28" s="381"/>
      <c r="BR28" s="381"/>
      <c r="BS28" s="381"/>
      <c r="BT28" s="381"/>
      <c r="BU28" s="382"/>
      <c r="BV28" s="380">
        <v>2325566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8</v>
      </c>
      <c r="M29" s="469"/>
      <c r="N29" s="469"/>
      <c r="O29" s="469"/>
      <c r="P29" s="508"/>
      <c r="Q29" s="468">
        <v>2000</v>
      </c>
      <c r="R29" s="469"/>
      <c r="S29" s="469"/>
      <c r="T29" s="469"/>
      <c r="U29" s="469"/>
      <c r="V29" s="508"/>
      <c r="W29" s="564"/>
      <c r="X29" s="565"/>
      <c r="Y29" s="566"/>
      <c r="Z29" s="467" t="s">
        <v>170</v>
      </c>
      <c r="AA29" s="447"/>
      <c r="AB29" s="447"/>
      <c r="AC29" s="447"/>
      <c r="AD29" s="447"/>
      <c r="AE29" s="447"/>
      <c r="AF29" s="447"/>
      <c r="AG29" s="448"/>
      <c r="AH29" s="468">
        <v>89</v>
      </c>
      <c r="AI29" s="469"/>
      <c r="AJ29" s="469"/>
      <c r="AK29" s="469"/>
      <c r="AL29" s="508"/>
      <c r="AM29" s="468">
        <v>242881</v>
      </c>
      <c r="AN29" s="469"/>
      <c r="AO29" s="469"/>
      <c r="AP29" s="469"/>
      <c r="AQ29" s="469"/>
      <c r="AR29" s="508"/>
      <c r="AS29" s="468">
        <v>2729</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795112</v>
      </c>
      <c r="BO29" s="418"/>
      <c r="BP29" s="418"/>
      <c r="BQ29" s="418"/>
      <c r="BR29" s="418"/>
      <c r="BS29" s="418"/>
      <c r="BT29" s="418"/>
      <c r="BU29" s="419"/>
      <c r="BV29" s="417">
        <v>789782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93.9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3989100</v>
      </c>
      <c r="BO30" s="587"/>
      <c r="BP30" s="587"/>
      <c r="BQ30" s="587"/>
      <c r="BR30" s="587"/>
      <c r="BS30" s="587"/>
      <c r="BT30" s="587"/>
      <c r="BU30" s="588"/>
      <c r="BV30" s="586">
        <v>3796428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井手町国民健康保険特別会計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井手町水道事業会計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井手町公共下水道事業特別会計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京都府市町村議会議員公務災害補償等組合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井手町介護保険特別会計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井手町多賀地区簡易水道事業特別会計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城南衛生管理組合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井手町後期高齢者医療特別会計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京都府市町村職員退職手当組合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京都府自治会館管理組合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京都府住宅新築資金等貸付事業管理組合（一般会計）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京都府住宅新築資金等貸付事業管理組合（特別会計）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京都府後期高齢者医療広域連合（一般会計）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京都府後期高齢者医療広域連合（特別会計）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京都地方税機構</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531</v>
      </c>
      <c r="D34" s="1184"/>
      <c r="E34" s="1185"/>
      <c r="F34" s="32">
        <v>1.7</v>
      </c>
      <c r="G34" s="33">
        <v>1.3</v>
      </c>
      <c r="H34" s="33" t="s">
        <v>532</v>
      </c>
      <c r="I34" s="33">
        <v>0.14000000000000001</v>
      </c>
      <c r="J34" s="34" t="s">
        <v>533</v>
      </c>
      <c r="K34" s="22"/>
      <c r="L34" s="22"/>
      <c r="M34" s="22"/>
      <c r="N34" s="22"/>
      <c r="O34" s="22"/>
      <c r="P34" s="22"/>
    </row>
    <row r="35" spans="1:16" ht="39" customHeight="1" x14ac:dyDescent="0.15">
      <c r="A35" s="22"/>
      <c r="B35" s="35"/>
      <c r="C35" s="1178" t="s">
        <v>534</v>
      </c>
      <c r="D35" s="1179"/>
      <c r="E35" s="1180"/>
      <c r="F35" s="36">
        <v>12.58</v>
      </c>
      <c r="G35" s="37">
        <v>16.77</v>
      </c>
      <c r="H35" s="37">
        <v>16.54</v>
      </c>
      <c r="I35" s="37">
        <v>14.68</v>
      </c>
      <c r="J35" s="38">
        <v>15.27</v>
      </c>
      <c r="K35" s="22"/>
      <c r="L35" s="22"/>
      <c r="M35" s="22"/>
      <c r="N35" s="22"/>
      <c r="O35" s="22"/>
      <c r="P35" s="22"/>
    </row>
    <row r="36" spans="1:16" ht="39" customHeight="1" x14ac:dyDescent="0.15">
      <c r="A36" s="22"/>
      <c r="B36" s="35"/>
      <c r="C36" s="1178" t="s">
        <v>535</v>
      </c>
      <c r="D36" s="1179"/>
      <c r="E36" s="1180"/>
      <c r="F36" s="36">
        <v>8.23</v>
      </c>
      <c r="G36" s="37">
        <v>8.42</v>
      </c>
      <c r="H36" s="37">
        <v>7.2</v>
      </c>
      <c r="I36" s="37">
        <v>8.7200000000000006</v>
      </c>
      <c r="J36" s="38">
        <v>7.51</v>
      </c>
      <c r="K36" s="22"/>
      <c r="L36" s="22"/>
      <c r="M36" s="22"/>
      <c r="N36" s="22"/>
      <c r="O36" s="22"/>
      <c r="P36" s="22"/>
    </row>
    <row r="37" spans="1:16" ht="39" customHeight="1" x14ac:dyDescent="0.15">
      <c r="A37" s="22"/>
      <c r="B37" s="35"/>
      <c r="C37" s="1178" t="s">
        <v>536</v>
      </c>
      <c r="D37" s="1179"/>
      <c r="E37" s="1180"/>
      <c r="F37" s="36">
        <v>2.73</v>
      </c>
      <c r="G37" s="37">
        <v>3.04</v>
      </c>
      <c r="H37" s="37">
        <v>1.85</v>
      </c>
      <c r="I37" s="37">
        <v>2.16</v>
      </c>
      <c r="J37" s="38">
        <v>2.0499999999999998</v>
      </c>
      <c r="K37" s="22"/>
      <c r="L37" s="22"/>
      <c r="M37" s="22"/>
      <c r="N37" s="22"/>
      <c r="O37" s="22"/>
      <c r="P37" s="22"/>
    </row>
    <row r="38" spans="1:16" ht="39" customHeight="1" x14ac:dyDescent="0.15">
      <c r="A38" s="22"/>
      <c r="B38" s="35"/>
      <c r="C38" s="1178" t="s">
        <v>537</v>
      </c>
      <c r="D38" s="1179"/>
      <c r="E38" s="1180"/>
      <c r="F38" s="36">
        <v>0.62</v>
      </c>
      <c r="G38" s="37">
        <v>0.37</v>
      </c>
      <c r="H38" s="37">
        <v>0.42</v>
      </c>
      <c r="I38" s="37">
        <v>0.33</v>
      </c>
      <c r="J38" s="38">
        <v>0.41</v>
      </c>
      <c r="K38" s="22"/>
      <c r="L38" s="22"/>
      <c r="M38" s="22"/>
      <c r="N38" s="22"/>
      <c r="O38" s="22"/>
      <c r="P38" s="22"/>
    </row>
    <row r="39" spans="1:16" ht="39" customHeight="1" x14ac:dyDescent="0.15">
      <c r="A39" s="22"/>
      <c r="B39" s="35"/>
      <c r="C39" s="1178" t="s">
        <v>538</v>
      </c>
      <c r="D39" s="1179"/>
      <c r="E39" s="1180"/>
      <c r="F39" s="36">
        <v>0.13</v>
      </c>
      <c r="G39" s="37">
        <v>7.0000000000000007E-2</v>
      </c>
      <c r="H39" s="37">
        <v>0.09</v>
      </c>
      <c r="I39" s="37">
        <v>7.0000000000000007E-2</v>
      </c>
      <c r="J39" s="38">
        <v>0.1</v>
      </c>
      <c r="K39" s="22"/>
      <c r="L39" s="22"/>
      <c r="M39" s="22"/>
      <c r="N39" s="22"/>
      <c r="O39" s="22"/>
      <c r="P39" s="22"/>
    </row>
    <row r="40" spans="1:16" ht="39" customHeight="1" x14ac:dyDescent="0.15">
      <c r="A40" s="22"/>
      <c r="B40" s="35"/>
      <c r="C40" s="1178" t="s">
        <v>539</v>
      </c>
      <c r="D40" s="1179"/>
      <c r="E40" s="1180"/>
      <c r="F40" s="36">
        <v>0.13</v>
      </c>
      <c r="G40" s="37">
        <v>0.03</v>
      </c>
      <c r="H40" s="37">
        <v>0.05</v>
      </c>
      <c r="I40" s="37">
        <v>0.04</v>
      </c>
      <c r="J40" s="38">
        <v>0.06</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540</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541</v>
      </c>
      <c r="D43" s="1182"/>
      <c r="E43" s="1183"/>
      <c r="F43" s="41" t="s">
        <v>484</v>
      </c>
      <c r="G43" s="42" t="s">
        <v>484</v>
      </c>
      <c r="H43" s="42" t="s">
        <v>484</v>
      </c>
      <c r="I43" s="42" t="s">
        <v>484</v>
      </c>
      <c r="J43" s="43" t="s">
        <v>484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345</v>
      </c>
      <c r="L45" s="60">
        <v>312</v>
      </c>
      <c r="M45" s="60">
        <v>264</v>
      </c>
      <c r="N45" s="60">
        <v>252</v>
      </c>
      <c r="O45" s="61">
        <v>249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15</v>
      </c>
      <c r="F48" s="1188"/>
      <c r="G48" s="1188"/>
      <c r="H48" s="1188"/>
      <c r="I48" s="1188"/>
      <c r="J48" s="1189"/>
      <c r="K48" s="63">
        <v>168</v>
      </c>
      <c r="L48" s="64">
        <v>170</v>
      </c>
      <c r="M48" s="64">
        <v>166</v>
      </c>
      <c r="N48" s="64">
        <v>167</v>
      </c>
      <c r="O48" s="65">
        <v>167</v>
      </c>
      <c r="P48" s="48"/>
      <c r="Q48" s="48"/>
      <c r="R48" s="48"/>
      <c r="S48" s="48"/>
      <c r="T48" s="48"/>
      <c r="U48" s="48"/>
    </row>
    <row r="49" spans="1:21" ht="30.75" customHeight="1" x14ac:dyDescent="0.15">
      <c r="A49" s="48"/>
      <c r="B49" s="1196"/>
      <c r="C49" s="1197"/>
      <c r="D49" s="62"/>
      <c r="E49" s="1188" t="s">
        <v>16</v>
      </c>
      <c r="F49" s="1188"/>
      <c r="G49" s="1188"/>
      <c r="H49" s="1188"/>
      <c r="I49" s="1188"/>
      <c r="J49" s="1189"/>
      <c r="K49" s="63">
        <v>19</v>
      </c>
      <c r="L49" s="64">
        <v>19</v>
      </c>
      <c r="M49" s="64">
        <v>17</v>
      </c>
      <c r="N49" s="64">
        <v>15</v>
      </c>
      <c r="O49" s="65">
        <v>12</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484</v>
      </c>
      <c r="L50" s="64" t="s">
        <v>484</v>
      </c>
      <c r="M50" s="64" t="s">
        <v>484</v>
      </c>
      <c r="N50" s="64" t="s">
        <v>484</v>
      </c>
      <c r="O50" s="65" t="s">
        <v>484</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484</v>
      </c>
      <c r="M51" s="64" t="s">
        <v>484</v>
      </c>
      <c r="N51" s="64" t="s">
        <v>484</v>
      </c>
      <c r="O51" s="65" t="s">
        <v>484</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501</v>
      </c>
      <c r="L52" s="64">
        <v>499</v>
      </c>
      <c r="M52" s="64">
        <v>502</v>
      </c>
      <c r="N52" s="64">
        <v>456</v>
      </c>
      <c r="O52" s="65">
        <v>446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31</v>
      </c>
      <c r="L53" s="69">
        <v>2</v>
      </c>
      <c r="M53" s="69">
        <v>-55</v>
      </c>
      <c r="N53" s="69">
        <v>-22</v>
      </c>
      <c r="O53" s="70">
        <v>-18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02" t="s">
        <v>24</v>
      </c>
      <c r="C41" s="1203"/>
      <c r="D41" s="81"/>
      <c r="E41" s="1208" t="s">
        <v>25</v>
      </c>
      <c r="F41" s="1208"/>
      <c r="G41" s="1208"/>
      <c r="H41" s="1209"/>
      <c r="I41" s="82">
        <v>2665</v>
      </c>
      <c r="J41" s="83">
        <v>2840</v>
      </c>
      <c r="K41" s="83">
        <v>2903</v>
      </c>
      <c r="L41" s="83">
        <v>2909</v>
      </c>
      <c r="M41" s="84">
        <v>3019</v>
      </c>
    </row>
    <row r="42" spans="2:13" ht="27.75" customHeight="1" x14ac:dyDescent="0.15">
      <c r="B42" s="1204"/>
      <c r="C42" s="1205"/>
      <c r="D42" s="85"/>
      <c r="E42" s="1210" t="s">
        <v>26</v>
      </c>
      <c r="F42" s="1210"/>
      <c r="G42" s="1210"/>
      <c r="H42" s="1211"/>
      <c r="I42" s="86" t="s">
        <v>484</v>
      </c>
      <c r="J42" s="87" t="s">
        <v>484</v>
      </c>
      <c r="K42" s="87" t="s">
        <v>484</v>
      </c>
      <c r="L42" s="87" t="s">
        <v>484</v>
      </c>
      <c r="M42" s="88" t="s">
        <v>484</v>
      </c>
    </row>
    <row r="43" spans="2:13" ht="27.75" customHeight="1" x14ac:dyDescent="0.15">
      <c r="B43" s="1204"/>
      <c r="C43" s="1205"/>
      <c r="D43" s="85"/>
      <c r="E43" s="1210" t="s">
        <v>27</v>
      </c>
      <c r="F43" s="1210"/>
      <c r="G43" s="1210"/>
      <c r="H43" s="1211"/>
      <c r="I43" s="86">
        <v>2061</v>
      </c>
      <c r="J43" s="87">
        <v>2057</v>
      </c>
      <c r="K43" s="87">
        <v>2042</v>
      </c>
      <c r="L43" s="87">
        <v>1893</v>
      </c>
      <c r="M43" s="88">
        <v>1778</v>
      </c>
    </row>
    <row r="44" spans="2:13" ht="27.75" customHeight="1" x14ac:dyDescent="0.15">
      <c r="B44" s="1204"/>
      <c r="C44" s="1205"/>
      <c r="D44" s="85"/>
      <c r="E44" s="1210" t="s">
        <v>28</v>
      </c>
      <c r="F44" s="1210"/>
      <c r="G44" s="1210"/>
      <c r="H44" s="1211"/>
      <c r="I44" s="86">
        <v>126</v>
      </c>
      <c r="J44" s="87">
        <v>111</v>
      </c>
      <c r="K44" s="87">
        <v>119</v>
      </c>
      <c r="L44" s="87">
        <v>112</v>
      </c>
      <c r="M44" s="88">
        <v>172</v>
      </c>
    </row>
    <row r="45" spans="2:13" ht="27.75" customHeight="1" x14ac:dyDescent="0.15">
      <c r="B45" s="1204"/>
      <c r="C45" s="1205"/>
      <c r="D45" s="85"/>
      <c r="E45" s="1210" t="s">
        <v>29</v>
      </c>
      <c r="F45" s="1210"/>
      <c r="G45" s="1210"/>
      <c r="H45" s="1211"/>
      <c r="I45" s="86">
        <v>975</v>
      </c>
      <c r="J45" s="87">
        <v>966</v>
      </c>
      <c r="K45" s="87">
        <v>918</v>
      </c>
      <c r="L45" s="87">
        <v>811</v>
      </c>
      <c r="M45" s="88">
        <v>773</v>
      </c>
    </row>
    <row r="46" spans="2:13" ht="27.75" customHeight="1" x14ac:dyDescent="0.15">
      <c r="B46" s="1204"/>
      <c r="C46" s="1205"/>
      <c r="D46" s="89"/>
      <c r="E46" s="1210" t="s">
        <v>30</v>
      </c>
      <c r="F46" s="1210"/>
      <c r="G46" s="1210"/>
      <c r="H46" s="1211"/>
      <c r="I46" s="86" t="s">
        <v>484</v>
      </c>
      <c r="J46" s="87" t="s">
        <v>484</v>
      </c>
      <c r="K46" s="87" t="s">
        <v>484</v>
      </c>
      <c r="L46" s="87" t="s">
        <v>484</v>
      </c>
      <c r="M46" s="88" t="s">
        <v>484</v>
      </c>
    </row>
    <row r="47" spans="2:13" ht="27.75" customHeight="1" x14ac:dyDescent="0.15">
      <c r="B47" s="1204"/>
      <c r="C47" s="1205"/>
      <c r="D47" s="90"/>
      <c r="E47" s="1212" t="s">
        <v>31</v>
      </c>
      <c r="F47" s="1213"/>
      <c r="G47" s="1213"/>
      <c r="H47" s="1214"/>
      <c r="I47" s="86" t="s">
        <v>484</v>
      </c>
      <c r="J47" s="87" t="s">
        <v>484</v>
      </c>
      <c r="K47" s="87" t="s">
        <v>484</v>
      </c>
      <c r="L47" s="87" t="s">
        <v>484</v>
      </c>
      <c r="M47" s="88" t="s">
        <v>484</v>
      </c>
    </row>
    <row r="48" spans="2:13" ht="27.75" customHeight="1" x14ac:dyDescent="0.15">
      <c r="B48" s="1204"/>
      <c r="C48" s="1205"/>
      <c r="D48" s="85"/>
      <c r="E48" s="1210" t="s">
        <v>32</v>
      </c>
      <c r="F48" s="1210"/>
      <c r="G48" s="1210"/>
      <c r="H48" s="1211"/>
      <c r="I48" s="86" t="s">
        <v>484</v>
      </c>
      <c r="J48" s="87" t="s">
        <v>484</v>
      </c>
      <c r="K48" s="87" t="s">
        <v>484</v>
      </c>
      <c r="L48" s="87" t="s">
        <v>484</v>
      </c>
      <c r="M48" s="88" t="s">
        <v>484</v>
      </c>
    </row>
    <row r="49" spans="2:13" ht="27.75" customHeight="1" x14ac:dyDescent="0.15">
      <c r="B49" s="1206"/>
      <c r="C49" s="1207"/>
      <c r="D49" s="85"/>
      <c r="E49" s="1210" t="s">
        <v>33</v>
      </c>
      <c r="F49" s="1210"/>
      <c r="G49" s="1210"/>
      <c r="H49" s="1211"/>
      <c r="I49" s="86" t="s">
        <v>484</v>
      </c>
      <c r="J49" s="87" t="s">
        <v>484</v>
      </c>
      <c r="K49" s="87" t="s">
        <v>484</v>
      </c>
      <c r="L49" s="87" t="s">
        <v>484</v>
      </c>
      <c r="M49" s="88" t="s">
        <v>484</v>
      </c>
    </row>
    <row r="50" spans="2:13" ht="27.75" customHeight="1" x14ac:dyDescent="0.15">
      <c r="B50" s="1215" t="s">
        <v>34</v>
      </c>
      <c r="C50" s="1216"/>
      <c r="D50" s="91"/>
      <c r="E50" s="1210" t="s">
        <v>35</v>
      </c>
      <c r="F50" s="1210"/>
      <c r="G50" s="1210"/>
      <c r="H50" s="1211"/>
      <c r="I50" s="86">
        <v>5342</v>
      </c>
      <c r="J50" s="87">
        <v>5778</v>
      </c>
      <c r="K50" s="87">
        <v>6402</v>
      </c>
      <c r="L50" s="87">
        <v>6938</v>
      </c>
      <c r="M50" s="88">
        <v>7148</v>
      </c>
    </row>
    <row r="51" spans="2:13" ht="27.75" customHeight="1" x14ac:dyDescent="0.15">
      <c r="B51" s="1204"/>
      <c r="C51" s="1205"/>
      <c r="D51" s="85"/>
      <c r="E51" s="1210" t="s">
        <v>36</v>
      </c>
      <c r="F51" s="1210"/>
      <c r="G51" s="1210"/>
      <c r="H51" s="1211"/>
      <c r="I51" s="86">
        <v>877</v>
      </c>
      <c r="J51" s="87">
        <v>828</v>
      </c>
      <c r="K51" s="87">
        <v>703</v>
      </c>
      <c r="L51" s="87">
        <v>633</v>
      </c>
      <c r="M51" s="88">
        <v>571</v>
      </c>
    </row>
    <row r="52" spans="2:13" ht="27.75" customHeight="1" x14ac:dyDescent="0.15">
      <c r="B52" s="1206"/>
      <c r="C52" s="1207"/>
      <c r="D52" s="85"/>
      <c r="E52" s="1210" t="s">
        <v>37</v>
      </c>
      <c r="F52" s="1210"/>
      <c r="G52" s="1210"/>
      <c r="H52" s="1211"/>
      <c r="I52" s="86">
        <v>3900</v>
      </c>
      <c r="J52" s="87">
        <v>3973</v>
      </c>
      <c r="K52" s="87">
        <v>3880</v>
      </c>
      <c r="L52" s="87">
        <v>3863</v>
      </c>
      <c r="M52" s="88">
        <v>3818</v>
      </c>
    </row>
    <row r="53" spans="2:13" ht="27.75" customHeight="1" thickBot="1" x14ac:dyDescent="0.2">
      <c r="B53" s="1217" t="s">
        <v>21</v>
      </c>
      <c r="C53" s="1218"/>
      <c r="D53" s="92"/>
      <c r="E53" s="1219" t="s">
        <v>38</v>
      </c>
      <c r="F53" s="1219"/>
      <c r="G53" s="1219"/>
      <c r="H53" s="1220"/>
      <c r="I53" s="93">
        <v>-4293</v>
      </c>
      <c r="J53" s="94">
        <v>-4605</v>
      </c>
      <c r="K53" s="94">
        <v>-5003</v>
      </c>
      <c r="L53" s="94">
        <v>-5708</v>
      </c>
      <c r="M53" s="95">
        <v>-5796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560</v>
      </c>
      <c r="I42" s="354"/>
      <c r="J42" s="354"/>
      <c r="K42" s="354"/>
      <c r="L42" s="246"/>
      <c r="M42" s="246"/>
      <c r="N42" s="246"/>
      <c r="O42" s="246"/>
    </row>
    <row r="43" spans="2:17" ht="13.5" customHeight="1" x14ac:dyDescent="0.15">
      <c r="B43" s="250"/>
      <c r="C43" s="246"/>
      <c r="D43" s="246"/>
      <c r="E43" s="246"/>
      <c r="F43" s="246"/>
      <c r="G43" s="1235" t="s">
        <v>561</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562</v>
      </c>
    </row>
    <row r="50" spans="1:17" x14ac:dyDescent="0.15">
      <c r="B50" s="250"/>
      <c r="C50" s="246"/>
      <c r="D50" s="246"/>
      <c r="E50" s="246"/>
      <c r="F50" s="246"/>
      <c r="G50" s="1244"/>
      <c r="H50" s="1245"/>
      <c r="I50" s="1245"/>
      <c r="J50" s="1246"/>
      <c r="K50" s="356" t="s">
        <v>524</v>
      </c>
      <c r="L50" s="356" t="s">
        <v>525</v>
      </c>
      <c r="M50" s="356" t="s">
        <v>526</v>
      </c>
      <c r="N50" s="356" t="s">
        <v>527</v>
      </c>
      <c r="O50" s="356" t="s">
        <v>528</v>
      </c>
    </row>
    <row r="51" spans="1:17" x14ac:dyDescent="0.15">
      <c r="B51" s="250"/>
      <c r="C51" s="246"/>
      <c r="D51" s="246"/>
      <c r="E51" s="246"/>
      <c r="F51" s="246"/>
      <c r="G51" s="1247" t="s">
        <v>563</v>
      </c>
      <c r="H51" s="1248"/>
      <c r="I51" s="1253" t="s">
        <v>564</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565</v>
      </c>
      <c r="J53" s="1233"/>
      <c r="K53" s="1256"/>
      <c r="L53" s="1256"/>
      <c r="M53" s="1256"/>
      <c r="N53" s="1225">
        <v>66.900000000000006</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566</v>
      </c>
      <c r="H55" s="1228"/>
      <c r="I55" s="1233" t="s">
        <v>564</v>
      </c>
      <c r="J55" s="1233"/>
      <c r="K55" s="1255"/>
      <c r="L55" s="1255"/>
      <c r="M55" s="1255"/>
      <c r="N55" s="1221">
        <v>0.8</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565</v>
      </c>
      <c r="J57" s="1223"/>
      <c r="K57" s="1256"/>
      <c r="L57" s="1256"/>
      <c r="M57" s="1256"/>
      <c r="N57" s="1225">
        <v>56.2</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567</v>
      </c>
      <c r="C63" s="246"/>
      <c r="D63" s="246"/>
      <c r="E63" s="246"/>
      <c r="F63" s="246"/>
      <c r="G63" s="246"/>
      <c r="H63" s="246"/>
      <c r="I63" s="246"/>
      <c r="J63" s="246"/>
      <c r="K63" s="246"/>
      <c r="L63" s="246"/>
      <c r="M63" s="246"/>
      <c r="N63" s="246"/>
      <c r="O63" s="246"/>
    </row>
    <row r="64" spans="1:17" x14ac:dyDescent="0.15">
      <c r="B64" s="250"/>
      <c r="C64" s="246"/>
      <c r="D64" s="246"/>
      <c r="E64" s="246"/>
      <c r="F64" s="246"/>
      <c r="G64" s="353" t="s">
        <v>560</v>
      </c>
      <c r="I64" s="354"/>
      <c r="J64" s="354"/>
      <c r="K64" s="354"/>
      <c r="L64" s="246"/>
      <c r="M64" s="246"/>
      <c r="N64" s="246"/>
      <c r="O64" s="246"/>
    </row>
    <row r="65" spans="2:30" ht="13.5" customHeight="1" x14ac:dyDescent="0.15">
      <c r="B65" s="250"/>
      <c r="C65" s="246"/>
      <c r="D65" s="246"/>
      <c r="E65" s="246"/>
      <c r="F65" s="246"/>
      <c r="G65" s="1235" t="s">
        <v>568</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569</v>
      </c>
      <c r="I71" s="370"/>
      <c r="J71" s="366"/>
      <c r="K71" s="366"/>
      <c r="L71" s="367"/>
      <c r="M71" s="366"/>
      <c r="N71" s="367"/>
      <c r="O71" s="368"/>
    </row>
    <row r="72" spans="2:30" x14ac:dyDescent="0.15">
      <c r="B72" s="250"/>
      <c r="C72" s="246"/>
      <c r="D72" s="246"/>
      <c r="E72" s="246"/>
      <c r="F72" s="246"/>
      <c r="G72" s="1244"/>
      <c r="H72" s="1245"/>
      <c r="I72" s="1245"/>
      <c r="J72" s="1246"/>
      <c r="K72" s="356" t="s">
        <v>524</v>
      </c>
      <c r="L72" s="356" t="s">
        <v>525</v>
      </c>
      <c r="M72" s="356" t="s">
        <v>526</v>
      </c>
      <c r="N72" s="356" t="s">
        <v>527</v>
      </c>
      <c r="O72" s="356" t="s">
        <v>528</v>
      </c>
    </row>
    <row r="73" spans="2:30" x14ac:dyDescent="0.15">
      <c r="B73" s="250"/>
      <c r="C73" s="246"/>
      <c r="D73" s="246"/>
      <c r="E73" s="246"/>
      <c r="F73" s="246"/>
      <c r="G73" s="1247" t="s">
        <v>563</v>
      </c>
      <c r="H73" s="1248"/>
      <c r="I73" s="1253" t="s">
        <v>564</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570</v>
      </c>
      <c r="J75" s="1233"/>
      <c r="K75" s="1225">
        <v>3</v>
      </c>
      <c r="L75" s="1225">
        <v>1.6</v>
      </c>
      <c r="M75" s="1225">
        <v>-0.3</v>
      </c>
      <c r="N75" s="1225">
        <v>-1.2</v>
      </c>
      <c r="O75" s="1225">
        <v>-1.5</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566</v>
      </c>
      <c r="H77" s="1228"/>
      <c r="I77" s="1233" t="s">
        <v>564</v>
      </c>
      <c r="J77" s="1233"/>
      <c r="K77" s="1234">
        <v>18.7</v>
      </c>
      <c r="L77" s="1234">
        <v>12.9</v>
      </c>
      <c r="M77" s="1221">
        <v>22.6</v>
      </c>
      <c r="N77" s="1221">
        <v>0.8</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570</v>
      </c>
      <c r="J79" s="1223"/>
      <c r="K79" s="1224">
        <v>10.7</v>
      </c>
      <c r="L79" s="1224">
        <v>10</v>
      </c>
      <c r="M79" s="1224">
        <v>9.5</v>
      </c>
      <c r="N79" s="1224">
        <v>8.1</v>
      </c>
      <c r="O79" s="1224">
        <v>7.3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P1" zoomScaleNormal="10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 zoomScaleNormal="10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523</v>
      </c>
      <c r="G2" s="113"/>
      <c r="H2" s="114"/>
    </row>
    <row r="3" spans="1:8" x14ac:dyDescent="0.15">
      <c r="A3" s="110" t="s">
        <v>516</v>
      </c>
      <c r="B3" s="115"/>
      <c r="C3" s="116"/>
      <c r="D3" s="117">
        <v>56348</v>
      </c>
      <c r="E3" s="118"/>
      <c r="F3" s="119">
        <v>117673</v>
      </c>
      <c r="G3" s="120"/>
      <c r="H3" s="121"/>
    </row>
    <row r="4" spans="1:8" x14ac:dyDescent="0.15">
      <c r="A4" s="122"/>
      <c r="B4" s="123"/>
      <c r="C4" s="124"/>
      <c r="D4" s="125">
        <v>40092</v>
      </c>
      <c r="E4" s="126"/>
      <c r="F4" s="127">
        <v>62359</v>
      </c>
      <c r="G4" s="128"/>
      <c r="H4" s="129"/>
    </row>
    <row r="5" spans="1:8" x14ac:dyDescent="0.15">
      <c r="A5" s="110" t="s">
        <v>518</v>
      </c>
      <c r="B5" s="115"/>
      <c r="C5" s="116"/>
      <c r="D5" s="117">
        <v>116935</v>
      </c>
      <c r="E5" s="118"/>
      <c r="F5" s="119">
        <v>118223</v>
      </c>
      <c r="G5" s="120"/>
      <c r="H5" s="121"/>
    </row>
    <row r="6" spans="1:8" x14ac:dyDescent="0.15">
      <c r="A6" s="122"/>
      <c r="B6" s="123"/>
      <c r="C6" s="124"/>
      <c r="D6" s="125">
        <v>46974</v>
      </c>
      <c r="E6" s="126"/>
      <c r="F6" s="127">
        <v>57106</v>
      </c>
      <c r="G6" s="128"/>
      <c r="H6" s="129"/>
    </row>
    <row r="7" spans="1:8" x14ac:dyDescent="0.15">
      <c r="A7" s="110" t="s">
        <v>519</v>
      </c>
      <c r="B7" s="115"/>
      <c r="C7" s="116"/>
      <c r="D7" s="117">
        <v>66129</v>
      </c>
      <c r="E7" s="118"/>
      <c r="F7" s="119">
        <v>128485</v>
      </c>
      <c r="G7" s="120"/>
      <c r="H7" s="121"/>
    </row>
    <row r="8" spans="1:8" x14ac:dyDescent="0.15">
      <c r="A8" s="122"/>
      <c r="B8" s="123"/>
      <c r="C8" s="124"/>
      <c r="D8" s="125">
        <v>32963</v>
      </c>
      <c r="E8" s="126"/>
      <c r="F8" s="127">
        <v>62765</v>
      </c>
      <c r="G8" s="128"/>
      <c r="H8" s="129"/>
    </row>
    <row r="9" spans="1:8" x14ac:dyDescent="0.15">
      <c r="A9" s="110" t="s">
        <v>520</v>
      </c>
      <c r="B9" s="115"/>
      <c r="C9" s="116"/>
      <c r="D9" s="117">
        <v>42053</v>
      </c>
      <c r="E9" s="118"/>
      <c r="F9" s="119">
        <v>128611</v>
      </c>
      <c r="G9" s="120"/>
      <c r="H9" s="121"/>
    </row>
    <row r="10" spans="1:8" x14ac:dyDescent="0.15">
      <c r="A10" s="122"/>
      <c r="B10" s="123"/>
      <c r="C10" s="124"/>
      <c r="D10" s="125">
        <v>26527</v>
      </c>
      <c r="E10" s="126"/>
      <c r="F10" s="127">
        <v>61552</v>
      </c>
      <c r="G10" s="128"/>
      <c r="H10" s="129"/>
    </row>
    <row r="11" spans="1:8" x14ac:dyDescent="0.15">
      <c r="A11" s="110" t="s">
        <v>521</v>
      </c>
      <c r="B11" s="115"/>
      <c r="C11" s="116"/>
      <c r="D11" s="117">
        <v>115826</v>
      </c>
      <c r="E11" s="118"/>
      <c r="F11" s="119">
        <v>138651</v>
      </c>
      <c r="G11" s="120"/>
      <c r="H11" s="121"/>
    </row>
    <row r="12" spans="1:8" x14ac:dyDescent="0.15">
      <c r="A12" s="122"/>
      <c r="B12" s="123"/>
      <c r="C12" s="130"/>
      <c r="D12" s="125">
        <v>51575</v>
      </c>
      <c r="E12" s="126"/>
      <c r="F12" s="127">
        <v>71211</v>
      </c>
      <c r="G12" s="128"/>
      <c r="H12" s="129"/>
    </row>
    <row r="13" spans="1:8" x14ac:dyDescent="0.15">
      <c r="A13" s="110"/>
      <c r="B13" s="115"/>
      <c r="C13" s="131"/>
      <c r="D13" s="132">
        <v>79458</v>
      </c>
      <c r="E13" s="133"/>
      <c r="F13" s="134">
        <v>126329</v>
      </c>
      <c r="G13" s="135"/>
      <c r="H13" s="121"/>
    </row>
    <row r="14" spans="1:8" x14ac:dyDescent="0.15">
      <c r="A14" s="122"/>
      <c r="B14" s="123"/>
      <c r="C14" s="124"/>
      <c r="D14" s="125">
        <v>39626</v>
      </c>
      <c r="E14" s="126"/>
      <c r="F14" s="127">
        <v>62999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12.58</v>
      </c>
      <c r="C19" s="136">
        <f>ROUND(VALUE(SUBSTITUTE(実質収支比率等に係る経年分析!G$48,"▲","-")),2)</f>
        <v>16.78</v>
      </c>
      <c r="D19" s="136">
        <f>ROUND(VALUE(SUBSTITUTE(実質収支比率等に係る経年分析!H$48,"▲","-")),2)</f>
        <v>16.55</v>
      </c>
      <c r="E19" s="136">
        <f>ROUND(VALUE(SUBSTITUTE(実質収支比率等に係る経年分析!I$48,"▲","-")),2)</f>
        <v>14.68</v>
      </c>
      <c r="F19" s="136">
        <f>ROUND(VALUE(SUBSTITUTE(実質収支比率等に係る経年分析!J$48,"▲","-")),2)</f>
        <v>15.27</v>
      </c>
    </row>
    <row r="20" spans="1:11" x14ac:dyDescent="0.15">
      <c r="A20" s="136" t="s">
        <v>43</v>
      </c>
      <c r="B20" s="136">
        <f>ROUND(VALUE(SUBSTITUTE(実質収支比率等に係る経年分析!F$47,"▲","-")),2)</f>
        <v>91.69</v>
      </c>
      <c r="C20" s="136">
        <f>ROUND(VALUE(SUBSTITUTE(実質収支比率等に係る経年分析!G$47,"▲","-")),2)</f>
        <v>93.2</v>
      </c>
      <c r="D20" s="136">
        <f>ROUND(VALUE(SUBSTITUTE(実質収支比率等に係る経年分析!H$47,"▲","-")),2)</f>
        <v>95.34</v>
      </c>
      <c r="E20" s="136">
        <f>ROUND(VALUE(SUBSTITUTE(実質収支比率等に係る経年分析!I$47,"▲","-")),2)</f>
        <v>93.7</v>
      </c>
      <c r="F20" s="136">
        <f>ROUND(VALUE(SUBSTITUTE(実質収支比率等に係る経年分析!J$47,"▲","-")),2)</f>
        <v>96.55</v>
      </c>
    </row>
    <row r="21" spans="1:11" x14ac:dyDescent="0.15">
      <c r="A21" s="136" t="s">
        <v>44</v>
      </c>
      <c r="B21" s="136">
        <f>IF(ISNUMBER(VALUE(SUBSTITUTE(実質収支比率等に係る経年分析!F$49,"▲","-"))),ROUND(VALUE(SUBSTITUTE(実質収支比率等に係る経年分析!F$49,"▲","-")),2),NA())</f>
        <v>-1.52</v>
      </c>
      <c r="C21" s="136">
        <f>IF(ISNUMBER(VALUE(SUBSTITUTE(実質収支比率等に係る経年分析!G$49,"▲","-"))),ROUND(VALUE(SUBSTITUTE(実質収支比率等に係る経年分析!G$49,"▲","-")),2),NA())</f>
        <v>5.08</v>
      </c>
      <c r="D21" s="136">
        <f>IF(ISNUMBER(VALUE(SUBSTITUTE(実質収支比率等に係る経年分析!H$49,"▲","-"))),ROUND(VALUE(SUBSTITUTE(実質収支比率等に係る経年分析!H$49,"▲","-")),2),NA())</f>
        <v>1.1299999999999999</v>
      </c>
      <c r="E21" s="136">
        <f>IF(ISNUMBER(VALUE(SUBSTITUTE(実質収支比率等に係る経年分析!I$49,"▲","-"))),ROUND(VALUE(SUBSTITUTE(実質収支比率等に係る経年分析!I$49,"▲","-")),2),NA())</f>
        <v>-0.91</v>
      </c>
      <c r="F21" s="136">
        <f>IF(ISNUMBER(VALUE(SUBSTITUTE(実質収支比率等に係る経年分析!J$49,"▲","-"))),ROUND(VALUE(SUBSTITUTE(実質収支比率等に係る経年分析!J$49,"▲","-")),2),NA())</f>
        <v>0.89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井手町多賀地区簡易水道事業特別会計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井手町後期高齢者医療特別会計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x14ac:dyDescent="0.15">
      <c r="A32" s="137" t="str">
        <f>IF(連結実質赤字比率に係る赤字・黒字の構成分析!C$38="",NA(),連結実質赤字比率に係る赤字・黒字の構成分析!C$38)</f>
        <v>井手町公共下水道事業特別会計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0.41</v>
      </c>
    </row>
    <row r="33" spans="1:16" x14ac:dyDescent="0.15">
      <c r="A33" s="137" t="str">
        <f>IF(連結実質赤字比率に係る赤字・黒字の構成分析!C$37="",NA(),連結実質赤字比率に係る赤字・黒字の構成分析!C$37)</f>
        <v>井手町介護保険特別会計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2.73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1.85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2.16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2.0499999999999998</v>
      </c>
    </row>
    <row r="34" spans="1:16" x14ac:dyDescent="0.15">
      <c r="A34" s="137" t="str">
        <f>IF(連結実質赤字比率に係る赤字・黒字の構成分析!C$36="",NA(),連結実質赤字比率に係る赤字・黒字の構成分析!C$36)</f>
        <v>井手町水道事業会計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8.23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8.42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8.7200000000000006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7.51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12.58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16.77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16.54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14.68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15.27</v>
      </c>
    </row>
    <row r="36" spans="1:16" x14ac:dyDescent="0.15">
      <c r="A36" s="137" t="str">
        <f>IF(連結実質赤字比率に係る赤字・黒字の構成分析!C$34="",NA(),連結実質赤字比率に係る赤字・黒字の構成分析!C$34)</f>
        <v>井手町国民健康保険特別会計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v>
      </c>
      <c r="F36" s="137">
        <f>IF(ROUND(VALUE(SUBSTITUTE(連結実質赤字比率に係る赤字・黒字の構成分析!H$34,"▲", "-")), 2) &lt; 0, ABS(ROUND(VALUE(SUBSTITUTE(連結実質赤字比率に係る赤字・黒字の構成分析!H$34,"▲", "-")), 2)), NA())</f>
        <v>0.73</v>
      </c>
      <c r="G36" s="137" t="e">
        <f>IF(ROUND(VALUE(SUBSTITUTE(連結実質赤字比率に係る赤字・黒字の構成分析!H$34,"▲", "-")), 2) &gt;= 0, ABS(ROUND(VALUE(SUBSTITUTE(連結実質赤字比率に係る赤字・黒字の構成分析!H$34,"▲", "-")), 2)), NA())</f>
        <v>#N/A</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0.14000000000000001</v>
      </c>
      <c r="J36" s="137">
        <f>IF(ROUND(VALUE(SUBSTITUTE(連結実質赤字比率に係る赤字・黒字の構成分析!J$34,"▲", "-")), 2) &lt; 0, ABS(ROUND(VALUE(SUBSTITUTE(連結実質赤字比率に係る赤字・黒字の構成分析!J$34,"▲", "-")), 2)), NA())</f>
        <v>7.0000000000000007E-2</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501</v>
      </c>
      <c r="E42" s="138"/>
      <c r="F42" s="138"/>
      <c r="G42" s="138">
        <f>'実質公債費比率（分子）の構造'!L$52</f>
        <v>499</v>
      </c>
      <c r="H42" s="138"/>
      <c r="I42" s="138"/>
      <c r="J42" s="138">
        <f>'実質公債費比率（分子）の構造'!M$52</f>
        <v>502</v>
      </c>
      <c r="K42" s="138"/>
      <c r="L42" s="138"/>
      <c r="M42" s="138">
        <f>'実質公債費比率（分子）の構造'!N$52</f>
        <v>456</v>
      </c>
      <c r="N42" s="138"/>
      <c r="O42" s="138"/>
      <c r="P42" s="138">
        <f>'実質公債費比率（分子）の構造'!O$52</f>
        <v>446</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19</v>
      </c>
      <c r="C45" s="138"/>
      <c r="D45" s="138"/>
      <c r="E45" s="138">
        <f>'実質公債費比率（分子）の構造'!L$49</f>
        <v>19</v>
      </c>
      <c r="F45" s="138"/>
      <c r="G45" s="138"/>
      <c r="H45" s="138">
        <f>'実質公債費比率（分子）の構造'!M$49</f>
        <v>17</v>
      </c>
      <c r="I45" s="138"/>
      <c r="J45" s="138"/>
      <c r="K45" s="138">
        <f>'実質公債費比率（分子）の構造'!N$49</f>
        <v>15</v>
      </c>
      <c r="L45" s="138"/>
      <c r="M45" s="138"/>
      <c r="N45" s="138">
        <f>'実質公債費比率（分子）の構造'!O$49</f>
        <v>12</v>
      </c>
      <c r="O45" s="138"/>
      <c r="P45" s="138"/>
    </row>
    <row r="46" spans="1:16" x14ac:dyDescent="0.15">
      <c r="A46" s="138" t="s">
        <v>55</v>
      </c>
      <c r="B46" s="138">
        <f>'実質公債費比率（分子）の構造'!K$48</f>
        <v>168</v>
      </c>
      <c r="C46" s="138"/>
      <c r="D46" s="138"/>
      <c r="E46" s="138">
        <f>'実質公債費比率（分子）の構造'!L$48</f>
        <v>170</v>
      </c>
      <c r="F46" s="138"/>
      <c r="G46" s="138"/>
      <c r="H46" s="138">
        <f>'実質公債費比率（分子）の構造'!M$48</f>
        <v>166</v>
      </c>
      <c r="I46" s="138"/>
      <c r="J46" s="138"/>
      <c r="K46" s="138">
        <f>'実質公債費比率（分子）の構造'!N$48</f>
        <v>167</v>
      </c>
      <c r="L46" s="138"/>
      <c r="M46" s="138"/>
      <c r="N46" s="138">
        <f>'実質公債費比率（分子）の構造'!O$48</f>
        <v>167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345</v>
      </c>
      <c r="C49" s="138"/>
      <c r="D49" s="138"/>
      <c r="E49" s="138">
        <f>'実質公債費比率（分子）の構造'!L$45</f>
        <v>312</v>
      </c>
      <c r="F49" s="138"/>
      <c r="G49" s="138"/>
      <c r="H49" s="138">
        <f>'実質公債費比率（分子）の構造'!M$45</f>
        <v>264</v>
      </c>
      <c r="I49" s="138"/>
      <c r="J49" s="138"/>
      <c r="K49" s="138">
        <f>'実質公債費比率（分子）の構造'!N$45</f>
        <v>252</v>
      </c>
      <c r="L49" s="138"/>
      <c r="M49" s="138"/>
      <c r="N49" s="138">
        <f>'実質公債費比率（分子）の構造'!O$45</f>
        <v>249</v>
      </c>
      <c r="O49" s="138"/>
      <c r="P49" s="138"/>
    </row>
    <row r="50" spans="1:16" x14ac:dyDescent="0.15">
      <c r="A50" s="138" t="s">
        <v>59</v>
      </c>
      <c r="B50" s="138" t="e">
        <f>NA()</f>
        <v>#N/A</v>
      </c>
      <c r="C50" s="138">
        <f>IF(ISNUMBER('実質公債費比率（分子）の構造'!K$53),'実質公債費比率（分子）の構造'!K$53,NA())</f>
        <v>31</v>
      </c>
      <c r="D50" s="138" t="e">
        <f>NA()</f>
        <v>#N/A</v>
      </c>
      <c r="E50" s="138" t="e">
        <f>NA()</f>
        <v>#N/A</v>
      </c>
      <c r="F50" s="138">
        <f>IF(ISNUMBER('実質公債費比率（分子）の構造'!L$53),'実質公債費比率（分子）の構造'!L$53,NA())</f>
        <v>2</v>
      </c>
      <c r="G50" s="138" t="e">
        <f>NA()</f>
        <v>#N/A</v>
      </c>
      <c r="H50" s="138" t="e">
        <f>NA()</f>
        <v>#N/A</v>
      </c>
      <c r="I50" s="138">
        <f>IF(ISNUMBER('実質公債費比率（分子）の構造'!M$53),'実質公債費比率（分子）の構造'!M$53,NA())</f>
        <v>-55</v>
      </c>
      <c r="J50" s="138" t="e">
        <f>NA()</f>
        <v>#N/A</v>
      </c>
      <c r="K50" s="138" t="e">
        <f>NA()</f>
        <v>#N/A</v>
      </c>
      <c r="L50" s="138">
        <f>IF(ISNUMBER('実質公債費比率（分子）の構造'!N$53),'実質公債費比率（分子）の構造'!N$53,NA())</f>
        <v>-22</v>
      </c>
      <c r="M50" s="138" t="e">
        <f>NA()</f>
        <v>#N/A</v>
      </c>
      <c r="N50" s="138" t="e">
        <f>NA()</f>
        <v>#N/A</v>
      </c>
      <c r="O50" s="138">
        <f>IF(ISNUMBER('実質公債費比率（分子）の構造'!O$53),'実質公債費比率（分子）の構造'!O$53,NA())</f>
        <v>-18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3900</v>
      </c>
      <c r="E56" s="137"/>
      <c r="F56" s="137"/>
      <c r="G56" s="137">
        <f>'将来負担比率（分子）の構造'!J$52</f>
        <v>3973</v>
      </c>
      <c r="H56" s="137"/>
      <c r="I56" s="137"/>
      <c r="J56" s="137">
        <f>'将来負担比率（分子）の構造'!K$52</f>
        <v>3880</v>
      </c>
      <c r="K56" s="137"/>
      <c r="L56" s="137"/>
      <c r="M56" s="137">
        <f>'将来負担比率（分子）の構造'!L$52</f>
        <v>3863</v>
      </c>
      <c r="N56" s="137"/>
      <c r="O56" s="137"/>
      <c r="P56" s="137">
        <f>'将来負担比率（分子）の構造'!M$52</f>
        <v>3818</v>
      </c>
    </row>
    <row r="57" spans="1:16" x14ac:dyDescent="0.15">
      <c r="A57" s="137" t="s">
        <v>36</v>
      </c>
      <c r="B57" s="137"/>
      <c r="C57" s="137"/>
      <c r="D57" s="137">
        <f>'将来負担比率（分子）の構造'!I$51</f>
        <v>877</v>
      </c>
      <c r="E57" s="137"/>
      <c r="F57" s="137"/>
      <c r="G57" s="137">
        <f>'将来負担比率（分子）の構造'!J$51</f>
        <v>828</v>
      </c>
      <c r="H57" s="137"/>
      <c r="I57" s="137"/>
      <c r="J57" s="137">
        <f>'将来負担比率（分子）の構造'!K$51</f>
        <v>703</v>
      </c>
      <c r="K57" s="137"/>
      <c r="L57" s="137"/>
      <c r="M57" s="137">
        <f>'将来負担比率（分子）の構造'!L$51</f>
        <v>633</v>
      </c>
      <c r="N57" s="137"/>
      <c r="O57" s="137"/>
      <c r="P57" s="137">
        <f>'将来負担比率（分子）の構造'!M$51</f>
        <v>571</v>
      </c>
    </row>
    <row r="58" spans="1:16" x14ac:dyDescent="0.15">
      <c r="A58" s="137" t="s">
        <v>35</v>
      </c>
      <c r="B58" s="137"/>
      <c r="C58" s="137"/>
      <c r="D58" s="137">
        <f>'将来負担比率（分子）の構造'!I$50</f>
        <v>5342</v>
      </c>
      <c r="E58" s="137"/>
      <c r="F58" s="137"/>
      <c r="G58" s="137">
        <f>'将来負担比率（分子）の構造'!J$50</f>
        <v>5778</v>
      </c>
      <c r="H58" s="137"/>
      <c r="I58" s="137"/>
      <c r="J58" s="137">
        <f>'将来負担比率（分子）の構造'!K$50</f>
        <v>6402</v>
      </c>
      <c r="K58" s="137"/>
      <c r="L58" s="137"/>
      <c r="M58" s="137">
        <f>'将来負担比率（分子）の構造'!L$50</f>
        <v>6938</v>
      </c>
      <c r="N58" s="137"/>
      <c r="O58" s="137"/>
      <c r="P58" s="137">
        <f>'将来負担比率（分子）の構造'!M$50</f>
        <v>7148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975</v>
      </c>
      <c r="C62" s="137"/>
      <c r="D62" s="137"/>
      <c r="E62" s="137">
        <f>'将来負担比率（分子）の構造'!J$45</f>
        <v>966</v>
      </c>
      <c r="F62" s="137"/>
      <c r="G62" s="137"/>
      <c r="H62" s="137">
        <f>'将来負担比率（分子）の構造'!K$45</f>
        <v>918</v>
      </c>
      <c r="I62" s="137"/>
      <c r="J62" s="137"/>
      <c r="K62" s="137">
        <f>'将来負担比率（分子）の構造'!L$45</f>
        <v>811</v>
      </c>
      <c r="L62" s="137"/>
      <c r="M62" s="137"/>
      <c r="N62" s="137">
        <f>'将来負担比率（分子）の構造'!M$45</f>
        <v>773</v>
      </c>
      <c r="O62" s="137"/>
      <c r="P62" s="137"/>
    </row>
    <row r="63" spans="1:16" x14ac:dyDescent="0.15">
      <c r="A63" s="137" t="s">
        <v>28</v>
      </c>
      <c r="B63" s="137">
        <f>'将来負担比率（分子）の構造'!I$44</f>
        <v>126</v>
      </c>
      <c r="C63" s="137"/>
      <c r="D63" s="137"/>
      <c r="E63" s="137">
        <f>'将来負担比率（分子）の構造'!J$44</f>
        <v>111</v>
      </c>
      <c r="F63" s="137"/>
      <c r="G63" s="137"/>
      <c r="H63" s="137">
        <f>'将来負担比率（分子）の構造'!K$44</f>
        <v>119</v>
      </c>
      <c r="I63" s="137"/>
      <c r="J63" s="137"/>
      <c r="K63" s="137">
        <f>'将来負担比率（分子）の構造'!L$44</f>
        <v>112</v>
      </c>
      <c r="L63" s="137"/>
      <c r="M63" s="137"/>
      <c r="N63" s="137">
        <f>'将来負担比率（分子）の構造'!M$44</f>
        <v>172</v>
      </c>
      <c r="O63" s="137"/>
      <c r="P63" s="137"/>
    </row>
    <row r="64" spans="1:16" x14ac:dyDescent="0.15">
      <c r="A64" s="137" t="s">
        <v>27</v>
      </c>
      <c r="B64" s="137">
        <f>'将来負担比率（分子）の構造'!I$43</f>
        <v>2061</v>
      </c>
      <c r="C64" s="137"/>
      <c r="D64" s="137"/>
      <c r="E64" s="137">
        <f>'将来負担比率（分子）の構造'!J$43</f>
        <v>2057</v>
      </c>
      <c r="F64" s="137"/>
      <c r="G64" s="137"/>
      <c r="H64" s="137">
        <f>'将来負担比率（分子）の構造'!K$43</f>
        <v>2042</v>
      </c>
      <c r="I64" s="137"/>
      <c r="J64" s="137"/>
      <c r="K64" s="137">
        <f>'将来負担比率（分子）の構造'!L$43</f>
        <v>1893</v>
      </c>
      <c r="L64" s="137"/>
      <c r="M64" s="137"/>
      <c r="N64" s="137">
        <f>'将来負担比率（分子）の構造'!M$43</f>
        <v>1778</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2665</v>
      </c>
      <c r="C66" s="137"/>
      <c r="D66" s="137"/>
      <c r="E66" s="137">
        <f>'将来負担比率（分子）の構造'!J$41</f>
        <v>2840</v>
      </c>
      <c r="F66" s="137"/>
      <c r="G66" s="137"/>
      <c r="H66" s="137">
        <f>'将来負担比率（分子）の構造'!K$41</f>
        <v>2903</v>
      </c>
      <c r="I66" s="137"/>
      <c r="J66" s="137"/>
      <c r="K66" s="137">
        <f>'将来負担比率（分子）の構造'!L$41</f>
        <v>2909</v>
      </c>
      <c r="L66" s="137"/>
      <c r="M66" s="137"/>
      <c r="N66" s="137">
        <f>'将来負担比率（分子）の構造'!M$41</f>
        <v>3019</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873022</v>
      </c>
      <c r="S5" s="615"/>
      <c r="T5" s="615"/>
      <c r="U5" s="615"/>
      <c r="V5" s="615"/>
      <c r="W5" s="615"/>
      <c r="X5" s="615"/>
      <c r="Y5" s="616"/>
      <c r="Z5" s="617">
        <v>19.100000000000001</v>
      </c>
      <c r="AA5" s="617"/>
      <c r="AB5" s="617"/>
      <c r="AC5" s="617"/>
      <c r="AD5" s="618">
        <v>807382</v>
      </c>
      <c r="AE5" s="618"/>
      <c r="AF5" s="618"/>
      <c r="AG5" s="618"/>
      <c r="AH5" s="618"/>
      <c r="AI5" s="618"/>
      <c r="AJ5" s="618"/>
      <c r="AK5" s="618"/>
      <c r="AL5" s="619">
        <v>35</v>
      </c>
      <c r="AM5" s="620"/>
      <c r="AN5" s="620"/>
      <c r="AO5" s="621"/>
      <c r="AP5" s="611" t="s">
        <v>209</v>
      </c>
      <c r="AQ5" s="612"/>
      <c r="AR5" s="612"/>
      <c r="AS5" s="612"/>
      <c r="AT5" s="612"/>
      <c r="AU5" s="612"/>
      <c r="AV5" s="612"/>
      <c r="AW5" s="612"/>
      <c r="AX5" s="612"/>
      <c r="AY5" s="612"/>
      <c r="AZ5" s="612"/>
      <c r="BA5" s="612"/>
      <c r="BB5" s="612"/>
      <c r="BC5" s="612"/>
      <c r="BD5" s="612"/>
      <c r="BE5" s="612"/>
      <c r="BF5" s="613"/>
      <c r="BG5" s="625">
        <v>807382</v>
      </c>
      <c r="BH5" s="626"/>
      <c r="BI5" s="626"/>
      <c r="BJ5" s="626"/>
      <c r="BK5" s="626"/>
      <c r="BL5" s="626"/>
      <c r="BM5" s="626"/>
      <c r="BN5" s="627"/>
      <c r="BO5" s="628">
        <v>92.5</v>
      </c>
      <c r="BP5" s="628"/>
      <c r="BQ5" s="628"/>
      <c r="BR5" s="628"/>
      <c r="BS5" s="629">
        <v>11434</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26854</v>
      </c>
      <c r="S6" s="626"/>
      <c r="T6" s="626"/>
      <c r="U6" s="626"/>
      <c r="V6" s="626"/>
      <c r="W6" s="626"/>
      <c r="X6" s="626"/>
      <c r="Y6" s="627"/>
      <c r="Z6" s="628">
        <v>0.6</v>
      </c>
      <c r="AA6" s="628"/>
      <c r="AB6" s="628"/>
      <c r="AC6" s="628"/>
      <c r="AD6" s="629">
        <v>26854</v>
      </c>
      <c r="AE6" s="629"/>
      <c r="AF6" s="629"/>
      <c r="AG6" s="629"/>
      <c r="AH6" s="629"/>
      <c r="AI6" s="629"/>
      <c r="AJ6" s="629"/>
      <c r="AK6" s="629"/>
      <c r="AL6" s="630">
        <v>1.2</v>
      </c>
      <c r="AM6" s="631"/>
      <c r="AN6" s="631"/>
      <c r="AO6" s="632"/>
      <c r="AP6" s="622" t="s">
        <v>214</v>
      </c>
      <c r="AQ6" s="623"/>
      <c r="AR6" s="623"/>
      <c r="AS6" s="623"/>
      <c r="AT6" s="623"/>
      <c r="AU6" s="623"/>
      <c r="AV6" s="623"/>
      <c r="AW6" s="623"/>
      <c r="AX6" s="623"/>
      <c r="AY6" s="623"/>
      <c r="AZ6" s="623"/>
      <c r="BA6" s="623"/>
      <c r="BB6" s="623"/>
      <c r="BC6" s="623"/>
      <c r="BD6" s="623"/>
      <c r="BE6" s="623"/>
      <c r="BF6" s="624"/>
      <c r="BG6" s="625">
        <v>807382</v>
      </c>
      <c r="BH6" s="626"/>
      <c r="BI6" s="626"/>
      <c r="BJ6" s="626"/>
      <c r="BK6" s="626"/>
      <c r="BL6" s="626"/>
      <c r="BM6" s="626"/>
      <c r="BN6" s="627"/>
      <c r="BO6" s="628">
        <v>92.5</v>
      </c>
      <c r="BP6" s="628"/>
      <c r="BQ6" s="628"/>
      <c r="BR6" s="628"/>
      <c r="BS6" s="629">
        <v>11434</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56922</v>
      </c>
      <c r="CS6" s="626"/>
      <c r="CT6" s="626"/>
      <c r="CU6" s="626"/>
      <c r="CV6" s="626"/>
      <c r="CW6" s="626"/>
      <c r="CX6" s="626"/>
      <c r="CY6" s="627"/>
      <c r="CZ6" s="628">
        <v>1.4</v>
      </c>
      <c r="DA6" s="628"/>
      <c r="DB6" s="628"/>
      <c r="DC6" s="628"/>
      <c r="DD6" s="634" t="s">
        <v>216</v>
      </c>
      <c r="DE6" s="626"/>
      <c r="DF6" s="626"/>
      <c r="DG6" s="626"/>
      <c r="DH6" s="626"/>
      <c r="DI6" s="626"/>
      <c r="DJ6" s="626"/>
      <c r="DK6" s="626"/>
      <c r="DL6" s="626"/>
      <c r="DM6" s="626"/>
      <c r="DN6" s="626"/>
      <c r="DO6" s="626"/>
      <c r="DP6" s="627"/>
      <c r="DQ6" s="634">
        <v>56922</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1388</v>
      </c>
      <c r="S7" s="626"/>
      <c r="T7" s="626"/>
      <c r="U7" s="626"/>
      <c r="V7" s="626"/>
      <c r="W7" s="626"/>
      <c r="X7" s="626"/>
      <c r="Y7" s="627"/>
      <c r="Z7" s="628">
        <v>0</v>
      </c>
      <c r="AA7" s="628"/>
      <c r="AB7" s="628"/>
      <c r="AC7" s="628"/>
      <c r="AD7" s="629">
        <v>1388</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375333</v>
      </c>
      <c r="BH7" s="626"/>
      <c r="BI7" s="626"/>
      <c r="BJ7" s="626"/>
      <c r="BK7" s="626"/>
      <c r="BL7" s="626"/>
      <c r="BM7" s="626"/>
      <c r="BN7" s="627"/>
      <c r="BO7" s="628">
        <v>43</v>
      </c>
      <c r="BP7" s="628"/>
      <c r="BQ7" s="628"/>
      <c r="BR7" s="628"/>
      <c r="BS7" s="629">
        <v>11434</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726480</v>
      </c>
      <c r="CS7" s="626"/>
      <c r="CT7" s="626"/>
      <c r="CU7" s="626"/>
      <c r="CV7" s="626"/>
      <c r="CW7" s="626"/>
      <c r="CX7" s="626"/>
      <c r="CY7" s="627"/>
      <c r="CZ7" s="628">
        <v>17.5</v>
      </c>
      <c r="DA7" s="628"/>
      <c r="DB7" s="628"/>
      <c r="DC7" s="628"/>
      <c r="DD7" s="634">
        <v>56035</v>
      </c>
      <c r="DE7" s="626"/>
      <c r="DF7" s="626"/>
      <c r="DG7" s="626"/>
      <c r="DH7" s="626"/>
      <c r="DI7" s="626"/>
      <c r="DJ7" s="626"/>
      <c r="DK7" s="626"/>
      <c r="DL7" s="626"/>
      <c r="DM7" s="626"/>
      <c r="DN7" s="626"/>
      <c r="DO7" s="626"/>
      <c r="DP7" s="627"/>
      <c r="DQ7" s="634">
        <v>623506</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4519</v>
      </c>
      <c r="S8" s="626"/>
      <c r="T8" s="626"/>
      <c r="U8" s="626"/>
      <c r="V8" s="626"/>
      <c r="W8" s="626"/>
      <c r="X8" s="626"/>
      <c r="Y8" s="627"/>
      <c r="Z8" s="628">
        <v>0.1</v>
      </c>
      <c r="AA8" s="628"/>
      <c r="AB8" s="628"/>
      <c r="AC8" s="628"/>
      <c r="AD8" s="629">
        <v>4519</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11399</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1184003</v>
      </c>
      <c r="CS8" s="626"/>
      <c r="CT8" s="626"/>
      <c r="CU8" s="626"/>
      <c r="CV8" s="626"/>
      <c r="CW8" s="626"/>
      <c r="CX8" s="626"/>
      <c r="CY8" s="627"/>
      <c r="CZ8" s="628">
        <v>28.5</v>
      </c>
      <c r="DA8" s="628"/>
      <c r="DB8" s="628"/>
      <c r="DC8" s="628"/>
      <c r="DD8" s="634">
        <v>14097</v>
      </c>
      <c r="DE8" s="626"/>
      <c r="DF8" s="626"/>
      <c r="DG8" s="626"/>
      <c r="DH8" s="626"/>
      <c r="DI8" s="626"/>
      <c r="DJ8" s="626"/>
      <c r="DK8" s="626"/>
      <c r="DL8" s="626"/>
      <c r="DM8" s="626"/>
      <c r="DN8" s="626"/>
      <c r="DO8" s="626"/>
      <c r="DP8" s="627"/>
      <c r="DQ8" s="634">
        <v>733066</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2659</v>
      </c>
      <c r="S9" s="626"/>
      <c r="T9" s="626"/>
      <c r="U9" s="626"/>
      <c r="V9" s="626"/>
      <c r="W9" s="626"/>
      <c r="X9" s="626"/>
      <c r="Y9" s="627"/>
      <c r="Z9" s="628">
        <v>0.1</v>
      </c>
      <c r="AA9" s="628"/>
      <c r="AB9" s="628"/>
      <c r="AC9" s="628"/>
      <c r="AD9" s="629">
        <v>2659</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302496</v>
      </c>
      <c r="BH9" s="626"/>
      <c r="BI9" s="626"/>
      <c r="BJ9" s="626"/>
      <c r="BK9" s="626"/>
      <c r="BL9" s="626"/>
      <c r="BM9" s="626"/>
      <c r="BN9" s="627"/>
      <c r="BO9" s="628">
        <v>34.6</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253671</v>
      </c>
      <c r="CS9" s="626"/>
      <c r="CT9" s="626"/>
      <c r="CU9" s="626"/>
      <c r="CV9" s="626"/>
      <c r="CW9" s="626"/>
      <c r="CX9" s="626"/>
      <c r="CY9" s="627"/>
      <c r="CZ9" s="628">
        <v>6.1</v>
      </c>
      <c r="DA9" s="628"/>
      <c r="DB9" s="628"/>
      <c r="DC9" s="628"/>
      <c r="DD9" s="634">
        <v>12220</v>
      </c>
      <c r="DE9" s="626"/>
      <c r="DF9" s="626"/>
      <c r="DG9" s="626"/>
      <c r="DH9" s="626"/>
      <c r="DI9" s="626"/>
      <c r="DJ9" s="626"/>
      <c r="DK9" s="626"/>
      <c r="DL9" s="626"/>
      <c r="DM9" s="626"/>
      <c r="DN9" s="626"/>
      <c r="DO9" s="626"/>
      <c r="DP9" s="627"/>
      <c r="DQ9" s="634">
        <v>223106</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162155</v>
      </c>
      <c r="S10" s="626"/>
      <c r="T10" s="626"/>
      <c r="U10" s="626"/>
      <c r="V10" s="626"/>
      <c r="W10" s="626"/>
      <c r="X10" s="626"/>
      <c r="Y10" s="627"/>
      <c r="Z10" s="628">
        <v>3.5</v>
      </c>
      <c r="AA10" s="628"/>
      <c r="AB10" s="628"/>
      <c r="AC10" s="628"/>
      <c r="AD10" s="629">
        <v>162155</v>
      </c>
      <c r="AE10" s="629"/>
      <c r="AF10" s="629"/>
      <c r="AG10" s="629"/>
      <c r="AH10" s="629"/>
      <c r="AI10" s="629"/>
      <c r="AJ10" s="629"/>
      <c r="AK10" s="629"/>
      <c r="AL10" s="630">
        <v>7</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20253</v>
      </c>
      <c r="BH10" s="626"/>
      <c r="BI10" s="626"/>
      <c r="BJ10" s="626"/>
      <c r="BK10" s="626"/>
      <c r="BL10" s="626"/>
      <c r="BM10" s="626"/>
      <c r="BN10" s="627"/>
      <c r="BO10" s="628">
        <v>2.2999999999999998</v>
      </c>
      <c r="BP10" s="628"/>
      <c r="BQ10" s="628"/>
      <c r="BR10" s="628"/>
      <c r="BS10" s="634">
        <v>3311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41185</v>
      </c>
      <c r="BH11" s="626"/>
      <c r="BI11" s="626"/>
      <c r="BJ11" s="626"/>
      <c r="BK11" s="626"/>
      <c r="BL11" s="626"/>
      <c r="BM11" s="626"/>
      <c r="BN11" s="627"/>
      <c r="BO11" s="628">
        <v>4.7</v>
      </c>
      <c r="BP11" s="628"/>
      <c r="BQ11" s="628"/>
      <c r="BR11" s="628"/>
      <c r="BS11" s="634">
        <v>8123</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41264</v>
      </c>
      <c r="CS11" s="626"/>
      <c r="CT11" s="626"/>
      <c r="CU11" s="626"/>
      <c r="CV11" s="626"/>
      <c r="CW11" s="626"/>
      <c r="CX11" s="626"/>
      <c r="CY11" s="627"/>
      <c r="CZ11" s="628">
        <v>1</v>
      </c>
      <c r="DA11" s="628"/>
      <c r="DB11" s="628"/>
      <c r="DC11" s="628"/>
      <c r="DD11" s="634" t="s">
        <v>111</v>
      </c>
      <c r="DE11" s="626"/>
      <c r="DF11" s="626"/>
      <c r="DG11" s="626"/>
      <c r="DH11" s="626"/>
      <c r="DI11" s="626"/>
      <c r="DJ11" s="626"/>
      <c r="DK11" s="626"/>
      <c r="DL11" s="626"/>
      <c r="DM11" s="626"/>
      <c r="DN11" s="626"/>
      <c r="DO11" s="626"/>
      <c r="DP11" s="627"/>
      <c r="DQ11" s="634">
        <v>30011</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379936</v>
      </c>
      <c r="BH12" s="626"/>
      <c r="BI12" s="626"/>
      <c r="BJ12" s="626"/>
      <c r="BK12" s="626"/>
      <c r="BL12" s="626"/>
      <c r="BM12" s="626"/>
      <c r="BN12" s="627"/>
      <c r="BO12" s="628">
        <v>43.5</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74080</v>
      </c>
      <c r="CS12" s="626"/>
      <c r="CT12" s="626"/>
      <c r="CU12" s="626"/>
      <c r="CV12" s="626"/>
      <c r="CW12" s="626"/>
      <c r="CX12" s="626"/>
      <c r="CY12" s="627"/>
      <c r="CZ12" s="628">
        <v>1.8</v>
      </c>
      <c r="DA12" s="628"/>
      <c r="DB12" s="628"/>
      <c r="DC12" s="628"/>
      <c r="DD12" s="634">
        <v>6399</v>
      </c>
      <c r="DE12" s="626"/>
      <c r="DF12" s="626"/>
      <c r="DG12" s="626"/>
      <c r="DH12" s="626"/>
      <c r="DI12" s="626"/>
      <c r="DJ12" s="626"/>
      <c r="DK12" s="626"/>
      <c r="DL12" s="626"/>
      <c r="DM12" s="626"/>
      <c r="DN12" s="626"/>
      <c r="DO12" s="626"/>
      <c r="DP12" s="627"/>
      <c r="DQ12" s="634">
        <v>52179</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8659</v>
      </c>
      <c r="S13" s="626"/>
      <c r="T13" s="626"/>
      <c r="U13" s="626"/>
      <c r="V13" s="626"/>
      <c r="W13" s="626"/>
      <c r="X13" s="626"/>
      <c r="Y13" s="627"/>
      <c r="Z13" s="628">
        <v>0.2</v>
      </c>
      <c r="AA13" s="628"/>
      <c r="AB13" s="628"/>
      <c r="AC13" s="628"/>
      <c r="AD13" s="629">
        <v>8659</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377736</v>
      </c>
      <c r="BH13" s="626"/>
      <c r="BI13" s="626"/>
      <c r="BJ13" s="626"/>
      <c r="BK13" s="626"/>
      <c r="BL13" s="626"/>
      <c r="BM13" s="626"/>
      <c r="BN13" s="627"/>
      <c r="BO13" s="628">
        <v>43.3</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1059211</v>
      </c>
      <c r="CS13" s="626"/>
      <c r="CT13" s="626"/>
      <c r="CU13" s="626"/>
      <c r="CV13" s="626"/>
      <c r="CW13" s="626"/>
      <c r="CX13" s="626"/>
      <c r="CY13" s="627"/>
      <c r="CZ13" s="628">
        <v>25.5</v>
      </c>
      <c r="DA13" s="628"/>
      <c r="DB13" s="628"/>
      <c r="DC13" s="628"/>
      <c r="DD13" s="634">
        <v>762789</v>
      </c>
      <c r="DE13" s="626"/>
      <c r="DF13" s="626"/>
      <c r="DG13" s="626"/>
      <c r="DH13" s="626"/>
      <c r="DI13" s="626"/>
      <c r="DJ13" s="626"/>
      <c r="DK13" s="626"/>
      <c r="DL13" s="626"/>
      <c r="DM13" s="626"/>
      <c r="DN13" s="626"/>
      <c r="DO13" s="626"/>
      <c r="DP13" s="627"/>
      <c r="DQ13" s="634">
        <v>487811</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21696</v>
      </c>
      <c r="BH14" s="626"/>
      <c r="BI14" s="626"/>
      <c r="BJ14" s="626"/>
      <c r="BK14" s="626"/>
      <c r="BL14" s="626"/>
      <c r="BM14" s="626"/>
      <c r="BN14" s="627"/>
      <c r="BO14" s="628">
        <v>2.5</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246699</v>
      </c>
      <c r="CS14" s="626"/>
      <c r="CT14" s="626"/>
      <c r="CU14" s="626"/>
      <c r="CV14" s="626"/>
      <c r="CW14" s="626"/>
      <c r="CX14" s="626"/>
      <c r="CY14" s="627"/>
      <c r="CZ14" s="628">
        <v>5.9</v>
      </c>
      <c r="DA14" s="628"/>
      <c r="DB14" s="628"/>
      <c r="DC14" s="628"/>
      <c r="DD14" s="634">
        <v>23013</v>
      </c>
      <c r="DE14" s="626"/>
      <c r="DF14" s="626"/>
      <c r="DG14" s="626"/>
      <c r="DH14" s="626"/>
      <c r="DI14" s="626"/>
      <c r="DJ14" s="626"/>
      <c r="DK14" s="626"/>
      <c r="DL14" s="626"/>
      <c r="DM14" s="626"/>
      <c r="DN14" s="626"/>
      <c r="DO14" s="626"/>
      <c r="DP14" s="627"/>
      <c r="DQ14" s="634">
        <v>216826</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2220</v>
      </c>
      <c r="S15" s="626"/>
      <c r="T15" s="626"/>
      <c r="U15" s="626"/>
      <c r="V15" s="626"/>
      <c r="W15" s="626"/>
      <c r="X15" s="626"/>
      <c r="Y15" s="627"/>
      <c r="Z15" s="628">
        <v>0</v>
      </c>
      <c r="AA15" s="628"/>
      <c r="AB15" s="628"/>
      <c r="AC15" s="628"/>
      <c r="AD15" s="629">
        <v>2220</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30417</v>
      </c>
      <c r="BH15" s="626"/>
      <c r="BI15" s="626"/>
      <c r="BJ15" s="626"/>
      <c r="BK15" s="626"/>
      <c r="BL15" s="626"/>
      <c r="BM15" s="626"/>
      <c r="BN15" s="627"/>
      <c r="BO15" s="628">
        <v>3.5</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264935</v>
      </c>
      <c r="CS15" s="626"/>
      <c r="CT15" s="626"/>
      <c r="CU15" s="626"/>
      <c r="CV15" s="626"/>
      <c r="CW15" s="626"/>
      <c r="CX15" s="626"/>
      <c r="CY15" s="627"/>
      <c r="CZ15" s="628">
        <v>6.4</v>
      </c>
      <c r="DA15" s="628"/>
      <c r="DB15" s="628"/>
      <c r="DC15" s="628"/>
      <c r="DD15" s="634">
        <v>6532</v>
      </c>
      <c r="DE15" s="626"/>
      <c r="DF15" s="626"/>
      <c r="DG15" s="626"/>
      <c r="DH15" s="626"/>
      <c r="DI15" s="626"/>
      <c r="DJ15" s="626"/>
      <c r="DK15" s="626"/>
      <c r="DL15" s="626"/>
      <c r="DM15" s="626"/>
      <c r="DN15" s="626"/>
      <c r="DO15" s="626"/>
      <c r="DP15" s="627"/>
      <c r="DQ15" s="634">
        <v>241542</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1649018</v>
      </c>
      <c r="S16" s="626"/>
      <c r="T16" s="626"/>
      <c r="U16" s="626"/>
      <c r="V16" s="626"/>
      <c r="W16" s="626"/>
      <c r="X16" s="626"/>
      <c r="Y16" s="627"/>
      <c r="Z16" s="628">
        <v>36.1</v>
      </c>
      <c r="AA16" s="628"/>
      <c r="AB16" s="628"/>
      <c r="AC16" s="628"/>
      <c r="AD16" s="629">
        <v>1283653</v>
      </c>
      <c r="AE16" s="629"/>
      <c r="AF16" s="629"/>
      <c r="AG16" s="629"/>
      <c r="AH16" s="629"/>
      <c r="AI16" s="629"/>
      <c r="AJ16" s="629"/>
      <c r="AK16" s="629"/>
      <c r="AL16" s="630">
        <v>55.6</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1780</v>
      </c>
      <c r="CS16" s="626"/>
      <c r="CT16" s="626"/>
      <c r="CU16" s="626"/>
      <c r="CV16" s="626"/>
      <c r="CW16" s="626"/>
      <c r="CX16" s="626"/>
      <c r="CY16" s="627"/>
      <c r="CZ16" s="628">
        <v>0</v>
      </c>
      <c r="DA16" s="628"/>
      <c r="DB16" s="628"/>
      <c r="DC16" s="628"/>
      <c r="DD16" s="634" t="s">
        <v>111</v>
      </c>
      <c r="DE16" s="626"/>
      <c r="DF16" s="626"/>
      <c r="DG16" s="626"/>
      <c r="DH16" s="626"/>
      <c r="DI16" s="626"/>
      <c r="DJ16" s="626"/>
      <c r="DK16" s="626"/>
      <c r="DL16" s="626"/>
      <c r="DM16" s="626"/>
      <c r="DN16" s="626"/>
      <c r="DO16" s="626"/>
      <c r="DP16" s="627"/>
      <c r="DQ16" s="634">
        <v>649</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1283653</v>
      </c>
      <c r="S17" s="626"/>
      <c r="T17" s="626"/>
      <c r="U17" s="626"/>
      <c r="V17" s="626"/>
      <c r="W17" s="626"/>
      <c r="X17" s="626"/>
      <c r="Y17" s="627"/>
      <c r="Z17" s="628">
        <v>28.1</v>
      </c>
      <c r="AA17" s="628"/>
      <c r="AB17" s="628"/>
      <c r="AC17" s="628"/>
      <c r="AD17" s="629">
        <v>1283653</v>
      </c>
      <c r="AE17" s="629"/>
      <c r="AF17" s="629"/>
      <c r="AG17" s="629"/>
      <c r="AH17" s="629"/>
      <c r="AI17" s="629"/>
      <c r="AJ17" s="629"/>
      <c r="AK17" s="629"/>
      <c r="AL17" s="630">
        <v>55.6</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248958</v>
      </c>
      <c r="CS17" s="626"/>
      <c r="CT17" s="626"/>
      <c r="CU17" s="626"/>
      <c r="CV17" s="626"/>
      <c r="CW17" s="626"/>
      <c r="CX17" s="626"/>
      <c r="CY17" s="627"/>
      <c r="CZ17" s="628">
        <v>6</v>
      </c>
      <c r="DA17" s="628"/>
      <c r="DB17" s="628"/>
      <c r="DC17" s="628"/>
      <c r="DD17" s="634" t="s">
        <v>111</v>
      </c>
      <c r="DE17" s="626"/>
      <c r="DF17" s="626"/>
      <c r="DG17" s="626"/>
      <c r="DH17" s="626"/>
      <c r="DI17" s="626"/>
      <c r="DJ17" s="626"/>
      <c r="DK17" s="626"/>
      <c r="DL17" s="626"/>
      <c r="DM17" s="626"/>
      <c r="DN17" s="626"/>
      <c r="DO17" s="626"/>
      <c r="DP17" s="627"/>
      <c r="DQ17" s="634">
        <v>234859</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365365</v>
      </c>
      <c r="S18" s="626"/>
      <c r="T18" s="626"/>
      <c r="U18" s="626"/>
      <c r="V18" s="626"/>
      <c r="W18" s="626"/>
      <c r="X18" s="626"/>
      <c r="Y18" s="627"/>
      <c r="Z18" s="628">
        <v>8</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65640</v>
      </c>
      <c r="BH19" s="626"/>
      <c r="BI19" s="626"/>
      <c r="BJ19" s="626"/>
      <c r="BK19" s="626"/>
      <c r="BL19" s="626"/>
      <c r="BM19" s="626"/>
      <c r="BN19" s="627"/>
      <c r="BO19" s="628">
        <v>7.5</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2730494</v>
      </c>
      <c r="S20" s="626"/>
      <c r="T20" s="626"/>
      <c r="U20" s="626"/>
      <c r="V20" s="626"/>
      <c r="W20" s="626"/>
      <c r="X20" s="626"/>
      <c r="Y20" s="627"/>
      <c r="Z20" s="628">
        <v>59.7</v>
      </c>
      <c r="AA20" s="628"/>
      <c r="AB20" s="628"/>
      <c r="AC20" s="628"/>
      <c r="AD20" s="629">
        <v>2299489</v>
      </c>
      <c r="AE20" s="629"/>
      <c r="AF20" s="629"/>
      <c r="AG20" s="629"/>
      <c r="AH20" s="629"/>
      <c r="AI20" s="629"/>
      <c r="AJ20" s="629"/>
      <c r="AK20" s="629"/>
      <c r="AL20" s="630">
        <v>99.6</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65640</v>
      </c>
      <c r="BH20" s="626"/>
      <c r="BI20" s="626"/>
      <c r="BJ20" s="626"/>
      <c r="BK20" s="626"/>
      <c r="BL20" s="626"/>
      <c r="BM20" s="626"/>
      <c r="BN20" s="627"/>
      <c r="BO20" s="628">
        <v>7.5</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4158003</v>
      </c>
      <c r="CS20" s="626"/>
      <c r="CT20" s="626"/>
      <c r="CU20" s="626"/>
      <c r="CV20" s="626"/>
      <c r="CW20" s="626"/>
      <c r="CX20" s="626"/>
      <c r="CY20" s="627"/>
      <c r="CZ20" s="628">
        <v>100</v>
      </c>
      <c r="DA20" s="628"/>
      <c r="DB20" s="628"/>
      <c r="DC20" s="628"/>
      <c r="DD20" s="634">
        <v>881085</v>
      </c>
      <c r="DE20" s="626"/>
      <c r="DF20" s="626"/>
      <c r="DG20" s="626"/>
      <c r="DH20" s="626"/>
      <c r="DI20" s="626"/>
      <c r="DJ20" s="626"/>
      <c r="DK20" s="626"/>
      <c r="DL20" s="626"/>
      <c r="DM20" s="626"/>
      <c r="DN20" s="626"/>
      <c r="DO20" s="626"/>
      <c r="DP20" s="627"/>
      <c r="DQ20" s="634">
        <v>2900477</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900</v>
      </c>
      <c r="S21" s="626"/>
      <c r="T21" s="626"/>
      <c r="U21" s="626"/>
      <c r="V21" s="626"/>
      <c r="W21" s="626"/>
      <c r="X21" s="626"/>
      <c r="Y21" s="627"/>
      <c r="Z21" s="628">
        <v>0</v>
      </c>
      <c r="AA21" s="628"/>
      <c r="AB21" s="628"/>
      <c r="AC21" s="628"/>
      <c r="AD21" s="629">
        <v>900</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5459</v>
      </c>
      <c r="S22" s="626"/>
      <c r="T22" s="626"/>
      <c r="U22" s="626"/>
      <c r="V22" s="626"/>
      <c r="W22" s="626"/>
      <c r="X22" s="626"/>
      <c r="Y22" s="627"/>
      <c r="Z22" s="628">
        <v>0.1</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72465</v>
      </c>
      <c r="S23" s="626"/>
      <c r="T23" s="626"/>
      <c r="U23" s="626"/>
      <c r="V23" s="626"/>
      <c r="W23" s="626"/>
      <c r="X23" s="626"/>
      <c r="Y23" s="627"/>
      <c r="Z23" s="628">
        <v>1.6</v>
      </c>
      <c r="AA23" s="628"/>
      <c r="AB23" s="628"/>
      <c r="AC23" s="628"/>
      <c r="AD23" s="629">
        <v>7062</v>
      </c>
      <c r="AE23" s="629"/>
      <c r="AF23" s="629"/>
      <c r="AG23" s="629"/>
      <c r="AH23" s="629"/>
      <c r="AI23" s="629"/>
      <c r="AJ23" s="629"/>
      <c r="AK23" s="629"/>
      <c r="AL23" s="630">
        <v>0.3</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65640</v>
      </c>
      <c r="BH23" s="626"/>
      <c r="BI23" s="626"/>
      <c r="BJ23" s="626"/>
      <c r="BK23" s="626"/>
      <c r="BL23" s="626"/>
      <c r="BM23" s="626"/>
      <c r="BN23" s="627"/>
      <c r="BO23" s="628">
        <v>7.5</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4569</v>
      </c>
      <c r="S24" s="626"/>
      <c r="T24" s="626"/>
      <c r="U24" s="626"/>
      <c r="V24" s="626"/>
      <c r="W24" s="626"/>
      <c r="X24" s="626"/>
      <c r="Y24" s="627"/>
      <c r="Z24" s="628">
        <v>0.1</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1476190</v>
      </c>
      <c r="CS24" s="615"/>
      <c r="CT24" s="615"/>
      <c r="CU24" s="615"/>
      <c r="CV24" s="615"/>
      <c r="CW24" s="615"/>
      <c r="CX24" s="615"/>
      <c r="CY24" s="616"/>
      <c r="CZ24" s="652">
        <v>35.5</v>
      </c>
      <c r="DA24" s="653"/>
      <c r="DB24" s="653"/>
      <c r="DC24" s="654"/>
      <c r="DD24" s="651">
        <v>1098814</v>
      </c>
      <c r="DE24" s="615"/>
      <c r="DF24" s="615"/>
      <c r="DG24" s="615"/>
      <c r="DH24" s="615"/>
      <c r="DI24" s="615"/>
      <c r="DJ24" s="615"/>
      <c r="DK24" s="616"/>
      <c r="DL24" s="651">
        <v>1052888</v>
      </c>
      <c r="DM24" s="615"/>
      <c r="DN24" s="615"/>
      <c r="DO24" s="615"/>
      <c r="DP24" s="615"/>
      <c r="DQ24" s="615"/>
      <c r="DR24" s="615"/>
      <c r="DS24" s="615"/>
      <c r="DT24" s="615"/>
      <c r="DU24" s="615"/>
      <c r="DV24" s="616"/>
      <c r="DW24" s="619">
        <v>43.3</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544273</v>
      </c>
      <c r="S25" s="626"/>
      <c r="T25" s="626"/>
      <c r="U25" s="626"/>
      <c r="V25" s="626"/>
      <c r="W25" s="626"/>
      <c r="X25" s="626"/>
      <c r="Y25" s="627"/>
      <c r="Z25" s="628">
        <v>11.9</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788843</v>
      </c>
      <c r="CS25" s="657"/>
      <c r="CT25" s="657"/>
      <c r="CU25" s="657"/>
      <c r="CV25" s="657"/>
      <c r="CW25" s="657"/>
      <c r="CX25" s="657"/>
      <c r="CY25" s="658"/>
      <c r="CZ25" s="659">
        <v>19</v>
      </c>
      <c r="DA25" s="660"/>
      <c r="DB25" s="660"/>
      <c r="DC25" s="661"/>
      <c r="DD25" s="634">
        <v>715644</v>
      </c>
      <c r="DE25" s="657"/>
      <c r="DF25" s="657"/>
      <c r="DG25" s="657"/>
      <c r="DH25" s="657"/>
      <c r="DI25" s="657"/>
      <c r="DJ25" s="657"/>
      <c r="DK25" s="658"/>
      <c r="DL25" s="634">
        <v>670432</v>
      </c>
      <c r="DM25" s="657"/>
      <c r="DN25" s="657"/>
      <c r="DO25" s="657"/>
      <c r="DP25" s="657"/>
      <c r="DQ25" s="657"/>
      <c r="DR25" s="657"/>
      <c r="DS25" s="657"/>
      <c r="DT25" s="657"/>
      <c r="DU25" s="657"/>
      <c r="DV25" s="658"/>
      <c r="DW25" s="630">
        <v>27.6</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436640</v>
      </c>
      <c r="CS26" s="626"/>
      <c r="CT26" s="626"/>
      <c r="CU26" s="626"/>
      <c r="CV26" s="626"/>
      <c r="CW26" s="626"/>
      <c r="CX26" s="626"/>
      <c r="CY26" s="627"/>
      <c r="CZ26" s="659">
        <v>10.5</v>
      </c>
      <c r="DA26" s="660"/>
      <c r="DB26" s="660"/>
      <c r="DC26" s="661"/>
      <c r="DD26" s="634">
        <v>368943</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360001</v>
      </c>
      <c r="S27" s="626"/>
      <c r="T27" s="626"/>
      <c r="U27" s="626"/>
      <c r="V27" s="626"/>
      <c r="W27" s="626"/>
      <c r="X27" s="626"/>
      <c r="Y27" s="627"/>
      <c r="Z27" s="628">
        <v>7.9</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873022</v>
      </c>
      <c r="BH27" s="626"/>
      <c r="BI27" s="626"/>
      <c r="BJ27" s="626"/>
      <c r="BK27" s="626"/>
      <c r="BL27" s="626"/>
      <c r="BM27" s="626"/>
      <c r="BN27" s="627"/>
      <c r="BO27" s="628">
        <v>100</v>
      </c>
      <c r="BP27" s="628"/>
      <c r="BQ27" s="628"/>
      <c r="BR27" s="628"/>
      <c r="BS27" s="634">
        <v>11434</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438389</v>
      </c>
      <c r="CS27" s="657"/>
      <c r="CT27" s="657"/>
      <c r="CU27" s="657"/>
      <c r="CV27" s="657"/>
      <c r="CW27" s="657"/>
      <c r="CX27" s="657"/>
      <c r="CY27" s="658"/>
      <c r="CZ27" s="659">
        <v>10.5</v>
      </c>
      <c r="DA27" s="660"/>
      <c r="DB27" s="660"/>
      <c r="DC27" s="661"/>
      <c r="DD27" s="634">
        <v>148311</v>
      </c>
      <c r="DE27" s="657"/>
      <c r="DF27" s="657"/>
      <c r="DG27" s="657"/>
      <c r="DH27" s="657"/>
      <c r="DI27" s="657"/>
      <c r="DJ27" s="657"/>
      <c r="DK27" s="658"/>
      <c r="DL27" s="634">
        <v>147597</v>
      </c>
      <c r="DM27" s="657"/>
      <c r="DN27" s="657"/>
      <c r="DO27" s="657"/>
      <c r="DP27" s="657"/>
      <c r="DQ27" s="657"/>
      <c r="DR27" s="657"/>
      <c r="DS27" s="657"/>
      <c r="DT27" s="657"/>
      <c r="DU27" s="657"/>
      <c r="DV27" s="658"/>
      <c r="DW27" s="630">
        <v>6.1</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47851</v>
      </c>
      <c r="S28" s="626"/>
      <c r="T28" s="626"/>
      <c r="U28" s="626"/>
      <c r="V28" s="626"/>
      <c r="W28" s="626"/>
      <c r="X28" s="626"/>
      <c r="Y28" s="627"/>
      <c r="Z28" s="628">
        <v>1</v>
      </c>
      <c r="AA28" s="628"/>
      <c r="AB28" s="628"/>
      <c r="AC28" s="628"/>
      <c r="AD28" s="629">
        <v>91</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248958</v>
      </c>
      <c r="CS28" s="626"/>
      <c r="CT28" s="626"/>
      <c r="CU28" s="626"/>
      <c r="CV28" s="626"/>
      <c r="CW28" s="626"/>
      <c r="CX28" s="626"/>
      <c r="CY28" s="627"/>
      <c r="CZ28" s="659">
        <v>6</v>
      </c>
      <c r="DA28" s="660"/>
      <c r="DB28" s="660"/>
      <c r="DC28" s="661"/>
      <c r="DD28" s="634">
        <v>234859</v>
      </c>
      <c r="DE28" s="626"/>
      <c r="DF28" s="626"/>
      <c r="DG28" s="626"/>
      <c r="DH28" s="626"/>
      <c r="DI28" s="626"/>
      <c r="DJ28" s="626"/>
      <c r="DK28" s="627"/>
      <c r="DL28" s="634">
        <v>234859</v>
      </c>
      <c r="DM28" s="626"/>
      <c r="DN28" s="626"/>
      <c r="DO28" s="626"/>
      <c r="DP28" s="626"/>
      <c r="DQ28" s="626"/>
      <c r="DR28" s="626"/>
      <c r="DS28" s="626"/>
      <c r="DT28" s="626"/>
      <c r="DU28" s="626"/>
      <c r="DV28" s="627"/>
      <c r="DW28" s="630">
        <v>9.6999999999999993</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393</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248958</v>
      </c>
      <c r="CS29" s="657"/>
      <c r="CT29" s="657"/>
      <c r="CU29" s="657"/>
      <c r="CV29" s="657"/>
      <c r="CW29" s="657"/>
      <c r="CX29" s="657"/>
      <c r="CY29" s="658"/>
      <c r="CZ29" s="659">
        <v>6</v>
      </c>
      <c r="DA29" s="660"/>
      <c r="DB29" s="660"/>
      <c r="DC29" s="661"/>
      <c r="DD29" s="634">
        <v>234859</v>
      </c>
      <c r="DE29" s="657"/>
      <c r="DF29" s="657"/>
      <c r="DG29" s="657"/>
      <c r="DH29" s="657"/>
      <c r="DI29" s="657"/>
      <c r="DJ29" s="657"/>
      <c r="DK29" s="658"/>
      <c r="DL29" s="634">
        <v>234859</v>
      </c>
      <c r="DM29" s="657"/>
      <c r="DN29" s="657"/>
      <c r="DO29" s="657"/>
      <c r="DP29" s="657"/>
      <c r="DQ29" s="657"/>
      <c r="DR29" s="657"/>
      <c r="DS29" s="657"/>
      <c r="DT29" s="657"/>
      <c r="DU29" s="657"/>
      <c r="DV29" s="658"/>
      <c r="DW29" s="630">
        <v>9.6999999999999993</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16935</v>
      </c>
      <c r="S30" s="626"/>
      <c r="T30" s="626"/>
      <c r="U30" s="626"/>
      <c r="V30" s="626"/>
      <c r="W30" s="626"/>
      <c r="X30" s="626"/>
      <c r="Y30" s="627"/>
      <c r="Z30" s="628">
        <v>0.4</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98.4</v>
      </c>
      <c r="BH30" s="684"/>
      <c r="BI30" s="684"/>
      <c r="BJ30" s="684"/>
      <c r="BK30" s="684"/>
      <c r="BL30" s="684"/>
      <c r="BM30" s="620">
        <v>90</v>
      </c>
      <c r="BN30" s="684"/>
      <c r="BO30" s="684"/>
      <c r="BP30" s="684"/>
      <c r="BQ30" s="685"/>
      <c r="BR30" s="683">
        <v>98.3</v>
      </c>
      <c r="BS30" s="684"/>
      <c r="BT30" s="684"/>
      <c r="BU30" s="684"/>
      <c r="BV30" s="684"/>
      <c r="BW30" s="684"/>
      <c r="BX30" s="620">
        <v>90</v>
      </c>
      <c r="BY30" s="684"/>
      <c r="BZ30" s="684"/>
      <c r="CA30" s="684"/>
      <c r="CB30" s="685"/>
      <c r="CD30" s="688"/>
      <c r="CE30" s="689"/>
      <c r="CF30" s="639" t="s">
        <v>292</v>
      </c>
      <c r="CG30" s="640"/>
      <c r="CH30" s="640"/>
      <c r="CI30" s="640"/>
      <c r="CJ30" s="640"/>
      <c r="CK30" s="640"/>
      <c r="CL30" s="640"/>
      <c r="CM30" s="640"/>
      <c r="CN30" s="640"/>
      <c r="CO30" s="640"/>
      <c r="CP30" s="640"/>
      <c r="CQ30" s="641"/>
      <c r="CR30" s="625">
        <v>218012</v>
      </c>
      <c r="CS30" s="626"/>
      <c r="CT30" s="626"/>
      <c r="CU30" s="626"/>
      <c r="CV30" s="626"/>
      <c r="CW30" s="626"/>
      <c r="CX30" s="626"/>
      <c r="CY30" s="627"/>
      <c r="CZ30" s="659">
        <v>5.2</v>
      </c>
      <c r="DA30" s="660"/>
      <c r="DB30" s="660"/>
      <c r="DC30" s="661"/>
      <c r="DD30" s="634">
        <v>203913</v>
      </c>
      <c r="DE30" s="626"/>
      <c r="DF30" s="626"/>
      <c r="DG30" s="626"/>
      <c r="DH30" s="626"/>
      <c r="DI30" s="626"/>
      <c r="DJ30" s="626"/>
      <c r="DK30" s="627"/>
      <c r="DL30" s="634">
        <v>203913</v>
      </c>
      <c r="DM30" s="626"/>
      <c r="DN30" s="626"/>
      <c r="DO30" s="626"/>
      <c r="DP30" s="626"/>
      <c r="DQ30" s="626"/>
      <c r="DR30" s="626"/>
      <c r="DS30" s="626"/>
      <c r="DT30" s="626"/>
      <c r="DU30" s="626"/>
      <c r="DV30" s="627"/>
      <c r="DW30" s="630">
        <v>8.4</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412716</v>
      </c>
      <c r="S31" s="626"/>
      <c r="T31" s="626"/>
      <c r="U31" s="626"/>
      <c r="V31" s="626"/>
      <c r="W31" s="626"/>
      <c r="X31" s="626"/>
      <c r="Y31" s="627"/>
      <c r="Z31" s="628">
        <v>9</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98.6</v>
      </c>
      <c r="BH31" s="657"/>
      <c r="BI31" s="657"/>
      <c r="BJ31" s="657"/>
      <c r="BK31" s="657"/>
      <c r="BL31" s="657"/>
      <c r="BM31" s="631">
        <v>92.2</v>
      </c>
      <c r="BN31" s="681"/>
      <c r="BO31" s="681"/>
      <c r="BP31" s="681"/>
      <c r="BQ31" s="682"/>
      <c r="BR31" s="680">
        <v>98.6</v>
      </c>
      <c r="BS31" s="657"/>
      <c r="BT31" s="657"/>
      <c r="BU31" s="657"/>
      <c r="BV31" s="657"/>
      <c r="BW31" s="657"/>
      <c r="BX31" s="631">
        <v>92.3</v>
      </c>
      <c r="BY31" s="681"/>
      <c r="BZ31" s="681"/>
      <c r="CA31" s="681"/>
      <c r="CB31" s="682"/>
      <c r="CD31" s="688"/>
      <c r="CE31" s="689"/>
      <c r="CF31" s="639" t="s">
        <v>296</v>
      </c>
      <c r="CG31" s="640"/>
      <c r="CH31" s="640"/>
      <c r="CI31" s="640"/>
      <c r="CJ31" s="640"/>
      <c r="CK31" s="640"/>
      <c r="CL31" s="640"/>
      <c r="CM31" s="640"/>
      <c r="CN31" s="640"/>
      <c r="CO31" s="640"/>
      <c r="CP31" s="640"/>
      <c r="CQ31" s="641"/>
      <c r="CR31" s="625">
        <v>30946</v>
      </c>
      <c r="CS31" s="657"/>
      <c r="CT31" s="657"/>
      <c r="CU31" s="657"/>
      <c r="CV31" s="657"/>
      <c r="CW31" s="657"/>
      <c r="CX31" s="657"/>
      <c r="CY31" s="658"/>
      <c r="CZ31" s="659">
        <v>0.7</v>
      </c>
      <c r="DA31" s="660"/>
      <c r="DB31" s="660"/>
      <c r="DC31" s="661"/>
      <c r="DD31" s="634">
        <v>30946</v>
      </c>
      <c r="DE31" s="657"/>
      <c r="DF31" s="657"/>
      <c r="DG31" s="657"/>
      <c r="DH31" s="657"/>
      <c r="DI31" s="657"/>
      <c r="DJ31" s="657"/>
      <c r="DK31" s="658"/>
      <c r="DL31" s="634">
        <v>30946</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49006</v>
      </c>
      <c r="S32" s="626"/>
      <c r="T32" s="626"/>
      <c r="U32" s="626"/>
      <c r="V32" s="626"/>
      <c r="W32" s="626"/>
      <c r="X32" s="626"/>
      <c r="Y32" s="627"/>
      <c r="Z32" s="628">
        <v>1.1000000000000001</v>
      </c>
      <c r="AA32" s="628"/>
      <c r="AB32" s="628"/>
      <c r="AC32" s="628"/>
      <c r="AD32" s="629">
        <v>123</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98.3</v>
      </c>
      <c r="BH32" s="693"/>
      <c r="BI32" s="693"/>
      <c r="BJ32" s="693"/>
      <c r="BK32" s="693"/>
      <c r="BL32" s="693"/>
      <c r="BM32" s="694">
        <v>88.3</v>
      </c>
      <c r="BN32" s="693"/>
      <c r="BO32" s="693"/>
      <c r="BP32" s="693"/>
      <c r="BQ32" s="695"/>
      <c r="BR32" s="692">
        <v>98.1</v>
      </c>
      <c r="BS32" s="693"/>
      <c r="BT32" s="693"/>
      <c r="BU32" s="693"/>
      <c r="BV32" s="693"/>
      <c r="BW32" s="693"/>
      <c r="BX32" s="694">
        <v>88.1</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327400</v>
      </c>
      <c r="S33" s="626"/>
      <c r="T33" s="626"/>
      <c r="U33" s="626"/>
      <c r="V33" s="626"/>
      <c r="W33" s="626"/>
      <c r="X33" s="626"/>
      <c r="Y33" s="627"/>
      <c r="Z33" s="628">
        <v>7.2</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1798948</v>
      </c>
      <c r="CS33" s="657"/>
      <c r="CT33" s="657"/>
      <c r="CU33" s="657"/>
      <c r="CV33" s="657"/>
      <c r="CW33" s="657"/>
      <c r="CX33" s="657"/>
      <c r="CY33" s="658"/>
      <c r="CZ33" s="659">
        <v>43.3</v>
      </c>
      <c r="DA33" s="660"/>
      <c r="DB33" s="660"/>
      <c r="DC33" s="661"/>
      <c r="DD33" s="634">
        <v>1523091</v>
      </c>
      <c r="DE33" s="657"/>
      <c r="DF33" s="657"/>
      <c r="DG33" s="657"/>
      <c r="DH33" s="657"/>
      <c r="DI33" s="657"/>
      <c r="DJ33" s="657"/>
      <c r="DK33" s="658"/>
      <c r="DL33" s="634">
        <v>1011148</v>
      </c>
      <c r="DM33" s="657"/>
      <c r="DN33" s="657"/>
      <c r="DO33" s="657"/>
      <c r="DP33" s="657"/>
      <c r="DQ33" s="657"/>
      <c r="DR33" s="657"/>
      <c r="DS33" s="657"/>
      <c r="DT33" s="657"/>
      <c r="DU33" s="657"/>
      <c r="DV33" s="658"/>
      <c r="DW33" s="630">
        <v>41.6</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501619</v>
      </c>
      <c r="CS34" s="626"/>
      <c r="CT34" s="626"/>
      <c r="CU34" s="626"/>
      <c r="CV34" s="626"/>
      <c r="CW34" s="626"/>
      <c r="CX34" s="626"/>
      <c r="CY34" s="627"/>
      <c r="CZ34" s="659">
        <v>12.1</v>
      </c>
      <c r="DA34" s="660"/>
      <c r="DB34" s="660"/>
      <c r="DC34" s="661"/>
      <c r="DD34" s="634">
        <v>400892</v>
      </c>
      <c r="DE34" s="626"/>
      <c r="DF34" s="626"/>
      <c r="DG34" s="626"/>
      <c r="DH34" s="626"/>
      <c r="DI34" s="626"/>
      <c r="DJ34" s="626"/>
      <c r="DK34" s="627"/>
      <c r="DL34" s="634">
        <v>255886</v>
      </c>
      <c r="DM34" s="626"/>
      <c r="DN34" s="626"/>
      <c r="DO34" s="626"/>
      <c r="DP34" s="626"/>
      <c r="DQ34" s="626"/>
      <c r="DR34" s="626"/>
      <c r="DS34" s="626"/>
      <c r="DT34" s="626"/>
      <c r="DU34" s="626"/>
      <c r="DV34" s="627"/>
      <c r="DW34" s="630">
        <v>10.5</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123400</v>
      </c>
      <c r="S35" s="626"/>
      <c r="T35" s="626"/>
      <c r="U35" s="626"/>
      <c r="V35" s="626"/>
      <c r="W35" s="626"/>
      <c r="X35" s="626"/>
      <c r="Y35" s="627"/>
      <c r="Z35" s="628">
        <v>2.7</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588297</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-1925</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7995</v>
      </c>
      <c r="CS35" s="657"/>
      <c r="CT35" s="657"/>
      <c r="CU35" s="657"/>
      <c r="CV35" s="657"/>
      <c r="CW35" s="657"/>
      <c r="CX35" s="657"/>
      <c r="CY35" s="658"/>
      <c r="CZ35" s="659">
        <v>0.2</v>
      </c>
      <c r="DA35" s="660"/>
      <c r="DB35" s="660"/>
      <c r="DC35" s="661"/>
      <c r="DD35" s="634">
        <v>7995</v>
      </c>
      <c r="DE35" s="657"/>
      <c r="DF35" s="657"/>
      <c r="DG35" s="657"/>
      <c r="DH35" s="657"/>
      <c r="DI35" s="657"/>
      <c r="DJ35" s="657"/>
      <c r="DK35" s="658"/>
      <c r="DL35" s="634">
        <v>7952</v>
      </c>
      <c r="DM35" s="657"/>
      <c r="DN35" s="657"/>
      <c r="DO35" s="657"/>
      <c r="DP35" s="657"/>
      <c r="DQ35" s="657"/>
      <c r="DR35" s="657"/>
      <c r="DS35" s="657"/>
      <c r="DT35" s="657"/>
      <c r="DU35" s="657"/>
      <c r="DV35" s="658"/>
      <c r="DW35" s="630">
        <v>0.3</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4572462</v>
      </c>
      <c r="S36" s="698"/>
      <c r="T36" s="698"/>
      <c r="U36" s="698"/>
      <c r="V36" s="698"/>
      <c r="W36" s="698"/>
      <c r="X36" s="698"/>
      <c r="Y36" s="699"/>
      <c r="Z36" s="700">
        <v>100</v>
      </c>
      <c r="AA36" s="700"/>
      <c r="AB36" s="700"/>
      <c r="AC36" s="700"/>
      <c r="AD36" s="701">
        <v>2307665</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203000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-23981</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490975</v>
      </c>
      <c r="CS36" s="626"/>
      <c r="CT36" s="626"/>
      <c r="CU36" s="626"/>
      <c r="CV36" s="626"/>
      <c r="CW36" s="626"/>
      <c r="CX36" s="626"/>
      <c r="CY36" s="627"/>
      <c r="CZ36" s="659">
        <v>11.8</v>
      </c>
      <c r="DA36" s="660"/>
      <c r="DB36" s="660"/>
      <c r="DC36" s="661"/>
      <c r="DD36" s="634">
        <v>430205</v>
      </c>
      <c r="DE36" s="626"/>
      <c r="DF36" s="626"/>
      <c r="DG36" s="626"/>
      <c r="DH36" s="626"/>
      <c r="DI36" s="626"/>
      <c r="DJ36" s="626"/>
      <c r="DK36" s="627"/>
      <c r="DL36" s="634">
        <v>337433</v>
      </c>
      <c r="DM36" s="626"/>
      <c r="DN36" s="626"/>
      <c r="DO36" s="626"/>
      <c r="DP36" s="626"/>
      <c r="DQ36" s="626"/>
      <c r="DR36" s="626"/>
      <c r="DS36" s="626"/>
      <c r="DT36" s="626"/>
      <c r="DU36" s="626"/>
      <c r="DV36" s="627"/>
      <c r="DW36" s="630">
        <v>13.9</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4428</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1167</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109726</v>
      </c>
      <c r="CS37" s="657"/>
      <c r="CT37" s="657"/>
      <c r="CU37" s="657"/>
      <c r="CV37" s="657"/>
      <c r="CW37" s="657"/>
      <c r="CX37" s="657"/>
      <c r="CY37" s="658"/>
      <c r="CZ37" s="659">
        <v>2.6</v>
      </c>
      <c r="DA37" s="660"/>
      <c r="DB37" s="660"/>
      <c r="DC37" s="661"/>
      <c r="DD37" s="634">
        <v>109726</v>
      </c>
      <c r="DE37" s="657"/>
      <c r="DF37" s="657"/>
      <c r="DG37" s="657"/>
      <c r="DH37" s="657"/>
      <c r="DI37" s="657"/>
      <c r="DJ37" s="657"/>
      <c r="DK37" s="658"/>
      <c r="DL37" s="634">
        <v>73003</v>
      </c>
      <c r="DM37" s="657"/>
      <c r="DN37" s="657"/>
      <c r="DO37" s="657"/>
      <c r="DP37" s="657"/>
      <c r="DQ37" s="657"/>
      <c r="DR37" s="657"/>
      <c r="DS37" s="657"/>
      <c r="DT37" s="657"/>
      <c r="DU37" s="657"/>
      <c r="DV37" s="658"/>
      <c r="DW37" s="630">
        <v>3</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2433</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2041</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583869</v>
      </c>
      <c r="CS38" s="626"/>
      <c r="CT38" s="626"/>
      <c r="CU38" s="626"/>
      <c r="CV38" s="626"/>
      <c r="CW38" s="626"/>
      <c r="CX38" s="626"/>
      <c r="CY38" s="627"/>
      <c r="CZ38" s="659">
        <v>14</v>
      </c>
      <c r="DA38" s="660"/>
      <c r="DB38" s="660"/>
      <c r="DC38" s="661"/>
      <c r="DD38" s="634">
        <v>513593</v>
      </c>
      <c r="DE38" s="626"/>
      <c r="DF38" s="626"/>
      <c r="DG38" s="626"/>
      <c r="DH38" s="626"/>
      <c r="DI38" s="626"/>
      <c r="DJ38" s="626"/>
      <c r="DK38" s="627"/>
      <c r="DL38" s="634">
        <v>409877</v>
      </c>
      <c r="DM38" s="626"/>
      <c r="DN38" s="626"/>
      <c r="DO38" s="626"/>
      <c r="DP38" s="626"/>
      <c r="DQ38" s="626"/>
      <c r="DR38" s="626"/>
      <c r="DS38" s="626"/>
      <c r="DT38" s="626"/>
      <c r="DU38" s="626"/>
      <c r="DV38" s="627"/>
      <c r="DW38" s="630">
        <v>16.899999999999999</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88</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214490</v>
      </c>
      <c r="CS39" s="657"/>
      <c r="CT39" s="657"/>
      <c r="CU39" s="657"/>
      <c r="CV39" s="657"/>
      <c r="CW39" s="657"/>
      <c r="CX39" s="657"/>
      <c r="CY39" s="658"/>
      <c r="CZ39" s="659">
        <v>5.2</v>
      </c>
      <c r="DA39" s="660"/>
      <c r="DB39" s="660"/>
      <c r="DC39" s="661"/>
      <c r="DD39" s="634">
        <v>170406</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118368</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128</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t="s">
        <v>321</v>
      </c>
      <c r="CS40" s="626"/>
      <c r="CT40" s="626"/>
      <c r="CU40" s="626"/>
      <c r="CV40" s="626"/>
      <c r="CW40" s="626"/>
      <c r="CX40" s="626"/>
      <c r="CY40" s="627"/>
      <c r="CZ40" s="659" t="s">
        <v>321</v>
      </c>
      <c r="DA40" s="660"/>
      <c r="DB40" s="660"/>
      <c r="DC40" s="661"/>
      <c r="DD40" s="634" t="s">
        <v>321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260068</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353</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882865</v>
      </c>
      <c r="CS42" s="626"/>
      <c r="CT42" s="626"/>
      <c r="CU42" s="626"/>
      <c r="CV42" s="626"/>
      <c r="CW42" s="626"/>
      <c r="CX42" s="626"/>
      <c r="CY42" s="627"/>
      <c r="CZ42" s="659">
        <v>21.2</v>
      </c>
      <c r="DA42" s="708"/>
      <c r="DB42" s="708"/>
      <c r="DC42" s="709"/>
      <c r="DD42" s="634">
        <v>278572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21000</v>
      </c>
      <c r="CS43" s="657"/>
      <c r="CT43" s="657"/>
      <c r="CU43" s="657"/>
      <c r="CV43" s="657"/>
      <c r="CW43" s="657"/>
      <c r="CX43" s="657"/>
      <c r="CY43" s="658"/>
      <c r="CZ43" s="659">
        <v>0.5</v>
      </c>
      <c r="DA43" s="660"/>
      <c r="DB43" s="660"/>
      <c r="DC43" s="661"/>
      <c r="DD43" s="634">
        <v>12217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881085</v>
      </c>
      <c r="CS44" s="626"/>
      <c r="CT44" s="626"/>
      <c r="CU44" s="626"/>
      <c r="CV44" s="626"/>
      <c r="CW44" s="626"/>
      <c r="CX44" s="626"/>
      <c r="CY44" s="627"/>
      <c r="CZ44" s="659">
        <v>21.2</v>
      </c>
      <c r="DA44" s="708"/>
      <c r="DB44" s="708"/>
      <c r="DC44" s="709"/>
      <c r="DD44" s="634">
        <v>277923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488755</v>
      </c>
      <c r="CS45" s="657"/>
      <c r="CT45" s="657"/>
      <c r="CU45" s="657"/>
      <c r="CV45" s="657"/>
      <c r="CW45" s="657"/>
      <c r="CX45" s="657"/>
      <c r="CY45" s="658"/>
      <c r="CZ45" s="659">
        <v>11.8</v>
      </c>
      <c r="DA45" s="660"/>
      <c r="DB45" s="660"/>
      <c r="DC45" s="661"/>
      <c r="DD45" s="634">
        <v>52809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392330</v>
      </c>
      <c r="CS46" s="626"/>
      <c r="CT46" s="626"/>
      <c r="CU46" s="626"/>
      <c r="CV46" s="626"/>
      <c r="CW46" s="626"/>
      <c r="CX46" s="626"/>
      <c r="CY46" s="627"/>
      <c r="CZ46" s="659">
        <v>9.4</v>
      </c>
      <c r="DA46" s="708"/>
      <c r="DB46" s="708"/>
      <c r="DC46" s="709"/>
      <c r="DD46" s="634">
        <v>225114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1780</v>
      </c>
      <c r="CS47" s="657"/>
      <c r="CT47" s="657"/>
      <c r="CU47" s="657"/>
      <c r="CV47" s="657"/>
      <c r="CW47" s="657"/>
      <c r="CX47" s="657"/>
      <c r="CY47" s="658"/>
      <c r="CZ47" s="659">
        <v>0</v>
      </c>
      <c r="DA47" s="660"/>
      <c r="DB47" s="660"/>
      <c r="DC47" s="661"/>
      <c r="DD47" s="634">
        <v>649</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4158003</v>
      </c>
      <c r="CS49" s="693"/>
      <c r="CT49" s="693"/>
      <c r="CU49" s="693"/>
      <c r="CV49" s="693"/>
      <c r="CW49" s="693"/>
      <c r="CX49" s="693"/>
      <c r="CY49" s="720"/>
      <c r="CZ49" s="721">
        <v>100</v>
      </c>
      <c r="DA49" s="722"/>
      <c r="DB49" s="722"/>
      <c r="DC49" s="723"/>
      <c r="DD49" s="724">
        <v>2900477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25"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4572</v>
      </c>
      <c r="R7" s="755"/>
      <c r="S7" s="755"/>
      <c r="T7" s="755"/>
      <c r="U7" s="755"/>
      <c r="V7" s="755">
        <v>4158</v>
      </c>
      <c r="W7" s="755"/>
      <c r="X7" s="755"/>
      <c r="Y7" s="755"/>
      <c r="Z7" s="755"/>
      <c r="AA7" s="755">
        <v>414</v>
      </c>
      <c r="AB7" s="755"/>
      <c r="AC7" s="755"/>
      <c r="AD7" s="755"/>
      <c r="AE7" s="756"/>
      <c r="AF7" s="757">
        <v>370</v>
      </c>
      <c r="AG7" s="758"/>
      <c r="AH7" s="758"/>
      <c r="AI7" s="758"/>
      <c r="AJ7" s="759"/>
      <c r="AK7" s="794">
        <v>17</v>
      </c>
      <c r="AL7" s="795"/>
      <c r="AM7" s="795"/>
      <c r="AN7" s="795"/>
      <c r="AO7" s="795"/>
      <c r="AP7" s="795">
        <v>3019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4572</v>
      </c>
      <c r="R23" s="814"/>
      <c r="S23" s="814"/>
      <c r="T23" s="814"/>
      <c r="U23" s="814"/>
      <c r="V23" s="814">
        <v>4158</v>
      </c>
      <c r="W23" s="814"/>
      <c r="X23" s="814"/>
      <c r="Y23" s="814"/>
      <c r="Z23" s="814"/>
      <c r="AA23" s="814">
        <v>414</v>
      </c>
      <c r="AB23" s="814"/>
      <c r="AC23" s="814"/>
      <c r="AD23" s="814"/>
      <c r="AE23" s="815"/>
      <c r="AF23" s="816">
        <v>370</v>
      </c>
      <c r="AG23" s="814"/>
      <c r="AH23" s="814"/>
      <c r="AI23" s="814"/>
      <c r="AJ23" s="817"/>
      <c r="AK23" s="818"/>
      <c r="AL23" s="819"/>
      <c r="AM23" s="819"/>
      <c r="AN23" s="819"/>
      <c r="AO23" s="819"/>
      <c r="AP23" s="814">
        <v>3019</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1218</v>
      </c>
      <c r="R28" s="843"/>
      <c r="S28" s="843"/>
      <c r="T28" s="843"/>
      <c r="U28" s="843"/>
      <c r="V28" s="843">
        <v>1219</v>
      </c>
      <c r="W28" s="843"/>
      <c r="X28" s="843"/>
      <c r="Y28" s="843"/>
      <c r="Z28" s="843"/>
      <c r="AA28" s="843">
        <v>-2</v>
      </c>
      <c r="AB28" s="843"/>
      <c r="AC28" s="843"/>
      <c r="AD28" s="843"/>
      <c r="AE28" s="844"/>
      <c r="AF28" s="845">
        <v>-2</v>
      </c>
      <c r="AG28" s="843"/>
      <c r="AH28" s="843"/>
      <c r="AI28" s="843"/>
      <c r="AJ28" s="846"/>
      <c r="AK28" s="847">
        <v>110</v>
      </c>
      <c r="AL28" s="838"/>
      <c r="AM28" s="838"/>
      <c r="AN28" s="838"/>
      <c r="AO28" s="838"/>
      <c r="AP28" s="838" t="s">
        <v>543</v>
      </c>
      <c r="AQ28" s="838"/>
      <c r="AR28" s="838"/>
      <c r="AS28" s="838"/>
      <c r="AT28" s="838"/>
      <c r="AU28" s="838" t="s">
        <v>542</v>
      </c>
      <c r="AV28" s="838"/>
      <c r="AW28" s="838"/>
      <c r="AX28" s="838"/>
      <c r="AY28" s="838"/>
      <c r="AZ28" s="839" t="s">
        <v>484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833</v>
      </c>
      <c r="R29" s="779"/>
      <c r="S29" s="779"/>
      <c r="T29" s="779"/>
      <c r="U29" s="779"/>
      <c r="V29" s="779">
        <v>784</v>
      </c>
      <c r="W29" s="779"/>
      <c r="X29" s="779"/>
      <c r="Y29" s="779"/>
      <c r="Z29" s="779"/>
      <c r="AA29" s="779">
        <v>50</v>
      </c>
      <c r="AB29" s="779"/>
      <c r="AC29" s="779"/>
      <c r="AD29" s="779"/>
      <c r="AE29" s="780"/>
      <c r="AF29" s="781">
        <v>50</v>
      </c>
      <c r="AG29" s="782"/>
      <c r="AH29" s="782"/>
      <c r="AI29" s="782"/>
      <c r="AJ29" s="783"/>
      <c r="AK29" s="850">
        <v>132</v>
      </c>
      <c r="AL29" s="851"/>
      <c r="AM29" s="851"/>
      <c r="AN29" s="851"/>
      <c r="AO29" s="851"/>
      <c r="AP29" s="851" t="s">
        <v>544</v>
      </c>
      <c r="AQ29" s="851"/>
      <c r="AR29" s="851"/>
      <c r="AS29" s="851"/>
      <c r="AT29" s="851"/>
      <c r="AU29" s="851" t="s">
        <v>544</v>
      </c>
      <c r="AV29" s="851"/>
      <c r="AW29" s="851"/>
      <c r="AX29" s="851"/>
      <c r="AY29" s="851"/>
      <c r="AZ29" s="852" t="s">
        <v>484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107</v>
      </c>
      <c r="R30" s="779"/>
      <c r="S30" s="779"/>
      <c r="T30" s="779"/>
      <c r="U30" s="779"/>
      <c r="V30" s="779">
        <v>104</v>
      </c>
      <c r="W30" s="779"/>
      <c r="X30" s="779"/>
      <c r="Y30" s="779"/>
      <c r="Z30" s="779"/>
      <c r="AA30" s="779">
        <v>3</v>
      </c>
      <c r="AB30" s="779"/>
      <c r="AC30" s="779"/>
      <c r="AD30" s="779"/>
      <c r="AE30" s="780"/>
      <c r="AF30" s="781">
        <v>3</v>
      </c>
      <c r="AG30" s="782"/>
      <c r="AH30" s="782"/>
      <c r="AI30" s="782"/>
      <c r="AJ30" s="783"/>
      <c r="AK30" s="850">
        <v>28</v>
      </c>
      <c r="AL30" s="851"/>
      <c r="AM30" s="851"/>
      <c r="AN30" s="851"/>
      <c r="AO30" s="851"/>
      <c r="AP30" s="851" t="s">
        <v>544</v>
      </c>
      <c r="AQ30" s="851"/>
      <c r="AR30" s="851"/>
      <c r="AS30" s="851"/>
      <c r="AT30" s="851"/>
      <c r="AU30" s="851" t="s">
        <v>545</v>
      </c>
      <c r="AV30" s="851"/>
      <c r="AW30" s="851"/>
      <c r="AX30" s="851"/>
      <c r="AY30" s="851"/>
      <c r="AZ30" s="852" t="s">
        <v>484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123</v>
      </c>
      <c r="R31" s="779"/>
      <c r="S31" s="779"/>
      <c r="T31" s="779"/>
      <c r="U31" s="779"/>
      <c r="V31" s="779">
        <v>111</v>
      </c>
      <c r="W31" s="779"/>
      <c r="X31" s="779"/>
      <c r="Y31" s="779"/>
      <c r="Z31" s="779"/>
      <c r="AA31" s="779">
        <v>12</v>
      </c>
      <c r="AB31" s="779"/>
      <c r="AC31" s="779"/>
      <c r="AD31" s="779"/>
      <c r="AE31" s="780"/>
      <c r="AF31" s="781">
        <v>182</v>
      </c>
      <c r="AG31" s="782"/>
      <c r="AH31" s="782"/>
      <c r="AI31" s="782"/>
      <c r="AJ31" s="783"/>
      <c r="AK31" s="850">
        <v>5</v>
      </c>
      <c r="AL31" s="851"/>
      <c r="AM31" s="851"/>
      <c r="AN31" s="851"/>
      <c r="AO31" s="851"/>
      <c r="AP31" s="851">
        <v>197</v>
      </c>
      <c r="AQ31" s="851"/>
      <c r="AR31" s="851"/>
      <c r="AS31" s="851"/>
      <c r="AT31" s="851"/>
      <c r="AU31" s="851">
        <v>10</v>
      </c>
      <c r="AV31" s="851"/>
      <c r="AW31" s="851"/>
      <c r="AX31" s="851"/>
      <c r="AY31" s="851"/>
      <c r="AZ31" s="852" t="s">
        <v>544</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403</v>
      </c>
      <c r="R32" s="779"/>
      <c r="S32" s="779"/>
      <c r="T32" s="779"/>
      <c r="U32" s="779"/>
      <c r="V32" s="779">
        <v>393</v>
      </c>
      <c r="W32" s="779"/>
      <c r="X32" s="779"/>
      <c r="Y32" s="779"/>
      <c r="Z32" s="779"/>
      <c r="AA32" s="779">
        <v>10</v>
      </c>
      <c r="AB32" s="779"/>
      <c r="AC32" s="779"/>
      <c r="AD32" s="779"/>
      <c r="AE32" s="780"/>
      <c r="AF32" s="781">
        <v>10</v>
      </c>
      <c r="AG32" s="782"/>
      <c r="AH32" s="782"/>
      <c r="AI32" s="782"/>
      <c r="AJ32" s="783"/>
      <c r="AK32" s="850">
        <v>203</v>
      </c>
      <c r="AL32" s="851"/>
      <c r="AM32" s="851"/>
      <c r="AN32" s="851"/>
      <c r="AO32" s="851"/>
      <c r="AP32" s="851">
        <v>2535</v>
      </c>
      <c r="AQ32" s="851"/>
      <c r="AR32" s="851"/>
      <c r="AS32" s="851"/>
      <c r="AT32" s="851"/>
      <c r="AU32" s="851">
        <v>1757</v>
      </c>
      <c r="AV32" s="851"/>
      <c r="AW32" s="851"/>
      <c r="AX32" s="851"/>
      <c r="AY32" s="851"/>
      <c r="AZ32" s="852" t="s">
        <v>544</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45</v>
      </c>
      <c r="R33" s="779"/>
      <c r="S33" s="779"/>
      <c r="T33" s="779"/>
      <c r="U33" s="779"/>
      <c r="V33" s="779">
        <v>44</v>
      </c>
      <c r="W33" s="779"/>
      <c r="X33" s="779"/>
      <c r="Y33" s="779"/>
      <c r="Z33" s="779"/>
      <c r="AA33" s="779">
        <v>1</v>
      </c>
      <c r="AB33" s="779"/>
      <c r="AC33" s="779"/>
      <c r="AD33" s="779"/>
      <c r="AE33" s="780"/>
      <c r="AF33" s="781">
        <v>1</v>
      </c>
      <c r="AG33" s="782"/>
      <c r="AH33" s="782"/>
      <c r="AI33" s="782"/>
      <c r="AJ33" s="783"/>
      <c r="AK33" s="850">
        <v>9</v>
      </c>
      <c r="AL33" s="851"/>
      <c r="AM33" s="851"/>
      <c r="AN33" s="851"/>
      <c r="AO33" s="851"/>
      <c r="AP33" s="851">
        <v>113</v>
      </c>
      <c r="AQ33" s="851"/>
      <c r="AR33" s="851"/>
      <c r="AS33" s="851"/>
      <c r="AT33" s="851"/>
      <c r="AU33" s="851">
        <v>10</v>
      </c>
      <c r="AV33" s="851"/>
      <c r="AW33" s="851"/>
      <c r="AX33" s="851"/>
      <c r="AY33" s="851"/>
      <c r="AZ33" s="852" t="s">
        <v>545</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244</v>
      </c>
      <c r="AG63" s="862"/>
      <c r="AH63" s="862"/>
      <c r="AI63" s="862"/>
      <c r="AJ63" s="863"/>
      <c r="AK63" s="864"/>
      <c r="AL63" s="859"/>
      <c r="AM63" s="859"/>
      <c r="AN63" s="859"/>
      <c r="AO63" s="859"/>
      <c r="AP63" s="862">
        <v>2845</v>
      </c>
      <c r="AQ63" s="862"/>
      <c r="AR63" s="862"/>
      <c r="AS63" s="862"/>
      <c r="AT63" s="862"/>
      <c r="AU63" s="862">
        <v>1777</v>
      </c>
      <c r="AV63" s="862"/>
      <c r="AW63" s="862"/>
      <c r="AX63" s="862"/>
      <c r="AY63" s="862"/>
      <c r="AZ63" s="866"/>
      <c r="BA63" s="866"/>
      <c r="BB63" s="866"/>
      <c r="BC63" s="866"/>
      <c r="BD63" s="866"/>
      <c r="BE63" s="867"/>
      <c r="BF63" s="867"/>
      <c r="BG63" s="867"/>
      <c r="BH63" s="867"/>
      <c r="BI63" s="868"/>
      <c r="BJ63" s="869" t="s">
        <v>389</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392</v>
      </c>
      <c r="R66" s="738"/>
      <c r="S66" s="738"/>
      <c r="T66" s="738"/>
      <c r="U66" s="739"/>
      <c r="V66" s="737" t="s">
        <v>393</v>
      </c>
      <c r="W66" s="738"/>
      <c r="X66" s="738"/>
      <c r="Y66" s="738"/>
      <c r="Z66" s="739"/>
      <c r="AA66" s="737" t="s">
        <v>394</v>
      </c>
      <c r="AB66" s="738"/>
      <c r="AC66" s="738"/>
      <c r="AD66" s="738"/>
      <c r="AE66" s="739"/>
      <c r="AF66" s="872" t="s">
        <v>395</v>
      </c>
      <c r="AG66" s="833"/>
      <c r="AH66" s="833"/>
      <c r="AI66" s="833"/>
      <c r="AJ66" s="873"/>
      <c r="AK66" s="737" t="s">
        <v>396</v>
      </c>
      <c r="AL66" s="761"/>
      <c r="AM66" s="761"/>
      <c r="AN66" s="761"/>
      <c r="AO66" s="762"/>
      <c r="AP66" s="737" t="s">
        <v>397</v>
      </c>
      <c r="AQ66" s="738"/>
      <c r="AR66" s="738"/>
      <c r="AS66" s="738"/>
      <c r="AT66" s="739"/>
      <c r="AU66" s="737" t="s">
        <v>398</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96" t="s">
        <v>546</v>
      </c>
      <c r="C68" s="897"/>
      <c r="D68" s="897"/>
      <c r="E68" s="897"/>
      <c r="F68" s="897"/>
      <c r="G68" s="897"/>
      <c r="H68" s="897"/>
      <c r="I68" s="897"/>
      <c r="J68" s="897"/>
      <c r="K68" s="897"/>
      <c r="L68" s="897"/>
      <c r="M68" s="897"/>
      <c r="N68" s="897"/>
      <c r="O68" s="897"/>
      <c r="P68" s="898"/>
      <c r="Q68" s="889">
        <v>3</v>
      </c>
      <c r="R68" s="886"/>
      <c r="S68" s="886"/>
      <c r="T68" s="886"/>
      <c r="U68" s="886"/>
      <c r="V68" s="886">
        <v>1</v>
      </c>
      <c r="W68" s="886"/>
      <c r="X68" s="886"/>
      <c r="Y68" s="886"/>
      <c r="Z68" s="886"/>
      <c r="AA68" s="886">
        <v>2</v>
      </c>
      <c r="AB68" s="886"/>
      <c r="AC68" s="886"/>
      <c r="AD68" s="886"/>
      <c r="AE68" s="886"/>
      <c r="AF68" s="886">
        <v>2</v>
      </c>
      <c r="AG68" s="886"/>
      <c r="AH68" s="886"/>
      <c r="AI68" s="886"/>
      <c r="AJ68" s="886"/>
      <c r="AK68" s="886" t="s">
        <v>555</v>
      </c>
      <c r="AL68" s="886"/>
      <c r="AM68" s="886"/>
      <c r="AN68" s="886"/>
      <c r="AO68" s="886"/>
      <c r="AP68" s="886" t="s">
        <v>556</v>
      </c>
      <c r="AQ68" s="886"/>
      <c r="AR68" s="886"/>
      <c r="AS68" s="886"/>
      <c r="AT68" s="886"/>
      <c r="AU68" s="886" t="s">
        <v>557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547</v>
      </c>
      <c r="C69" s="894"/>
      <c r="D69" s="894"/>
      <c r="E69" s="894"/>
      <c r="F69" s="894"/>
      <c r="G69" s="894"/>
      <c r="H69" s="894"/>
      <c r="I69" s="894"/>
      <c r="J69" s="894"/>
      <c r="K69" s="894"/>
      <c r="L69" s="894"/>
      <c r="M69" s="894"/>
      <c r="N69" s="894"/>
      <c r="O69" s="894"/>
      <c r="P69" s="895"/>
      <c r="Q69" s="890">
        <v>9214</v>
      </c>
      <c r="R69" s="851"/>
      <c r="S69" s="851"/>
      <c r="T69" s="851"/>
      <c r="U69" s="851"/>
      <c r="V69" s="851">
        <v>9133</v>
      </c>
      <c r="W69" s="851"/>
      <c r="X69" s="851"/>
      <c r="Y69" s="851"/>
      <c r="Z69" s="851"/>
      <c r="AA69" s="851">
        <v>80</v>
      </c>
      <c r="AB69" s="851"/>
      <c r="AC69" s="851"/>
      <c r="AD69" s="851"/>
      <c r="AE69" s="851"/>
      <c r="AF69" s="851">
        <v>80</v>
      </c>
      <c r="AG69" s="851"/>
      <c r="AH69" s="851"/>
      <c r="AI69" s="851"/>
      <c r="AJ69" s="851"/>
      <c r="AK69" s="851">
        <v>37</v>
      </c>
      <c r="AL69" s="851"/>
      <c r="AM69" s="851"/>
      <c r="AN69" s="851"/>
      <c r="AO69" s="851"/>
      <c r="AP69" s="851">
        <v>5851</v>
      </c>
      <c r="AQ69" s="851"/>
      <c r="AR69" s="851"/>
      <c r="AS69" s="851"/>
      <c r="AT69" s="851"/>
      <c r="AU69" s="851">
        <v>158</v>
      </c>
      <c r="AV69" s="851"/>
      <c r="AW69" s="851"/>
      <c r="AX69" s="851"/>
      <c r="AY69" s="851"/>
      <c r="AZ69" s="891"/>
      <c r="BA69" s="891"/>
      <c r="BB69" s="891"/>
      <c r="BC69" s="891"/>
      <c r="BD69" s="892"/>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548</v>
      </c>
      <c r="C70" s="894"/>
      <c r="D70" s="894"/>
      <c r="E70" s="894"/>
      <c r="F70" s="894"/>
      <c r="G70" s="894"/>
      <c r="H70" s="894"/>
      <c r="I70" s="894"/>
      <c r="J70" s="894"/>
      <c r="K70" s="894"/>
      <c r="L70" s="894"/>
      <c r="M70" s="894"/>
      <c r="N70" s="894"/>
      <c r="O70" s="894"/>
      <c r="P70" s="895"/>
      <c r="Q70" s="890">
        <v>4911</v>
      </c>
      <c r="R70" s="851"/>
      <c r="S70" s="851"/>
      <c r="T70" s="851"/>
      <c r="U70" s="851"/>
      <c r="V70" s="851">
        <v>4274</v>
      </c>
      <c r="W70" s="851"/>
      <c r="X70" s="851"/>
      <c r="Y70" s="851"/>
      <c r="Z70" s="851"/>
      <c r="AA70" s="851">
        <v>638</v>
      </c>
      <c r="AB70" s="851"/>
      <c r="AC70" s="851"/>
      <c r="AD70" s="851"/>
      <c r="AE70" s="851"/>
      <c r="AF70" s="851">
        <v>638</v>
      </c>
      <c r="AG70" s="851"/>
      <c r="AH70" s="851"/>
      <c r="AI70" s="851"/>
      <c r="AJ70" s="851"/>
      <c r="AK70" s="851" t="s">
        <v>555</v>
      </c>
      <c r="AL70" s="851"/>
      <c r="AM70" s="851"/>
      <c r="AN70" s="851"/>
      <c r="AO70" s="851"/>
      <c r="AP70" s="851" t="s">
        <v>557</v>
      </c>
      <c r="AQ70" s="851"/>
      <c r="AR70" s="851"/>
      <c r="AS70" s="851"/>
      <c r="AT70" s="851"/>
      <c r="AU70" s="851" t="s">
        <v>556</v>
      </c>
      <c r="AV70" s="851"/>
      <c r="AW70" s="851"/>
      <c r="AX70" s="851"/>
      <c r="AY70" s="851"/>
      <c r="AZ70" s="891"/>
      <c r="BA70" s="891"/>
      <c r="BB70" s="891"/>
      <c r="BC70" s="891"/>
      <c r="BD70" s="892"/>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549</v>
      </c>
      <c r="C71" s="894"/>
      <c r="D71" s="894"/>
      <c r="E71" s="894"/>
      <c r="F71" s="894"/>
      <c r="G71" s="894"/>
      <c r="H71" s="894"/>
      <c r="I71" s="894"/>
      <c r="J71" s="894"/>
      <c r="K71" s="894"/>
      <c r="L71" s="894"/>
      <c r="M71" s="894"/>
      <c r="N71" s="894"/>
      <c r="O71" s="894"/>
      <c r="P71" s="895"/>
      <c r="Q71" s="890">
        <v>159</v>
      </c>
      <c r="R71" s="851"/>
      <c r="S71" s="851"/>
      <c r="T71" s="851"/>
      <c r="U71" s="851"/>
      <c r="V71" s="851">
        <v>146</v>
      </c>
      <c r="W71" s="851"/>
      <c r="X71" s="851"/>
      <c r="Y71" s="851"/>
      <c r="Z71" s="851"/>
      <c r="AA71" s="851">
        <v>12</v>
      </c>
      <c r="AB71" s="851"/>
      <c r="AC71" s="851"/>
      <c r="AD71" s="851"/>
      <c r="AE71" s="851"/>
      <c r="AF71" s="851">
        <v>12</v>
      </c>
      <c r="AG71" s="851"/>
      <c r="AH71" s="851"/>
      <c r="AI71" s="851"/>
      <c r="AJ71" s="851"/>
      <c r="AK71" s="851">
        <v>49</v>
      </c>
      <c r="AL71" s="851"/>
      <c r="AM71" s="851"/>
      <c r="AN71" s="851"/>
      <c r="AO71" s="851"/>
      <c r="AP71" s="851" t="s">
        <v>556</v>
      </c>
      <c r="AQ71" s="851"/>
      <c r="AR71" s="851"/>
      <c r="AS71" s="851"/>
      <c r="AT71" s="851"/>
      <c r="AU71" s="851" t="s">
        <v>556</v>
      </c>
      <c r="AV71" s="851"/>
      <c r="AW71" s="851"/>
      <c r="AX71" s="851"/>
      <c r="AY71" s="851"/>
      <c r="AZ71" s="891"/>
      <c r="BA71" s="891"/>
      <c r="BB71" s="891"/>
      <c r="BC71" s="891"/>
      <c r="BD71" s="892"/>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551</v>
      </c>
      <c r="C72" s="894"/>
      <c r="D72" s="894"/>
      <c r="E72" s="894"/>
      <c r="F72" s="894"/>
      <c r="G72" s="894"/>
      <c r="H72" s="894"/>
      <c r="I72" s="894"/>
      <c r="J72" s="894"/>
      <c r="K72" s="894"/>
      <c r="L72" s="894"/>
      <c r="M72" s="894"/>
      <c r="N72" s="894"/>
      <c r="O72" s="894"/>
      <c r="P72" s="895"/>
      <c r="Q72" s="890">
        <v>23</v>
      </c>
      <c r="R72" s="851"/>
      <c r="S72" s="851"/>
      <c r="T72" s="851"/>
      <c r="U72" s="851"/>
      <c r="V72" s="851">
        <v>52</v>
      </c>
      <c r="W72" s="851"/>
      <c r="X72" s="851"/>
      <c r="Y72" s="851"/>
      <c r="Z72" s="851"/>
      <c r="AA72" s="851">
        <v>-30</v>
      </c>
      <c r="AB72" s="851"/>
      <c r="AC72" s="851"/>
      <c r="AD72" s="851"/>
      <c r="AE72" s="851"/>
      <c r="AF72" s="851">
        <v>4</v>
      </c>
      <c r="AG72" s="851"/>
      <c r="AH72" s="851"/>
      <c r="AI72" s="851"/>
      <c r="AJ72" s="851"/>
      <c r="AK72" s="851" t="s">
        <v>556</v>
      </c>
      <c r="AL72" s="851"/>
      <c r="AM72" s="851"/>
      <c r="AN72" s="851"/>
      <c r="AO72" s="851"/>
      <c r="AP72" s="851" t="s">
        <v>556</v>
      </c>
      <c r="AQ72" s="851"/>
      <c r="AR72" s="851"/>
      <c r="AS72" s="851"/>
      <c r="AT72" s="851"/>
      <c r="AU72" s="851" t="s">
        <v>556</v>
      </c>
      <c r="AV72" s="851"/>
      <c r="AW72" s="851"/>
      <c r="AX72" s="851"/>
      <c r="AY72" s="851"/>
      <c r="AZ72" s="891"/>
      <c r="BA72" s="891"/>
      <c r="BB72" s="891"/>
      <c r="BC72" s="891"/>
      <c r="BD72" s="892"/>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552</v>
      </c>
      <c r="C73" s="894"/>
      <c r="D73" s="894"/>
      <c r="E73" s="894"/>
      <c r="F73" s="894"/>
      <c r="G73" s="894"/>
      <c r="H73" s="894"/>
      <c r="I73" s="894"/>
      <c r="J73" s="894"/>
      <c r="K73" s="894"/>
      <c r="L73" s="894"/>
      <c r="M73" s="894"/>
      <c r="N73" s="894"/>
      <c r="O73" s="894"/>
      <c r="P73" s="895"/>
      <c r="Q73" s="890">
        <v>1050</v>
      </c>
      <c r="R73" s="851"/>
      <c r="S73" s="851"/>
      <c r="T73" s="851"/>
      <c r="U73" s="851"/>
      <c r="V73" s="851">
        <v>98</v>
      </c>
      <c r="W73" s="851"/>
      <c r="X73" s="851"/>
      <c r="Y73" s="851"/>
      <c r="Z73" s="851"/>
      <c r="AA73" s="851">
        <v>953</v>
      </c>
      <c r="AB73" s="851"/>
      <c r="AC73" s="851"/>
      <c r="AD73" s="851"/>
      <c r="AE73" s="851"/>
      <c r="AF73" s="851">
        <v>919</v>
      </c>
      <c r="AG73" s="851"/>
      <c r="AH73" s="851"/>
      <c r="AI73" s="851"/>
      <c r="AJ73" s="851"/>
      <c r="AK73" s="851">
        <v>16</v>
      </c>
      <c r="AL73" s="851"/>
      <c r="AM73" s="851"/>
      <c r="AN73" s="851"/>
      <c r="AO73" s="851"/>
      <c r="AP73" s="851">
        <v>125</v>
      </c>
      <c r="AQ73" s="851"/>
      <c r="AR73" s="851"/>
      <c r="AS73" s="851"/>
      <c r="AT73" s="851"/>
      <c r="AU73" s="851">
        <v>14</v>
      </c>
      <c r="AV73" s="851"/>
      <c r="AW73" s="851"/>
      <c r="AX73" s="851"/>
      <c r="AY73" s="851"/>
      <c r="AZ73" s="891"/>
      <c r="BA73" s="891"/>
      <c r="BB73" s="891"/>
      <c r="BC73" s="891"/>
      <c r="BD73" s="892"/>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553</v>
      </c>
      <c r="C74" s="894"/>
      <c r="D74" s="894"/>
      <c r="E74" s="894"/>
      <c r="F74" s="894"/>
      <c r="G74" s="894"/>
      <c r="H74" s="894"/>
      <c r="I74" s="894"/>
      <c r="J74" s="894"/>
      <c r="K74" s="894"/>
      <c r="L74" s="894"/>
      <c r="M74" s="894"/>
      <c r="N74" s="894"/>
      <c r="O74" s="894"/>
      <c r="P74" s="895"/>
      <c r="Q74" s="890">
        <v>928</v>
      </c>
      <c r="R74" s="851"/>
      <c r="S74" s="851"/>
      <c r="T74" s="851"/>
      <c r="U74" s="851"/>
      <c r="V74" s="851">
        <v>865</v>
      </c>
      <c r="W74" s="851"/>
      <c r="X74" s="851"/>
      <c r="Y74" s="851"/>
      <c r="Z74" s="851"/>
      <c r="AA74" s="851">
        <v>63</v>
      </c>
      <c r="AB74" s="851"/>
      <c r="AC74" s="851"/>
      <c r="AD74" s="851"/>
      <c r="AE74" s="851"/>
      <c r="AF74" s="851">
        <v>63</v>
      </c>
      <c r="AG74" s="851"/>
      <c r="AH74" s="851"/>
      <c r="AI74" s="851"/>
      <c r="AJ74" s="851"/>
      <c r="AK74" s="851" t="s">
        <v>556</v>
      </c>
      <c r="AL74" s="851"/>
      <c r="AM74" s="851"/>
      <c r="AN74" s="851"/>
      <c r="AO74" s="851"/>
      <c r="AP74" s="851" t="s">
        <v>557</v>
      </c>
      <c r="AQ74" s="851"/>
      <c r="AR74" s="851"/>
      <c r="AS74" s="851"/>
      <c r="AT74" s="851"/>
      <c r="AU74" s="851" t="s">
        <v>556</v>
      </c>
      <c r="AV74" s="851"/>
      <c r="AW74" s="851"/>
      <c r="AX74" s="851"/>
      <c r="AY74" s="851"/>
      <c r="AZ74" s="891"/>
      <c r="BA74" s="891"/>
      <c r="BB74" s="891"/>
      <c r="BC74" s="891"/>
      <c r="BD74" s="892"/>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554</v>
      </c>
      <c r="C75" s="894"/>
      <c r="D75" s="894"/>
      <c r="E75" s="894"/>
      <c r="F75" s="894"/>
      <c r="G75" s="894"/>
      <c r="H75" s="894"/>
      <c r="I75" s="894"/>
      <c r="J75" s="894"/>
      <c r="K75" s="894"/>
      <c r="L75" s="894"/>
      <c r="M75" s="894"/>
      <c r="N75" s="894"/>
      <c r="O75" s="894"/>
      <c r="P75" s="895"/>
      <c r="Q75" s="899">
        <v>338866</v>
      </c>
      <c r="R75" s="900"/>
      <c r="S75" s="900"/>
      <c r="T75" s="900"/>
      <c r="U75" s="850"/>
      <c r="V75" s="901">
        <v>326466</v>
      </c>
      <c r="W75" s="900"/>
      <c r="X75" s="900"/>
      <c r="Y75" s="900"/>
      <c r="Z75" s="850"/>
      <c r="AA75" s="901">
        <v>12400</v>
      </c>
      <c r="AB75" s="900"/>
      <c r="AC75" s="900"/>
      <c r="AD75" s="900"/>
      <c r="AE75" s="850"/>
      <c r="AF75" s="901">
        <v>12400</v>
      </c>
      <c r="AG75" s="900"/>
      <c r="AH75" s="900"/>
      <c r="AI75" s="900"/>
      <c r="AJ75" s="850"/>
      <c r="AK75" s="901">
        <v>0</v>
      </c>
      <c r="AL75" s="900"/>
      <c r="AM75" s="900"/>
      <c r="AN75" s="900"/>
      <c r="AO75" s="850"/>
      <c r="AP75" s="901" t="s">
        <v>556</v>
      </c>
      <c r="AQ75" s="900"/>
      <c r="AR75" s="900"/>
      <c r="AS75" s="900"/>
      <c r="AT75" s="850"/>
      <c r="AU75" s="901" t="s">
        <v>556</v>
      </c>
      <c r="AV75" s="900"/>
      <c r="AW75" s="900"/>
      <c r="AX75" s="900"/>
      <c r="AY75" s="850"/>
      <c r="AZ75" s="891"/>
      <c r="BA75" s="891"/>
      <c r="BB75" s="891"/>
      <c r="BC75" s="891"/>
      <c r="BD75" s="892"/>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550</v>
      </c>
      <c r="C76" s="894"/>
      <c r="D76" s="894"/>
      <c r="E76" s="894"/>
      <c r="F76" s="894"/>
      <c r="G76" s="894"/>
      <c r="H76" s="894"/>
      <c r="I76" s="894"/>
      <c r="J76" s="894"/>
      <c r="K76" s="894"/>
      <c r="L76" s="894"/>
      <c r="M76" s="894"/>
      <c r="N76" s="894"/>
      <c r="O76" s="894"/>
      <c r="P76" s="895"/>
      <c r="Q76" s="899">
        <v>2405</v>
      </c>
      <c r="R76" s="900"/>
      <c r="S76" s="900"/>
      <c r="T76" s="900"/>
      <c r="U76" s="850"/>
      <c r="V76" s="901">
        <v>2405</v>
      </c>
      <c r="W76" s="900"/>
      <c r="X76" s="900"/>
      <c r="Y76" s="900"/>
      <c r="Z76" s="850"/>
      <c r="AA76" s="901">
        <v>1</v>
      </c>
      <c r="AB76" s="900"/>
      <c r="AC76" s="900"/>
      <c r="AD76" s="900"/>
      <c r="AE76" s="850"/>
      <c r="AF76" s="901">
        <v>1</v>
      </c>
      <c r="AG76" s="900"/>
      <c r="AH76" s="900"/>
      <c r="AI76" s="900"/>
      <c r="AJ76" s="850"/>
      <c r="AK76" s="901" t="s">
        <v>556</v>
      </c>
      <c r="AL76" s="900"/>
      <c r="AM76" s="900"/>
      <c r="AN76" s="900"/>
      <c r="AO76" s="850"/>
      <c r="AP76" s="901" t="s">
        <v>557</v>
      </c>
      <c r="AQ76" s="900"/>
      <c r="AR76" s="900"/>
      <c r="AS76" s="900"/>
      <c r="AT76" s="850"/>
      <c r="AU76" s="901" t="s">
        <v>556</v>
      </c>
      <c r="AV76" s="900"/>
      <c r="AW76" s="900"/>
      <c r="AX76" s="900"/>
      <c r="AY76" s="850"/>
      <c r="AZ76" s="891"/>
      <c r="BA76" s="891"/>
      <c r="BB76" s="891"/>
      <c r="BC76" s="891"/>
      <c r="BD76" s="892"/>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1"/>
      <c r="BA77" s="891"/>
      <c r="BB77" s="891"/>
      <c r="BC77" s="891"/>
      <c r="BD77" s="892"/>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0"/>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1"/>
      <c r="BA78" s="891"/>
      <c r="BB78" s="891"/>
      <c r="BC78" s="891"/>
      <c r="BD78" s="892"/>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0"/>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1"/>
      <c r="BA79" s="891"/>
      <c r="BB79" s="891"/>
      <c r="BC79" s="891"/>
      <c r="BD79" s="892"/>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0"/>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1"/>
      <c r="BA80" s="891"/>
      <c r="BB80" s="891"/>
      <c r="BC80" s="891"/>
      <c r="BD80" s="892"/>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0"/>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1"/>
      <c r="BA81" s="891"/>
      <c r="BB81" s="891"/>
      <c r="BC81" s="891"/>
      <c r="BD81" s="892"/>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0"/>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1"/>
      <c r="BA82" s="891"/>
      <c r="BB82" s="891"/>
      <c r="BC82" s="891"/>
      <c r="BD82" s="892"/>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0"/>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1"/>
      <c r="BA83" s="891"/>
      <c r="BB83" s="891"/>
      <c r="BC83" s="891"/>
      <c r="BD83" s="892"/>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0"/>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1"/>
      <c r="BA84" s="891"/>
      <c r="BB84" s="891"/>
      <c r="BC84" s="891"/>
      <c r="BD84" s="892"/>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0"/>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1"/>
      <c r="BA85" s="891"/>
      <c r="BB85" s="891"/>
      <c r="BC85" s="891"/>
      <c r="BD85" s="892"/>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0"/>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1"/>
      <c r="BA86" s="891"/>
      <c r="BB86" s="891"/>
      <c r="BC86" s="891"/>
      <c r="BD86" s="892"/>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14119</v>
      </c>
      <c r="AG88" s="862"/>
      <c r="AH88" s="862"/>
      <c r="AI88" s="862"/>
      <c r="AJ88" s="862"/>
      <c r="AK88" s="859"/>
      <c r="AL88" s="859"/>
      <c r="AM88" s="859"/>
      <c r="AN88" s="859"/>
      <c r="AO88" s="859"/>
      <c r="AP88" s="862">
        <v>5976</v>
      </c>
      <c r="AQ88" s="862"/>
      <c r="AR88" s="862"/>
      <c r="AS88" s="862"/>
      <c r="AT88" s="862"/>
      <c r="AU88" s="862">
        <v>172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400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408</v>
      </c>
      <c r="AB109" s="915"/>
      <c r="AC109" s="915"/>
      <c r="AD109" s="915"/>
      <c r="AE109" s="916"/>
      <c r="AF109" s="914" t="s">
        <v>287</v>
      </c>
      <c r="AG109" s="915"/>
      <c r="AH109" s="915"/>
      <c r="AI109" s="915"/>
      <c r="AJ109" s="916"/>
      <c r="AK109" s="914" t="s">
        <v>286</v>
      </c>
      <c r="AL109" s="915"/>
      <c r="AM109" s="915"/>
      <c r="AN109" s="915"/>
      <c r="AO109" s="916"/>
      <c r="AP109" s="914" t="s">
        <v>409</v>
      </c>
      <c r="AQ109" s="915"/>
      <c r="AR109" s="915"/>
      <c r="AS109" s="915"/>
      <c r="AT109" s="917"/>
      <c r="AU109" s="934" t="s">
        <v>407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408</v>
      </c>
      <c r="BR109" s="915"/>
      <c r="BS109" s="915"/>
      <c r="BT109" s="915"/>
      <c r="BU109" s="916"/>
      <c r="BV109" s="914" t="s">
        <v>287</v>
      </c>
      <c r="BW109" s="915"/>
      <c r="BX109" s="915"/>
      <c r="BY109" s="915"/>
      <c r="BZ109" s="916"/>
      <c r="CA109" s="914" t="s">
        <v>286</v>
      </c>
      <c r="CB109" s="915"/>
      <c r="CC109" s="915"/>
      <c r="CD109" s="915"/>
      <c r="CE109" s="916"/>
      <c r="CF109" s="935" t="s">
        <v>409</v>
      </c>
      <c r="CG109" s="935"/>
      <c r="CH109" s="935"/>
      <c r="CI109" s="935"/>
      <c r="CJ109" s="935"/>
      <c r="CK109" s="914" t="s">
        <v>410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408</v>
      </c>
      <c r="DH109" s="915"/>
      <c r="DI109" s="915"/>
      <c r="DJ109" s="915"/>
      <c r="DK109" s="916"/>
      <c r="DL109" s="914" t="s">
        <v>287</v>
      </c>
      <c r="DM109" s="915"/>
      <c r="DN109" s="915"/>
      <c r="DO109" s="915"/>
      <c r="DP109" s="916"/>
      <c r="DQ109" s="914" t="s">
        <v>286</v>
      </c>
      <c r="DR109" s="915"/>
      <c r="DS109" s="915"/>
      <c r="DT109" s="915"/>
      <c r="DU109" s="916"/>
      <c r="DV109" s="914" t="s">
        <v>409</v>
      </c>
      <c r="DW109" s="915"/>
      <c r="DX109" s="915"/>
      <c r="DY109" s="915"/>
      <c r="DZ109" s="917"/>
    </row>
    <row r="110" spans="1:131" s="199" customFormat="1" ht="26.25" customHeight="1" x14ac:dyDescent="0.15">
      <c r="A110" s="918" t="s">
        <v>411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264399</v>
      </c>
      <c r="AB110" s="922"/>
      <c r="AC110" s="922"/>
      <c r="AD110" s="922"/>
      <c r="AE110" s="923"/>
      <c r="AF110" s="924">
        <v>252442</v>
      </c>
      <c r="AG110" s="922"/>
      <c r="AH110" s="922"/>
      <c r="AI110" s="922"/>
      <c r="AJ110" s="923"/>
      <c r="AK110" s="924">
        <v>248958</v>
      </c>
      <c r="AL110" s="922"/>
      <c r="AM110" s="922"/>
      <c r="AN110" s="922"/>
      <c r="AO110" s="923"/>
      <c r="AP110" s="925">
        <v>12.2</v>
      </c>
      <c r="AQ110" s="926"/>
      <c r="AR110" s="926"/>
      <c r="AS110" s="926"/>
      <c r="AT110" s="927"/>
      <c r="AU110" s="928" t="s">
        <v>61</v>
      </c>
      <c r="AV110" s="929"/>
      <c r="AW110" s="929"/>
      <c r="AX110" s="929"/>
      <c r="AY110" s="929"/>
      <c r="AZ110" s="970" t="s">
        <v>412</v>
      </c>
      <c r="BA110" s="919"/>
      <c r="BB110" s="919"/>
      <c r="BC110" s="919"/>
      <c r="BD110" s="919"/>
      <c r="BE110" s="919"/>
      <c r="BF110" s="919"/>
      <c r="BG110" s="919"/>
      <c r="BH110" s="919"/>
      <c r="BI110" s="919"/>
      <c r="BJ110" s="919"/>
      <c r="BK110" s="919"/>
      <c r="BL110" s="919"/>
      <c r="BM110" s="919"/>
      <c r="BN110" s="919"/>
      <c r="BO110" s="919"/>
      <c r="BP110" s="920"/>
      <c r="BQ110" s="956">
        <v>2902518</v>
      </c>
      <c r="BR110" s="957"/>
      <c r="BS110" s="957"/>
      <c r="BT110" s="957"/>
      <c r="BU110" s="957"/>
      <c r="BV110" s="957">
        <v>2909371</v>
      </c>
      <c r="BW110" s="957"/>
      <c r="BX110" s="957"/>
      <c r="BY110" s="957"/>
      <c r="BZ110" s="957"/>
      <c r="CA110" s="957">
        <v>3018759</v>
      </c>
      <c r="CB110" s="957"/>
      <c r="CC110" s="957"/>
      <c r="CD110" s="957"/>
      <c r="CE110" s="957"/>
      <c r="CF110" s="971">
        <v>147.5</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416</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420</v>
      </c>
      <c r="BA112" s="980"/>
      <c r="BB112" s="980"/>
      <c r="BC112" s="980"/>
      <c r="BD112" s="980"/>
      <c r="BE112" s="980"/>
      <c r="BF112" s="980"/>
      <c r="BG112" s="980"/>
      <c r="BH112" s="980"/>
      <c r="BI112" s="980"/>
      <c r="BJ112" s="980"/>
      <c r="BK112" s="980"/>
      <c r="BL112" s="980"/>
      <c r="BM112" s="980"/>
      <c r="BN112" s="980"/>
      <c r="BO112" s="980"/>
      <c r="BP112" s="981"/>
      <c r="BQ112" s="949">
        <v>2042104</v>
      </c>
      <c r="BR112" s="950"/>
      <c r="BS112" s="950"/>
      <c r="BT112" s="950"/>
      <c r="BU112" s="950"/>
      <c r="BV112" s="950">
        <v>1893406</v>
      </c>
      <c r="BW112" s="950"/>
      <c r="BX112" s="950"/>
      <c r="BY112" s="950"/>
      <c r="BZ112" s="950"/>
      <c r="CA112" s="950">
        <v>1777581</v>
      </c>
      <c r="CB112" s="950"/>
      <c r="CC112" s="950"/>
      <c r="CD112" s="950"/>
      <c r="CE112" s="950"/>
      <c r="CF112" s="944">
        <v>86.9</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165991</v>
      </c>
      <c r="AB113" s="964"/>
      <c r="AC113" s="964"/>
      <c r="AD113" s="964"/>
      <c r="AE113" s="965"/>
      <c r="AF113" s="966">
        <v>167002</v>
      </c>
      <c r="AG113" s="964"/>
      <c r="AH113" s="964"/>
      <c r="AI113" s="964"/>
      <c r="AJ113" s="965"/>
      <c r="AK113" s="966">
        <v>167043</v>
      </c>
      <c r="AL113" s="964"/>
      <c r="AM113" s="964"/>
      <c r="AN113" s="964"/>
      <c r="AO113" s="965"/>
      <c r="AP113" s="967">
        <v>8.1999999999999993</v>
      </c>
      <c r="AQ113" s="968"/>
      <c r="AR113" s="968"/>
      <c r="AS113" s="968"/>
      <c r="AT113" s="969"/>
      <c r="AU113" s="930"/>
      <c r="AV113" s="931"/>
      <c r="AW113" s="931"/>
      <c r="AX113" s="931"/>
      <c r="AY113" s="931"/>
      <c r="AZ113" s="979" t="s">
        <v>423</v>
      </c>
      <c r="BA113" s="980"/>
      <c r="BB113" s="980"/>
      <c r="BC113" s="980"/>
      <c r="BD113" s="980"/>
      <c r="BE113" s="980"/>
      <c r="BF113" s="980"/>
      <c r="BG113" s="980"/>
      <c r="BH113" s="980"/>
      <c r="BI113" s="980"/>
      <c r="BJ113" s="980"/>
      <c r="BK113" s="980"/>
      <c r="BL113" s="980"/>
      <c r="BM113" s="980"/>
      <c r="BN113" s="980"/>
      <c r="BO113" s="980"/>
      <c r="BP113" s="981"/>
      <c r="BQ113" s="949">
        <v>119143</v>
      </c>
      <c r="BR113" s="950"/>
      <c r="BS113" s="950"/>
      <c r="BT113" s="950"/>
      <c r="BU113" s="950"/>
      <c r="BV113" s="950">
        <v>111560</v>
      </c>
      <c r="BW113" s="950"/>
      <c r="BX113" s="950"/>
      <c r="BY113" s="950"/>
      <c r="BZ113" s="950"/>
      <c r="CA113" s="950">
        <v>171903</v>
      </c>
      <c r="CB113" s="950"/>
      <c r="CC113" s="950"/>
      <c r="CD113" s="950"/>
      <c r="CE113" s="950"/>
      <c r="CF113" s="944">
        <v>8.4</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16839</v>
      </c>
      <c r="AB114" s="989"/>
      <c r="AC114" s="989"/>
      <c r="AD114" s="989"/>
      <c r="AE114" s="990"/>
      <c r="AF114" s="991">
        <v>14927</v>
      </c>
      <c r="AG114" s="989"/>
      <c r="AH114" s="989"/>
      <c r="AI114" s="989"/>
      <c r="AJ114" s="990"/>
      <c r="AK114" s="991">
        <v>11589</v>
      </c>
      <c r="AL114" s="989"/>
      <c r="AM114" s="989"/>
      <c r="AN114" s="989"/>
      <c r="AO114" s="990"/>
      <c r="AP114" s="992">
        <v>0.6</v>
      </c>
      <c r="AQ114" s="993"/>
      <c r="AR114" s="993"/>
      <c r="AS114" s="993"/>
      <c r="AT114" s="994"/>
      <c r="AU114" s="930"/>
      <c r="AV114" s="931"/>
      <c r="AW114" s="931"/>
      <c r="AX114" s="931"/>
      <c r="AY114" s="931"/>
      <c r="AZ114" s="979" t="s">
        <v>426</v>
      </c>
      <c r="BA114" s="980"/>
      <c r="BB114" s="980"/>
      <c r="BC114" s="980"/>
      <c r="BD114" s="980"/>
      <c r="BE114" s="980"/>
      <c r="BF114" s="980"/>
      <c r="BG114" s="980"/>
      <c r="BH114" s="980"/>
      <c r="BI114" s="980"/>
      <c r="BJ114" s="980"/>
      <c r="BK114" s="980"/>
      <c r="BL114" s="980"/>
      <c r="BM114" s="980"/>
      <c r="BN114" s="980"/>
      <c r="BO114" s="980"/>
      <c r="BP114" s="981"/>
      <c r="BQ114" s="949">
        <v>918222</v>
      </c>
      <c r="BR114" s="950"/>
      <c r="BS114" s="950"/>
      <c r="BT114" s="950"/>
      <c r="BU114" s="950"/>
      <c r="BV114" s="950">
        <v>811481</v>
      </c>
      <c r="BW114" s="950"/>
      <c r="BX114" s="950"/>
      <c r="BY114" s="950"/>
      <c r="BZ114" s="950"/>
      <c r="CA114" s="950">
        <v>772514</v>
      </c>
      <c r="CB114" s="950"/>
      <c r="CC114" s="950"/>
      <c r="CD114" s="950"/>
      <c r="CE114" s="950"/>
      <c r="CF114" s="944">
        <v>37.700000000000003</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430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431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432</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434</v>
      </c>
      <c r="Z117" s="916"/>
      <c r="AA117" s="1006">
        <v>447229</v>
      </c>
      <c r="AB117" s="1007"/>
      <c r="AC117" s="1007"/>
      <c r="AD117" s="1007"/>
      <c r="AE117" s="1008"/>
      <c r="AF117" s="1009">
        <v>434371</v>
      </c>
      <c r="AG117" s="1007"/>
      <c r="AH117" s="1007"/>
      <c r="AI117" s="1007"/>
      <c r="AJ117" s="1008"/>
      <c r="AK117" s="1009">
        <v>427590</v>
      </c>
      <c r="AL117" s="1007"/>
      <c r="AM117" s="1007"/>
      <c r="AN117" s="1007"/>
      <c r="AO117" s="1008"/>
      <c r="AP117" s="1010"/>
      <c r="AQ117" s="1011"/>
      <c r="AR117" s="1011"/>
      <c r="AS117" s="1011"/>
      <c r="AT117" s="1012"/>
      <c r="AU117" s="930"/>
      <c r="AV117" s="931"/>
      <c r="AW117" s="931"/>
      <c r="AX117" s="931"/>
      <c r="AY117" s="931"/>
      <c r="AZ117" s="997" t="s">
        <v>435</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410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408</v>
      </c>
      <c r="AB118" s="915"/>
      <c r="AC118" s="915"/>
      <c r="AD118" s="915"/>
      <c r="AE118" s="916"/>
      <c r="AF118" s="914" t="s">
        <v>287</v>
      </c>
      <c r="AG118" s="915"/>
      <c r="AH118" s="915"/>
      <c r="AI118" s="915"/>
      <c r="AJ118" s="916"/>
      <c r="AK118" s="914" t="s">
        <v>286</v>
      </c>
      <c r="AL118" s="915"/>
      <c r="AM118" s="915"/>
      <c r="AN118" s="915"/>
      <c r="AO118" s="916"/>
      <c r="AP118" s="1001" t="s">
        <v>409</v>
      </c>
      <c r="AQ118" s="1002"/>
      <c r="AR118" s="1002"/>
      <c r="AS118" s="1002"/>
      <c r="AT118" s="1003"/>
      <c r="AU118" s="930"/>
      <c r="AV118" s="931"/>
      <c r="AW118" s="931"/>
      <c r="AX118" s="931"/>
      <c r="AY118" s="931"/>
      <c r="AZ118" s="1004" t="s">
        <v>437</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4"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439</v>
      </c>
      <c r="BP119" s="1036"/>
      <c r="BQ119" s="1027">
        <v>5981987</v>
      </c>
      <c r="BR119" s="1028"/>
      <c r="BS119" s="1028"/>
      <c r="BT119" s="1028"/>
      <c r="BU119" s="1028"/>
      <c r="BV119" s="1028">
        <v>5725818</v>
      </c>
      <c r="BW119" s="1028"/>
      <c r="BX119" s="1028"/>
      <c r="BY119" s="1028"/>
      <c r="BZ119" s="1028"/>
      <c r="CA119" s="1028">
        <v>5740757</v>
      </c>
      <c r="CB119" s="1028"/>
      <c r="CC119" s="1028"/>
      <c r="CD119" s="1028"/>
      <c r="CE119" s="1028"/>
      <c r="CF119" s="1029"/>
      <c r="CG119" s="1030"/>
      <c r="CH119" s="1030"/>
      <c r="CI119" s="1030"/>
      <c r="CJ119" s="1031"/>
      <c r="CK119" s="977"/>
      <c r="CL119" s="978"/>
      <c r="CM119" s="1032" t="s">
        <v>440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5"/>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441</v>
      </c>
      <c r="AV120" s="1020"/>
      <c r="AW120" s="1020"/>
      <c r="AX120" s="1020"/>
      <c r="AY120" s="1021"/>
      <c r="AZ120" s="970" t="s">
        <v>442</v>
      </c>
      <c r="BA120" s="919"/>
      <c r="BB120" s="919"/>
      <c r="BC120" s="919"/>
      <c r="BD120" s="919"/>
      <c r="BE120" s="919"/>
      <c r="BF120" s="919"/>
      <c r="BG120" s="919"/>
      <c r="BH120" s="919"/>
      <c r="BI120" s="919"/>
      <c r="BJ120" s="919"/>
      <c r="BK120" s="919"/>
      <c r="BL120" s="919"/>
      <c r="BM120" s="919"/>
      <c r="BN120" s="919"/>
      <c r="BO120" s="919"/>
      <c r="BP120" s="920"/>
      <c r="BQ120" s="956">
        <v>6402268</v>
      </c>
      <c r="BR120" s="957"/>
      <c r="BS120" s="957"/>
      <c r="BT120" s="957"/>
      <c r="BU120" s="957"/>
      <c r="BV120" s="957">
        <v>6937944</v>
      </c>
      <c r="BW120" s="957"/>
      <c r="BX120" s="957"/>
      <c r="BY120" s="957"/>
      <c r="BZ120" s="957"/>
      <c r="CA120" s="957">
        <v>7147808</v>
      </c>
      <c r="CB120" s="957"/>
      <c r="CC120" s="957"/>
      <c r="CD120" s="957"/>
      <c r="CE120" s="957"/>
      <c r="CF120" s="971">
        <v>349.3</v>
      </c>
      <c r="CG120" s="972"/>
      <c r="CH120" s="972"/>
      <c r="CI120" s="972"/>
      <c r="CJ120" s="972"/>
      <c r="CK120" s="1037" t="s">
        <v>443</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2029767</v>
      </c>
      <c r="DH120" s="957"/>
      <c r="DI120" s="957"/>
      <c r="DJ120" s="957"/>
      <c r="DK120" s="957"/>
      <c r="DL120" s="957">
        <v>1874012</v>
      </c>
      <c r="DM120" s="957"/>
      <c r="DN120" s="957"/>
      <c r="DO120" s="957"/>
      <c r="DP120" s="957"/>
      <c r="DQ120" s="957">
        <v>1756859</v>
      </c>
      <c r="DR120" s="957"/>
      <c r="DS120" s="957"/>
      <c r="DT120" s="957"/>
      <c r="DU120" s="957"/>
      <c r="DV120" s="958">
        <v>85.9</v>
      </c>
      <c r="DW120" s="958"/>
      <c r="DX120" s="958"/>
      <c r="DY120" s="958"/>
      <c r="DZ120" s="959"/>
    </row>
    <row r="121" spans="1:130" s="199" customFormat="1" ht="26.25" customHeight="1" x14ac:dyDescent="0.15">
      <c r="A121" s="1085"/>
      <c r="B121" s="976"/>
      <c r="C121" s="997" t="s">
        <v>444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445</v>
      </c>
      <c r="BA121" s="980"/>
      <c r="BB121" s="980"/>
      <c r="BC121" s="980"/>
      <c r="BD121" s="980"/>
      <c r="BE121" s="980"/>
      <c r="BF121" s="980"/>
      <c r="BG121" s="980"/>
      <c r="BH121" s="980"/>
      <c r="BI121" s="980"/>
      <c r="BJ121" s="980"/>
      <c r="BK121" s="980"/>
      <c r="BL121" s="980"/>
      <c r="BM121" s="980"/>
      <c r="BN121" s="980"/>
      <c r="BO121" s="980"/>
      <c r="BP121" s="981"/>
      <c r="BQ121" s="949">
        <v>702887</v>
      </c>
      <c r="BR121" s="950"/>
      <c r="BS121" s="950"/>
      <c r="BT121" s="950"/>
      <c r="BU121" s="950"/>
      <c r="BV121" s="950">
        <v>632677</v>
      </c>
      <c r="BW121" s="950"/>
      <c r="BX121" s="950"/>
      <c r="BY121" s="950"/>
      <c r="BZ121" s="950"/>
      <c r="CA121" s="950">
        <v>570979</v>
      </c>
      <c r="CB121" s="950"/>
      <c r="CC121" s="950"/>
      <c r="CD121" s="950"/>
      <c r="CE121" s="950"/>
      <c r="CF121" s="944">
        <v>27.9</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v>8051</v>
      </c>
      <c r="DM121" s="950"/>
      <c r="DN121" s="950"/>
      <c r="DO121" s="950"/>
      <c r="DP121" s="950"/>
      <c r="DQ121" s="950">
        <v>10445</v>
      </c>
      <c r="DR121" s="950"/>
      <c r="DS121" s="950"/>
      <c r="DT121" s="950"/>
      <c r="DU121" s="950"/>
      <c r="DV121" s="951">
        <v>0.5</v>
      </c>
      <c r="DW121" s="951"/>
      <c r="DX121" s="951"/>
      <c r="DY121" s="951"/>
      <c r="DZ121" s="952"/>
    </row>
    <row r="122" spans="1:130" s="199" customFormat="1" ht="26.25" customHeight="1" x14ac:dyDescent="0.15">
      <c r="A122" s="1085"/>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446</v>
      </c>
      <c r="BA122" s="995"/>
      <c r="BB122" s="995"/>
      <c r="BC122" s="995"/>
      <c r="BD122" s="995"/>
      <c r="BE122" s="995"/>
      <c r="BF122" s="995"/>
      <c r="BG122" s="995"/>
      <c r="BH122" s="995"/>
      <c r="BI122" s="995"/>
      <c r="BJ122" s="995"/>
      <c r="BK122" s="995"/>
      <c r="BL122" s="995"/>
      <c r="BM122" s="995"/>
      <c r="BN122" s="995"/>
      <c r="BO122" s="995"/>
      <c r="BP122" s="996"/>
      <c r="BQ122" s="1027">
        <v>3880102</v>
      </c>
      <c r="BR122" s="1028"/>
      <c r="BS122" s="1028"/>
      <c r="BT122" s="1028"/>
      <c r="BU122" s="1028"/>
      <c r="BV122" s="1028">
        <v>3863170</v>
      </c>
      <c r="BW122" s="1028"/>
      <c r="BX122" s="1028"/>
      <c r="BY122" s="1028"/>
      <c r="BZ122" s="1028"/>
      <c r="CA122" s="1028">
        <v>3817512</v>
      </c>
      <c r="CB122" s="1028"/>
      <c r="CC122" s="1028"/>
      <c r="CD122" s="1028"/>
      <c r="CE122" s="1028"/>
      <c r="CF122" s="1048">
        <v>186.5</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v>12337</v>
      </c>
      <c r="DH122" s="950"/>
      <c r="DI122" s="950"/>
      <c r="DJ122" s="950"/>
      <c r="DK122" s="950"/>
      <c r="DL122" s="950">
        <v>11343</v>
      </c>
      <c r="DM122" s="950"/>
      <c r="DN122" s="950"/>
      <c r="DO122" s="950"/>
      <c r="DP122" s="950"/>
      <c r="DQ122" s="950">
        <v>10277</v>
      </c>
      <c r="DR122" s="950"/>
      <c r="DS122" s="950"/>
      <c r="DT122" s="950"/>
      <c r="DU122" s="950"/>
      <c r="DV122" s="951">
        <v>0.5</v>
      </c>
      <c r="DW122" s="951"/>
      <c r="DX122" s="951"/>
      <c r="DY122" s="951"/>
      <c r="DZ122" s="952"/>
    </row>
    <row r="123" spans="1:130" s="199" customFormat="1" ht="26.25" customHeight="1" x14ac:dyDescent="0.15">
      <c r="A123" s="1085"/>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447</v>
      </c>
      <c r="BP123" s="1036"/>
      <c r="BQ123" s="1091">
        <v>10985257</v>
      </c>
      <c r="BR123" s="1092"/>
      <c r="BS123" s="1092"/>
      <c r="BT123" s="1092"/>
      <c r="BU123" s="1092"/>
      <c r="BV123" s="1092">
        <v>11433791</v>
      </c>
      <c r="BW123" s="1092"/>
      <c r="BX123" s="1092"/>
      <c r="BY123" s="1092"/>
      <c r="BZ123" s="1092"/>
      <c r="CA123" s="1092">
        <v>11536299</v>
      </c>
      <c r="CB123" s="1092"/>
      <c r="CC123" s="1092"/>
      <c r="CD123" s="1092"/>
      <c r="CE123" s="1092"/>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5"/>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87" t="s">
        <v>448</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5"/>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5"/>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86"/>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3"/>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69" t="s">
        <v>459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460</v>
      </c>
      <c r="X128" s="1071"/>
      <c r="Y128" s="1071"/>
      <c r="Z128" s="1072"/>
      <c r="AA128" s="1073">
        <v>56057</v>
      </c>
      <c r="AB128" s="1074"/>
      <c r="AC128" s="1074"/>
      <c r="AD128" s="1074"/>
      <c r="AE128" s="1075"/>
      <c r="AF128" s="1076">
        <v>54533</v>
      </c>
      <c r="AG128" s="1074"/>
      <c r="AH128" s="1074"/>
      <c r="AI128" s="1074"/>
      <c r="AJ128" s="1075"/>
      <c r="AK128" s="1076">
        <v>67062</v>
      </c>
      <c r="AL128" s="1074"/>
      <c r="AM128" s="1074"/>
      <c r="AN128" s="1074"/>
      <c r="AO128" s="1075"/>
      <c r="AP128" s="1077"/>
      <c r="AQ128" s="1078"/>
      <c r="AR128" s="1078"/>
      <c r="AS128" s="1078"/>
      <c r="AT128" s="1079"/>
      <c r="AU128" s="235"/>
      <c r="AV128" s="235"/>
      <c r="AW128" s="235"/>
      <c r="AX128" s="918" t="s">
        <v>461</v>
      </c>
      <c r="AY128" s="919"/>
      <c r="AZ128" s="919"/>
      <c r="BA128" s="919"/>
      <c r="BB128" s="919"/>
      <c r="BC128" s="919"/>
      <c r="BD128" s="919"/>
      <c r="BE128" s="920"/>
      <c r="BF128" s="1080" t="s">
        <v>111</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099"/>
      <c r="CA128" s="236"/>
      <c r="CB128" s="236"/>
      <c r="CC128" s="236"/>
      <c r="CD128" s="236"/>
      <c r="CE128" s="236"/>
      <c r="CF128" s="236"/>
      <c r="CG128" s="233"/>
      <c r="CH128" s="233"/>
      <c r="CI128" s="233"/>
      <c r="CJ128" s="234"/>
      <c r="CK128" s="1055"/>
      <c r="CL128" s="1056"/>
      <c r="CM128" s="1056"/>
      <c r="CN128" s="1056"/>
      <c r="CO128" s="1057"/>
      <c r="CP128" s="1100" t="s">
        <v>462</v>
      </c>
      <c r="CQ128" s="1101"/>
      <c r="CR128" s="1101"/>
      <c r="CS128" s="1101"/>
      <c r="CT128" s="1101"/>
      <c r="CU128" s="1101"/>
      <c r="CV128" s="1101"/>
      <c r="CW128" s="1101"/>
      <c r="CX128" s="1101"/>
      <c r="CY128" s="1101"/>
      <c r="CZ128" s="1101"/>
      <c r="DA128" s="1101"/>
      <c r="DB128" s="1101"/>
      <c r="DC128" s="1101"/>
      <c r="DD128" s="1101"/>
      <c r="DE128" s="1101"/>
      <c r="DF128" s="1102"/>
      <c r="DG128" s="1103" t="s">
        <v>111</v>
      </c>
      <c r="DH128" s="1066"/>
      <c r="DI128" s="1066"/>
      <c r="DJ128" s="1066"/>
      <c r="DK128" s="1066"/>
      <c r="DL128" s="1066" t="s">
        <v>111</v>
      </c>
      <c r="DM128" s="1066"/>
      <c r="DN128" s="1066"/>
      <c r="DO128" s="1066"/>
      <c r="DP128" s="1066"/>
      <c r="DQ128" s="1066" t="s">
        <v>111</v>
      </c>
      <c r="DR128" s="1066"/>
      <c r="DS128" s="1066"/>
      <c r="DT128" s="1066"/>
      <c r="DU128" s="1066"/>
      <c r="DV128" s="1067" t="s">
        <v>111</v>
      </c>
      <c r="DW128" s="1067"/>
      <c r="DX128" s="1067"/>
      <c r="DY128" s="1067"/>
      <c r="DZ128" s="1068"/>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3" t="s">
        <v>463</v>
      </c>
      <c r="X129" s="1094"/>
      <c r="Y129" s="1094"/>
      <c r="Z129" s="1095"/>
      <c r="AA129" s="988">
        <v>2424379</v>
      </c>
      <c r="AB129" s="989"/>
      <c r="AC129" s="989"/>
      <c r="AD129" s="989"/>
      <c r="AE129" s="990"/>
      <c r="AF129" s="991">
        <v>2481942</v>
      </c>
      <c r="AG129" s="989"/>
      <c r="AH129" s="989"/>
      <c r="AI129" s="989"/>
      <c r="AJ129" s="990"/>
      <c r="AK129" s="991">
        <v>2425035</v>
      </c>
      <c r="AL129" s="989"/>
      <c r="AM129" s="989"/>
      <c r="AN129" s="989"/>
      <c r="AO129" s="990"/>
      <c r="AP129" s="1096"/>
      <c r="AQ129" s="1097"/>
      <c r="AR129" s="1097"/>
      <c r="AS129" s="1097"/>
      <c r="AT129" s="1098"/>
      <c r="AU129" s="237"/>
      <c r="AV129" s="237"/>
      <c r="AW129" s="237"/>
      <c r="AX129" s="1128" t="s">
        <v>464</v>
      </c>
      <c r="AY129" s="980"/>
      <c r="AZ129" s="980"/>
      <c r="BA129" s="980"/>
      <c r="BB129" s="980"/>
      <c r="BC129" s="980"/>
      <c r="BD129" s="980"/>
      <c r="BE129" s="981"/>
      <c r="BF129" s="1142" t="s">
        <v>111</v>
      </c>
      <c r="BG129" s="1143"/>
      <c r="BH129" s="1143"/>
      <c r="BI129" s="1143"/>
      <c r="BJ129" s="1143"/>
      <c r="BK129" s="1143"/>
      <c r="BL129" s="1144"/>
      <c r="BM129" s="1142">
        <v>20</v>
      </c>
      <c r="BN129" s="1143"/>
      <c r="BO129" s="1143"/>
      <c r="BP129" s="1143"/>
      <c r="BQ129" s="1143"/>
      <c r="BR129" s="1143"/>
      <c r="BS129" s="1144"/>
      <c r="BT129" s="1142">
        <v>30</v>
      </c>
      <c r="BU129" s="1145"/>
      <c r="BV129" s="1145"/>
      <c r="BW129" s="1145"/>
      <c r="BX129" s="1145"/>
      <c r="BY129" s="1145"/>
      <c r="BZ129" s="114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3" t="s">
        <v>466</v>
      </c>
      <c r="X130" s="1094"/>
      <c r="Y130" s="1094"/>
      <c r="Z130" s="1095"/>
      <c r="AA130" s="988">
        <v>443945</v>
      </c>
      <c r="AB130" s="989"/>
      <c r="AC130" s="989"/>
      <c r="AD130" s="989"/>
      <c r="AE130" s="990"/>
      <c r="AF130" s="991">
        <v>401387</v>
      </c>
      <c r="AG130" s="989"/>
      <c r="AH130" s="989"/>
      <c r="AI130" s="989"/>
      <c r="AJ130" s="990"/>
      <c r="AK130" s="991">
        <v>378640</v>
      </c>
      <c r="AL130" s="989"/>
      <c r="AM130" s="989"/>
      <c r="AN130" s="989"/>
      <c r="AO130" s="990"/>
      <c r="AP130" s="1096"/>
      <c r="AQ130" s="1097"/>
      <c r="AR130" s="1097"/>
      <c r="AS130" s="1097"/>
      <c r="AT130" s="1098"/>
      <c r="AU130" s="237"/>
      <c r="AV130" s="237"/>
      <c r="AW130" s="237"/>
      <c r="AX130" s="1128" t="s">
        <v>467</v>
      </c>
      <c r="AY130" s="980"/>
      <c r="AZ130" s="980"/>
      <c r="BA130" s="980"/>
      <c r="BB130" s="980"/>
      <c r="BC130" s="980"/>
      <c r="BD130" s="980"/>
      <c r="BE130" s="981"/>
      <c r="BF130" s="1129">
        <v>-1.5</v>
      </c>
      <c r="BG130" s="1130"/>
      <c r="BH130" s="1130"/>
      <c r="BI130" s="1130"/>
      <c r="BJ130" s="1130"/>
      <c r="BK130" s="1130"/>
      <c r="BL130" s="1131"/>
      <c r="BM130" s="1129">
        <v>25</v>
      </c>
      <c r="BN130" s="1130"/>
      <c r="BO130" s="1130"/>
      <c r="BP130" s="1130"/>
      <c r="BQ130" s="1130"/>
      <c r="BR130" s="1130"/>
      <c r="BS130" s="1131"/>
      <c r="BT130" s="1129">
        <v>35</v>
      </c>
      <c r="BU130" s="1132"/>
      <c r="BV130" s="1132"/>
      <c r="BW130" s="1132"/>
      <c r="BX130" s="1132"/>
      <c r="BY130" s="1132"/>
      <c r="BZ130" s="1133"/>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468</v>
      </c>
      <c r="X131" s="1137"/>
      <c r="Y131" s="1137"/>
      <c r="Z131" s="1138"/>
      <c r="AA131" s="1035">
        <v>1980434</v>
      </c>
      <c r="AB131" s="1014"/>
      <c r="AC131" s="1014"/>
      <c r="AD131" s="1014"/>
      <c r="AE131" s="1015"/>
      <c r="AF131" s="1013">
        <v>2080555</v>
      </c>
      <c r="AG131" s="1014"/>
      <c r="AH131" s="1014"/>
      <c r="AI131" s="1014"/>
      <c r="AJ131" s="1015"/>
      <c r="AK131" s="1013">
        <v>2046395</v>
      </c>
      <c r="AL131" s="1014"/>
      <c r="AM131" s="1014"/>
      <c r="AN131" s="1014"/>
      <c r="AO131" s="1015"/>
      <c r="AP131" s="1139"/>
      <c r="AQ131" s="1140"/>
      <c r="AR131" s="1140"/>
      <c r="AS131" s="1140"/>
      <c r="AT131" s="1141"/>
      <c r="AU131" s="237"/>
      <c r="AV131" s="237"/>
      <c r="AW131" s="237"/>
      <c r="AX131" s="1110" t="s">
        <v>469</v>
      </c>
      <c r="AY131" s="1101"/>
      <c r="AZ131" s="1101"/>
      <c r="BA131" s="1101"/>
      <c r="BB131" s="1101"/>
      <c r="BC131" s="1101"/>
      <c r="BD131" s="1101"/>
      <c r="BE131" s="1102"/>
      <c r="BF131" s="1111" t="s">
        <v>111</v>
      </c>
      <c r="BG131" s="1112"/>
      <c r="BH131" s="1112"/>
      <c r="BI131" s="1112"/>
      <c r="BJ131" s="1112"/>
      <c r="BK131" s="1112"/>
      <c r="BL131" s="1113"/>
      <c r="BM131" s="1111">
        <v>350</v>
      </c>
      <c r="BN131" s="1112"/>
      <c r="BO131" s="1112"/>
      <c r="BP131" s="1112"/>
      <c r="BQ131" s="1112"/>
      <c r="BR131" s="1112"/>
      <c r="BS131" s="1113"/>
      <c r="BT131" s="1114"/>
      <c r="BU131" s="1115"/>
      <c r="BV131" s="1115"/>
      <c r="BW131" s="1115"/>
      <c r="BX131" s="1115"/>
      <c r="BY131" s="1115"/>
      <c r="BZ131" s="1116"/>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17" t="s">
        <v>470</v>
      </c>
      <c r="B132" s="1118"/>
      <c r="C132" s="1118"/>
      <c r="D132" s="1118"/>
      <c r="E132" s="1118"/>
      <c r="F132" s="1118"/>
      <c r="G132" s="1118"/>
      <c r="H132" s="1118"/>
      <c r="I132" s="1118"/>
      <c r="J132" s="1118"/>
      <c r="K132" s="1118"/>
      <c r="L132" s="1118"/>
      <c r="M132" s="1118"/>
      <c r="N132" s="1118"/>
      <c r="O132" s="1118"/>
      <c r="P132" s="1118"/>
      <c r="Q132" s="1118"/>
      <c r="R132" s="1118"/>
      <c r="S132" s="1118"/>
      <c r="T132" s="1118"/>
      <c r="U132" s="1118"/>
      <c r="V132" s="1121" t="s">
        <v>471</v>
      </c>
      <c r="W132" s="1121"/>
      <c r="X132" s="1121"/>
      <c r="Y132" s="1121"/>
      <c r="Z132" s="1122"/>
      <c r="AA132" s="1123">
        <v>-2.6647189450000002</v>
      </c>
      <c r="AB132" s="1124"/>
      <c r="AC132" s="1124"/>
      <c r="AD132" s="1124"/>
      <c r="AE132" s="1125"/>
      <c r="AF132" s="1126">
        <v>-1.0357332539999999</v>
      </c>
      <c r="AG132" s="1124"/>
      <c r="AH132" s="1124"/>
      <c r="AI132" s="1124"/>
      <c r="AJ132" s="1125"/>
      <c r="AK132" s="1126">
        <v>-0.88506862100000006</v>
      </c>
      <c r="AL132" s="1124"/>
      <c r="AM132" s="1124"/>
      <c r="AN132" s="1124"/>
      <c r="AO132" s="1125"/>
      <c r="AP132" s="1029"/>
      <c r="AQ132" s="1030"/>
      <c r="AR132" s="1030"/>
      <c r="AS132" s="1030"/>
      <c r="AT132" s="1127"/>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19"/>
      <c r="B133" s="1120"/>
      <c r="C133" s="1120"/>
      <c r="D133" s="1120"/>
      <c r="E133" s="1120"/>
      <c r="F133" s="1120"/>
      <c r="G133" s="1120"/>
      <c r="H133" s="1120"/>
      <c r="I133" s="1120"/>
      <c r="J133" s="1120"/>
      <c r="K133" s="1120"/>
      <c r="L133" s="1120"/>
      <c r="M133" s="1120"/>
      <c r="N133" s="1120"/>
      <c r="O133" s="1120"/>
      <c r="P133" s="1120"/>
      <c r="Q133" s="1120"/>
      <c r="R133" s="1120"/>
      <c r="S133" s="1120"/>
      <c r="T133" s="1120"/>
      <c r="U133" s="1120"/>
      <c r="V133" s="1104" t="s">
        <v>472</v>
      </c>
      <c r="W133" s="1104"/>
      <c r="X133" s="1104"/>
      <c r="Y133" s="1104"/>
      <c r="Z133" s="1105"/>
      <c r="AA133" s="1106">
        <v>-0.3</v>
      </c>
      <c r="AB133" s="1107"/>
      <c r="AC133" s="1107"/>
      <c r="AD133" s="1107"/>
      <c r="AE133" s="1108"/>
      <c r="AF133" s="1106">
        <v>-1.2</v>
      </c>
      <c r="AG133" s="1107"/>
      <c r="AH133" s="1107"/>
      <c r="AI133" s="1107"/>
      <c r="AJ133" s="1108"/>
      <c r="AK133" s="1106">
        <v>-1.5</v>
      </c>
      <c r="AL133" s="1107"/>
      <c r="AM133" s="1107"/>
      <c r="AN133" s="1107"/>
      <c r="AO133" s="1108"/>
      <c r="AP133" s="1059"/>
      <c r="AQ133" s="1060"/>
      <c r="AR133" s="1060"/>
      <c r="AS133" s="1060"/>
      <c r="AT133" s="1109"/>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B73:P73"/>
    <mergeCell ref="B75:P75"/>
    <mergeCell ref="B76:P76"/>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L126:DP126"/>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4:P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1:P71"/>
    <mergeCell ref="B72:P72"/>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8:P68"/>
    <mergeCell ref="B70:P70"/>
    <mergeCell ref="B69:P69"/>
    <mergeCell ref="AU72:AY72"/>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fitToHeight="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5"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2"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0" t="s">
        <v>475</v>
      </c>
      <c r="L7" s="256"/>
      <c r="M7" s="257" t="s">
        <v>476</v>
      </c>
      <c r="N7" s="258"/>
    </row>
    <row r="8" spans="1:16" x14ac:dyDescent="0.15">
      <c r="A8" s="250"/>
      <c r="B8" s="246"/>
      <c r="C8" s="246"/>
      <c r="D8" s="246"/>
      <c r="E8" s="246"/>
      <c r="F8" s="246"/>
      <c r="G8" s="259"/>
      <c r="H8" s="260"/>
      <c r="I8" s="260"/>
      <c r="J8" s="261"/>
      <c r="K8" s="1151"/>
      <c r="L8" s="262" t="s">
        <v>477</v>
      </c>
      <c r="M8" s="263" t="s">
        <v>478</v>
      </c>
      <c r="N8" s="264" t="s">
        <v>479</v>
      </c>
    </row>
    <row r="9" spans="1:16" x14ac:dyDescent="0.15">
      <c r="A9" s="250"/>
      <c r="B9" s="246"/>
      <c r="C9" s="246"/>
      <c r="D9" s="246"/>
      <c r="E9" s="246"/>
      <c r="F9" s="246"/>
      <c r="G9" s="1152" t="s">
        <v>480</v>
      </c>
      <c r="H9" s="1153"/>
      <c r="I9" s="1153"/>
      <c r="J9" s="1154"/>
      <c r="K9" s="265">
        <v>788843</v>
      </c>
      <c r="L9" s="266">
        <v>103700</v>
      </c>
      <c r="M9" s="267">
        <v>107954</v>
      </c>
      <c r="N9" s="268">
        <v>-3.9</v>
      </c>
    </row>
    <row r="10" spans="1:16" x14ac:dyDescent="0.15">
      <c r="A10" s="250"/>
      <c r="B10" s="246"/>
      <c r="C10" s="246"/>
      <c r="D10" s="246"/>
      <c r="E10" s="246"/>
      <c r="F10" s="246"/>
      <c r="G10" s="1152" t="s">
        <v>481</v>
      </c>
      <c r="H10" s="1153"/>
      <c r="I10" s="1153"/>
      <c r="J10" s="1154"/>
      <c r="K10" s="269">
        <v>119889</v>
      </c>
      <c r="L10" s="270">
        <v>15760</v>
      </c>
      <c r="M10" s="271">
        <v>12579</v>
      </c>
      <c r="N10" s="272">
        <v>25.3</v>
      </c>
    </row>
    <row r="11" spans="1:16" ht="13.5" customHeight="1" x14ac:dyDescent="0.15">
      <c r="A11" s="250"/>
      <c r="B11" s="246"/>
      <c r="C11" s="246"/>
      <c r="D11" s="246"/>
      <c r="E11" s="246"/>
      <c r="F11" s="246"/>
      <c r="G11" s="1152" t="s">
        <v>482</v>
      </c>
      <c r="H11" s="1153"/>
      <c r="I11" s="1153"/>
      <c r="J11" s="1154"/>
      <c r="K11" s="269">
        <v>17310</v>
      </c>
      <c r="L11" s="270">
        <v>2276</v>
      </c>
      <c r="M11" s="271">
        <v>13215</v>
      </c>
      <c r="N11" s="272">
        <v>-82.8</v>
      </c>
    </row>
    <row r="12" spans="1:16" ht="13.5" customHeight="1" x14ac:dyDescent="0.15">
      <c r="A12" s="250"/>
      <c r="B12" s="246"/>
      <c r="C12" s="246"/>
      <c r="D12" s="246"/>
      <c r="E12" s="246"/>
      <c r="F12" s="246"/>
      <c r="G12" s="1152" t="s">
        <v>483</v>
      </c>
      <c r="H12" s="1153"/>
      <c r="I12" s="1153"/>
      <c r="J12" s="1154"/>
      <c r="K12" s="269" t="s">
        <v>484</v>
      </c>
      <c r="L12" s="270" t="s">
        <v>484</v>
      </c>
      <c r="M12" s="271">
        <v>1280</v>
      </c>
      <c r="N12" s="272" t="s">
        <v>484</v>
      </c>
    </row>
    <row r="13" spans="1:16" ht="13.5" customHeight="1" x14ac:dyDescent="0.15">
      <c r="A13" s="250"/>
      <c r="B13" s="246"/>
      <c r="C13" s="246"/>
      <c r="D13" s="246"/>
      <c r="E13" s="246"/>
      <c r="F13" s="246"/>
      <c r="G13" s="1152" t="s">
        <v>485</v>
      </c>
      <c r="H13" s="1153"/>
      <c r="I13" s="1153"/>
      <c r="J13" s="1154"/>
      <c r="K13" s="269" t="s">
        <v>484</v>
      </c>
      <c r="L13" s="270" t="s">
        <v>484</v>
      </c>
      <c r="M13" s="271" t="s">
        <v>484</v>
      </c>
      <c r="N13" s="272" t="s">
        <v>484</v>
      </c>
    </row>
    <row r="14" spans="1:16" ht="13.5" customHeight="1" x14ac:dyDescent="0.15">
      <c r="A14" s="250"/>
      <c r="B14" s="246"/>
      <c r="C14" s="246"/>
      <c r="D14" s="246"/>
      <c r="E14" s="246"/>
      <c r="F14" s="246"/>
      <c r="G14" s="1152" t="s">
        <v>486</v>
      </c>
      <c r="H14" s="1153"/>
      <c r="I14" s="1153"/>
      <c r="J14" s="1154"/>
      <c r="K14" s="269">
        <v>36986</v>
      </c>
      <c r="L14" s="270">
        <v>4862</v>
      </c>
      <c r="M14" s="271">
        <v>5658</v>
      </c>
      <c r="N14" s="272">
        <v>-14.1</v>
      </c>
    </row>
    <row r="15" spans="1:16" ht="13.5" customHeight="1" x14ac:dyDescent="0.15">
      <c r="A15" s="250"/>
      <c r="B15" s="246"/>
      <c r="C15" s="246"/>
      <c r="D15" s="246"/>
      <c r="E15" s="246"/>
      <c r="F15" s="246"/>
      <c r="G15" s="1152" t="s">
        <v>487</v>
      </c>
      <c r="H15" s="1153"/>
      <c r="I15" s="1153"/>
      <c r="J15" s="1154"/>
      <c r="K15" s="269">
        <v>21000</v>
      </c>
      <c r="L15" s="270">
        <v>2761</v>
      </c>
      <c r="M15" s="271">
        <v>2915</v>
      </c>
      <c r="N15" s="272">
        <v>-5.3</v>
      </c>
    </row>
    <row r="16" spans="1:16" x14ac:dyDescent="0.15">
      <c r="A16" s="250"/>
      <c r="B16" s="246"/>
      <c r="C16" s="246"/>
      <c r="D16" s="246"/>
      <c r="E16" s="246"/>
      <c r="F16" s="246"/>
      <c r="G16" s="1155" t="s">
        <v>488</v>
      </c>
      <c r="H16" s="1156"/>
      <c r="I16" s="1156"/>
      <c r="J16" s="1157"/>
      <c r="K16" s="270">
        <v>-106193</v>
      </c>
      <c r="L16" s="270">
        <v>-13960</v>
      </c>
      <c r="M16" s="271">
        <v>-10925</v>
      </c>
      <c r="N16" s="272">
        <v>27.8</v>
      </c>
    </row>
    <row r="17" spans="1:16" x14ac:dyDescent="0.15">
      <c r="A17" s="250"/>
      <c r="B17" s="246"/>
      <c r="C17" s="246"/>
      <c r="D17" s="246"/>
      <c r="E17" s="246"/>
      <c r="F17" s="246"/>
      <c r="G17" s="1155" t="s">
        <v>170</v>
      </c>
      <c r="H17" s="1156"/>
      <c r="I17" s="1156"/>
      <c r="J17" s="1157"/>
      <c r="K17" s="270">
        <v>877835</v>
      </c>
      <c r="L17" s="270">
        <v>115398</v>
      </c>
      <c r="M17" s="271">
        <v>132676</v>
      </c>
      <c r="N17" s="272">
        <v>-13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47" t="s">
        <v>493</v>
      </c>
      <c r="H21" s="1148"/>
      <c r="I21" s="1148"/>
      <c r="J21" s="1149"/>
      <c r="K21" s="282">
        <v>11.7</v>
      </c>
      <c r="L21" s="283">
        <v>12.61</v>
      </c>
      <c r="M21" s="284">
        <v>-0.91</v>
      </c>
      <c r="N21" s="251"/>
      <c r="O21" s="285"/>
      <c r="P21" s="281"/>
    </row>
    <row r="22" spans="1:16" s="286" customFormat="1" x14ac:dyDescent="0.15">
      <c r="A22" s="281"/>
      <c r="B22" s="251"/>
      <c r="C22" s="251"/>
      <c r="D22" s="251"/>
      <c r="E22" s="251"/>
      <c r="F22" s="251"/>
      <c r="G22" s="1147" t="s">
        <v>494</v>
      </c>
      <c r="H22" s="1148"/>
      <c r="I22" s="1148"/>
      <c r="J22" s="1149"/>
      <c r="K22" s="287">
        <v>93.9</v>
      </c>
      <c r="L22" s="288">
        <v>96.2</v>
      </c>
      <c r="M22" s="289">
        <v>-2.2999999999999998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0" t="s">
        <v>475</v>
      </c>
      <c r="L30" s="256"/>
      <c r="M30" s="257" t="s">
        <v>476</v>
      </c>
      <c r="N30" s="258"/>
    </row>
    <row r="31" spans="1:16" x14ac:dyDescent="0.15">
      <c r="A31" s="250"/>
      <c r="B31" s="246"/>
      <c r="C31" s="246"/>
      <c r="D31" s="246"/>
      <c r="E31" s="246"/>
      <c r="F31" s="246"/>
      <c r="G31" s="259"/>
      <c r="H31" s="260"/>
      <c r="I31" s="260"/>
      <c r="J31" s="261"/>
      <c r="K31" s="1151"/>
      <c r="L31" s="262" t="s">
        <v>477</v>
      </c>
      <c r="M31" s="263" t="s">
        <v>478</v>
      </c>
      <c r="N31" s="264" t="s">
        <v>479</v>
      </c>
    </row>
    <row r="32" spans="1:16" ht="27" customHeight="1" x14ac:dyDescent="0.15">
      <c r="A32" s="250"/>
      <c r="B32" s="246"/>
      <c r="C32" s="246"/>
      <c r="D32" s="246"/>
      <c r="E32" s="246"/>
      <c r="F32" s="246"/>
      <c r="G32" s="1163" t="s">
        <v>498</v>
      </c>
      <c r="H32" s="1164"/>
      <c r="I32" s="1164"/>
      <c r="J32" s="1165"/>
      <c r="K32" s="296">
        <v>248958</v>
      </c>
      <c r="L32" s="296">
        <v>32727</v>
      </c>
      <c r="M32" s="297">
        <v>67314</v>
      </c>
      <c r="N32" s="298">
        <v>-51.4</v>
      </c>
    </row>
    <row r="33" spans="1:16" ht="13.5" customHeight="1" x14ac:dyDescent="0.15">
      <c r="A33" s="250"/>
      <c r="B33" s="246"/>
      <c r="C33" s="246"/>
      <c r="D33" s="246"/>
      <c r="E33" s="246"/>
      <c r="F33" s="246"/>
      <c r="G33" s="1163" t="s">
        <v>499</v>
      </c>
      <c r="H33" s="1164"/>
      <c r="I33" s="1164"/>
      <c r="J33" s="1165"/>
      <c r="K33" s="296" t="s">
        <v>484</v>
      </c>
      <c r="L33" s="296" t="s">
        <v>484</v>
      </c>
      <c r="M33" s="297" t="s">
        <v>484</v>
      </c>
      <c r="N33" s="298" t="s">
        <v>484</v>
      </c>
    </row>
    <row r="34" spans="1:16" ht="27" customHeight="1" x14ac:dyDescent="0.15">
      <c r="A34" s="250"/>
      <c r="B34" s="246"/>
      <c r="C34" s="246"/>
      <c r="D34" s="246"/>
      <c r="E34" s="246"/>
      <c r="F34" s="246"/>
      <c r="G34" s="1163" t="s">
        <v>500</v>
      </c>
      <c r="H34" s="1164"/>
      <c r="I34" s="1164"/>
      <c r="J34" s="1165"/>
      <c r="K34" s="296" t="s">
        <v>484</v>
      </c>
      <c r="L34" s="296" t="s">
        <v>484</v>
      </c>
      <c r="M34" s="297" t="s">
        <v>484</v>
      </c>
      <c r="N34" s="298" t="s">
        <v>484</v>
      </c>
    </row>
    <row r="35" spans="1:16" ht="27" customHeight="1" x14ac:dyDescent="0.15">
      <c r="A35" s="250"/>
      <c r="B35" s="246"/>
      <c r="C35" s="246"/>
      <c r="D35" s="246"/>
      <c r="E35" s="246"/>
      <c r="F35" s="246"/>
      <c r="G35" s="1163" t="s">
        <v>501</v>
      </c>
      <c r="H35" s="1164"/>
      <c r="I35" s="1164"/>
      <c r="J35" s="1165"/>
      <c r="K35" s="296">
        <v>167043</v>
      </c>
      <c r="L35" s="296">
        <v>21959</v>
      </c>
      <c r="M35" s="297">
        <v>23478</v>
      </c>
      <c r="N35" s="298">
        <v>-6.5</v>
      </c>
    </row>
    <row r="36" spans="1:16" ht="27" customHeight="1" x14ac:dyDescent="0.15">
      <c r="A36" s="250"/>
      <c r="B36" s="246"/>
      <c r="C36" s="246"/>
      <c r="D36" s="246"/>
      <c r="E36" s="246"/>
      <c r="F36" s="246"/>
      <c r="G36" s="1163" t="s">
        <v>502</v>
      </c>
      <c r="H36" s="1164"/>
      <c r="I36" s="1164"/>
      <c r="J36" s="1165"/>
      <c r="K36" s="296">
        <v>11589</v>
      </c>
      <c r="L36" s="296">
        <v>1523</v>
      </c>
      <c r="M36" s="297">
        <v>4589</v>
      </c>
      <c r="N36" s="298">
        <v>-66.8</v>
      </c>
    </row>
    <row r="37" spans="1:16" ht="13.5" customHeight="1" x14ac:dyDescent="0.15">
      <c r="A37" s="250"/>
      <c r="B37" s="246"/>
      <c r="C37" s="246"/>
      <c r="D37" s="246"/>
      <c r="E37" s="246"/>
      <c r="F37" s="246"/>
      <c r="G37" s="1163" t="s">
        <v>503</v>
      </c>
      <c r="H37" s="1164"/>
      <c r="I37" s="1164"/>
      <c r="J37" s="1165"/>
      <c r="K37" s="296" t="s">
        <v>484</v>
      </c>
      <c r="L37" s="296" t="s">
        <v>484</v>
      </c>
      <c r="M37" s="297">
        <v>859</v>
      </c>
      <c r="N37" s="298" t="s">
        <v>484</v>
      </c>
    </row>
    <row r="38" spans="1:16" ht="27" customHeight="1" x14ac:dyDescent="0.15">
      <c r="A38" s="250"/>
      <c r="B38" s="246"/>
      <c r="C38" s="246"/>
      <c r="D38" s="246"/>
      <c r="E38" s="246"/>
      <c r="F38" s="246"/>
      <c r="G38" s="1166" t="s">
        <v>504</v>
      </c>
      <c r="H38" s="1167"/>
      <c r="I38" s="1167"/>
      <c r="J38" s="1168"/>
      <c r="K38" s="299" t="s">
        <v>484</v>
      </c>
      <c r="L38" s="299" t="s">
        <v>484</v>
      </c>
      <c r="M38" s="300">
        <v>2</v>
      </c>
      <c r="N38" s="301" t="s">
        <v>484</v>
      </c>
      <c r="O38" s="295"/>
    </row>
    <row r="39" spans="1:16" x14ac:dyDescent="0.15">
      <c r="A39" s="250"/>
      <c r="B39" s="246"/>
      <c r="C39" s="246"/>
      <c r="D39" s="246"/>
      <c r="E39" s="246"/>
      <c r="F39" s="246"/>
      <c r="G39" s="1166" t="s">
        <v>505</v>
      </c>
      <c r="H39" s="1167"/>
      <c r="I39" s="1167"/>
      <c r="J39" s="1168"/>
      <c r="K39" s="302">
        <v>-67062</v>
      </c>
      <c r="L39" s="302">
        <v>-8816</v>
      </c>
      <c r="M39" s="303">
        <v>-2412</v>
      </c>
      <c r="N39" s="304">
        <v>265.5</v>
      </c>
      <c r="O39" s="295"/>
    </row>
    <row r="40" spans="1:16" ht="27" customHeight="1" x14ac:dyDescent="0.15">
      <c r="A40" s="250"/>
      <c r="B40" s="246"/>
      <c r="C40" s="246"/>
      <c r="D40" s="246"/>
      <c r="E40" s="246"/>
      <c r="F40" s="246"/>
      <c r="G40" s="1163" t="s">
        <v>506</v>
      </c>
      <c r="H40" s="1164"/>
      <c r="I40" s="1164"/>
      <c r="J40" s="1165"/>
      <c r="K40" s="302">
        <v>-378640</v>
      </c>
      <c r="L40" s="302">
        <v>-49775</v>
      </c>
      <c r="M40" s="303">
        <v>-68535</v>
      </c>
      <c r="N40" s="304">
        <v>-27.4</v>
      </c>
      <c r="O40" s="295"/>
    </row>
    <row r="41" spans="1:16" x14ac:dyDescent="0.15">
      <c r="A41" s="250"/>
      <c r="B41" s="246"/>
      <c r="C41" s="246"/>
      <c r="D41" s="246"/>
      <c r="E41" s="246"/>
      <c r="F41" s="246"/>
      <c r="G41" s="1169" t="s">
        <v>281</v>
      </c>
      <c r="H41" s="1170"/>
      <c r="I41" s="1170"/>
      <c r="J41" s="1171"/>
      <c r="K41" s="296">
        <v>-18112</v>
      </c>
      <c r="L41" s="302">
        <v>-2381</v>
      </c>
      <c r="M41" s="303">
        <v>25295</v>
      </c>
      <c r="N41" s="304">
        <v>-109.4</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58" t="s">
        <v>475</v>
      </c>
      <c r="J49" s="1160" t="s">
        <v>510</v>
      </c>
      <c r="K49" s="1161"/>
      <c r="L49" s="1161"/>
      <c r="M49" s="1161"/>
      <c r="N49" s="1162"/>
    </row>
    <row r="50" spans="1:14" x14ac:dyDescent="0.15">
      <c r="A50" s="250"/>
      <c r="B50" s="246"/>
      <c r="C50" s="246"/>
      <c r="D50" s="246"/>
      <c r="E50" s="246"/>
      <c r="F50" s="246"/>
      <c r="G50" s="314"/>
      <c r="H50" s="315"/>
      <c r="I50" s="1159"/>
      <c r="J50" s="316" t="s">
        <v>511</v>
      </c>
      <c r="K50" s="317" t="s">
        <v>512</v>
      </c>
      <c r="L50" s="318" t="s">
        <v>513</v>
      </c>
      <c r="M50" s="319" t="s">
        <v>514</v>
      </c>
      <c r="N50" s="320" t="s">
        <v>515</v>
      </c>
    </row>
    <row r="51" spans="1:14" x14ac:dyDescent="0.15">
      <c r="A51" s="250"/>
      <c r="B51" s="246"/>
      <c r="C51" s="246"/>
      <c r="D51" s="246"/>
      <c r="E51" s="246"/>
      <c r="F51" s="246"/>
      <c r="G51" s="312" t="s">
        <v>516</v>
      </c>
      <c r="H51" s="313"/>
      <c r="I51" s="321">
        <v>453545</v>
      </c>
      <c r="J51" s="322">
        <v>56348</v>
      </c>
      <c r="K51" s="323">
        <v>-2.4</v>
      </c>
      <c r="L51" s="324">
        <v>117673</v>
      </c>
      <c r="M51" s="325">
        <v>22.2</v>
      </c>
      <c r="N51" s="326">
        <v>-24.6</v>
      </c>
    </row>
    <row r="52" spans="1:14" x14ac:dyDescent="0.15">
      <c r="A52" s="250"/>
      <c r="B52" s="246"/>
      <c r="C52" s="246"/>
      <c r="D52" s="246"/>
      <c r="E52" s="246"/>
      <c r="F52" s="246"/>
      <c r="G52" s="327"/>
      <c r="H52" s="328" t="s">
        <v>517</v>
      </c>
      <c r="I52" s="329">
        <v>322703</v>
      </c>
      <c r="J52" s="330">
        <v>40092</v>
      </c>
      <c r="K52" s="331">
        <v>-27</v>
      </c>
      <c r="L52" s="332">
        <v>62359</v>
      </c>
      <c r="M52" s="333">
        <v>9.3000000000000007</v>
      </c>
      <c r="N52" s="334">
        <v>-36.299999999999997</v>
      </c>
    </row>
    <row r="53" spans="1:14" x14ac:dyDescent="0.15">
      <c r="A53" s="250"/>
      <c r="B53" s="246"/>
      <c r="C53" s="246"/>
      <c r="D53" s="246"/>
      <c r="E53" s="246"/>
      <c r="F53" s="246"/>
      <c r="G53" s="312" t="s">
        <v>518</v>
      </c>
      <c r="H53" s="313"/>
      <c r="I53" s="321">
        <v>935130</v>
      </c>
      <c r="J53" s="322">
        <v>116935</v>
      </c>
      <c r="K53" s="323">
        <v>107.5</v>
      </c>
      <c r="L53" s="324">
        <v>118223</v>
      </c>
      <c r="M53" s="325">
        <v>0.5</v>
      </c>
      <c r="N53" s="326">
        <v>107</v>
      </c>
    </row>
    <row r="54" spans="1:14" x14ac:dyDescent="0.15">
      <c r="A54" s="250"/>
      <c r="B54" s="246"/>
      <c r="C54" s="246"/>
      <c r="D54" s="246"/>
      <c r="E54" s="246"/>
      <c r="F54" s="246"/>
      <c r="G54" s="327"/>
      <c r="H54" s="328" t="s">
        <v>517</v>
      </c>
      <c r="I54" s="329">
        <v>375650</v>
      </c>
      <c r="J54" s="330">
        <v>46974</v>
      </c>
      <c r="K54" s="331">
        <v>17.2</v>
      </c>
      <c r="L54" s="332">
        <v>57106</v>
      </c>
      <c r="M54" s="333">
        <v>-8.4</v>
      </c>
      <c r="N54" s="334">
        <v>25.6</v>
      </c>
    </row>
    <row r="55" spans="1:14" x14ac:dyDescent="0.15">
      <c r="A55" s="250"/>
      <c r="B55" s="246"/>
      <c r="C55" s="246"/>
      <c r="D55" s="246"/>
      <c r="E55" s="246"/>
      <c r="F55" s="246"/>
      <c r="G55" s="312" t="s">
        <v>519</v>
      </c>
      <c r="H55" s="313"/>
      <c r="I55" s="321">
        <v>522351</v>
      </c>
      <c r="J55" s="322">
        <v>66129</v>
      </c>
      <c r="K55" s="323">
        <v>-43.4</v>
      </c>
      <c r="L55" s="324">
        <v>128485</v>
      </c>
      <c r="M55" s="325">
        <v>8.6999999999999993</v>
      </c>
      <c r="N55" s="326">
        <v>-52.1</v>
      </c>
    </row>
    <row r="56" spans="1:14" x14ac:dyDescent="0.15">
      <c r="A56" s="250"/>
      <c r="B56" s="246"/>
      <c r="C56" s="246"/>
      <c r="D56" s="246"/>
      <c r="E56" s="246"/>
      <c r="F56" s="246"/>
      <c r="G56" s="327"/>
      <c r="H56" s="328" t="s">
        <v>517</v>
      </c>
      <c r="I56" s="329">
        <v>260377</v>
      </c>
      <c r="J56" s="330">
        <v>32963</v>
      </c>
      <c r="K56" s="331">
        <v>-29.8</v>
      </c>
      <c r="L56" s="332">
        <v>62765</v>
      </c>
      <c r="M56" s="333">
        <v>9.9</v>
      </c>
      <c r="N56" s="334">
        <v>-39.700000000000003</v>
      </c>
    </row>
    <row r="57" spans="1:14" x14ac:dyDescent="0.15">
      <c r="A57" s="250"/>
      <c r="B57" s="246"/>
      <c r="C57" s="246"/>
      <c r="D57" s="246"/>
      <c r="E57" s="246"/>
      <c r="F57" s="246"/>
      <c r="G57" s="312" t="s">
        <v>520</v>
      </c>
      <c r="H57" s="313"/>
      <c r="I57" s="321">
        <v>327720</v>
      </c>
      <c r="J57" s="322">
        <v>42053</v>
      </c>
      <c r="K57" s="323">
        <v>-36.4</v>
      </c>
      <c r="L57" s="324">
        <v>128611</v>
      </c>
      <c r="M57" s="325">
        <v>0.1</v>
      </c>
      <c r="N57" s="326">
        <v>-36.5</v>
      </c>
    </row>
    <row r="58" spans="1:14" x14ac:dyDescent="0.15">
      <c r="A58" s="250"/>
      <c r="B58" s="246"/>
      <c r="C58" s="246"/>
      <c r="D58" s="246"/>
      <c r="E58" s="246"/>
      <c r="F58" s="246"/>
      <c r="G58" s="327"/>
      <c r="H58" s="328" t="s">
        <v>517</v>
      </c>
      <c r="I58" s="329">
        <v>206722</v>
      </c>
      <c r="J58" s="330">
        <v>26527</v>
      </c>
      <c r="K58" s="331">
        <v>-19.5</v>
      </c>
      <c r="L58" s="332">
        <v>61552</v>
      </c>
      <c r="M58" s="333">
        <v>-1.9</v>
      </c>
      <c r="N58" s="334">
        <v>-17.600000000000001</v>
      </c>
    </row>
    <row r="59" spans="1:14" x14ac:dyDescent="0.15">
      <c r="A59" s="250"/>
      <c r="B59" s="246"/>
      <c r="C59" s="246"/>
      <c r="D59" s="246"/>
      <c r="E59" s="246"/>
      <c r="F59" s="246"/>
      <c r="G59" s="312" t="s">
        <v>521</v>
      </c>
      <c r="H59" s="313"/>
      <c r="I59" s="321">
        <v>881085</v>
      </c>
      <c r="J59" s="322">
        <v>115826</v>
      </c>
      <c r="K59" s="323">
        <v>175.4</v>
      </c>
      <c r="L59" s="324">
        <v>138651</v>
      </c>
      <c r="M59" s="325">
        <v>7.8</v>
      </c>
      <c r="N59" s="326">
        <v>167.6</v>
      </c>
    </row>
    <row r="60" spans="1:14" x14ac:dyDescent="0.15">
      <c r="A60" s="250"/>
      <c r="B60" s="246"/>
      <c r="C60" s="246"/>
      <c r="D60" s="246"/>
      <c r="E60" s="246"/>
      <c r="F60" s="246"/>
      <c r="G60" s="327"/>
      <c r="H60" s="328" t="s">
        <v>517</v>
      </c>
      <c r="I60" s="335">
        <v>392330</v>
      </c>
      <c r="J60" s="330">
        <v>51575</v>
      </c>
      <c r="K60" s="331">
        <v>94.4</v>
      </c>
      <c r="L60" s="332">
        <v>71211</v>
      </c>
      <c r="M60" s="333">
        <v>15.7</v>
      </c>
      <c r="N60" s="334">
        <v>78.7</v>
      </c>
    </row>
    <row r="61" spans="1:14" x14ac:dyDescent="0.15">
      <c r="A61" s="250"/>
      <c r="B61" s="246"/>
      <c r="C61" s="246"/>
      <c r="D61" s="246"/>
      <c r="E61" s="246"/>
      <c r="F61" s="246"/>
      <c r="G61" s="312" t="s">
        <v>522</v>
      </c>
      <c r="H61" s="336"/>
      <c r="I61" s="337">
        <v>623966</v>
      </c>
      <c r="J61" s="338">
        <v>79458</v>
      </c>
      <c r="K61" s="339">
        <v>40.1</v>
      </c>
      <c r="L61" s="340">
        <v>126329</v>
      </c>
      <c r="M61" s="341">
        <v>7.9</v>
      </c>
      <c r="N61" s="326">
        <v>32.200000000000003</v>
      </c>
    </row>
    <row r="62" spans="1:14" x14ac:dyDescent="0.15">
      <c r="A62" s="250"/>
      <c r="B62" s="246"/>
      <c r="C62" s="246"/>
      <c r="D62" s="246"/>
      <c r="E62" s="246"/>
      <c r="F62" s="246"/>
      <c r="G62" s="327"/>
      <c r="H62" s="328" t="s">
        <v>517</v>
      </c>
      <c r="I62" s="329">
        <v>311556</v>
      </c>
      <c r="J62" s="330">
        <v>39626</v>
      </c>
      <c r="K62" s="331">
        <v>7.1</v>
      </c>
      <c r="L62" s="332">
        <v>62999</v>
      </c>
      <c r="M62" s="333">
        <v>4.9000000000000004</v>
      </c>
      <c r="N62" s="334">
        <v>2.2000000000000002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04857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91.69</v>
      </c>
      <c r="G47" s="12">
        <v>93.2</v>
      </c>
      <c r="H47" s="12">
        <v>95.34</v>
      </c>
      <c r="I47" s="12">
        <v>93.7</v>
      </c>
      <c r="J47" s="13">
        <v>96.55</v>
      </c>
    </row>
    <row r="48" spans="2:10" ht="57.75" customHeight="1" x14ac:dyDescent="0.15">
      <c r="B48" s="14"/>
      <c r="C48" s="1174" t="s">
        <v>4</v>
      </c>
      <c r="D48" s="1174"/>
      <c r="E48" s="1175"/>
      <c r="F48" s="15">
        <v>12.58</v>
      </c>
      <c r="G48" s="16">
        <v>16.78</v>
      </c>
      <c r="H48" s="16">
        <v>16.55</v>
      </c>
      <c r="I48" s="16">
        <v>14.68</v>
      </c>
      <c r="J48" s="17">
        <v>15.27</v>
      </c>
    </row>
    <row r="49" spans="2:10" ht="57.75" customHeight="1" thickBot="1" x14ac:dyDescent="0.2">
      <c r="B49" s="18"/>
      <c r="C49" s="1176" t="s">
        <v>5</v>
      </c>
      <c r="D49" s="1176"/>
      <c r="E49" s="1177"/>
      <c r="F49" s="19" t="s">
        <v>529</v>
      </c>
      <c r="G49" s="20">
        <v>5.08</v>
      </c>
      <c r="H49" s="20">
        <v>1.1299999999999999</v>
      </c>
      <c r="I49" s="20" t="s">
        <v>530</v>
      </c>
      <c r="J49" s="21">
        <v>0.89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畑　仁気</dc:creator>
  <cp:lastModifiedBy> </cp:lastModifiedBy>
  <cp:lastPrinted>2018-02-26T06:18:51Z</cp:lastPrinted>
  <dcterms:created xsi:type="dcterms:W3CDTF">2018-02-26T01:26:56Z</dcterms:created>
  <dcterms:modified xsi:type="dcterms:W3CDTF">2018-11-16T07:23:15Z</dcterms:modified>
</cp:coreProperties>
</file>