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8A5F2C88-3D84-4249-8FC3-B0F202CC8BE2}"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l="1"/>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<sst xmlns="http://schemas.openxmlformats.org/spreadsheetml/2006/main" count="1117" uniqueCount="562">
  <si>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</si>
  <si>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</si>
  <si>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</si>
  <si>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</si>
  <si>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</si>
  <si>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</si>
  <si>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</si>
  <si>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</si>
  <si>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</si>
  <si>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</si>
  <si>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</si>
  <si>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</si>
  <si>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</si>
  <si>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</si>
  <si>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</si>
  <si>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</si>
  <si>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</si>
  <si>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</si>
  <si>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</si>
  <si>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</si>
  <si>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</si>
  <si>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</si>
  <si>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</si>
  <si>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</si>
  <si>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</si>
  <si>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</si>
  <si>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</si>
  <si>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</si>
  <si>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</si>
  <si>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</si>
  <si>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</si>
  <si>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</si>
  <si>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</si>
  <si>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</si>
  <si>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</si>
  <si>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</si>
  <si>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</si>
  <si>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</si>
  <si>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</si>
  <si>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</si>
  <si>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</si>
  <si>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</si>
  <si>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</si>
  <si>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</si>
  <si>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</si>
  <si>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</si>
  <si>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</si>
  <si>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</si>
  <si>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</si>
  <si>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</si>
  <si>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</si>
  <si>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</si>
  <si>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</si>
  <si>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</si>
  <si>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</si>
  <si>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</si>
  <si>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</si>
  <si>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</si>
  <si>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</si>
  <si>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</si>
  <si>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</si>
  <si>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</si>
  <si>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</si>
  <si>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</si>
  <si>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</si>
  <si>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</si>
  <si>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</si>
  <si>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</si>
  <si>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</si>
  <si>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</si>
  <si>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</si>
  <si>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</si>
  <si>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</si>
  <si>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</si>
  <si>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</si>
  <si>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</si>
  <si>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</si>
  <si>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</si>
  <si>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</si>
  <si>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</si>
  <si>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</si>
  <si>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</si>
  <si>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</si>
  <si>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</si>
  <si>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</si>
  <si>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</si>
  <si>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</si>
  <si>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</si>
  <si>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</si>
  <si>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</si>
  <si>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</si>
  <si>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</si>
  <si>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</si>
  <si>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</si>
  <si>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井手町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</si>
  <si>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</si>
  <si>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</si>
  <si>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</si>
  <si>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</si>
  <si>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</si>
  <si>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</si>
  <si>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</si>
  <si>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</si>
  <si>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</si>
  <si>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</si>
  <si>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</si>
  <si>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</si>
  <si>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</si>
  <si>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</si>
  <si>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</si>
  <si>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</si>
  <si>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</si>
  <si>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</si>
  <si>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</si>
  <si>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</si>
  <si>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</si>
  <si>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</si>
  <si>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</si>
  <si>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</si>
  <si>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</si>
  <si>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</si>
  <si>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</si>
  <si>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</si>
  <si>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</si>
  <si>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</si>
  <si>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</si>
  <si>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</si>
  <si>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</si>
  <si>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</si>
  <si>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</si>
  <si>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</si>
  <si>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</si>
  <si>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</si>
  <si>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</si>
  <si>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</si>
  <si>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</si>
  <si>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</si>
  <si>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</si>
  <si>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</si>
  <si>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</si>
  <si>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</si>
  <si>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</si>
  <si>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</si>
  <si>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</si>
  <si>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</si>
  <si>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</si>
  <si>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</si>
  <si>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</si>
  <si>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</si>
  <si>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</si>
  <si>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</si>
  <si>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</si>
  <si>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</si>
  <si>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</si>
  <si>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</si>
  <si>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</si>
  <si>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</si>
  <si>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</si>
  <si>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</si>
  <si>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</si>
  <si>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</si>
  <si>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</si>
  <si>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</si>
  <si>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</si>
  <si>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</si>
  <si>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</si>
  <si>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</si>
  <si>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</si>
  <si>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</si>
  <si>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</si>
  <si>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</si>
  <si>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</si>
  <si>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</si>
  <si>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</si>
  <si>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</si>
  <si>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</si>
  <si>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</si>
  <si>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</si>
  <si>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</si>
  <si>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</si>
  <si>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</si>
  <si>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</si>
  <si>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</si>
  <si>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</si>
  <si>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</si>
  <si>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</si>
  <si>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</si>
  <si>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</si>
  <si>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</si>
  <si>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</si>
  <si>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</si>
  <si>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</si>
  <si>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</si>
  <si>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</si>
  <si>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</si>
  <si>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</si>
  <si>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</si>
  <si>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</si>
  <si>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</si>
  <si>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</si>
  <si>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</si>
  <si>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</si>
  <si>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</si>
  <si>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</si>
  <si>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京都府井手町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</si>
  <si>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</si>
  <si>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</si>
  <si>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</si>
  <si>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</si>
  <si>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</si>
  <si>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</si>
  <si>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</si>
  <si>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</si>
  <si>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</si>
  <si>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</si>
  <si>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</si>
  <si>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</si>
  <si>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</si>
  <si>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</si>
  <si>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</si>
  <si>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</si>
  <si>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</si>
  <si>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</si>
  <si>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</si>
  <si>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</si>
  <si>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</si>
  <si>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</si>
  <si>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</si>
  <si>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</si>
  <si>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</si>
  <si>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</si>
  <si>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</si>
  <si>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</si>
  <si>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</si>
  <si>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</si>
  <si>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</si>
  <si>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</si>
  <si>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</si>
  <si>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</si>
  <si>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</si>
  <si>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</si>
  <si>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</si>
  <si>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</si>
  <si>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</si>
  <si>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</si>
  <si>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</si>
  <si>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</si>
  <si>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</si>
  <si>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</si>
  <si>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</si>
  <si>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</si>
  <si>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</si>
  <si>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</si>
  <si>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</si>
  <si>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</si>
  <si>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</si>
  <si>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</si>
  <si>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</si>
  <si>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</si>
  <si>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</si>
  <si>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</si>
  <si>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</si>
  <si>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</si>
  <si>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</si>
  <si>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</si>
  <si>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</si>
  <si>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</si>
  <si>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</si>
  <si>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</si>
  <si>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</si>
  <si>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</si>
  <si>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</si>
  <si>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</si>
  <si>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</si>
  <si>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</si>
  <si>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</si>
  <si>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</si>
  <si>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</si>
  <si>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</si>
  <si>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</si>
  <si>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</si>
  <si>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</si>
  <si>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</si>
  <si>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</si>
  <si>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</si>
  <si>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</si>
  <si>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</si>
  <si>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</si>
  <si>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</si>
  <si>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</si>
  <si>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</si>
  <si>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</si>
  <si>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</si>
  <si>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</si>
  <si>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</si>
  <si>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</si>
  <si>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</si>
  <si>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</si>
  <si>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</si>
  <si>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</si>
  <si>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</si>
  <si>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</si>
  <si>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</si>
  <si>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</si>
  <si>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</si>
  <si>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</si>
  <si>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</si>
  <si>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</si>
  <si>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</si>
  <si>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</si>
  <si>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</si>
  <si>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</si>
  <si>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</si>
  <si>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</si>
  <si>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</si>
  <si>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</si>
  <si>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</si>
  <si>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</si>
  <si>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</si>
  <si>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</si>
  <si>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</si>
  <si>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</si>
  <si>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</si>
  <si>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</si>
  <si>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</si>
  <si>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</si>
  <si>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</si>
  <si>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</si>
  <si>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</si>
  <si>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</si>
  <si>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</si>
  <si>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</si>
  <si>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</si>
  <si>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</si>
  <si>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</si>
  <si>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</si>
  <si>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</si>
  <si>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</si>
  <si>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</si>
  <si>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</si>
  <si>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</si>
  <si>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</si>
  <si>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</si>
  <si>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</si>
  <si>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</si>
  <si>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</si>
  <si>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</si>
  <si>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</si>
  <si>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</si>
  <si>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</si>
  <si>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</si>
  <si>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</si>
  <si>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</si>
  <si>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</si>
  <si>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</si>
  <si>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京都府井手町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</si>
  <si>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</si>
  <si>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</si>
  <si>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</si>
  <si>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</si>
  <si>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</si>
  <si>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</si>
  <si>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</si>
  <si>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</si>
  <si>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</si>
  <si>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</si>
  <si>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</si>
  <si>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</si>
  <si>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</si>
  <si>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</si>
  <si>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</si>
  <si>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</si>
  <si>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</si>
  <si>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</si>
  <si>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</si>
  <si>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</si>
  <si>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</si>
  <si>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</si>
  <si>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</si>
  <si>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</si>
  <si>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</si>
  <si>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</si>
  <si>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</si>
  <si>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</si>
  <si>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</si>
  <si>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</si>
  <si>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</si>
  <si>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</si>
  <si>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</si>
  <si>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井手町国民健康保険特別会計</t>
    <phoneticPr fontId="5"/>
  </si>
  <si>
    <t>井手町介護保険特別会計</t>
    <phoneticPr fontId="5"/>
  </si>
  <si>
    <t>井手町後期高齢者医療特別会計</t>
    <phoneticPr fontId="5"/>
  </si>
  <si>
    <t>井手町水道事業会計</t>
    <phoneticPr fontId="5"/>
  </si>
  <si>
    <t>法適用企業</t>
    <phoneticPr fontId="5"/>
  </si>
  <si>
    <t>井手町公共下水道事業特別会計</t>
    <phoneticPr fontId="5"/>
  </si>
  <si>
    <t>法非適用企業</t>
    <phoneticPr fontId="5"/>
  </si>
  <si>
    <t>井手町多賀地区簡易水道事業特別会計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</si>
  <si>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</si>
  <si>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</si>
  <si>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</si>
  <si>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</si>
  <si>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</si>
  <si>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</si>
  <si>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</si>
  <si>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</si>
  <si>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</si>
  <si>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</si>
  <si>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</si>
  <si>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</si>
  <si>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</si>
  <si>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</si>
  <si>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</si>
  <si>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</si>
  <si>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</si>
  <si>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</si>
  <si>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</si>
  <si>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</si>
  <si>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</si>
  <si>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</si>
  <si>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</si>
  <si>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</si>
  <si>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</si>
  <si>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</si>
  <si>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</si>
  <si>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</si>
  <si>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</si>
  <si>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</si>
  <si>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</si>
  <si>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</si>
  <si>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</si>
  <si>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</si>
  <si>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</si>
  <si>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</si>
  <si>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</si>
  <si>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</si>
  <si>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</si>
  <si>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</si>
  <si>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</si>
  <si>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</si>
  <si>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</si>
  <si>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</si>
  <si>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</si>
  <si>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</si>
  <si>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</si>
  <si>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</si>
  <si>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</si>
  <si>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</si>
  <si>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</si>
  <si>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</si>
  <si>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</si>
  <si>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</si>
  <si>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</si>
  <si>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</si>
  <si>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</si>
  <si>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</si>
  <si>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</si>
  <si>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</si>
  <si>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</si>
  <si>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</si>
  <si>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</si>
  <si>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</si>
  <si>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</si>
  <si>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</si>
  <si>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</si>
  <si>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</si>
  <si>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</si>
  <si>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</si>
  <si>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</si>
  <si>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</si>
  <si>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</si>
  <si>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</si>
  <si>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</si>
  <si>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</si>
  <si>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</si>
  <si>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</si>
  <si>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</si>
  <si>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</si>
  <si>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</si>
  <si>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</si>
  <si>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</si>
  <si>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</si>
  <si>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</si>
  <si>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</si>
  <si>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</si>
  <si>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</si>
  <si>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</si>
  <si>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</si>
  <si>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</si>
  <si>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</si>
  <si>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</si>
  <si>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</si>
  <si>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</si>
  <si>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</si>
  <si>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</si>
  <si>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</si>
  <si>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</si>
  <si>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</si>
  <si>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</si>
  <si>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</si>
  <si>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</si>
  <si>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</si>
  <si>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</si>
  <si>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</si>
  <si>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</si>
  <si>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</si>
  <si>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</si>
  <si>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</si>
  <si>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</si>
  <si>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</si>
  <si>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</si>
  <si>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</si>
  <si>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</si>
  <si>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</si>
  <si>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</si>
  <si>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</si>
  <si>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</si>
  <si>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</si>
  <si>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</si>
  <si>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</si>
  <si>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</si>
  <si>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</si>
  <si>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</si>
  <si>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</si>
  <si>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</si>
  <si>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</si>
  <si>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</si>
  <si>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</si>
  <si>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</si>
  <si>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</si>
  <si>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</si>
  <si>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</si>
  <si>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</si>
  <si>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井手町水道事業会計</t>
  </si>
  <si>
    <t>一般会計</t>
  </si>
  <si>
    <t>井手町公共下水道事業特別会計</t>
  </si>
  <si>
    <t>井手町国民健康保険特別会計</t>
  </si>
  <si>
    <t>井手町介護保険特別会計</t>
  </si>
  <si>
    <t>井手町多賀地区簡易水道事業特別会計</t>
  </si>
  <si>
    <t>井手町後期高齢者医療特別会計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</si>
  <si>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</si>
  <si>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</si>
  <si>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</si>
  <si>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</si>
  <si>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</si>
  <si>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</si>
  <si>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</si>
  <si>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</si>
  <si>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京都府市町村議会議員公務災害補償等組合</t>
  </si>
  <si>
    <t>城南衛生管理組合</t>
  </si>
  <si>
    <t>京都府市町村職員退職手当組合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</si>
  <si>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</si>
  <si>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</si>
  <si>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</si>
  <si>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</si>
  <si>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</si>
  <si>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t>
  </si>
  <si>
    <t>都市開発基金</t>
    <rPh sb="0" eb="2">
      <t>トシ</t>
    </rPh>
    <rPh sb="2" eb="4">
      <t>カイハツ</t>
    </rPh>
    <rPh sb="4" eb="6">
      <t>キキン</t>
    </rPh>
    <phoneticPr fontId="5"/>
  </si>
  <si>
    <t>庁舎等整備基金</t>
    <rPh sb="0" eb="2">
      <t>チョウシャ</t>
    </rPh>
    <rPh sb="2" eb="3">
      <t>トウ</t>
    </rPh>
    <rPh sb="3" eb="5">
      <t>セイビ</t>
    </rPh>
    <rPh sb="5" eb="7">
      <t>キキン</t>
    </rPh>
    <phoneticPr fontId="10"/>
  </si>
  <si>
    <t>社会福祉基金</t>
    <rPh sb="0" eb="2">
      <t>シャカイ</t>
    </rPh>
    <rPh sb="2" eb="4">
      <t>フクシ</t>
    </rPh>
    <rPh sb="4" eb="6">
      <t>キキン</t>
    </rPh>
    <phoneticPr fontId="10"/>
  </si>
  <si>
    <t>教育施設整備基金</t>
    <rPh sb="0" eb="2">
      <t>キョウイク</t>
    </rPh>
    <rPh sb="2" eb="4">
      <t>シセツ</t>
    </rPh>
    <rPh sb="4" eb="6">
      <t>セイビ</t>
    </rPh>
    <rPh sb="6" eb="8">
      <t>キキン</t>
    </rPh>
    <phoneticPr fontId="10"/>
  </si>
  <si>
    <t>消防防災施設等整備基金</t>
    <rPh sb="0" eb="2">
      <t>ショウボウ</t>
    </rPh>
    <rPh sb="2" eb="4">
      <t>ボウサイ</t>
    </rPh>
    <rPh sb="4" eb="6">
      <t>シセツ</t>
    </rPh>
    <rPh sb="6" eb="7">
      <t>トウ</t>
    </rPh>
    <rPh sb="7" eb="9">
      <t>セイビ</t>
    </rPh>
    <rPh sb="9" eb="11">
      <t>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</si>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</sst>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138402</c:v>
                </c:pt>
                <c:pt idx="3">
                  <c:v>146367</c:v>
                </c:pt>
                <c:pt idx="4">
                  <c:v>165181</c:v>
                </c:pt>
              </c:numCache>
            </c:numRef>
          </c:val>
          <c:smooth val="0"/>
          <c:extLst>
            <c:ext xmlns:c16="http://schemas.microsoft.com/office/drawing/2014/chart" uri="{C3380CC4-5D6E-409C-BE32-E72D297353CC}">
              <c16:uniqueId val="{00000000-07ED-4155-B88B-CBE77BCCB7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83153</c:v>
                </c:pt>
                <c:pt idx="1">
                  <c:v>76282</c:v>
                </c:pt>
                <c:pt idx="2">
                  <c:v>178205</c:v>
                </c:pt>
                <c:pt idx="3">
                  <c:v>452011</c:v>
                </c:pt>
                <c:pt idx="4">
                  <c:v>384085</c:v>
                </c:pt>
              </c:numCache>
            </c:numRef>
          </c:val>
          <c:smooth val="0"/>
          <c:extLst>
            <c:ext xmlns:c16="http://schemas.microsoft.com/office/drawing/2014/chart" uri="{C3380CC4-5D6E-409C-BE32-E72D297353CC}">
              <c16:uniqueId val="{00000001-07ED-4155-B88B-CBE77BCCB7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14.61</c:v>
                </c:pt>
                <c:pt idx="1">
                  <c:v>14.34</c:v>
                </c:pt>
                <c:pt idx="2">
                  <c:v>13.39</c:v>
                </c:pt>
                <c:pt idx="3">
                  <c:v>14.05</c:v>
                </c:pt>
                <c:pt idx="4">
                  <c:v>15.2</c:v>
                </c:pt>
              </c:numCache>
            </c:numRef>
          </c:val>
          <c:extLst>
            <c:ext xmlns:c16="http://schemas.microsoft.com/office/drawing/2014/chart" uri="{C3380CC4-5D6E-409C-BE32-E72D297353CC}">
              <c16:uniqueId val="{00000000-AE73-43B6-B330-CCCABB47C8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98.3</c:v>
                </c:pt>
                <c:pt idx="1">
                  <c:v>93.31</c:v>
                </c:pt>
                <c:pt idx="2">
                  <c:v>86.23</c:v>
                </c:pt>
                <c:pt idx="3">
                  <c:v>87.2</c:v>
                </c:pt>
                <c:pt idx="4">
                  <c:v>85.49</c:v>
                </c:pt>
              </c:numCache>
            </c:numRef>
          </c:val>
          <c:extLst>
            <c:ext xmlns:c16="http://schemas.microsoft.com/office/drawing/2014/chart" uri="{C3380CC4-5D6E-409C-BE32-E72D297353CC}">
              <c16:uniqueId val="{00000001-AE73-43B6-B330-CCCABB47C8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0.19</c:v>
                </c:pt>
                <c:pt idx="1">
                  <c:v>0.77</c:v>
                </c:pt>
                <c:pt idx="2">
                  <c:v>24.38</c:v>
                </c:pt>
                <c:pt idx="3">
                  <c:v>0.8</c:v>
                </c:pt>
                <c:pt idx="4">
                  <c:v>21.33</c:v>
                </c:pt>
              </c:numCache>
            </c:numRef>
          </c:val>
          <c:smooth val="0"/>
          <c:extLst>
            <c:ext xmlns:c16="http://schemas.microsoft.com/office/drawing/2014/chart" uri="{C3380CC4-5D6E-409C-BE32-E72D297353CC}">
              <c16:uniqueId val="{00000002-AE73-43B6-B330-CCCABB47C8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9A-4CFF-B3E8-604222EC47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9A-4CFF-B3E8-604222EC47E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9A-4CFF-B3E8-604222EC47E6}"/>
            </c:ext>
          </c:extLst>
        </c:ser>
        <c:ser>
          <c:idx val="3"/>
          <c:order val="3"/>
          <c:tx>
            <c:strRef>
              <c:f>データシート!$A$30</c:f>
              <c:strCache>
                <c:ptCount val="1"/>
                <c:pt idx="0">
                  <c:v>井手町後期高齢者医療特別会計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0.11</c:v>
                </c:pt>
                <c:pt idx="4">
                  <c:v>#N/A</c:v>
                </c:pt>
                <c:pt idx="5">
                  <c:v>0.11</c:v>
                </c:pt>
                <c:pt idx="6">
                  <c:v>#N/A</c:v>
                </c:pt>
                <c:pt idx="7">
                  <c:v>0.14000000000000001</c:v>
                </c:pt>
                <c:pt idx="8">
                  <c:v>#N/A</c:v>
                </c:pt>
                <c:pt idx="9">
                  <c:v>0.13</c:v>
                </c:pt>
              </c:numCache>
            </c:numRef>
          </c:val>
          <c:extLst>
            <c:ext xmlns:c16="http://schemas.microsoft.com/office/drawing/2014/chart" uri="{C3380CC4-5D6E-409C-BE32-E72D297353CC}">
              <c16:uniqueId val="{00000003-AF9A-4CFF-B3E8-604222EC47E6}"/>
            </c:ext>
          </c:extLst>
        </c:ser>
        <c:ser>
          <c:idx val="4"/>
          <c:order val="4"/>
          <c:tx>
            <c:strRef>
              <c:f>データシート!$A$31</c:f>
              <c:strCache>
                <c:ptCount val="1"/>
                <c:pt idx="0">
                  <c:v>井手町多賀地区簡易水道事業特別会計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0.3</c:v>
                </c:pt>
                <c:pt idx="4">
                  <c:v>#N/A</c:v>
                </c:pt>
                <c:pt idx="5">
                  <c:v>0.12</c:v>
                </c:pt>
                <c:pt idx="6">
                  <c:v>#N/A</c:v>
                </c:pt>
                <c:pt idx="7">
                  <c:v>0.47</c:v>
                </c:pt>
                <c:pt idx="8">
                  <c:v>#N/A</c:v>
                </c:pt>
                <c:pt idx="9">
                  <c:v>0.63</c:v>
                </c:pt>
              </c:numCache>
            </c:numRef>
          </c:val>
          <c:extLst>
            <c:ext xmlns:c16="http://schemas.microsoft.com/office/drawing/2014/chart" uri="{C3380CC4-5D6E-409C-BE32-E72D297353CC}">
              <c16:uniqueId val="{00000004-AF9A-4CFF-B3E8-604222EC47E6}"/>
            </c:ext>
          </c:extLst>
        </c:ser>
        <c:ser>
          <c:idx val="5"/>
          <c:order val="5"/>
          <c:tx>
            <c:strRef>
              <c:f>データシート!$A$32</c:f>
              <c:strCache>
                <c:ptCount val="1"/>
                <c:pt idx="0">
                  <c:v>井手町介護保険特別会計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2.36</c:v>
                </c:pt>
                <c:pt idx="2">
                  <c:v>#N/A</c:v>
                </c:pt>
                <c:pt idx="3">
                  <c:v>2.31</c:v>
                </c:pt>
                <c:pt idx="4">
                  <c:v>#N/A</c:v>
                </c:pt>
                <c:pt idx="5">
                  <c:v>2.39</c:v>
                </c:pt>
                <c:pt idx="6">
                  <c:v>#N/A</c:v>
                </c:pt>
                <c:pt idx="7">
                  <c:v>2.21</c:v>
                </c:pt>
                <c:pt idx="8">
                  <c:v>#N/A</c:v>
                </c:pt>
                <c:pt idx="9">
                  <c:v>1.18</c:v>
                </c:pt>
              </c:numCache>
            </c:numRef>
          </c:val>
          <c:extLst>
            <c:ext xmlns:c16="http://schemas.microsoft.com/office/drawing/2014/chart" uri="{C3380CC4-5D6E-409C-BE32-E72D297353CC}">
              <c16:uniqueId val="{00000005-AF9A-4CFF-B3E8-604222EC47E6}"/>
            </c:ext>
          </c:extLst>
        </c:ser>
        <c:ser>
          <c:idx val="6"/>
          <c:order val="6"/>
          <c:tx>
            <c:strRef>
              <c:f>データシート!$A$33</c:f>
              <c:strCache>
                <c:ptCount val="1"/>
                <c:pt idx="0">
                  <c:v>井手町国民健康保険特別会計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1.45</c:v>
                </c:pt>
                <c:pt idx="4">
                  <c:v>#N/A</c:v>
                </c:pt>
                <c:pt idx="5">
                  <c:v>1.58</c:v>
                </c:pt>
                <c:pt idx="6">
                  <c:v>#N/A</c:v>
                </c:pt>
                <c:pt idx="7">
                  <c:v>2.2400000000000002</c:v>
                </c:pt>
                <c:pt idx="8">
                  <c:v>#N/A</c:v>
                </c:pt>
                <c:pt idx="9">
                  <c:v>2.06</c:v>
                </c:pt>
              </c:numCache>
            </c:numRef>
          </c:val>
          <c:extLst>
            <c:ext xmlns:c16="http://schemas.microsoft.com/office/drawing/2014/chart" uri="{C3380CC4-5D6E-409C-BE32-E72D297353CC}">
              <c16:uniqueId val="{00000006-AF9A-4CFF-B3E8-604222EC47E6}"/>
            </c:ext>
          </c:extLst>
        </c:ser>
        <c:ser>
          <c:idx val="7"/>
          <c:order val="7"/>
          <c:tx>
            <c:strRef>
              <c:f>データシート!$A$34</c:f>
              <c:strCache>
                <c:ptCount val="1"/>
                <c:pt idx="0">
                  <c:v>井手町公共下水道事業特別会計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0.62</c:v>
                </c:pt>
                <c:pt idx="2">
                  <c:v>#N/A</c:v>
                </c:pt>
                <c:pt idx="3">
                  <c:v>0.47</c:v>
                </c:pt>
                <c:pt idx="4">
                  <c:v>#N/A</c:v>
                </c:pt>
                <c:pt idx="5">
                  <c:v>0.48</c:v>
                </c:pt>
                <c:pt idx="6">
                  <c:v>#N/A</c:v>
                </c:pt>
                <c:pt idx="7">
                  <c:v>0.54</c:v>
                </c:pt>
                <c:pt idx="8">
                  <c:v>#N/A</c:v>
                </c:pt>
                <c:pt idx="9">
                  <c:v>2.8</c:v>
                </c:pt>
              </c:numCache>
            </c:numRef>
          </c:val>
          <c:extLst>
            <c:ext xmlns:c16="http://schemas.microsoft.com/office/drawing/2014/chart" uri="{C3380CC4-5D6E-409C-BE32-E72D297353CC}">
              <c16:uniqueId val="{00000007-AF9A-4CFF-B3E8-604222EC47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14.61</c:v>
                </c:pt>
                <c:pt idx="2">
                  <c:v>#N/A</c:v>
                </c:pt>
                <c:pt idx="3">
                  <c:v>14.33</c:v>
                </c:pt>
                <c:pt idx="4">
                  <c:v>#N/A</c:v>
                </c:pt>
                <c:pt idx="5">
                  <c:v>13.39</c:v>
                </c:pt>
                <c:pt idx="6">
                  <c:v>#N/A</c:v>
                </c:pt>
                <c:pt idx="7">
                  <c:v>14.04</c:v>
                </c:pt>
                <c:pt idx="8">
                  <c:v>#N/A</c:v>
                </c:pt>
                <c:pt idx="9">
                  <c:v>11.03</c:v>
                </c:pt>
              </c:numCache>
            </c:numRef>
          </c:val>
          <c:extLst>
            <c:ext xmlns:c16="http://schemas.microsoft.com/office/drawing/2014/chart" uri="{C3380CC4-5D6E-409C-BE32-E72D297353CC}">
              <c16:uniqueId val="{00000008-AF9A-4CFF-B3E8-604222EC47E6}"/>
            </c:ext>
          </c:extLst>
        </c:ser>
        <c:ser>
          <c:idx val="9"/>
          <c:order val="9"/>
          <c:tx>
            <c:strRef>
              <c:f>データシート!$A$36</c:f>
              <c:strCache>
                <c:ptCount val="1"/>
                <c:pt idx="0">
                  <c:v>井手町水道事業会計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10.119999999999999</c:v>
                </c:pt>
                <c:pt idx="2">
                  <c:v>#N/A</c:v>
                </c:pt>
                <c:pt idx="3">
                  <c:v>10.74</c:v>
                </c:pt>
                <c:pt idx="4">
                  <c:v>#N/A</c:v>
                </c:pt>
                <c:pt idx="5">
                  <c:v>11.36</c:v>
                </c:pt>
                <c:pt idx="6">
                  <c:v>#N/A</c:v>
                </c:pt>
                <c:pt idx="7">
                  <c:v>13.23</c:v>
                </c:pt>
                <c:pt idx="8">
                  <c:v>#N/A</c:v>
                </c:pt>
                <c:pt idx="9">
                  <c:v>14.59</c:v>
                </c:pt>
              </c:numCache>
            </c:numRef>
          </c:val>
          <c:extLst>
            <c:ext xmlns:c16="http://schemas.microsoft.com/office/drawing/2014/chart" uri="{C3380CC4-5D6E-409C-BE32-E72D297353CC}">
              <c16:uniqueId val="{00000009-AF9A-4CFF-B3E8-604222EC47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404</c:v>
                </c:pt>
                <c:pt idx="5">
                  <c:v>410</c:v>
                </c:pt>
                <c:pt idx="8">
                  <c:v>402</c:v>
                </c:pt>
                <c:pt idx="11">
                  <c:v>407</c:v>
                </c:pt>
                <c:pt idx="14">
                  <c:v>402</c:v>
                </c:pt>
              </c:numCache>
            </c:numRef>
          </c:val>
          <c:extLst>
            <c:ext xmlns:c16="http://schemas.microsoft.com/office/drawing/2014/chart" uri="{C3380CC4-5D6E-409C-BE32-E72D297353CC}">
              <c16:uniqueId val="{00000000-8FA1-4DC1-91CB-33AF126F74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A1-4DC1-91CB-33AF126F74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A1-4DC1-91CB-33AF126F74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19</c:v>
                </c:pt>
                <c:pt idx="6">
                  <c:v>16</c:v>
                </c:pt>
                <c:pt idx="9">
                  <c:v>16</c:v>
                </c:pt>
                <c:pt idx="12">
                  <c:v>16</c:v>
                </c:pt>
              </c:numCache>
            </c:numRef>
          </c:val>
          <c:extLst>
            <c:ext xmlns:c16="http://schemas.microsoft.com/office/drawing/2014/chart" uri="{C3380CC4-5D6E-409C-BE32-E72D297353CC}">
              <c16:uniqueId val="{00000003-8FA1-4DC1-91CB-33AF126F74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154</c:v>
                </c:pt>
                <c:pt idx="3">
                  <c:v>141</c:v>
                </c:pt>
                <c:pt idx="6">
                  <c:v>137</c:v>
                </c:pt>
                <c:pt idx="9">
                  <c:v>155</c:v>
                </c:pt>
                <c:pt idx="12">
                  <c:v>124</c:v>
                </c:pt>
              </c:numCache>
            </c:numRef>
          </c:val>
          <c:extLst>
            <c:ext xmlns:c16="http://schemas.microsoft.com/office/drawing/2014/chart" uri="{C3380CC4-5D6E-409C-BE32-E72D297353CC}">
              <c16:uniqueId val="{00000004-8FA1-4DC1-91CB-33AF126F74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A1-4DC1-91CB-33AF126F74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A1-4DC1-91CB-33AF126F74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222</c:v>
                </c:pt>
                <c:pt idx="3">
                  <c:v>213</c:v>
                </c:pt>
                <c:pt idx="6">
                  <c:v>246</c:v>
                </c:pt>
                <c:pt idx="9">
                  <c:v>222</c:v>
                </c:pt>
                <c:pt idx="12">
                  <c:v>237</c:v>
                </c:pt>
              </c:numCache>
            </c:numRef>
          </c:val>
          <c:extLst>
            <c:ext xmlns:c16="http://schemas.microsoft.com/office/drawing/2014/chart" uri="{C3380CC4-5D6E-409C-BE32-E72D297353CC}">
              <c16:uniqueId val="{00000007-8FA1-4DC1-91CB-33AF126F74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c:v>
                </c:pt>
                <c:pt idx="2">
                  <c:v>#N/A</c:v>
                </c:pt>
                <c:pt idx="3">
                  <c:v>#N/A</c:v>
                </c:pt>
                <c:pt idx="4">
                  <c:v>-37</c:v>
                </c:pt>
                <c:pt idx="5">
                  <c:v>#N/A</c:v>
                </c:pt>
                <c:pt idx="6">
                  <c:v>#N/A</c:v>
                </c:pt>
                <c:pt idx="7">
                  <c:v>-3</c:v>
                </c:pt>
                <c:pt idx="8">
                  <c:v>#N/A</c:v>
                </c:pt>
                <c:pt idx="9">
                  <c:v>#N/A</c:v>
                </c:pt>
                <c:pt idx="10">
                  <c:v>-14</c:v>
                </c:pt>
                <c:pt idx="11">
                  <c:v>#N/A</c:v>
                </c:pt>
                <c:pt idx="12">
                  <c:v>#N/A</c:v>
                </c:pt>
                <c:pt idx="13">
                  <c:v>-25</c:v>
                </c:pt>
                <c:pt idx="14">
                  <c:v>#N/A</c:v>
                </c:pt>
              </c:numCache>
            </c:numRef>
          </c:val>
          <c:smooth val="0"/>
          <c:extLst>
            <c:ext xmlns:c16="http://schemas.microsoft.com/office/drawing/2014/chart" uri="{C3380CC4-5D6E-409C-BE32-E72D297353CC}">
              <c16:uniqueId val="{00000008-8FA1-4DC1-91CB-33AF126F74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3744</c:v>
                </c:pt>
                <c:pt idx="5">
                  <c:v>3669</c:v>
                </c:pt>
                <c:pt idx="8">
                  <c:v>3707</c:v>
                </c:pt>
                <c:pt idx="11">
                  <c:v>4914</c:v>
                </c:pt>
                <c:pt idx="14">
                  <c:v>4904</c:v>
                </c:pt>
              </c:numCache>
            </c:numRef>
          </c:val>
          <c:extLst>
            <c:ext xmlns:c16="http://schemas.microsoft.com/office/drawing/2014/chart" uri="{C3380CC4-5D6E-409C-BE32-E72D297353CC}">
              <c16:uniqueId val="{00000000-FFD0-4E6C-A8A6-B126E8F5E2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490</c:v>
                </c:pt>
                <c:pt idx="5">
                  <c:v>474</c:v>
                </c:pt>
                <c:pt idx="8">
                  <c:v>461</c:v>
                </c:pt>
                <c:pt idx="11">
                  <c:v>456</c:v>
                </c:pt>
                <c:pt idx="14">
                  <c:v>453</c:v>
                </c:pt>
              </c:numCache>
            </c:numRef>
          </c:val>
          <c:extLst>
            <c:ext xmlns:c16="http://schemas.microsoft.com/office/drawing/2014/chart" uri="{C3380CC4-5D6E-409C-BE32-E72D297353CC}">
              <c16:uniqueId val="{00000001-FFD0-4E6C-A8A6-B126E8F5E2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7172</c:v>
                </c:pt>
                <c:pt idx="5">
                  <c:v>7525</c:v>
                </c:pt>
                <c:pt idx="8">
                  <c:v>7298</c:v>
                </c:pt>
                <c:pt idx="11">
                  <c:v>7341</c:v>
                </c:pt>
                <c:pt idx="14">
                  <c:v>7212</c:v>
                </c:pt>
              </c:numCache>
            </c:numRef>
          </c:val>
          <c:extLst>
            <c:ext xmlns:c16="http://schemas.microsoft.com/office/drawing/2014/chart" uri="{C3380CC4-5D6E-409C-BE32-E72D297353CC}">
              <c16:uniqueId val="{00000002-FFD0-4E6C-A8A6-B126E8F5E2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D0-4E6C-A8A6-B126E8F5E2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D0-4E6C-A8A6-B126E8F5E2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D0-4E6C-A8A6-B126E8F5E2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597</c:v>
                </c:pt>
                <c:pt idx="3">
                  <c:v>562</c:v>
                </c:pt>
                <c:pt idx="6">
                  <c:v>519</c:v>
                </c:pt>
                <c:pt idx="9">
                  <c:v>526</c:v>
                </c:pt>
                <c:pt idx="12">
                  <c:v>474</c:v>
                </c:pt>
              </c:numCache>
            </c:numRef>
          </c:val>
          <c:extLst>
            <c:ext xmlns:c16="http://schemas.microsoft.com/office/drawing/2014/chart" uri="{C3380CC4-5D6E-409C-BE32-E72D297353CC}">
              <c16:uniqueId val="{00000006-FFD0-4E6C-A8A6-B126E8F5E2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197</c:v>
                </c:pt>
                <c:pt idx="3">
                  <c:v>174</c:v>
                </c:pt>
                <c:pt idx="6">
                  <c:v>162</c:v>
                </c:pt>
                <c:pt idx="9">
                  <c:v>161</c:v>
                </c:pt>
                <c:pt idx="12">
                  <c:v>167</c:v>
                </c:pt>
              </c:numCache>
            </c:numRef>
          </c:val>
          <c:extLst>
            <c:ext xmlns:c16="http://schemas.microsoft.com/office/drawing/2014/chart" uri="{C3380CC4-5D6E-409C-BE32-E72D297353CC}">
              <c16:uniqueId val="{00000007-FFD0-4E6C-A8A6-B126E8F5E2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1469</c:v>
                </c:pt>
                <c:pt idx="3">
                  <c:v>1323</c:v>
                </c:pt>
                <c:pt idx="6">
                  <c:v>1215</c:v>
                </c:pt>
                <c:pt idx="9">
                  <c:v>1124</c:v>
                </c:pt>
                <c:pt idx="12">
                  <c:v>1081</c:v>
                </c:pt>
              </c:numCache>
            </c:numRef>
          </c:val>
          <c:extLst>
            <c:ext xmlns:c16="http://schemas.microsoft.com/office/drawing/2014/chart" uri="{C3380CC4-5D6E-409C-BE32-E72D297353CC}">
              <c16:uniqueId val="{00000008-FFD0-4E6C-A8A6-B126E8F5E2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D0-4E6C-A8A6-B126E8F5E2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2984</c:v>
                </c:pt>
                <c:pt idx="3">
                  <c:v>3032</c:v>
                </c:pt>
                <c:pt idx="6">
                  <c:v>2597</c:v>
                </c:pt>
                <c:pt idx="9">
                  <c:v>3866</c:v>
                </c:pt>
                <c:pt idx="12">
                  <c:v>5020</c:v>
                </c:pt>
              </c:numCache>
            </c:numRef>
          </c:val>
          <c:extLst>
            <c:ext xmlns:c16="http://schemas.microsoft.com/office/drawing/2014/chart" uri="{C3380CC4-5D6E-409C-BE32-E72D297353CC}">
              <c16:uniqueId val="{0000000A-FFD0-4E6C-A8A6-B126E8F5E2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D0-4E6C-A8A6-B126E8F5E2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2376</c:v>
                </c:pt>
                <c:pt idx="1">
                  <c:v>2383</c:v>
                </c:pt>
                <c:pt idx="2">
                  <c:v>2392</c:v>
                </c:pt>
              </c:numCache>
            </c:numRef>
          </c:val>
          <c:extLst>
            <c:ext xmlns:c16="http://schemas.microsoft.com/office/drawing/2014/chart" uri="{C3380CC4-5D6E-409C-BE32-E72D297353CC}">
              <c16:uniqueId val="{00000000-C25D-455D-9061-1A89FA0A77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750</c:v>
                </c:pt>
                <c:pt idx="1">
                  <c:v>1665</c:v>
                </c:pt>
                <c:pt idx="2">
                  <c:v>1827</c:v>
                </c:pt>
              </c:numCache>
            </c:numRef>
          </c:val>
          <c:extLst>
            <c:ext xmlns:c16="http://schemas.microsoft.com/office/drawing/2014/chart" uri="{C3380CC4-5D6E-409C-BE32-E72D297353CC}">
              <c16:uniqueId val="{00000001-C25D-455D-9061-1A89FA0A77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4139</c:v>
                </c:pt>
                <c:pt idx="1">
                  <c:v>3229</c:v>
                </c:pt>
                <c:pt idx="2">
                  <c:v>2880</c:v>
                </c:pt>
              </c:numCache>
            </c:numRef>
          </c:val>
          <c:extLst>
            <c:ext xmlns:c16="http://schemas.microsoft.com/office/drawing/2014/chart" uri="{C3380CC4-5D6E-409C-BE32-E72D297353CC}">
              <c16:uniqueId val="{00000002-C25D-455D-9061-1A89FA0A77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6,989
6,728
18.04
7,950,446
7,388,965
425,183
2,798,082
5,020,116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人口減少や長引く景気低迷のため町内の主要産業である土木・建設業が衰退していること等により、平成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年度以前は類似団体の平均を下回っていた。これを受けて、企業誘致等による税収の確保や、経常的経費の削減に努めてきた結果、令和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年度は類似団体と同等程度の財政力を維持することができた。今後も、引き続き税収確保と経常的経費の削減に努める。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92428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賃上げによる人件費の増加や物価の高騰、庁舎及び山吹ふれあいセンターの建替による建物面積の増加により施設の維持管理に係る経費が増加していることから、経常的支出は対前年度と比較すると増額となっており、経常収支比率が上昇した。</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118956</xdr:rowOff>
    </xdr:from>
    <xdr:to>
      <xdr:col>23</xdr:col>
      <xdr:colOff>133350</xdr:colOff>
      <xdr:row>59</xdr:row>
      <xdr:rowOff>31962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063056"/>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118956</xdr:rowOff>
    </xdr:from>
    <xdr:to>
      <xdr:col>19</xdr:col>
      <xdr:colOff>133350</xdr:colOff>
      <xdr:row>59</xdr:row>
      <xdr:rowOff>19896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0630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19896</xdr:rowOff>
    </xdr:from>
    <xdr:to>
      <xdr:col>15</xdr:col>
      <xdr:colOff>82550</xdr:colOff>
      <xdr:row>60</xdr:row>
      <xdr:rowOff>77681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135446"/>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77681</xdr:rowOff>
    </xdr:from>
    <xdr:to>
      <xdr:col>11</xdr:col>
      <xdr:colOff>31750</xdr:colOff>
      <xdr:row>61</xdr:row>
      <xdr:rowOff>71120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364681"/>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5715</xdr:rowOff>
    </xdr:from>
    <xdr:to>
      <xdr:col>11</xdr:col>
      <xdr:colOff>82550</xdr:colOff>
      <xdr:row>62</xdr:row>
      <xdr:rowOff>107315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92092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152612</xdr:rowOff>
    </xdr:from>
    <xdr:to>
      <xdr:col>23</xdr:col>
      <xdr:colOff>184150</xdr:colOff>
      <xdr:row>59</xdr:row>
      <xdr:rowOff>82762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169139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99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68156</xdr:rowOff>
    </xdr:from>
    <xdr:to>
      <xdr:col>19</xdr:col>
      <xdr:colOff>184150</xdr:colOff>
      <xdr:row>58</xdr:row>
      <xdr:rowOff>169756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8483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78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140546</xdr:rowOff>
    </xdr:from>
    <xdr:to>
      <xdr:col>15</xdr:col>
      <xdr:colOff>133350</xdr:colOff>
      <xdr:row>59</xdr:row>
      <xdr:rowOff>70696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80873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26881</xdr:rowOff>
    </xdr:from>
    <xdr:to>
      <xdr:col>11</xdr:col>
      <xdr:colOff>82550</xdr:colOff>
      <xdr:row>60</xdr:row>
      <xdr:rowOff>128481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138658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の住居、通勤手当、管理職手当、特殊勤務手当の見直し、調整手当の廃止等による直接人件費の抑制や、ゴミ収集業務の一部民営化、公共施設の維持管理の指定管理者制度導入等、業務形態の見直し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令和５年度においては、賃上げによる人件費の増加や物価の高騰により決算額が増加したもの。</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6376</xdr:rowOff>
    </xdr:from>
    <xdr:to>
      <xdr:col>23</xdr:col>
      <xdr:colOff>133350</xdr:colOff>
      <xdr:row>82</xdr:row>
      <xdr:rowOff>22490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5276"/>
          <a:ext cx="838200" cy="1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169968</xdr:rowOff>
    </xdr:from>
    <xdr:to>
      <xdr:col>19</xdr:col>
      <xdr:colOff>133350</xdr:colOff>
      <xdr:row>82</xdr:row>
      <xdr:rowOff>6376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7418"/>
          <a:ext cx="889000" cy="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165725</xdr:rowOff>
    </xdr:from>
    <xdr:to>
      <xdr:col>15</xdr:col>
      <xdr:colOff>82550</xdr:colOff>
      <xdr:row>81</xdr:row>
      <xdr:rowOff>169968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53175"/>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135044</xdr:rowOff>
    </xdr:from>
    <xdr:to>
      <xdr:col>11</xdr:col>
      <xdr:colOff>31750</xdr:colOff>
      <xdr:row>81</xdr:row>
      <xdr:rowOff>165725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2494"/>
          <a:ext cx="889000" cy="3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28777</xdr:rowOff>
    </xdr:from>
    <xdr:to>
      <xdr:col>11</xdr:col>
      <xdr:colOff>82550</xdr:colOff>
      <xdr:row>82</xdr:row>
      <xdr:rowOff>130377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115154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xdr:rowOff>
    </xdr:from>
    <xdr:to>
      <xdr:col>7</xdr:col>
      <xdr:colOff>31750</xdr:colOff>
      <xdr:row>82</xdr:row>
      <xdr:rowOff>101750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86527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143140</xdr:rowOff>
    </xdr:from>
    <xdr:to>
      <xdr:col>23</xdr:col>
      <xdr:colOff>184150</xdr:colOff>
      <xdr:row>82</xdr:row>
      <xdr:rowOff>73290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64417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127026</xdr:rowOff>
    </xdr:from>
    <xdr:to>
      <xdr:col>19</xdr:col>
      <xdr:colOff>184150</xdr:colOff>
      <xdr:row>82</xdr:row>
      <xdr:rowOff>57176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67353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119168</xdr:rowOff>
    </xdr:from>
    <xdr:to>
      <xdr:col>15</xdr:col>
      <xdr:colOff>133350</xdr:colOff>
      <xdr:row>82</xdr:row>
      <xdr:rowOff>49318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59495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114925</xdr:rowOff>
    </xdr:from>
    <xdr:to>
      <xdr:col>11</xdr:col>
      <xdr:colOff>82550</xdr:colOff>
      <xdr:row>82</xdr:row>
      <xdr:rowOff>45075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55252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84244</xdr:rowOff>
    </xdr:from>
    <xdr:to>
      <xdr:col>7</xdr:col>
      <xdr:colOff>31750</xdr:colOff>
      <xdr:row>82</xdr:row>
      <xdr:rowOff>14394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24571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年度に給与構造の見直しに取り組み、職務職責に応じた構造に転換を図り、枠外昇給制度の廃止、特別昇給制度の見直し等の給与水準の適正化を行ってきたこともあり、類似団体を下回る数値となった。</a:t>
          </a:r>
        </a:p>
        <a:p>
          <a:r>
            <a:rPr kumimoji="1" lang="ja-JP" altLang="en-US" sz="1300">
              <a:latin typeface="ＭＳ Ｐゴシック" panose="020B0600070205080204" pitchFamily="50" charset="-128"/>
              <a:ea typeface="ＭＳ Ｐゴシック" panose="020B0600070205080204" pitchFamily="50" charset="-128"/>
            </a:rPr>
            <a:t>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76805</xdr:rowOff>
    </xdr:from>
    <xdr:to>
      <xdr:col>81</xdr:col>
      <xdr:colOff>44450</xdr:colOff>
      <xdr:row>85</xdr:row>
      <xdr:rowOff>8768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78605"/>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76805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441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109462</xdr:rowOff>
    </xdr:from>
    <xdr:to>
      <xdr:col>72</xdr:col>
      <xdr:colOff>203200</xdr:colOff>
      <xdr:row>84</xdr:row>
      <xdr:rowOff>42334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68362"/>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109462</xdr:rowOff>
    </xdr:from>
    <xdr:to>
      <xdr:col>68</xdr:col>
      <xdr:colOff>152400</xdr:colOff>
      <xdr:row>84</xdr:row>
      <xdr:rowOff>7862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16836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145945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26005</xdr:rowOff>
    </xdr:from>
    <xdr:to>
      <xdr:col>77</xdr:col>
      <xdr:colOff>95250</xdr:colOff>
      <xdr:row>84</xdr:row>
      <xdr:rowOff>127605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137782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9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58662</xdr:rowOff>
    </xdr:from>
    <xdr:to>
      <xdr:col>68</xdr:col>
      <xdr:colOff>203200</xdr:colOff>
      <xdr:row>82</xdr:row>
      <xdr:rowOff>160262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170439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128512</xdr:rowOff>
    </xdr:from>
    <xdr:to>
      <xdr:col>64</xdr:col>
      <xdr:colOff>152400</xdr:colOff>
      <xdr:row>84</xdr:row>
      <xdr:rowOff>58662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68839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年度集中改革プラン等により、事務の電算化、一般廃棄物収集運搬業務の一部民間委託、事務事業、職務体制の見直しなどを行い、適正な定員管理に努めた結果、類似団体平均を下回っている。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年度に更新された定員適正化計画を基に、職員数の適正化に努める。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140293</xdr:rowOff>
    </xdr:from>
    <xdr:to>
      <xdr:col>81</xdr:col>
      <xdr:colOff>44450</xdr:colOff>
      <xdr:row>61</xdr:row>
      <xdr:rowOff>142706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9874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140293</xdr:rowOff>
    </xdr:from>
    <xdr:to>
      <xdr:col>77</xdr:col>
      <xdr:colOff>44450</xdr:colOff>
      <xdr:row>61</xdr:row>
      <xdr:rowOff>141901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98743"/>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121793</xdr:rowOff>
    </xdr:from>
    <xdr:to>
      <xdr:col>72</xdr:col>
      <xdr:colOff>203200</xdr:colOff>
      <xdr:row>61</xdr:row>
      <xdr:rowOff>141901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8024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108119</xdr:rowOff>
    </xdr:from>
    <xdr:to>
      <xdr:col>68</xdr:col>
      <xdr:colOff>152400</xdr:colOff>
      <xdr:row>61</xdr:row>
      <xdr:rowOff>121793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66569"/>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153839</xdr:rowOff>
    </xdr:from>
    <xdr:to>
      <xdr:col>68</xdr:col>
      <xdr:colOff>203200</xdr:colOff>
      <xdr:row>62</xdr:row>
      <xdr:rowOff>83989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68766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142579</xdr:rowOff>
    </xdr:from>
    <xdr:to>
      <xdr:col>64</xdr:col>
      <xdr:colOff>152400</xdr:colOff>
      <xdr:row>62</xdr:row>
      <xdr:rowOff>72729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57506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91906</xdr:rowOff>
    </xdr:from>
    <xdr:to>
      <xdr:col>81</xdr:col>
      <xdr:colOff>95250</xdr:colOff>
      <xdr:row>62</xdr:row>
      <xdr:rowOff>22056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108433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89493</xdr:rowOff>
    </xdr:from>
    <xdr:to>
      <xdr:col>77</xdr:col>
      <xdr:colOff>95250</xdr:colOff>
      <xdr:row>62</xdr:row>
      <xdr:rowOff>19643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29820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91101</xdr:rowOff>
    </xdr:from>
    <xdr:to>
      <xdr:col>73</xdr:col>
      <xdr:colOff>44450</xdr:colOff>
      <xdr:row>62</xdr:row>
      <xdr:rowOff>21251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31428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70993</xdr:rowOff>
    </xdr:from>
    <xdr:to>
      <xdr:col>68</xdr:col>
      <xdr:colOff>203200</xdr:colOff>
      <xdr:row>62</xdr:row>
      <xdr:rowOff>1143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57319</xdr:rowOff>
    </xdr:from>
    <xdr:to>
      <xdr:col>64</xdr:col>
      <xdr:colOff>152400</xdr:colOff>
      <xdr:row>61</xdr:row>
      <xdr:rowOff>158919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169096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年度から引き続き公債費負担の状況が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％以下となった主な要因としては、これまでから実施してきた地方債の繰上げ償還による地方債残高の減や、財政調整基金、減債基金及び特定目的基金等の充当可能基金の増等があげられる。</a:t>
          </a:r>
        </a:p>
        <a:p>
          <a:r>
            <a:rPr kumimoji="1" lang="ja-JP" altLang="en-US" sz="1300">
              <a:latin typeface="ＭＳ Ｐゴシック" panose="020B0600070205080204" pitchFamily="50" charset="-128"/>
              <a:ea typeface="ＭＳ Ｐゴシック" panose="020B0600070205080204" pitchFamily="50" charset="-128"/>
            </a:rPr>
            <a:t>今後も引き続き、公債費などの義務的経費の抑制を中心とする行財政改革を進め、財政の健全化を維持するよう努める。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21336</xdr:rowOff>
    </xdr:from>
    <xdr:to>
      <xdr:col>81</xdr:col>
      <xdr:colOff>44450</xdr:colOff>
      <xdr:row>36</xdr:row>
      <xdr:rowOff>40640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1935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11684</xdr:rowOff>
    </xdr:from>
    <xdr:to>
      <xdr:col>77</xdr:col>
      <xdr:colOff>44450</xdr:colOff>
      <xdr:row>36</xdr:row>
      <xdr:rowOff>21336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1838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163830</xdr:rowOff>
    </xdr:from>
    <xdr:to>
      <xdr:col>72</xdr:col>
      <xdr:colOff>203200</xdr:colOff>
      <xdr:row>36</xdr:row>
      <xdr:rowOff>11684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1645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163830</xdr:rowOff>
    </xdr:from>
    <xdr:to>
      <xdr:col>68</xdr:col>
      <xdr:colOff>152400</xdr:colOff>
      <xdr:row>36</xdr:row>
      <xdr:rowOff>79248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1645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161290</xdr:rowOff>
    </xdr:from>
    <xdr:to>
      <xdr:col>81</xdr:col>
      <xdr:colOff>95250</xdr:colOff>
      <xdr:row>36</xdr:row>
      <xdr:rowOff>91440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82567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141986</xdr:rowOff>
    </xdr:from>
    <xdr:to>
      <xdr:col>77</xdr:col>
      <xdr:colOff>95250</xdr:colOff>
      <xdr:row>36</xdr:row>
      <xdr:rowOff>72136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82313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591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132334</xdr:rowOff>
    </xdr:from>
    <xdr:to>
      <xdr:col>73</xdr:col>
      <xdr:colOff>44450</xdr:colOff>
      <xdr:row>36</xdr:row>
      <xdr:rowOff>62484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72661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59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113030</xdr:rowOff>
    </xdr:from>
    <xdr:to>
      <xdr:col>68</xdr:col>
      <xdr:colOff>203200</xdr:colOff>
      <xdr:row>36</xdr:row>
      <xdr:rowOff>43180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53357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28448</xdr:rowOff>
    </xdr:from>
    <xdr:to>
      <xdr:col>64</xdr:col>
      <xdr:colOff>152400</xdr:colOff>
      <xdr:row>36</xdr:row>
      <xdr:rowOff>130048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140225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年度から引き続き、将来負担比率が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％以下となった主な要因としては、これまでから実施してきた地方債の繰上げ償還による地方債残高の減や、財政調整基金、減債基金及び特定目的基金等の充当可能基金の増等があげられる。</a:t>
          </a:r>
        </a:p>
        <a:p>
          <a:r>
            <a:rPr kumimoji="1" lang="ja-JP" altLang="en-US" sz="1300">
              <a:latin typeface="ＭＳ Ｐゴシック" panose="020B0600070205080204" pitchFamily="50" charset="-128"/>
              <a:ea typeface="ＭＳ Ｐゴシック" panose="020B0600070205080204" pitchFamily="50" charset="-128"/>
            </a:rPr>
            <a:t>今後も引き続き、公債費などの義務的経費の抑制を中心とする行財政改革を進め、財政の健全化を維持するよう努める。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6,989
6,728
18.04
7,950,446
7,388,965
425,183
2,798,082
5,020,116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前年度に引き続き、普通建設事業費の増額に伴う事業費支弁への振替え額を増額していることから、例年に比べて経常収支比率に対する人件費が減少している。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従来から、財政健全化のため、経常的経費の削減に取り組んできたことから、類似団体平均を下回っている。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令和５年度においては、物価高騰の影響により、前年度に比べ、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106426</xdr:rowOff>
    </xdr:from>
    <xdr:to>
      <xdr:col>82</xdr:col>
      <xdr:colOff>107950</xdr:colOff>
      <xdr:row>15</xdr:row>
      <xdr:rowOff>165862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781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15</xdr:row>
      <xdr:rowOff>106426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69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97282</xdr:rowOff>
    </xdr:from>
    <xdr:to>
      <xdr:col>73</xdr:col>
      <xdr:colOff>180975</xdr:colOff>
      <xdr:row>15</xdr:row>
      <xdr:rowOff>143002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690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16</xdr:row>
      <xdr:rowOff>3556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14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103632</xdr:rowOff>
    </xdr:from>
    <xdr:to>
      <xdr:col>69</xdr:col>
      <xdr:colOff>142875</xdr:colOff>
      <xdr:row>17</xdr:row>
      <xdr:rowOff>33782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18559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55626</xdr:rowOff>
    </xdr:from>
    <xdr:to>
      <xdr:col>78</xdr:col>
      <xdr:colOff>120650</xdr:colOff>
      <xdr:row>15</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167403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96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46482</xdr:rowOff>
    </xdr:from>
    <xdr:to>
      <xdr:col>74</xdr:col>
      <xdr:colOff>31750</xdr:colOff>
      <xdr:row>15</xdr:row>
      <xdr:rowOff>148082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158259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92202</xdr:rowOff>
    </xdr:from>
    <xdr:to>
      <xdr:col>69</xdr:col>
      <xdr:colOff>142875</xdr:colOff>
      <xdr:row>16</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32529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年度に引続きコロナ禍の影響により、施設サービス利用数が減少したことに伴い昨年度と同等の数値になった。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9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90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税収の増加等により経常的な収入が増加したものの、各特別会計への繰出金等がより増加している影響から、前年度に比べ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1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1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58</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50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5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例年、類似団体平均程度の水準を維持してきたところである。令和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年度においては、税収の増加等により経常的な収入が増加したことから、前年度に比べ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08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154432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12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42418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新庁舎及び山吹ふれあいセンター建設に伴う公債費が増加しており、今後も更なる増加を見込んでいる。必要に応じ、繰上償還等による後年度の公債費抑制に取り組んでいく。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130810</xdr:rowOff>
    </xdr:from>
    <xdr:to>
      <xdr:col>24</xdr:col>
      <xdr:colOff>25400</xdr:colOff>
      <xdr:row>74</xdr:row>
      <xdr:rowOff>142240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181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130810</xdr:rowOff>
    </xdr:from>
    <xdr:to>
      <xdr:col>19</xdr:col>
      <xdr:colOff>187325</xdr:colOff>
      <xdr:row>74</xdr:row>
      <xdr:rowOff>161290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18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130810</xdr:rowOff>
    </xdr:from>
    <xdr:to>
      <xdr:col>15</xdr:col>
      <xdr:colOff>98425</xdr:colOff>
      <xdr:row>74</xdr:row>
      <xdr:rowOff>161290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818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130810</xdr:rowOff>
    </xdr:from>
    <xdr:to>
      <xdr:col>11</xdr:col>
      <xdr:colOff>9525</xdr:colOff>
      <xdr:row>74</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8181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80010</xdr:rowOff>
    </xdr:from>
    <xdr:to>
      <xdr:col>20</xdr:col>
      <xdr:colOff>38100</xdr:colOff>
      <xdr:row>75</xdr:row>
      <xdr:rowOff>10160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20337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110490</xdr:rowOff>
    </xdr:from>
    <xdr:to>
      <xdr:col>15</xdr:col>
      <xdr:colOff>149225</xdr:colOff>
      <xdr:row>75</xdr:row>
      <xdr:rowOff>40640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50817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80010</xdr:rowOff>
    </xdr:from>
    <xdr:to>
      <xdr:col>11</xdr:col>
      <xdr:colOff>60325</xdr:colOff>
      <xdr:row>75</xdr:row>
      <xdr:rowOff>10160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20337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おいては、物件費や補助費をはじめとする一部の経費で物価高騰の影響やコロナ禍の終息などによる増加が見られるものの、従来から継続して行ってきた歳出抑制の取組の結果、類似団体を下回る数値となった。</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xdr:rowOff>
    </xdr:from>
    <xdr:to>
      <xdr:col>82</xdr:col>
      <xdr:colOff>107950</xdr:colOff>
      <xdr:row>76</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314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xdr:rowOff>
    </xdr:from>
    <xdr:to>
      <xdr:col>78</xdr:col>
      <xdr:colOff>69850</xdr:colOff>
      <xdr:row>76</xdr:row>
      <xdr:rowOff>39370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31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39370</xdr:rowOff>
    </xdr:from>
    <xdr:to>
      <xdr:col>73</xdr:col>
      <xdr:colOff>180975</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6957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66039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172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43197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35577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121920</xdr:rowOff>
    </xdr:from>
    <xdr:to>
      <xdr:col>78</xdr:col>
      <xdr:colOff>120650</xdr:colOff>
      <xdr:row>76</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160020</xdr:rowOff>
    </xdr:from>
    <xdr:to>
      <xdr:col>74</xdr:col>
      <xdr:colOff>31750</xdr:colOff>
      <xdr:row>76</xdr:row>
      <xdr:rowOff>90170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108651</xdr:rowOff>
    </xdr:from>
    <xdr:to>
      <xdr:col>29</xdr:col>
      <xdr:colOff>127000</xdr:colOff>
      <xdr:row>18</xdr:row>
      <xdr:rowOff>152298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2376"/>
          <a:ext cx="647700" cy="4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152298</xdr:rowOff>
    </xdr:from>
    <xdr:to>
      <xdr:col>26</xdr:col>
      <xdr:colOff>50800</xdr:colOff>
      <xdr:row>18</xdr:row>
      <xdr:rowOff>158760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86023"/>
          <a:ext cx="698500" cy="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158760</xdr:rowOff>
    </xdr:from>
    <xdr:to>
      <xdr:col>22</xdr:col>
      <xdr:colOff>114300</xdr:colOff>
      <xdr:row>19</xdr:row>
      <xdr:rowOff>49954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92485"/>
          <a:ext cx="698500" cy="62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49954</xdr:rowOff>
    </xdr:from>
    <xdr:to>
      <xdr:col>18</xdr:col>
      <xdr:colOff>177800</xdr:colOff>
      <xdr:row>19</xdr:row>
      <xdr:rowOff>116332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55129"/>
          <a:ext cx="698500" cy="6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57851</xdr:rowOff>
    </xdr:from>
    <xdr:to>
      <xdr:col>29</xdr:col>
      <xdr:colOff>177800</xdr:colOff>
      <xdr:row>18</xdr:row>
      <xdr:rowOff>159451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29928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101498</xdr:rowOff>
    </xdr:from>
    <xdr:to>
      <xdr:col>26</xdr:col>
      <xdr:colOff>101600</xdr:colOff>
      <xdr:row>19</xdr:row>
      <xdr:rowOff>31648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5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16425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2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107960</xdr:rowOff>
    </xdr:from>
    <xdr:to>
      <xdr:col>22</xdr:col>
      <xdr:colOff>165100</xdr:colOff>
      <xdr:row>19</xdr:row>
      <xdr:rowOff>38110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1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22887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170604</xdr:rowOff>
    </xdr:from>
    <xdr:to>
      <xdr:col>19</xdr:col>
      <xdr:colOff>38100</xdr:colOff>
      <xdr:row>19</xdr:row>
      <xdr:rowOff>100754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04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85531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9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65532</xdr:rowOff>
    </xdr:from>
    <xdr:to>
      <xdr:col>15</xdr:col>
      <xdr:colOff>101600</xdr:colOff>
      <xdr:row>19</xdr:row>
      <xdr:rowOff>167132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7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151909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97053</xdr:rowOff>
    </xdr:from>
    <xdr:to>
      <xdr:col>29</xdr:col>
      <xdr:colOff>127000</xdr:colOff>
      <xdr:row>38</xdr:row>
      <xdr:rowOff>65476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21603"/>
          <a:ext cx="0" cy="1511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75653</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65476</xdr:rowOff>
    </xdr:from>
    <xdr:to>
      <xdr:col>30</xdr:col>
      <xdr:colOff>25400</xdr:colOff>
      <xdr:row>38</xdr:row>
      <xdr:rowOff>65476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3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11980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6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97053</xdr:rowOff>
    </xdr:from>
    <xdr:to>
      <xdr:col>30</xdr:col>
      <xdr:colOff>25400</xdr:colOff>
      <xdr:row>33</xdr:row>
      <xdr:rowOff>97053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21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41534</xdr:rowOff>
    </xdr:from>
    <xdr:to>
      <xdr:col>29</xdr:col>
      <xdr:colOff>127000</xdr:colOff>
      <xdr:row>38</xdr:row>
      <xdr:rowOff>65476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509134"/>
          <a:ext cx="647700" cy="23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124244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4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279167</xdr:rowOff>
    </xdr:from>
    <xdr:to>
      <xdr:col>29</xdr:col>
      <xdr:colOff>177800</xdr:colOff>
      <xdr:row>36</xdr:row>
      <xdr:rowOff>37867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89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18537</xdr:rowOff>
    </xdr:from>
    <xdr:to>
      <xdr:col>26</xdr:col>
      <xdr:colOff>50800</xdr:colOff>
      <xdr:row>38</xdr:row>
      <xdr:rowOff>41534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486137"/>
          <a:ext cx="698500" cy="2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301265</xdr:rowOff>
    </xdr:from>
    <xdr:to>
      <xdr:col>26</xdr:col>
      <xdr:colOff>101600</xdr:colOff>
      <xdr:row>36</xdr:row>
      <xdr:rowOff>59965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11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70142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8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18537</xdr:rowOff>
    </xdr:from>
    <xdr:to>
      <xdr:col>22</xdr:col>
      <xdr:colOff>114300</xdr:colOff>
      <xdr:row>38</xdr:row>
      <xdr:rowOff>90454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486137"/>
          <a:ext cx="698500" cy="71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325877</xdr:rowOff>
    </xdr:from>
    <xdr:to>
      <xdr:col>22</xdr:col>
      <xdr:colOff>165100</xdr:colOff>
      <xdr:row>36</xdr:row>
      <xdr:rowOff>84577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36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94754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0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43043</xdr:rowOff>
    </xdr:from>
    <xdr:to>
      <xdr:col>18</xdr:col>
      <xdr:colOff>177800</xdr:colOff>
      <xdr:row>38</xdr:row>
      <xdr:rowOff>90454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510643"/>
          <a:ext cx="698500" cy="4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12298</xdr:rowOff>
    </xdr:from>
    <xdr:to>
      <xdr:col>19</xdr:col>
      <xdr:colOff>38100</xdr:colOff>
      <xdr:row>36</xdr:row>
      <xdr:rowOff>113898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65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124075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3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45765</xdr:rowOff>
    </xdr:from>
    <xdr:to>
      <xdr:col>15</xdr:col>
      <xdr:colOff>101600</xdr:colOff>
      <xdr:row>36</xdr:row>
      <xdr:rowOff>147365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99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157542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6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14676</xdr:rowOff>
    </xdr:from>
    <xdr:to>
      <xdr:col>29</xdr:col>
      <xdr:colOff>177800</xdr:colOff>
      <xdr:row>38</xdr:row>
      <xdr:rowOff>116276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48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266153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39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333634</xdr:rowOff>
    </xdr:from>
    <xdr:to>
      <xdr:col>26</xdr:col>
      <xdr:colOff>101600</xdr:colOff>
      <xdr:row>38</xdr:row>
      <xdr:rowOff>92334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45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77111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544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310637</xdr:rowOff>
    </xdr:from>
    <xdr:to>
      <xdr:col>22</xdr:col>
      <xdr:colOff>165100</xdr:colOff>
      <xdr:row>38</xdr:row>
      <xdr:rowOff>69337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435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54114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5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39654</xdr:rowOff>
    </xdr:from>
    <xdr:to>
      <xdr:col>19</xdr:col>
      <xdr:colOff>38100</xdr:colOff>
      <xdr:row>38</xdr:row>
      <xdr:rowOff>141254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50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126031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59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335143</xdr:rowOff>
    </xdr:from>
    <xdr:to>
      <xdr:col>15</xdr:col>
      <xdr:colOff>101600</xdr:colOff>
      <xdr:row>38</xdr:row>
      <xdr:rowOff>93843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59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78620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54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6,989
6,728
18.04
7,950,446
7,388,965
425,183
2,798,082
5,020,116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49540</xdr:rowOff>
    </xdr:from>
    <xdr:to>
      <xdr:col>24</xdr:col>
      <xdr:colOff>63500</xdr:colOff>
      <xdr:row>35</xdr:row>
      <xdr:rowOff>101699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50290"/>
          <a:ext cx="8382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95466</xdr:rowOff>
    </xdr:from>
    <xdr:to>
      <xdr:col>19</xdr:col>
      <xdr:colOff>177800</xdr:colOff>
      <xdr:row>35</xdr:row>
      <xdr:rowOff>101699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96216"/>
          <a:ext cx="8890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95466</xdr:rowOff>
    </xdr:from>
    <xdr:to>
      <xdr:col>15</xdr:col>
      <xdr:colOff>50800</xdr:colOff>
      <xdr:row>35</xdr:row>
      <xdr:rowOff>118090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6216"/>
          <a:ext cx="8890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118090</xdr:rowOff>
    </xdr:from>
    <xdr:to>
      <xdr:col>10</xdr:col>
      <xdr:colOff>114300</xdr:colOff>
      <xdr:row>36</xdr:row>
      <xdr:rowOff>144554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8840"/>
          <a:ext cx="889000" cy="19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170190</xdr:rowOff>
    </xdr:from>
    <xdr:to>
      <xdr:col>24</xdr:col>
      <xdr:colOff>114300</xdr:colOff>
      <xdr:row>35</xdr:row>
      <xdr:rowOff>100340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148617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50899</xdr:rowOff>
    </xdr:from>
    <xdr:to>
      <xdr:col>20</xdr:col>
      <xdr:colOff>38100</xdr:colOff>
      <xdr:row>35</xdr:row>
      <xdr:rowOff>152499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143626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4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44666</xdr:rowOff>
    </xdr:from>
    <xdr:to>
      <xdr:col>15</xdr:col>
      <xdr:colOff>101600</xdr:colOff>
      <xdr:row>35</xdr:row>
      <xdr:rowOff>146266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137393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3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67290</xdr:rowOff>
    </xdr:from>
    <xdr:to>
      <xdr:col>10</xdr:col>
      <xdr:colOff>165100</xdr:colOff>
      <xdr:row>35</xdr:row>
      <xdr:rowOff>168890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160017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6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93754</xdr:rowOff>
    </xdr:from>
    <xdr:to>
      <xdr:col>6</xdr:col>
      <xdr:colOff>38100</xdr:colOff>
      <xdr:row>37</xdr:row>
      <xdr:rowOff>23904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15031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5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152053</xdr:rowOff>
    </xdr:from>
    <xdr:to>
      <xdr:col>24</xdr:col>
      <xdr:colOff>63500</xdr:colOff>
      <xdr:row>58</xdr:row>
      <xdr:rowOff>163095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96153"/>
          <a:ext cx="8382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163095</xdr:rowOff>
    </xdr:from>
    <xdr:to>
      <xdr:col>19</xdr:col>
      <xdr:colOff>177800</xdr:colOff>
      <xdr:row>58</xdr:row>
      <xdr:rowOff>170517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107195"/>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162761</xdr:rowOff>
    </xdr:from>
    <xdr:to>
      <xdr:col>15</xdr:col>
      <xdr:colOff>50800</xdr:colOff>
      <xdr:row>58</xdr:row>
      <xdr:rowOff>170517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106861"/>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156120</xdr:rowOff>
    </xdr:from>
    <xdr:to>
      <xdr:col>10</xdr:col>
      <xdr:colOff>114300</xdr:colOff>
      <xdr:row>58</xdr:row>
      <xdr:rowOff>162761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100220"/>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35236</xdr:rowOff>
    </xdr:from>
    <xdr:to>
      <xdr:col>10</xdr:col>
      <xdr:colOff>165100</xdr:colOff>
      <xdr:row>58</xdr:row>
      <xdr:rowOff>136836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7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153363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5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34864</xdr:rowOff>
    </xdr:from>
    <xdr:to>
      <xdr:col>6</xdr:col>
      <xdr:colOff>38100</xdr:colOff>
      <xdr:row>58</xdr:row>
      <xdr:rowOff>136464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152991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5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101253</xdr:rowOff>
    </xdr:from>
    <xdr:to>
      <xdr:col>24</xdr:col>
      <xdr:colOff>114300</xdr:colOff>
      <xdr:row>59</xdr:row>
      <xdr:rowOff>31403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4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16180</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112295</xdr:rowOff>
    </xdr:from>
    <xdr:to>
      <xdr:col>20</xdr:col>
      <xdr:colOff>38100</xdr:colOff>
      <xdr:row>59</xdr:row>
      <xdr:rowOff>42445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33572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119717</xdr:rowOff>
    </xdr:from>
    <xdr:to>
      <xdr:col>15</xdr:col>
      <xdr:colOff>101600</xdr:colOff>
      <xdr:row>59</xdr:row>
      <xdr:rowOff>49867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40994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111961</xdr:rowOff>
    </xdr:from>
    <xdr:to>
      <xdr:col>10</xdr:col>
      <xdr:colOff>165100</xdr:colOff>
      <xdr:row>59</xdr:row>
      <xdr:rowOff>42111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33238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105320</xdr:rowOff>
    </xdr:from>
    <xdr:to>
      <xdr:col>6</xdr:col>
      <xdr:colOff>38100</xdr:colOff>
      <xdr:row>59</xdr:row>
      <xdr:rowOff>35470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26597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4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12675</xdr:rowOff>
    </xdr:from>
    <xdr:to>
      <xdr:col>24</xdr:col>
      <xdr:colOff>63500</xdr:colOff>
      <xdr:row>79</xdr:row>
      <xdr:rowOff>25972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57225"/>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11113</xdr:rowOff>
    </xdr:from>
    <xdr:to>
      <xdr:col>19</xdr:col>
      <xdr:colOff>177800</xdr:colOff>
      <xdr:row>79</xdr:row>
      <xdr:rowOff>12675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55663"/>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6789</xdr:rowOff>
    </xdr:from>
    <xdr:to>
      <xdr:col>15</xdr:col>
      <xdr:colOff>50800</xdr:colOff>
      <xdr:row>79</xdr:row>
      <xdr:rowOff>11113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51339"/>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6789</xdr:rowOff>
    </xdr:from>
    <xdr:to>
      <xdr:col>10</xdr:col>
      <xdr:colOff>114300</xdr:colOff>
      <xdr:row>79</xdr:row>
      <xdr:rowOff>14351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51339"/>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146622</xdr:rowOff>
    </xdr:from>
    <xdr:to>
      <xdr:col>24</xdr:col>
      <xdr:colOff>114300</xdr:colOff>
      <xdr:row>79</xdr:row>
      <xdr:rowOff>76772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61549</xdr:rowOff>
    </xdr:from>
    <xdr:ext cx="378565"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133325</xdr:rowOff>
    </xdr:from>
    <xdr:to>
      <xdr:col>20</xdr:col>
      <xdr:colOff>38100</xdr:colOff>
      <xdr:row>79</xdr:row>
      <xdr:rowOff>63475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54602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131763</xdr:rowOff>
    </xdr:from>
    <xdr:to>
      <xdr:col>15</xdr:col>
      <xdr:colOff>101600</xdr:colOff>
      <xdr:row>79</xdr:row>
      <xdr:rowOff>61913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53040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9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127439</xdr:rowOff>
    </xdr:from>
    <xdr:to>
      <xdr:col>10</xdr:col>
      <xdr:colOff>165100</xdr:colOff>
      <xdr:row>79</xdr:row>
      <xdr:rowOff>57589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48716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135001</xdr:rowOff>
    </xdr:from>
    <xdr:to>
      <xdr:col>6</xdr:col>
      <xdr:colOff>38100</xdr:colOff>
      <xdr:row>79</xdr:row>
      <xdr:rowOff>65151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56278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10385</xdr:rowOff>
    </xdr:from>
    <xdr:to>
      <xdr:col>24</xdr:col>
      <xdr:colOff>63500</xdr:colOff>
      <xdr:row>97</xdr:row>
      <xdr:rowOff>135703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1035"/>
          <a:ext cx="838200" cy="1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135703</xdr:rowOff>
    </xdr:from>
    <xdr:to>
      <xdr:col>19</xdr:col>
      <xdr:colOff>177800</xdr:colOff>
      <xdr:row>98</xdr:row>
      <xdr:rowOff>70672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66353"/>
          <a:ext cx="889000" cy="10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70672</xdr:rowOff>
    </xdr:from>
    <xdr:to>
      <xdr:col>15</xdr:col>
      <xdr:colOff>50800</xdr:colOff>
      <xdr:row>98</xdr:row>
      <xdr:rowOff>99668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72772"/>
          <a:ext cx="8890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91128</xdr:rowOff>
    </xdr:from>
    <xdr:to>
      <xdr:col>10</xdr:col>
      <xdr:colOff>114300</xdr:colOff>
      <xdr:row>98</xdr:row>
      <xdr:rowOff>99668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93228"/>
          <a:ext cx="8890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150906</xdr:rowOff>
    </xdr:from>
    <xdr:to>
      <xdr:col>10</xdr:col>
      <xdr:colOff>165100</xdr:colOff>
      <xdr:row>98</xdr:row>
      <xdr:rowOff>81056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8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97583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1493</xdr:rowOff>
    </xdr:from>
    <xdr:to>
      <xdr:col>6</xdr:col>
      <xdr:colOff>38100</xdr:colOff>
      <xdr:row>98</xdr:row>
      <xdr:rowOff>103093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119620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131035</xdr:rowOff>
    </xdr:from>
    <xdr:to>
      <xdr:col>24</xdr:col>
      <xdr:colOff>114300</xdr:colOff>
      <xdr:row>97</xdr:row>
      <xdr:rowOff>61185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109462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84903</xdr:rowOff>
    </xdr:from>
    <xdr:to>
      <xdr:col>20</xdr:col>
      <xdr:colOff>38100</xdr:colOff>
      <xdr:row>98</xdr:row>
      <xdr:rowOff>15053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1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6180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0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19872</xdr:rowOff>
    </xdr:from>
    <xdr:to>
      <xdr:col>15</xdr:col>
      <xdr:colOff>101600</xdr:colOff>
      <xdr:row>98</xdr:row>
      <xdr:rowOff>121472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112599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48868</xdr:rowOff>
    </xdr:from>
    <xdr:to>
      <xdr:col>10</xdr:col>
      <xdr:colOff>165100</xdr:colOff>
      <xdr:row>98</xdr:row>
      <xdr:rowOff>150468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5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141595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4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40328</xdr:rowOff>
    </xdr:from>
    <xdr:to>
      <xdr:col>6</xdr:col>
      <xdr:colOff>38100</xdr:colOff>
      <xdr:row>98</xdr:row>
      <xdr:rowOff>141928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133055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13388</xdr:rowOff>
    </xdr:from>
    <xdr:to>
      <xdr:col>55</xdr:col>
      <xdr:colOff>0</xdr:colOff>
      <xdr:row>38</xdr:row>
      <xdr:rowOff>22530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28488"/>
          <a:ext cx="838200" cy="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141558</xdr:rowOff>
    </xdr:from>
    <xdr:to>
      <xdr:col>50</xdr:col>
      <xdr:colOff>114300</xdr:colOff>
      <xdr:row>38</xdr:row>
      <xdr:rowOff>13388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85208"/>
          <a:ext cx="889000" cy="4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760</xdr:rowOff>
    </xdr:from>
    <xdr:to>
      <xdr:col>45</xdr:col>
      <xdr:colOff>177800</xdr:colOff>
      <xdr:row>37</xdr:row>
      <xdr:rowOff>141558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72960"/>
          <a:ext cx="889000" cy="3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760</xdr:rowOff>
    </xdr:from>
    <xdr:to>
      <xdr:col>41</xdr:col>
      <xdr:colOff>50800</xdr:colOff>
      <xdr:row>38</xdr:row>
      <xdr:rowOff>49272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72960"/>
          <a:ext cx="889000" cy="39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134261</xdr:rowOff>
    </xdr:from>
    <xdr:to>
      <xdr:col>41</xdr:col>
      <xdr:colOff>101600</xdr:colOff>
      <xdr:row>35</xdr:row>
      <xdr:rowOff>64411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80938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62885</xdr:rowOff>
    </xdr:from>
    <xdr:to>
      <xdr:col>36</xdr:col>
      <xdr:colOff>165100</xdr:colOff>
      <xdr:row>37</xdr:row>
      <xdr:rowOff>164485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9562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8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143179</xdr:rowOff>
    </xdr:from>
    <xdr:to>
      <xdr:col>55</xdr:col>
      <xdr:colOff>50800</xdr:colOff>
      <xdr:row>38</xdr:row>
      <xdr:rowOff>73329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58106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0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134039</xdr:rowOff>
    </xdr:from>
    <xdr:to>
      <xdr:col>50</xdr:col>
      <xdr:colOff>165100</xdr:colOff>
      <xdr:row>38</xdr:row>
      <xdr:rowOff>64188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776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55315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7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90758</xdr:rowOff>
    </xdr:from>
    <xdr:to>
      <xdr:col>46</xdr:col>
      <xdr:colOff>38100</xdr:colOff>
      <xdr:row>38</xdr:row>
      <xdr:rowOff>20908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12035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2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121410</xdr:rowOff>
    </xdr:from>
    <xdr:to>
      <xdr:col>41</xdr:col>
      <xdr:colOff>101600</xdr:colOff>
      <xdr:row>36</xdr:row>
      <xdr:rowOff>51560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42687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1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169922</xdr:rowOff>
    </xdr:from>
    <xdr:to>
      <xdr:col>36</xdr:col>
      <xdr:colOff>165100</xdr:colOff>
      <xdr:row>38</xdr:row>
      <xdr:rowOff>100072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91199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0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104491</xdr:rowOff>
    </xdr:from>
    <xdr:to>
      <xdr:col>55</xdr:col>
      <xdr:colOff>0</xdr:colOff>
      <xdr:row>57</xdr:row>
      <xdr:rowOff>135546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77141"/>
          <a:ext cx="838200" cy="3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104491</xdr:rowOff>
    </xdr:from>
    <xdr:to>
      <xdr:col>50</xdr:col>
      <xdr:colOff>114300</xdr:colOff>
      <xdr:row>58</xdr:row>
      <xdr:rowOff>58224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77141"/>
          <a:ext cx="889000" cy="1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58224</xdr:rowOff>
    </xdr:from>
    <xdr:to>
      <xdr:col>45</xdr:col>
      <xdr:colOff>177800</xdr:colOff>
      <xdr:row>58</xdr:row>
      <xdr:rowOff>104824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02324"/>
          <a:ext cx="889000" cy="4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101682</xdr:rowOff>
    </xdr:from>
    <xdr:to>
      <xdr:col>41</xdr:col>
      <xdr:colOff>50800</xdr:colOff>
      <xdr:row>58</xdr:row>
      <xdr:rowOff>104824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45782"/>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31053</xdr:rowOff>
    </xdr:from>
    <xdr:to>
      <xdr:col>41</xdr:col>
      <xdr:colOff>101600</xdr:colOff>
      <xdr:row>58</xdr:row>
      <xdr:rowOff>132653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149180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31173</xdr:rowOff>
    </xdr:from>
    <xdr:to>
      <xdr:col>36</xdr:col>
      <xdr:colOff>165100</xdr:colOff>
      <xdr:row>58</xdr:row>
      <xdr:rowOff>132773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149300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84746</xdr:rowOff>
    </xdr:from>
    <xdr:to>
      <xdr:col>55</xdr:col>
      <xdr:colOff>50800</xdr:colOff>
      <xdr:row>58</xdr:row>
      <xdr:rowOff>14896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107623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0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53691</xdr:rowOff>
    </xdr:from>
    <xdr:to>
      <xdr:col>50</xdr:col>
      <xdr:colOff>165100</xdr:colOff>
      <xdr:row>57</xdr:row>
      <xdr:rowOff>155291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368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0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7424</xdr:rowOff>
    </xdr:from>
    <xdr:to>
      <xdr:col>46</xdr:col>
      <xdr:colOff>38100</xdr:colOff>
      <xdr:row>58</xdr:row>
      <xdr:rowOff>109024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125551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2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54024</xdr:rowOff>
    </xdr:from>
    <xdr:to>
      <xdr:col>41</xdr:col>
      <xdr:colOff>101600</xdr:colOff>
      <xdr:row>58</xdr:row>
      <xdr:rowOff>155624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146751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50882</xdr:rowOff>
    </xdr:from>
    <xdr:to>
      <xdr:col>36</xdr:col>
      <xdr:colOff>165100</xdr:colOff>
      <xdr:row>58</xdr:row>
      <xdr:rowOff>152482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143609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149135</xdr:rowOff>
    </xdr:from>
    <xdr:to>
      <xdr:col>55</xdr:col>
      <xdr:colOff>0</xdr:colOff>
      <xdr:row>78</xdr:row>
      <xdr:rowOff>121672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50785"/>
          <a:ext cx="838200" cy="14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149135</xdr:rowOff>
    </xdr:from>
    <xdr:to>
      <xdr:col>50</xdr:col>
      <xdr:colOff>114300</xdr:colOff>
      <xdr:row>78</xdr:row>
      <xdr:rowOff>134029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50785"/>
          <a:ext cx="889000" cy="15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130246</xdr:rowOff>
    </xdr:from>
    <xdr:to>
      <xdr:col>45</xdr:col>
      <xdr:colOff>177800</xdr:colOff>
      <xdr:row>78</xdr:row>
      <xdr:rowOff>134029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3346"/>
          <a:ext cx="889000" cy="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126555</xdr:rowOff>
    </xdr:from>
    <xdr:to>
      <xdr:col>41</xdr:col>
      <xdr:colOff>50800</xdr:colOff>
      <xdr:row>78</xdr:row>
      <xdr:rowOff>130246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99655"/>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72504</xdr:rowOff>
    </xdr:from>
    <xdr:to>
      <xdr:col>41</xdr:col>
      <xdr:colOff>101600</xdr:colOff>
      <xdr:row>79</xdr:row>
      <xdr:rowOff>2654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19181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70421</xdr:rowOff>
    </xdr:from>
    <xdr:to>
      <xdr:col>36</xdr:col>
      <xdr:colOff>165100</xdr:colOff>
      <xdr:row>79</xdr:row>
      <xdr:rowOff>571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17098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70872</xdr:rowOff>
    </xdr:from>
    <xdr:to>
      <xdr:col>55</xdr:col>
      <xdr:colOff>50800</xdr:colOff>
      <xdr:row>79</xdr:row>
      <xdr:rowOff>1022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98335</xdr:rowOff>
    </xdr:from>
    <xdr:to>
      <xdr:col>50</xdr:col>
      <xdr:colOff>165100</xdr:colOff>
      <xdr:row>78</xdr:row>
      <xdr:rowOff>28485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45012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07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83229</xdr:rowOff>
    </xdr:from>
    <xdr:to>
      <xdr:col>46</xdr:col>
      <xdr:colOff>38100</xdr:colOff>
      <xdr:row>79</xdr:row>
      <xdr:rowOff>13379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4506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79446</xdr:rowOff>
    </xdr:from>
    <xdr:to>
      <xdr:col>41</xdr:col>
      <xdr:colOff>101600</xdr:colOff>
      <xdr:row>79</xdr:row>
      <xdr:rowOff>9596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75755</xdr:rowOff>
    </xdr:from>
    <xdr:to>
      <xdr:col>36</xdr:col>
      <xdr:colOff>165100</xdr:colOff>
      <xdr:row>79</xdr:row>
      <xdr:rowOff>5905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168482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37613</xdr:rowOff>
    </xdr:from>
    <xdr:to>
      <xdr:col>55</xdr:col>
      <xdr:colOff>0</xdr:colOff>
      <xdr:row>98</xdr:row>
      <xdr:rowOff>74673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982463"/>
          <a:ext cx="838200" cy="8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98343</xdr:rowOff>
    </xdr:from>
    <xdr:to>
      <xdr:col>50</xdr:col>
      <xdr:colOff>114300</xdr:colOff>
      <xdr:row>98</xdr:row>
      <xdr:rowOff>74673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28993"/>
          <a:ext cx="889000" cy="14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98343</xdr:rowOff>
    </xdr:from>
    <xdr:to>
      <xdr:col>45</xdr:col>
      <xdr:colOff>177800</xdr:colOff>
      <xdr:row>98</xdr:row>
      <xdr:rowOff>171025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28993"/>
          <a:ext cx="889000" cy="2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165283</xdr:rowOff>
    </xdr:from>
    <xdr:to>
      <xdr:col>41</xdr:col>
      <xdr:colOff>50800</xdr:colOff>
      <xdr:row>98</xdr:row>
      <xdr:rowOff>171025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67383"/>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160096</xdr:rowOff>
    </xdr:from>
    <xdr:to>
      <xdr:col>41</xdr:col>
      <xdr:colOff>101600</xdr:colOff>
      <xdr:row>98</xdr:row>
      <xdr:rowOff>90246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9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106773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158482</xdr:rowOff>
    </xdr:from>
    <xdr:to>
      <xdr:col>36</xdr:col>
      <xdr:colOff>165100</xdr:colOff>
      <xdr:row>98</xdr:row>
      <xdr:rowOff>88632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105159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158263</xdr:rowOff>
    </xdr:from>
    <xdr:to>
      <xdr:col>55</xdr:col>
      <xdr:colOff>50800</xdr:colOff>
      <xdr:row>93</xdr:row>
      <xdr:rowOff>88413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9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9690</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78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23873</xdr:rowOff>
    </xdr:from>
    <xdr:to>
      <xdr:col>50</xdr:col>
      <xdr:colOff>165100</xdr:colOff>
      <xdr:row>98</xdr:row>
      <xdr:rowOff>125473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116600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1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47543</xdr:rowOff>
    </xdr:from>
    <xdr:to>
      <xdr:col>46</xdr:col>
      <xdr:colOff>38100</xdr:colOff>
      <xdr:row>97</xdr:row>
      <xdr:rowOff>149143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165670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5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120225</xdr:rowOff>
    </xdr:from>
    <xdr:to>
      <xdr:col>41</xdr:col>
      <xdr:colOff>101600</xdr:colOff>
      <xdr:row>99</xdr:row>
      <xdr:rowOff>50375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41502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1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114483</xdr:rowOff>
    </xdr:from>
    <xdr:to>
      <xdr:col>36</xdr:col>
      <xdr:colOff>165100</xdr:colOff>
      <xdr:row>99</xdr:row>
      <xdr:rowOff>44633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1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35760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0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74157</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60707"/>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106938</xdr:rowOff>
    </xdr:from>
    <xdr:to>
      <xdr:col>72</xdr:col>
      <xdr:colOff>38100</xdr:colOff>
      <xdr:row>39</xdr:row>
      <xdr:rowOff>37088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53615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124159</xdr:rowOff>
    </xdr:from>
    <xdr:to>
      <xdr:col>67</xdr:col>
      <xdr:colOff>101600</xdr:colOff>
      <xdr:row>39</xdr:row>
      <xdr:rowOff>54309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70836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1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23357</xdr:rowOff>
    </xdr:from>
    <xdr:to>
      <xdr:col>67</xdr:col>
      <xdr:colOff>101600</xdr:colOff>
      <xdr:row>39</xdr:row>
      <xdr:rowOff>124957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0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116084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80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132183</xdr:rowOff>
    </xdr:from>
    <xdr:to>
      <xdr:col>85</xdr:col>
      <xdr:colOff>127000</xdr:colOff>
      <xdr:row>78</xdr:row>
      <xdr:rowOff>95256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62383"/>
          <a:ext cx="838200" cy="30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75874</xdr:rowOff>
    </xdr:from>
    <xdr:to>
      <xdr:col>81</xdr:col>
      <xdr:colOff>50800</xdr:colOff>
      <xdr:row>78</xdr:row>
      <xdr:rowOff>95256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06074"/>
          <a:ext cx="889000" cy="36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75874</xdr:rowOff>
    </xdr:from>
    <xdr:to>
      <xdr:col>76</xdr:col>
      <xdr:colOff>114300</xdr:colOff>
      <xdr:row>78</xdr:row>
      <xdr:rowOff>104728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06074"/>
          <a:ext cx="889000" cy="3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101764</xdr:rowOff>
    </xdr:from>
    <xdr:to>
      <xdr:col>71</xdr:col>
      <xdr:colOff>177800</xdr:colOff>
      <xdr:row>78</xdr:row>
      <xdr:rowOff>104728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474864"/>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43039</xdr:rowOff>
    </xdr:from>
    <xdr:to>
      <xdr:col>72</xdr:col>
      <xdr:colOff>38100</xdr:colOff>
      <xdr:row>77</xdr:row>
      <xdr:rowOff>144639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161166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50473</xdr:rowOff>
    </xdr:from>
    <xdr:to>
      <xdr:col>67</xdr:col>
      <xdr:colOff>101600</xdr:colOff>
      <xdr:row>77</xdr:row>
      <xdr:rowOff>152073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168600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81383</xdr:rowOff>
    </xdr:from>
    <xdr:to>
      <xdr:col>85</xdr:col>
      <xdr:colOff>177800</xdr:colOff>
      <xdr:row>77</xdr:row>
      <xdr:rowOff>11533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104260</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44456</xdr:rowOff>
    </xdr:from>
    <xdr:to>
      <xdr:col>81</xdr:col>
      <xdr:colOff>101600</xdr:colOff>
      <xdr:row>78</xdr:row>
      <xdr:rowOff>146056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4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137183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5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25074</xdr:rowOff>
    </xdr:from>
    <xdr:to>
      <xdr:col>76</xdr:col>
      <xdr:colOff>165100</xdr:colOff>
      <xdr:row>76</xdr:row>
      <xdr:rowOff>126674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143202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83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53928</xdr:rowOff>
    </xdr:from>
    <xdr:to>
      <xdr:col>72</xdr:col>
      <xdr:colOff>38100</xdr:colOff>
      <xdr:row>78</xdr:row>
      <xdr:rowOff>155528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4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146655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5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50964</xdr:rowOff>
    </xdr:from>
    <xdr:to>
      <xdr:col>67</xdr:col>
      <xdr:colOff>101600</xdr:colOff>
      <xdr:row>78</xdr:row>
      <xdr:rowOff>152564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4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143691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5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3763</xdr:rowOff>
    </xdr:from>
    <xdr:to>
      <xdr:col>85</xdr:col>
      <xdr:colOff>127000</xdr:colOff>
      <xdr:row>97</xdr:row>
      <xdr:rowOff>71148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634413"/>
          <a:ext cx="838200" cy="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3763</xdr:rowOff>
    </xdr:from>
    <xdr:to>
      <xdr:col>81</xdr:col>
      <xdr:colOff>50800</xdr:colOff>
      <xdr:row>97</xdr:row>
      <xdr:rowOff>110094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634413"/>
          <a:ext cx="889000" cy="10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110094</xdr:rowOff>
    </xdr:from>
    <xdr:to>
      <xdr:col>76</xdr:col>
      <xdr:colOff>114300</xdr:colOff>
      <xdr:row>98</xdr:row>
      <xdr:rowOff>6753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40744"/>
          <a:ext cx="889000" cy="6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6753</xdr:rowOff>
    </xdr:from>
    <xdr:to>
      <xdr:col>71</xdr:col>
      <xdr:colOff>177800</xdr:colOff>
      <xdr:row>98</xdr:row>
      <xdr:rowOff>43011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08853"/>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155342</xdr:rowOff>
    </xdr:from>
    <xdr:to>
      <xdr:col>72</xdr:col>
      <xdr:colOff>38100</xdr:colOff>
      <xdr:row>98</xdr:row>
      <xdr:rowOff>85492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8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76619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111532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20348</xdr:rowOff>
    </xdr:from>
    <xdr:to>
      <xdr:col>85</xdr:col>
      <xdr:colOff>177800</xdr:colOff>
      <xdr:row>97</xdr:row>
      <xdr:rowOff>121948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43225</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0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124413</xdr:rowOff>
    </xdr:from>
    <xdr:to>
      <xdr:col>81</xdr:col>
      <xdr:colOff>101600</xdr:colOff>
      <xdr:row>97</xdr:row>
      <xdr:rowOff>54563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71090</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35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59294</xdr:rowOff>
    </xdr:from>
    <xdr:to>
      <xdr:col>76</xdr:col>
      <xdr:colOff>165100</xdr:colOff>
      <xdr:row>97</xdr:row>
      <xdr:rowOff>160894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8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5971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127403</xdr:rowOff>
    </xdr:from>
    <xdr:to>
      <xdr:col>72</xdr:col>
      <xdr:colOff>38100</xdr:colOff>
      <xdr:row>98</xdr:row>
      <xdr:rowOff>57553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74080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3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163661</xdr:rowOff>
    </xdr:from>
    <xdr:to>
      <xdr:col>67</xdr:col>
      <xdr:colOff>101600</xdr:colOff>
      <xdr:row>98</xdr:row>
      <xdr:rowOff>93811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110338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139659</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759"/>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74192</xdr:rowOff>
    </xdr:from>
    <xdr:to>
      <xdr:col>102</xdr:col>
      <xdr:colOff>165100</xdr:colOff>
      <xdr:row>59</xdr:row>
      <xdr:rowOff>4342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20869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76542</xdr:rowOff>
    </xdr:from>
    <xdr:to>
      <xdr:col>98</xdr:col>
      <xdr:colOff>38100</xdr:colOff>
      <xdr:row>59</xdr:row>
      <xdr:rowOff>6692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23219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88859</xdr:rowOff>
    </xdr:from>
    <xdr:to>
      <xdr:col>98</xdr:col>
      <xdr:colOff>38100</xdr:colOff>
      <xdr:row>59</xdr:row>
      <xdr:rowOff>19009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10136</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6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35890</xdr:rowOff>
    </xdr:from>
    <xdr:to>
      <xdr:col>116</xdr:col>
      <xdr:colOff>63500</xdr:colOff>
      <xdr:row>75</xdr:row>
      <xdr:rowOff>103353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894640"/>
          <a:ext cx="838200" cy="6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103353</xdr:rowOff>
    </xdr:from>
    <xdr:to>
      <xdr:col>111</xdr:col>
      <xdr:colOff>177800</xdr:colOff>
      <xdr:row>75</xdr:row>
      <xdr:rowOff>123672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62103"/>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117666</xdr:rowOff>
    </xdr:from>
    <xdr:to>
      <xdr:col>107</xdr:col>
      <xdr:colOff>50800</xdr:colOff>
      <xdr:row>75</xdr:row>
      <xdr:rowOff>123672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976416"/>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63932</xdr:rowOff>
    </xdr:from>
    <xdr:to>
      <xdr:col>102</xdr:col>
      <xdr:colOff>114300</xdr:colOff>
      <xdr:row>75</xdr:row>
      <xdr:rowOff>117666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922682"/>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165367</xdr:rowOff>
    </xdr:from>
    <xdr:to>
      <xdr:col>102</xdr:col>
      <xdr:colOff>165100</xdr:colOff>
      <xdr:row>76</xdr:row>
      <xdr:rowOff>95517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86644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128105</xdr:rowOff>
    </xdr:from>
    <xdr:to>
      <xdr:col>98</xdr:col>
      <xdr:colOff>38100</xdr:colOff>
      <xdr:row>76</xdr:row>
      <xdr:rowOff>58254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49382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156540</xdr:rowOff>
    </xdr:from>
    <xdr:to>
      <xdr:col>116</xdr:col>
      <xdr:colOff>114300</xdr:colOff>
      <xdr:row>75</xdr:row>
      <xdr:rowOff>86690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7967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6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52553</xdr:rowOff>
    </xdr:from>
    <xdr:to>
      <xdr:col>112</xdr:col>
      <xdr:colOff>38100</xdr:colOff>
      <xdr:row>75</xdr:row>
      <xdr:rowOff>154152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11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170680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72872</xdr:rowOff>
    </xdr:from>
    <xdr:to>
      <xdr:col>107</xdr:col>
      <xdr:colOff>101600</xdr:colOff>
      <xdr:row>76</xdr:row>
      <xdr:rowOff>3023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316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19549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66866</xdr:rowOff>
    </xdr:from>
    <xdr:to>
      <xdr:col>102</xdr:col>
      <xdr:colOff>165100</xdr:colOff>
      <xdr:row>75</xdr:row>
      <xdr:rowOff>168466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13543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0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13132</xdr:rowOff>
    </xdr:from>
    <xdr:to>
      <xdr:col>98</xdr:col>
      <xdr:colOff>38100</xdr:colOff>
      <xdr:row>75</xdr:row>
      <xdr:rowOff>114732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131259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・普通建設事業について、新庁舎及び山吹ふれあいセンターの建設事業の実施に伴い類似団体平均を上回る数値となった。</a:t>
          </a:r>
        </a:p>
        <a:p>
          <a:r>
            <a:rPr kumimoji="1" lang="ja-JP" altLang="en-US" sz="1300">
              <a:latin typeface="ＭＳ Ｐゴシック" panose="020B0600070205080204" pitchFamily="50" charset="-128"/>
              <a:ea typeface="ＭＳ Ｐゴシック" panose="020B0600070205080204" pitchFamily="50" charset="-128"/>
            </a:rPr>
            <a:t>・扶助費について、全体としては類似団体以下の数値に抑えられているものの、国の施策による給付金の支給を行った影響で例年に比べて増額となっている。</a:t>
          </a:r>
        </a:p>
        <a:p>
          <a:r>
            <a:rPr kumimoji="1" lang="ja-JP" altLang="en-US" sz="1300">
              <a:latin typeface="ＭＳ Ｐゴシック" panose="020B0600070205080204" pitchFamily="50" charset="-128"/>
              <a:ea typeface="ＭＳ Ｐゴシック" panose="020B0600070205080204" pitchFamily="50" charset="-128"/>
            </a:rPr>
            <a:t>・公債費について、令和５年度に繰上償還を行ったため、類似団体平均を大きく上回る数値となった。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京都府井手町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6,989
6,728
18.04
7,950,446
7,388,965
425,183
2,798,082
5,020,116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79121</xdr:rowOff>
    </xdr:from>
    <xdr:to>
      <xdr:col>24</xdr:col>
      <xdr:colOff>63500</xdr:colOff>
      <xdr:row>36</xdr:row>
      <xdr:rowOff>152436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51321"/>
          <a:ext cx="8382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152436</xdr:rowOff>
    </xdr:from>
    <xdr:to>
      <xdr:col>19</xdr:col>
      <xdr:colOff>177800</xdr:colOff>
      <xdr:row>37</xdr:row>
      <xdr:rowOff>66385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24636"/>
          <a:ext cx="889000" cy="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66385</xdr:rowOff>
    </xdr:from>
    <xdr:to>
      <xdr:col>15</xdr:col>
      <xdr:colOff>50800</xdr:colOff>
      <xdr:row>37</xdr:row>
      <xdr:rowOff>89408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10035"/>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89408</xdr:rowOff>
    </xdr:from>
    <xdr:to>
      <xdr:col>10</xdr:col>
      <xdr:colOff>114300</xdr:colOff>
      <xdr:row>38</xdr:row>
      <xdr:rowOff>44994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33058"/>
          <a:ext cx="889000" cy="1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23259</xdr:rowOff>
    </xdr:from>
    <xdr:to>
      <xdr:col>10</xdr:col>
      <xdr:colOff>165100</xdr:colOff>
      <xdr:row>36</xdr:row>
      <xdr:rowOff>124859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141386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147193</xdr:rowOff>
    </xdr:from>
    <xdr:to>
      <xdr:col>6</xdr:col>
      <xdr:colOff>38100</xdr:colOff>
      <xdr:row>36</xdr:row>
      <xdr:rowOff>77343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93870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28321</xdr:rowOff>
    </xdr:from>
    <xdr:to>
      <xdr:col>24</xdr:col>
      <xdr:colOff>114300</xdr:colOff>
      <xdr:row>36</xdr:row>
      <xdr:rowOff>129921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6748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101636</xdr:rowOff>
    </xdr:from>
    <xdr:to>
      <xdr:col>20</xdr:col>
      <xdr:colOff>38100</xdr:colOff>
      <xdr:row>37</xdr:row>
      <xdr:rowOff>31786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22913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15585</xdr:rowOff>
    </xdr:from>
    <xdr:to>
      <xdr:col>15</xdr:col>
      <xdr:colOff>101600</xdr:colOff>
      <xdr:row>37</xdr:row>
      <xdr:rowOff>117185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5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108312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5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38608</xdr:rowOff>
    </xdr:from>
    <xdr:to>
      <xdr:col>10</xdr:col>
      <xdr:colOff>165100</xdr:colOff>
      <xdr:row>37</xdr:row>
      <xdr:rowOff>140208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131335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165644</xdr:rowOff>
    </xdr:from>
    <xdr:to>
      <xdr:col>6</xdr:col>
      <xdr:colOff>38100</xdr:colOff>
      <xdr:row>38</xdr:row>
      <xdr:rowOff>95794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86921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0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121115</xdr:rowOff>
    </xdr:from>
    <xdr:to>
      <xdr:col>24</xdr:col>
      <xdr:colOff>63500</xdr:colOff>
      <xdr:row>57</xdr:row>
      <xdr:rowOff>99563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722315"/>
          <a:ext cx="838200" cy="14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121115</xdr:rowOff>
    </xdr:from>
    <xdr:to>
      <xdr:col>19</xdr:col>
      <xdr:colOff>177800</xdr:colOff>
      <xdr:row>58</xdr:row>
      <xdr:rowOff>29032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722315"/>
          <a:ext cx="889000" cy="25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155184</xdr:rowOff>
    </xdr:from>
    <xdr:to>
      <xdr:col>15</xdr:col>
      <xdr:colOff>50800</xdr:colOff>
      <xdr:row>58</xdr:row>
      <xdr:rowOff>29032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27834"/>
          <a:ext cx="889000" cy="4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155184</xdr:rowOff>
    </xdr:from>
    <xdr:to>
      <xdr:col>10</xdr:col>
      <xdr:colOff>114300</xdr:colOff>
      <xdr:row>58</xdr:row>
      <xdr:rowOff>141579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27834"/>
          <a:ext cx="889000" cy="15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105290</xdr:rowOff>
    </xdr:from>
    <xdr:to>
      <xdr:col>10</xdr:col>
      <xdr:colOff>165100</xdr:colOff>
      <xdr:row>58</xdr:row>
      <xdr:rowOff>35440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26567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7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79711</xdr:rowOff>
    </xdr:from>
    <xdr:to>
      <xdr:col>6</xdr:col>
      <xdr:colOff>38100</xdr:colOff>
      <xdr:row>59</xdr:row>
      <xdr:rowOff>9861</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26388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48763</xdr:rowOff>
    </xdr:from>
    <xdr:to>
      <xdr:col>24</xdr:col>
      <xdr:colOff>114300</xdr:colOff>
      <xdr:row>57</xdr:row>
      <xdr:rowOff>150363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2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71640</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7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70315</xdr:rowOff>
    </xdr:from>
    <xdr:to>
      <xdr:col>20</xdr:col>
      <xdr:colOff>38100</xdr:colOff>
      <xdr:row>57</xdr:row>
      <xdr:rowOff>465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6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16992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44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149682</xdr:rowOff>
    </xdr:from>
    <xdr:to>
      <xdr:col>15</xdr:col>
      <xdr:colOff>101600</xdr:colOff>
      <xdr:row>58</xdr:row>
      <xdr:rowOff>79832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70959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1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104384</xdr:rowOff>
    </xdr:from>
    <xdr:to>
      <xdr:col>10</xdr:col>
      <xdr:colOff>165100</xdr:colOff>
      <xdr:row>58</xdr:row>
      <xdr:rowOff>34534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51061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65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90779</xdr:rowOff>
    </xdr:from>
    <xdr:to>
      <xdr:col>6</xdr:col>
      <xdr:colOff>38100</xdr:colOff>
      <xdr:row>59</xdr:row>
      <xdr:rowOff>20929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12056</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2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10945</xdr:rowOff>
    </xdr:from>
    <xdr:to>
      <xdr:col>24</xdr:col>
      <xdr:colOff>63500</xdr:colOff>
      <xdr:row>77</xdr:row>
      <xdr:rowOff>80378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12595"/>
          <a:ext cx="838200" cy="6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9931</xdr:rowOff>
    </xdr:from>
    <xdr:to>
      <xdr:col>19</xdr:col>
      <xdr:colOff>177800</xdr:colOff>
      <xdr:row>77</xdr:row>
      <xdr:rowOff>80378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11581"/>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9931</xdr:rowOff>
    </xdr:from>
    <xdr:to>
      <xdr:col>15</xdr:col>
      <xdr:colOff>50800</xdr:colOff>
      <xdr:row>77</xdr:row>
      <xdr:rowOff>73969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11581"/>
          <a:ext cx="889000" cy="6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73969</xdr:rowOff>
    </xdr:from>
    <xdr:to>
      <xdr:col>10</xdr:col>
      <xdr:colOff>114300</xdr:colOff>
      <xdr:row>78</xdr:row>
      <xdr:rowOff>25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75619"/>
          <a:ext cx="889000" cy="9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78750</xdr:rowOff>
    </xdr:from>
    <xdr:to>
      <xdr:col>10</xdr:col>
      <xdr:colOff>165100</xdr:colOff>
      <xdr:row>78</xdr:row>
      <xdr:rowOff>8900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8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7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95560</xdr:rowOff>
    </xdr:from>
    <xdr:to>
      <xdr:col>6</xdr:col>
      <xdr:colOff>38100</xdr:colOff>
      <xdr:row>78</xdr:row>
      <xdr:rowOff>25710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42237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7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131595</xdr:rowOff>
    </xdr:from>
    <xdr:to>
      <xdr:col>24</xdr:col>
      <xdr:colOff>114300</xdr:colOff>
      <xdr:row>77</xdr:row>
      <xdr:rowOff>61745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6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110022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4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29578</xdr:rowOff>
    </xdr:from>
    <xdr:to>
      <xdr:col>20</xdr:col>
      <xdr:colOff>38100</xdr:colOff>
      <xdr:row>77</xdr:row>
      <xdr:rowOff>131178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122305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2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130581</xdr:rowOff>
    </xdr:from>
    <xdr:to>
      <xdr:col>15</xdr:col>
      <xdr:colOff>101600</xdr:colOff>
      <xdr:row>77</xdr:row>
      <xdr:rowOff>60731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51858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23169</xdr:rowOff>
    </xdr:from>
    <xdr:to>
      <xdr:col>10</xdr:col>
      <xdr:colOff>165100</xdr:colOff>
      <xdr:row>77</xdr:row>
      <xdr:rowOff>124769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2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141296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00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120675</xdr:rowOff>
    </xdr:from>
    <xdr:to>
      <xdr:col>6</xdr:col>
      <xdr:colOff>38100</xdr:colOff>
      <xdr:row>78</xdr:row>
      <xdr:rowOff>50825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41952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1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117847</xdr:rowOff>
    </xdr:from>
    <xdr:to>
      <xdr:col>24</xdr:col>
      <xdr:colOff>63500</xdr:colOff>
      <xdr:row>98</xdr:row>
      <xdr:rowOff>118255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9947"/>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117847</xdr:rowOff>
    </xdr:from>
    <xdr:to>
      <xdr:col>19</xdr:col>
      <xdr:colOff>177800</xdr:colOff>
      <xdr:row>98</xdr:row>
      <xdr:rowOff>119309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9947"/>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119309</xdr:rowOff>
    </xdr:from>
    <xdr:to>
      <xdr:col>15</xdr:col>
      <xdr:colOff>50800</xdr:colOff>
      <xdr:row>98</xdr:row>
      <xdr:rowOff>125053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1409"/>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125053</xdr:rowOff>
    </xdr:from>
    <xdr:to>
      <xdr:col>10</xdr:col>
      <xdr:colOff>114300</xdr:colOff>
      <xdr:row>98</xdr:row>
      <xdr:rowOff>125816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715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57418</xdr:rowOff>
    </xdr:from>
    <xdr:to>
      <xdr:col>10</xdr:col>
      <xdr:colOff>165100</xdr:colOff>
      <xdr:row>98</xdr:row>
      <xdr:rowOff>159018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59407</xdr:rowOff>
    </xdr:from>
    <xdr:to>
      <xdr:col>6</xdr:col>
      <xdr:colOff>38100</xdr:colOff>
      <xdr:row>98</xdr:row>
      <xdr:rowOff>161007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67455</xdr:rowOff>
    </xdr:from>
    <xdr:to>
      <xdr:col>24</xdr:col>
      <xdr:colOff>114300</xdr:colOff>
      <xdr:row>98</xdr:row>
      <xdr:rowOff>169055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67047</xdr:rowOff>
    </xdr:from>
    <xdr:to>
      <xdr:col>20</xdr:col>
      <xdr:colOff>38100</xdr:colOff>
      <xdr:row>98</xdr:row>
      <xdr:rowOff>168647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159774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68509</xdr:rowOff>
    </xdr:from>
    <xdr:to>
      <xdr:col>15</xdr:col>
      <xdr:colOff>101600</xdr:colOff>
      <xdr:row>98</xdr:row>
      <xdr:rowOff>170109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161236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74253</xdr:rowOff>
    </xdr:from>
    <xdr:to>
      <xdr:col>10</xdr:col>
      <xdr:colOff>165100</xdr:colOff>
      <xdr:row>99</xdr:row>
      <xdr:rowOff>4403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166980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75016</xdr:rowOff>
    </xdr:from>
    <xdr:to>
      <xdr:col>6</xdr:col>
      <xdr:colOff>38100</xdr:colOff>
      <xdr:row>99</xdr:row>
      <xdr:rowOff>5166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167743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122047</xdr:rowOff>
    </xdr:from>
    <xdr:to>
      <xdr:col>41</xdr:col>
      <xdr:colOff>101600</xdr:colOff>
      <xdr:row>38</xdr:row>
      <xdr:rowOff>52197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6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68724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4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124047</xdr:rowOff>
    </xdr:from>
    <xdr:to>
      <xdr:col>36</xdr:col>
      <xdr:colOff>165100</xdr:colOff>
      <xdr:row>38</xdr:row>
      <xdr:rowOff>54197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6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70724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4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102745</xdr:rowOff>
    </xdr:from>
    <xdr:to>
      <xdr:col>55</xdr:col>
      <xdr:colOff>0</xdr:colOff>
      <xdr:row>58</xdr:row>
      <xdr:rowOff>106841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46845"/>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102745</xdr:rowOff>
    </xdr:from>
    <xdr:to>
      <xdr:col>50</xdr:col>
      <xdr:colOff>114300</xdr:colOff>
      <xdr:row>58</xdr:row>
      <xdr:rowOff>106635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46845"/>
          <a:ext cx="889000" cy="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106635</xdr:rowOff>
    </xdr:from>
    <xdr:to>
      <xdr:col>45</xdr:col>
      <xdr:colOff>177800</xdr:colOff>
      <xdr:row>58</xdr:row>
      <xdr:rowOff>108500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50735"/>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108500</xdr:rowOff>
    </xdr:from>
    <xdr:to>
      <xdr:col>41</xdr:col>
      <xdr:colOff>50800</xdr:colOff>
      <xdr:row>58</xdr:row>
      <xdr:rowOff>108693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52600"/>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13009</xdr:rowOff>
    </xdr:from>
    <xdr:to>
      <xdr:col>41</xdr:col>
      <xdr:colOff>101600</xdr:colOff>
      <xdr:row>57</xdr:row>
      <xdr:rowOff>114609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131136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23804</xdr:rowOff>
    </xdr:from>
    <xdr:to>
      <xdr:col>36</xdr:col>
      <xdr:colOff>165100</xdr:colOff>
      <xdr:row>57</xdr:row>
      <xdr:rowOff>125404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141931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56041</xdr:rowOff>
    </xdr:from>
    <xdr:to>
      <xdr:col>55</xdr:col>
      <xdr:colOff>50800</xdr:colOff>
      <xdr:row>58</xdr:row>
      <xdr:rowOff>157641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142418</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1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51945</xdr:rowOff>
    </xdr:from>
    <xdr:to>
      <xdr:col>50</xdr:col>
      <xdr:colOff>165100</xdr:colOff>
      <xdr:row>58</xdr:row>
      <xdr:rowOff>153545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144672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8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55835</xdr:rowOff>
    </xdr:from>
    <xdr:to>
      <xdr:col>46</xdr:col>
      <xdr:colOff>38100</xdr:colOff>
      <xdr:row>58</xdr:row>
      <xdr:rowOff>157435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148562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9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57700</xdr:rowOff>
    </xdr:from>
    <xdr:to>
      <xdr:col>41</xdr:col>
      <xdr:colOff>101600</xdr:colOff>
      <xdr:row>58</xdr:row>
      <xdr:rowOff>159300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150427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57893</xdr:rowOff>
    </xdr:from>
    <xdr:to>
      <xdr:col>36</xdr:col>
      <xdr:colOff>165100</xdr:colOff>
      <xdr:row>58</xdr:row>
      <xdr:rowOff>159493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150620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9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4711</xdr:rowOff>
    </xdr:from>
    <xdr:to>
      <xdr:col>55</xdr:col>
      <xdr:colOff>0</xdr:colOff>
      <xdr:row>79</xdr:row>
      <xdr:rowOff>12281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49261"/>
          <a:ext cx="8382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4711</xdr:rowOff>
    </xdr:from>
    <xdr:to>
      <xdr:col>50</xdr:col>
      <xdr:colOff>114300</xdr:colOff>
      <xdr:row>79</xdr:row>
      <xdr:rowOff>17007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49261"/>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10373</xdr:rowOff>
    </xdr:from>
    <xdr:to>
      <xdr:col>45</xdr:col>
      <xdr:colOff>177800</xdr:colOff>
      <xdr:row>79</xdr:row>
      <xdr:rowOff>17007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54923"/>
          <a:ext cx="889000" cy="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10373</xdr:rowOff>
    </xdr:from>
    <xdr:to>
      <xdr:col>41</xdr:col>
      <xdr:colOff>50800</xdr:colOff>
      <xdr:row>79</xdr:row>
      <xdr:rowOff>12240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5492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44841</xdr:rowOff>
    </xdr:from>
    <xdr:to>
      <xdr:col>41</xdr:col>
      <xdr:colOff>101600</xdr:colOff>
      <xdr:row>78</xdr:row>
      <xdr:rowOff>146441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162968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95727</xdr:rowOff>
    </xdr:from>
    <xdr:to>
      <xdr:col>36</xdr:col>
      <xdr:colOff>165100</xdr:colOff>
      <xdr:row>79</xdr:row>
      <xdr:rowOff>25877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42404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132931</xdr:rowOff>
    </xdr:from>
    <xdr:to>
      <xdr:col>55</xdr:col>
      <xdr:colOff>50800</xdr:colOff>
      <xdr:row>79</xdr:row>
      <xdr:rowOff>63081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47858</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2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125361</xdr:rowOff>
    </xdr:from>
    <xdr:to>
      <xdr:col>50</xdr:col>
      <xdr:colOff>165100</xdr:colOff>
      <xdr:row>79</xdr:row>
      <xdr:rowOff>55511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46638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9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137657</xdr:rowOff>
    </xdr:from>
    <xdr:to>
      <xdr:col>46</xdr:col>
      <xdr:colOff>38100</xdr:colOff>
      <xdr:row>79</xdr:row>
      <xdr:rowOff>67807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58934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131023</xdr:rowOff>
    </xdr:from>
    <xdr:to>
      <xdr:col>41</xdr:col>
      <xdr:colOff>101600</xdr:colOff>
      <xdr:row>79</xdr:row>
      <xdr:rowOff>61173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52300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9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132890</xdr:rowOff>
    </xdr:from>
    <xdr:to>
      <xdr:col>36</xdr:col>
      <xdr:colOff>165100</xdr:colOff>
      <xdr:row>79</xdr:row>
      <xdr:rowOff>63040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54167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9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33720</xdr:rowOff>
    </xdr:from>
    <xdr:to>
      <xdr:col>55</xdr:col>
      <xdr:colOff>0</xdr:colOff>
      <xdr:row>96</xdr:row>
      <xdr:rowOff>28011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321470"/>
          <a:ext cx="838200" cy="16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33720</xdr:rowOff>
    </xdr:from>
    <xdr:to>
      <xdr:col>50</xdr:col>
      <xdr:colOff>114300</xdr:colOff>
      <xdr:row>96</xdr:row>
      <xdr:rowOff>16672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321470"/>
          <a:ext cx="889000" cy="15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16672</xdr:rowOff>
    </xdr:from>
    <xdr:to>
      <xdr:col>45</xdr:col>
      <xdr:colOff>177800</xdr:colOff>
      <xdr:row>96</xdr:row>
      <xdr:rowOff>143266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75872"/>
          <a:ext cx="889000" cy="1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29510</xdr:rowOff>
    </xdr:from>
    <xdr:to>
      <xdr:col>41</xdr:col>
      <xdr:colOff>50800</xdr:colOff>
      <xdr:row>96</xdr:row>
      <xdr:rowOff>143266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8871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15049</xdr:rowOff>
    </xdr:from>
    <xdr:to>
      <xdr:col>41</xdr:col>
      <xdr:colOff>101600</xdr:colOff>
      <xdr:row>96</xdr:row>
      <xdr:rowOff>116649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133176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30835</xdr:rowOff>
    </xdr:from>
    <xdr:to>
      <xdr:col>36</xdr:col>
      <xdr:colOff>165100</xdr:colOff>
      <xdr:row>96</xdr:row>
      <xdr:rowOff>132435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123562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148661</xdr:rowOff>
    </xdr:from>
    <xdr:to>
      <xdr:col>55</xdr:col>
      <xdr:colOff>50800</xdr:colOff>
      <xdr:row>96</xdr:row>
      <xdr:rowOff>78811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154370</xdr:rowOff>
    </xdr:from>
    <xdr:to>
      <xdr:col>50</xdr:col>
      <xdr:colOff>165100</xdr:colOff>
      <xdr:row>95</xdr:row>
      <xdr:rowOff>84520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101047</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04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137322</xdr:rowOff>
    </xdr:from>
    <xdr:to>
      <xdr:col>46</xdr:col>
      <xdr:colOff>38100</xdr:colOff>
      <xdr:row>96</xdr:row>
      <xdr:rowOff>67472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83999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20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92466</xdr:rowOff>
    </xdr:from>
    <xdr:to>
      <xdr:col>41</xdr:col>
      <xdr:colOff>101600</xdr:colOff>
      <xdr:row>97</xdr:row>
      <xdr:rowOff>22616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150160</xdr:rowOff>
    </xdr:from>
    <xdr:to>
      <xdr:col>36</xdr:col>
      <xdr:colOff>165100</xdr:colOff>
      <xdr:row>96</xdr:row>
      <xdr:rowOff>80310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96837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162658</xdr:rowOff>
    </xdr:from>
    <xdr:to>
      <xdr:col>85</xdr:col>
      <xdr:colOff>127000</xdr:colOff>
      <xdr:row>35</xdr:row>
      <xdr:rowOff>115566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991958"/>
          <a:ext cx="8382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115566</xdr:rowOff>
    </xdr:from>
    <xdr:to>
      <xdr:col>81</xdr:col>
      <xdr:colOff>50800</xdr:colOff>
      <xdr:row>38</xdr:row>
      <xdr:rowOff>112856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16316"/>
          <a:ext cx="889000" cy="5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83676</xdr:rowOff>
    </xdr:from>
    <xdr:to>
      <xdr:col>76</xdr:col>
      <xdr:colOff>114300</xdr:colOff>
      <xdr:row>38</xdr:row>
      <xdr:rowOff>112856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98776"/>
          <a:ext cx="889000" cy="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6573</xdr:rowOff>
    </xdr:from>
    <xdr:to>
      <xdr:col>71</xdr:col>
      <xdr:colOff>177800</xdr:colOff>
      <xdr:row>38</xdr:row>
      <xdr:rowOff>83676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21673"/>
          <a:ext cx="889000" cy="7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111858</xdr:rowOff>
    </xdr:from>
    <xdr:to>
      <xdr:col>85</xdr:col>
      <xdr:colOff>177800</xdr:colOff>
      <xdr:row>35</xdr:row>
      <xdr:rowOff>42008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9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134735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64766</xdr:rowOff>
    </xdr:from>
    <xdr:to>
      <xdr:col>81</xdr:col>
      <xdr:colOff>101600</xdr:colOff>
      <xdr:row>35</xdr:row>
      <xdr:rowOff>166366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11443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4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62056</xdr:rowOff>
    </xdr:from>
    <xdr:to>
      <xdr:col>76</xdr:col>
      <xdr:colOff>165100</xdr:colOff>
      <xdr:row>38</xdr:row>
      <xdr:rowOff>163656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7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154783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6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32876</xdr:rowOff>
    </xdr:from>
    <xdr:to>
      <xdr:col>72</xdr:col>
      <xdr:colOff>38100</xdr:colOff>
      <xdr:row>38</xdr:row>
      <xdr:rowOff>134476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125603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127223</xdr:rowOff>
    </xdr:from>
    <xdr:to>
      <xdr:col>67</xdr:col>
      <xdr:colOff>101600</xdr:colOff>
      <xdr:row>38</xdr:row>
      <xdr:rowOff>57373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73900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4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169190</xdr:rowOff>
    </xdr:from>
    <xdr:to>
      <xdr:col>85</xdr:col>
      <xdr:colOff>127000</xdr:colOff>
      <xdr:row>56</xdr:row>
      <xdr:rowOff>143144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427490"/>
          <a:ext cx="838200" cy="3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143144</xdr:rowOff>
    </xdr:from>
    <xdr:to>
      <xdr:col>81</xdr:col>
      <xdr:colOff>50800</xdr:colOff>
      <xdr:row>57</xdr:row>
      <xdr:rowOff>120772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44344"/>
          <a:ext cx="889000" cy="14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120772</xdr:rowOff>
    </xdr:from>
    <xdr:to>
      <xdr:col>76</xdr:col>
      <xdr:colOff>114300</xdr:colOff>
      <xdr:row>58</xdr:row>
      <xdr:rowOff>41989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93422"/>
          <a:ext cx="889000" cy="9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41989</xdr:rowOff>
    </xdr:from>
    <xdr:to>
      <xdr:col>71</xdr:col>
      <xdr:colOff>177800</xdr:colOff>
      <xdr:row>58</xdr:row>
      <xdr:rowOff>49640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86089"/>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33304</xdr:rowOff>
    </xdr:from>
    <xdr:to>
      <xdr:col>72</xdr:col>
      <xdr:colOff>38100</xdr:colOff>
      <xdr:row>57</xdr:row>
      <xdr:rowOff>134904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151431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56686</xdr:rowOff>
    </xdr:from>
    <xdr:to>
      <xdr:col>67</xdr:col>
      <xdr:colOff>101600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118390</xdr:rowOff>
    </xdr:from>
    <xdr:to>
      <xdr:col>85</xdr:col>
      <xdr:colOff>177800</xdr:colOff>
      <xdr:row>55</xdr:row>
      <xdr:rowOff>48540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7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141267</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22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92344</xdr:rowOff>
    </xdr:from>
    <xdr:to>
      <xdr:col>81</xdr:col>
      <xdr:colOff>101600</xdr:colOff>
      <xdr:row>57</xdr:row>
      <xdr:rowOff>22494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39021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4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69972</xdr:rowOff>
    </xdr:from>
    <xdr:to>
      <xdr:col>76</xdr:col>
      <xdr:colOff>165100</xdr:colOff>
      <xdr:row>58</xdr:row>
      <xdr:rowOff>122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162699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3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162639</xdr:rowOff>
    </xdr:from>
    <xdr:to>
      <xdr:col>72</xdr:col>
      <xdr:colOff>38100</xdr:colOff>
      <xdr:row>58</xdr:row>
      <xdr:rowOff>92789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3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83916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170290</xdr:rowOff>
    </xdr:from>
    <xdr:to>
      <xdr:col>67</xdr:col>
      <xdr:colOff>101600</xdr:colOff>
      <xdr:row>58</xdr:row>
      <xdr:rowOff>100440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91567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3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74157</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18707"/>
          <a:ext cx="889000" cy="2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106829</xdr:rowOff>
    </xdr:from>
    <xdr:to>
      <xdr:col>72</xdr:col>
      <xdr:colOff>38100</xdr:colOff>
      <xdr:row>79</xdr:row>
      <xdr:rowOff>36979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53506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5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124158</xdr:rowOff>
    </xdr:from>
    <xdr:to>
      <xdr:col>67</xdr:col>
      <xdr:colOff>101600</xdr:colOff>
      <xdr:row>79</xdr:row>
      <xdr:rowOff>54308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9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70835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7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23357</xdr:rowOff>
    </xdr:from>
    <xdr:to>
      <xdr:col>67</xdr:col>
      <xdr:colOff>101600</xdr:colOff>
      <xdr:row>79</xdr:row>
      <xdr:rowOff>124957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116084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132183</xdr:rowOff>
    </xdr:from>
    <xdr:to>
      <xdr:col>85</xdr:col>
      <xdr:colOff>127000</xdr:colOff>
      <xdr:row>98</xdr:row>
      <xdr:rowOff>95256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91383"/>
          <a:ext cx="838200" cy="30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75874</xdr:rowOff>
    </xdr:from>
    <xdr:to>
      <xdr:col>81</xdr:col>
      <xdr:colOff>50800</xdr:colOff>
      <xdr:row>98</xdr:row>
      <xdr:rowOff>95256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35074"/>
          <a:ext cx="889000" cy="36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75874</xdr:rowOff>
    </xdr:from>
    <xdr:to>
      <xdr:col>76</xdr:col>
      <xdr:colOff>114300</xdr:colOff>
      <xdr:row>98</xdr:row>
      <xdr:rowOff>104728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35074"/>
          <a:ext cx="889000" cy="3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101764</xdr:rowOff>
    </xdr:from>
    <xdr:to>
      <xdr:col>71</xdr:col>
      <xdr:colOff>177800</xdr:colOff>
      <xdr:row>98</xdr:row>
      <xdr:rowOff>104728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903864"/>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42875</xdr:rowOff>
    </xdr:from>
    <xdr:to>
      <xdr:col>72</xdr:col>
      <xdr:colOff>38100</xdr:colOff>
      <xdr:row>97</xdr:row>
      <xdr:rowOff>144475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161002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50457</xdr:rowOff>
    </xdr:from>
    <xdr:to>
      <xdr:col>67</xdr:col>
      <xdr:colOff>101600</xdr:colOff>
      <xdr:row>97</xdr:row>
      <xdr:rowOff>152057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168584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81383</xdr:rowOff>
    </xdr:from>
    <xdr:to>
      <xdr:col>85</xdr:col>
      <xdr:colOff>177800</xdr:colOff>
      <xdr:row>97</xdr:row>
      <xdr:rowOff>11533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4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104260</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9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44456</xdr:rowOff>
    </xdr:from>
    <xdr:to>
      <xdr:col>81</xdr:col>
      <xdr:colOff>101600</xdr:colOff>
      <xdr:row>98</xdr:row>
      <xdr:rowOff>146056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137183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93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25074</xdr:rowOff>
    </xdr:from>
    <xdr:to>
      <xdr:col>76</xdr:col>
      <xdr:colOff>165100</xdr:colOff>
      <xdr:row>96</xdr:row>
      <xdr:rowOff>126674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143201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25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53928</xdr:rowOff>
    </xdr:from>
    <xdr:to>
      <xdr:col>72</xdr:col>
      <xdr:colOff>38100</xdr:colOff>
      <xdr:row>98</xdr:row>
      <xdr:rowOff>155528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146655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9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50964</xdr:rowOff>
    </xdr:from>
    <xdr:to>
      <xdr:col>67</xdr:col>
      <xdr:colOff>101600</xdr:colOff>
      <xdr:row>98</xdr:row>
      <xdr:rowOff>152564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143691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72075</xdr:rowOff>
    </xdr:from>
    <xdr:to>
      <xdr:col>102</xdr:col>
      <xdr:colOff>165100</xdr:colOff>
      <xdr:row>39</xdr:row>
      <xdr:rowOff>2225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18752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78979</xdr:rowOff>
    </xdr:from>
    <xdr:to>
      <xdr:col>98</xdr:col>
      <xdr:colOff>38100</xdr:colOff>
      <xdr:row>39</xdr:row>
      <xdr:rowOff>9129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25656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・総務費について、昨年度よりは減少しているが、引き続き新庁舎建設及び減債基金積立を行っており、類似団体を上回る数値となった。</a:t>
          </a:r>
        </a:p>
        <a:p>
          <a:r>
            <a:rPr kumimoji="1" lang="ja-JP" altLang="en-US" sz="1300">
              <a:latin typeface="ＭＳ Ｐゴシック" panose="020B0600070205080204" pitchFamily="50" charset="-128"/>
              <a:ea typeface="ＭＳ Ｐゴシック" panose="020B0600070205080204" pitchFamily="50" charset="-128"/>
            </a:rPr>
            <a:t>・教育費について、山吹ふれあいセンター移転の実施により昨年度と比較して増加しているとともに、類似団体を上回る数値となった。</a:t>
          </a:r>
        </a:p>
        <a:p>
          <a:r>
            <a:rPr kumimoji="1" lang="ja-JP" altLang="en-US" sz="1300">
              <a:latin typeface="ＭＳ Ｐゴシック" panose="020B0600070205080204" pitchFamily="50" charset="-128"/>
              <a:ea typeface="ＭＳ Ｐゴシック" panose="020B0600070205080204" pitchFamily="50" charset="-128"/>
            </a:rPr>
            <a:t>・消防費について、同報系防災行政無線の整備などの防災対策に関する普通建設事業を多く行ったことから、類似団体平均を大きく上回る数値となった。</a:t>
          </a:r>
        </a:p>
        <a:p>
          <a:r>
            <a:rPr kumimoji="1" lang="ja-JP" altLang="en-US" sz="1300">
              <a:latin typeface="ＭＳ Ｐゴシック" panose="020B0600070205080204" pitchFamily="50" charset="-128"/>
              <a:ea typeface="ＭＳ Ｐゴシック" panose="020B0600070205080204" pitchFamily="50" charset="-128"/>
            </a:rPr>
            <a:t>・公債費について、令和５年度に繰上償還を行ったことにより、大幅に増加している。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全体的に、昨年度と同様に安定した財政運営が行われている。今後も引き続き、適正な財政運営に努める。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令和５年度は、健全な財政運営を行った結果、全ての会計で黒字決算となった。引き続き、全ての会計で黒字決算となるように事業運営に取り組む。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元利償還金については、庁舎及び山吹ふれあいセンターの建替え等の影響で若干の増となっている。</a:t>
          </a:r>
        </a:p>
        <a:p>
          <a:r>
            <a:rPr kumimoji="1" lang="ja-JP" altLang="en-US" sz="1400">
              <a:latin typeface="ＭＳ ゴシック" pitchFamily="49" charset="-128"/>
              <a:ea typeface="ＭＳ ゴシック" pitchFamily="49" charset="-128"/>
            </a:rPr>
            <a:t>算入公債費については、ハード整備の際の地方債発行において、交付税措置のある有利なものを活用する方針を維持してきたことに加え、住民ニーズを的確に把握し、安易な地方債発行を抑制してきた結果、高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ただ、今後は庁舎及び山吹ふれあいセンターの建替えに際し借り入れた地方債の元金償還が始まると元利償還金が大幅に増加することから、引き続き、繰上償還等による公債費抑制に努めていく。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一般会計等に係る地方債の現在高については、これまでから繰上償還を行い、圧縮を図ってきたが、庁舎建設事業等に関する地方債の借入により、増加している。</a:t>
          </a:r>
        </a:p>
        <a:p>
          <a:r>
            <a:rPr kumimoji="1" lang="ja-JP" altLang="en-US" sz="1400">
              <a:latin typeface="ＭＳ ゴシック" pitchFamily="49" charset="-128"/>
              <a:ea typeface="ＭＳ ゴシック" pitchFamily="49" charset="-128"/>
            </a:rPr>
            <a:t>しかし、交付税措置のある地方債の活用や繰上償還などの取組により、基準財政需要額算入見込額が高い水準にあることから、将来負担比率の分子は低い水準を維持できている。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京都府井手町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庁舎建設等の財源とするため、庁舎等整備基金から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百万円の取崩しを行った他、減債基金においても、地方債の繰上償還の財源とするため、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百万円の取崩しを行った。一方で、将来の公債費の増加に備え、減債基金に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百万円の積み立てを行っており、全体としては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・都市開発基金：井手町における都市開発事業の円滑かつ効率的な執行を図るもの。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・庁舎等整備基金：新庁舎等の整備事業の円滑かつ効率的な執行を図るもの。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・社会福祉基金：社会福祉資金の交付に関する事務を円滑かつ効率的な執行を図るもの。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・教育施設整備基金：教育施設整備の円滑かつ効率的な執行を図るもの。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・消防防災施設等整備基金：消防防災施設等の整備充実を図るもの。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・庁舎等整備基金：新庁舎等建設事業の財源とするため、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・その他：運用利子等の積み立てを行った。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運用利子等の積み立てにより、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繰上償還の財源とするために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百万円の取崩しを行ったものの、年度末においては、将来の公債費の増加に備え、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財政状況等や主要施策の進捗状況を勘案しながら基金の活用を検討する。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7950446</v>
      </c>
      <c r="BO4" s="449"/>
      <c r="BP4" s="449"/>
      <c r="BQ4" s="449"/>
      <c r="BR4" s="449"/>
      <c r="BS4" s="449"/>
      <c r="BT4" s="449"/>
      <c r="BU4" s="450"/>
      <c r="BV4" s="448">
        <v>7770890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15.2</v>
      </c>
      <c r="CU4" s="589"/>
      <c r="CV4" s="589"/>
      <c r="CW4" s="589"/>
      <c r="CX4" s="589"/>
      <c r="CY4" s="589"/>
      <c r="CZ4" s="589"/>
      <c r="DA4" s="590"/>
      <c r="DB4" s="588">
        <v>14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7388965</v>
      </c>
      <c r="BO5" s="420"/>
      <c r="BP5" s="420"/>
      <c r="BQ5" s="420"/>
      <c r="BR5" s="420"/>
      <c r="BS5" s="420"/>
      <c r="BT5" s="420"/>
      <c r="BU5" s="421"/>
      <c r="BV5" s="419">
        <v>7325762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73.900000000000006</v>
      </c>
      <c r="CU5" s="417"/>
      <c r="CV5" s="417"/>
      <c r="CW5" s="417"/>
      <c r="CX5" s="417"/>
      <c r="CY5" s="417"/>
      <c r="CZ5" s="417"/>
      <c r="DA5" s="418"/>
      <c r="DB5" s="416">
        <v>71.8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561481</v>
      </c>
      <c r="BO6" s="420"/>
      <c r="BP6" s="420"/>
      <c r="BQ6" s="420"/>
      <c r="BR6" s="420"/>
      <c r="BS6" s="420"/>
      <c r="BT6" s="420"/>
      <c r="BU6" s="421"/>
      <c r="BV6" s="419">
        <v>445128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73.900000000000006</v>
      </c>
      <c r="CU6" s="563"/>
      <c r="CV6" s="563"/>
      <c r="CW6" s="563"/>
      <c r="CX6" s="563"/>
      <c r="CY6" s="563"/>
      <c r="CZ6" s="563"/>
      <c r="DA6" s="564"/>
      <c r="DB6" s="562">
        <v>71.8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136298</v>
      </c>
      <c r="BO7" s="420"/>
      <c r="BP7" s="420"/>
      <c r="BQ7" s="420"/>
      <c r="BR7" s="420"/>
      <c r="BS7" s="420"/>
      <c r="BT7" s="420"/>
      <c r="BU7" s="421"/>
      <c r="BV7" s="419">
        <v>61177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2798082</v>
      </c>
      <c r="CU7" s="420"/>
      <c r="CV7" s="420"/>
      <c r="CW7" s="420"/>
      <c r="CX7" s="420"/>
      <c r="CY7" s="420"/>
      <c r="CZ7" s="420"/>
      <c r="DA7" s="421"/>
      <c r="DB7" s="419">
        <v>2733192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425183</v>
      </c>
      <c r="BO8" s="420"/>
      <c r="BP8" s="420"/>
      <c r="BQ8" s="420"/>
      <c r="BR8" s="420"/>
      <c r="BS8" s="420"/>
      <c r="BT8" s="420"/>
      <c r="BU8" s="421"/>
      <c r="BV8" s="419">
        <v>383951</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0.36</v>
      </c>
      <c r="CU8" s="523"/>
      <c r="CV8" s="523"/>
      <c r="CW8" s="523"/>
      <c r="CX8" s="523"/>
      <c r="CY8" s="523"/>
      <c r="CZ8" s="523"/>
      <c r="DA8" s="524"/>
      <c r="DB8" s="522">
        <v>0.37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7406</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41232</v>
      </c>
      <c r="BO9" s="420"/>
      <c r="BP9" s="420"/>
      <c r="BQ9" s="420"/>
      <c r="BR9" s="420"/>
      <c r="BS9" s="420"/>
      <c r="BT9" s="420"/>
      <c r="BU9" s="421"/>
      <c r="BV9" s="419">
        <v>14884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16.8</v>
      </c>
      <c r="CU9" s="417"/>
      <c r="CV9" s="417"/>
      <c r="CW9" s="417"/>
      <c r="CX9" s="417"/>
      <c r="CY9" s="417"/>
      <c r="CZ9" s="417"/>
      <c r="DA9" s="418"/>
      <c r="DB9" s="416">
        <v>5.4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7910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8532</v>
      </c>
      <c r="BO10" s="420"/>
      <c r="BP10" s="420"/>
      <c r="BQ10" s="420"/>
      <c r="BR10" s="420"/>
      <c r="BS10" s="420"/>
      <c r="BT10" s="420"/>
      <c r="BU10" s="421"/>
      <c r="BV10" s="419">
        <v>7094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547068</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6989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6728</v>
      </c>
      <c r="S13" s="507"/>
      <c r="T13" s="507"/>
      <c r="U13" s="507"/>
      <c r="V13" s="508"/>
      <c r="W13" s="509" t="s">
        <v>131</v>
      </c>
      <c r="X13" s="405"/>
      <c r="Y13" s="405"/>
      <c r="Z13" s="405"/>
      <c r="AA13" s="405"/>
      <c r="AB13" s="406"/>
      <c r="AC13" s="372">
        <v>104</v>
      </c>
      <c r="AD13" s="373"/>
      <c r="AE13" s="373"/>
      <c r="AF13" s="373"/>
      <c r="AG13" s="374"/>
      <c r="AH13" s="372">
        <v>113</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596832</v>
      </c>
      <c r="BO13" s="420"/>
      <c r="BP13" s="420"/>
      <c r="BQ13" s="420"/>
      <c r="BR13" s="420"/>
      <c r="BS13" s="420"/>
      <c r="BT13" s="420"/>
      <c r="BU13" s="421"/>
      <c r="BV13" s="419">
        <v>21978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-0.5</v>
      </c>
      <c r="CU13" s="417"/>
      <c r="CV13" s="417"/>
      <c r="CW13" s="417"/>
      <c r="CX13" s="417"/>
      <c r="CY13" s="417"/>
      <c r="CZ13" s="417"/>
      <c r="DA13" s="418"/>
      <c r="DB13" s="416">
        <v>-0.7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7009</v>
      </c>
      <c r="S14" s="507"/>
      <c r="T14" s="507"/>
      <c r="U14" s="507"/>
      <c r="V14" s="508"/>
      <c r="W14" s="510"/>
      <c r="X14" s="408"/>
      <c r="Y14" s="408"/>
      <c r="Z14" s="408"/>
      <c r="AA14" s="408"/>
      <c r="AB14" s="409"/>
      <c r="AC14" s="499">
        <v>3.6</v>
      </c>
      <c r="AD14" s="500"/>
      <c r="AE14" s="500"/>
      <c r="AF14" s="500"/>
      <c r="AG14" s="501"/>
      <c r="AH14" s="499">
        <v>3.5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6803</v>
      </c>
      <c r="S15" s="507"/>
      <c r="T15" s="507"/>
      <c r="U15" s="507"/>
      <c r="V15" s="508"/>
      <c r="W15" s="509" t="s">
        <v>137</v>
      </c>
      <c r="X15" s="405"/>
      <c r="Y15" s="405"/>
      <c r="Z15" s="405"/>
      <c r="AA15" s="405"/>
      <c r="AB15" s="406"/>
      <c r="AC15" s="372">
        <v>921</v>
      </c>
      <c r="AD15" s="373"/>
      <c r="AE15" s="373"/>
      <c r="AF15" s="373"/>
      <c r="AG15" s="374"/>
      <c r="AH15" s="372">
        <v>1041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920771</v>
      </c>
      <c r="BO15" s="449"/>
      <c r="BP15" s="449"/>
      <c r="BQ15" s="449"/>
      <c r="BR15" s="449"/>
      <c r="BS15" s="449"/>
      <c r="BT15" s="449"/>
      <c r="BU15" s="450"/>
      <c r="BV15" s="448">
        <v>898487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32.1</v>
      </c>
      <c r="AD16" s="500"/>
      <c r="AE16" s="500"/>
      <c r="AF16" s="500"/>
      <c r="AG16" s="501"/>
      <c r="AH16" s="499">
        <v>32.5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2532856</v>
      </c>
      <c r="BO16" s="420"/>
      <c r="BP16" s="420"/>
      <c r="BQ16" s="420"/>
      <c r="BR16" s="420"/>
      <c r="BS16" s="420"/>
      <c r="BT16" s="420"/>
      <c r="BU16" s="421"/>
      <c r="BV16" s="419">
        <v>2447806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1845</v>
      </c>
      <c r="AD17" s="373"/>
      <c r="AE17" s="373"/>
      <c r="AF17" s="373"/>
      <c r="AG17" s="374"/>
      <c r="AH17" s="372">
        <v>2045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1170350</v>
      </c>
      <c r="BO17" s="420"/>
      <c r="BP17" s="420"/>
      <c r="BQ17" s="420"/>
      <c r="BR17" s="420"/>
      <c r="BS17" s="420"/>
      <c r="BT17" s="420"/>
      <c r="BU17" s="421"/>
      <c r="BV17" s="419">
        <v>1147656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18.04</v>
      </c>
      <c r="M18" s="472"/>
      <c r="N18" s="472"/>
      <c r="O18" s="472"/>
      <c r="P18" s="472"/>
      <c r="Q18" s="472"/>
      <c r="R18" s="473"/>
      <c r="S18" s="473"/>
      <c r="T18" s="473"/>
      <c r="U18" s="473"/>
      <c r="V18" s="474"/>
      <c r="W18" s="490"/>
      <c r="X18" s="491"/>
      <c r="Y18" s="491"/>
      <c r="Z18" s="491"/>
      <c r="AA18" s="491"/>
      <c r="AB18" s="515"/>
      <c r="AC18" s="389">
        <v>64.3</v>
      </c>
      <c r="AD18" s="390"/>
      <c r="AE18" s="390"/>
      <c r="AF18" s="390"/>
      <c r="AG18" s="475"/>
      <c r="AH18" s="389">
        <v>63.9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2074010</v>
      </c>
      <c r="BO18" s="420"/>
      <c r="BP18" s="420"/>
      <c r="BQ18" s="420"/>
      <c r="BR18" s="420"/>
      <c r="BS18" s="420"/>
      <c r="BT18" s="420"/>
      <c r="BU18" s="421"/>
      <c r="BV18" s="419">
        <v>1968148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411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4653360</v>
      </c>
      <c r="BO19" s="420"/>
      <c r="BP19" s="420"/>
      <c r="BQ19" s="420"/>
      <c r="BR19" s="420"/>
      <c r="BS19" s="420"/>
      <c r="BT19" s="420"/>
      <c r="BU19" s="421"/>
      <c r="BV19" s="419">
        <v>4142829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3161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5020116</v>
      </c>
      <c r="BO22" s="449"/>
      <c r="BP22" s="449"/>
      <c r="BQ22" s="449"/>
      <c r="BR22" s="449"/>
      <c r="BS22" s="449"/>
      <c r="BT22" s="449"/>
      <c r="BU22" s="450"/>
      <c r="BV22" s="448">
        <v>3866456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1826399</v>
      </c>
      <c r="BO23" s="420"/>
      <c r="BP23" s="420"/>
      <c r="BQ23" s="420"/>
      <c r="BR23" s="420"/>
      <c r="BS23" s="420"/>
      <c r="BT23" s="420"/>
      <c r="BU23" s="421"/>
      <c r="BV23" s="419">
        <v>1668575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7300</v>
      </c>
      <c r="R24" s="373"/>
      <c r="S24" s="373"/>
      <c r="T24" s="373"/>
      <c r="U24" s="373"/>
      <c r="V24" s="374"/>
      <c r="W24" s="462"/>
      <c r="X24" s="399"/>
      <c r="Y24" s="400"/>
      <c r="Z24" s="375" t="s">
        <v>162</v>
      </c>
      <c r="AA24" s="376"/>
      <c r="AB24" s="376"/>
      <c r="AC24" s="376"/>
      <c r="AD24" s="376"/>
      <c r="AE24" s="376"/>
      <c r="AF24" s="376"/>
      <c r="AG24" s="377"/>
      <c r="AH24" s="372">
        <v>88</v>
      </c>
      <c r="AI24" s="373"/>
      <c r="AJ24" s="373"/>
      <c r="AK24" s="373"/>
      <c r="AL24" s="374"/>
      <c r="AM24" s="372">
        <v>255552</v>
      </c>
      <c r="AN24" s="373"/>
      <c r="AO24" s="373"/>
      <c r="AP24" s="373"/>
      <c r="AQ24" s="373"/>
      <c r="AR24" s="374"/>
      <c r="AS24" s="372">
        <v>2904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3730372</v>
      </c>
      <c r="BO24" s="420"/>
      <c r="BP24" s="420"/>
      <c r="BQ24" s="420"/>
      <c r="BR24" s="420"/>
      <c r="BS24" s="420"/>
      <c r="BT24" s="420"/>
      <c r="BU24" s="421"/>
      <c r="BV24" s="419">
        <v>2450499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6000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152819</v>
      </c>
      <c r="BO25" s="449"/>
      <c r="BP25" s="449"/>
      <c r="BQ25" s="449"/>
      <c r="BR25" s="449"/>
      <c r="BS25" s="449"/>
      <c r="BT25" s="449"/>
      <c r="BU25" s="450"/>
      <c r="BV25" s="448">
        <v>113971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5500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3300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2600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2391999</v>
      </c>
      <c r="BO28" s="449"/>
      <c r="BP28" s="449"/>
      <c r="BQ28" s="449"/>
      <c r="BR28" s="449"/>
      <c r="BS28" s="449"/>
      <c r="BT28" s="449"/>
      <c r="BU28" s="450"/>
      <c r="BV28" s="448">
        <v>2383468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8</v>
      </c>
      <c r="M29" s="373"/>
      <c r="N29" s="373"/>
      <c r="O29" s="373"/>
      <c r="P29" s="374"/>
      <c r="Q29" s="372">
        <v>2400</v>
      </c>
      <c r="R29" s="373"/>
      <c r="S29" s="373"/>
      <c r="T29" s="373"/>
      <c r="U29" s="373"/>
      <c r="V29" s="374"/>
      <c r="W29" s="463"/>
      <c r="X29" s="464"/>
      <c r="Y29" s="465"/>
      <c r="Z29" s="375" t="s">
        <v>178</v>
      </c>
      <c r="AA29" s="376"/>
      <c r="AB29" s="376"/>
      <c r="AC29" s="376"/>
      <c r="AD29" s="376"/>
      <c r="AE29" s="376"/>
      <c r="AF29" s="376"/>
      <c r="AG29" s="377"/>
      <c r="AH29" s="372">
        <v>88</v>
      </c>
      <c r="AI29" s="373"/>
      <c r="AJ29" s="373"/>
      <c r="AK29" s="373"/>
      <c r="AL29" s="374"/>
      <c r="AM29" s="372">
        <v>255552</v>
      </c>
      <c r="AN29" s="373"/>
      <c r="AO29" s="373"/>
      <c r="AP29" s="373"/>
      <c r="AQ29" s="373"/>
      <c r="AR29" s="374"/>
      <c r="AS29" s="372">
        <v>2904</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1826612</v>
      </c>
      <c r="BO29" s="420"/>
      <c r="BP29" s="420"/>
      <c r="BQ29" s="420"/>
      <c r="BR29" s="420"/>
      <c r="BS29" s="420"/>
      <c r="BT29" s="420"/>
      <c r="BU29" s="421"/>
      <c r="BV29" s="419">
        <v>1665352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2880230</v>
      </c>
      <c r="BO30" s="454"/>
      <c r="BP30" s="454"/>
      <c r="BQ30" s="454"/>
      <c r="BR30" s="454"/>
      <c r="BS30" s="454"/>
      <c r="BT30" s="454"/>
      <c r="BU30" s="455"/>
      <c r="BV30" s="453">
        <v>3228642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井手町国民健康保険特別会計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井手町水道事業会計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井手町公共下水道事業特別会計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京都府市町村議会議員公務災害補償等組合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井手町介護保険特別会計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井手町多賀地区簡易水道事業特別会計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城南衛生管理組合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井手町後期高齢者医療特別会計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京都府市町村職員退職手当組合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京都府自治会館管理組合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京都府住宅新築資金等貸付事業管理組合（一般会計）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京都府住宅新築資金等貸付事業管理組合（特別会計）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京都府後期高齢者医療広域連合（一般会計）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京都府後期高齢者医療広域連合（特別会計）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京都地方税機構</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NhDPWXJ2biFr9r+I80BdiKEpcyFRIrhNZr9eZ1AQ6l9oaoKsCwiNLQ2kg0N3nJcuQk6GwcrcyDdqNLVTOh9Wg==" saltValue="SaRLQ9SiXd7ZvWCtjORpg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998782</v>
      </c>
      <c r="S5" s="677"/>
      <c r="T5" s="677"/>
      <c r="U5" s="677"/>
      <c r="V5" s="677"/>
      <c r="W5" s="677"/>
      <c r="X5" s="677"/>
      <c r="Y5" s="702"/>
      <c r="Z5" s="715">
        <v>12.6</v>
      </c>
      <c r="AA5" s="715"/>
      <c r="AB5" s="715"/>
      <c r="AC5" s="715"/>
      <c r="AD5" s="716">
        <v>928483</v>
      </c>
      <c r="AE5" s="716"/>
      <c r="AF5" s="716"/>
      <c r="AG5" s="716"/>
      <c r="AH5" s="716"/>
      <c r="AI5" s="716"/>
      <c r="AJ5" s="716"/>
      <c r="AK5" s="716"/>
      <c r="AL5" s="703">
        <v>33.1</v>
      </c>
      <c r="AM5" s="685"/>
      <c r="AN5" s="685"/>
      <c r="AO5" s="704"/>
      <c r="AP5" s="679" t="s">
        <v>217</v>
      </c>
      <c r="AQ5" s="680"/>
      <c r="AR5" s="680"/>
      <c r="AS5" s="680"/>
      <c r="AT5" s="680"/>
      <c r="AU5" s="680"/>
      <c r="AV5" s="680"/>
      <c r="AW5" s="680"/>
      <c r="AX5" s="680"/>
      <c r="AY5" s="680"/>
      <c r="AZ5" s="680"/>
      <c r="BA5" s="680"/>
      <c r="BB5" s="680"/>
      <c r="BC5" s="680"/>
      <c r="BD5" s="680"/>
      <c r="BE5" s="680"/>
      <c r="BF5" s="681"/>
      <c r="BG5" s="621">
        <v>928483</v>
      </c>
      <c r="BH5" s="622"/>
      <c r="BI5" s="622"/>
      <c r="BJ5" s="622"/>
      <c r="BK5" s="622"/>
      <c r="BL5" s="622"/>
      <c r="BM5" s="622"/>
      <c r="BN5" s="623"/>
      <c r="BO5" s="659">
        <v>93</v>
      </c>
      <c r="BP5" s="659"/>
      <c r="BQ5" s="659"/>
      <c r="BR5" s="659"/>
      <c r="BS5" s="660">
        <v>18990</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27710</v>
      </c>
      <c r="S6" s="622"/>
      <c r="T6" s="622"/>
      <c r="U6" s="622"/>
      <c r="V6" s="622"/>
      <c r="W6" s="622"/>
      <c r="X6" s="622"/>
      <c r="Y6" s="623"/>
      <c r="Z6" s="659">
        <v>0.3</v>
      </c>
      <c r="AA6" s="659"/>
      <c r="AB6" s="659"/>
      <c r="AC6" s="659"/>
      <c r="AD6" s="660">
        <v>27710</v>
      </c>
      <c r="AE6" s="660"/>
      <c r="AF6" s="660"/>
      <c r="AG6" s="660"/>
      <c r="AH6" s="660"/>
      <c r="AI6" s="660"/>
      <c r="AJ6" s="660"/>
      <c r="AK6" s="660"/>
      <c r="AL6" s="624">
        <v>1</v>
      </c>
      <c r="AM6" s="625"/>
      <c r="AN6" s="625"/>
      <c r="AO6" s="661"/>
      <c r="AP6" s="618" t="s">
        <v>222</v>
      </c>
      <c r="AQ6" s="619"/>
      <c r="AR6" s="619"/>
      <c r="AS6" s="619"/>
      <c r="AT6" s="619"/>
      <c r="AU6" s="619"/>
      <c r="AV6" s="619"/>
      <c r="AW6" s="619"/>
      <c r="AX6" s="619"/>
      <c r="AY6" s="619"/>
      <c r="AZ6" s="619"/>
      <c r="BA6" s="619"/>
      <c r="BB6" s="619"/>
      <c r="BC6" s="619"/>
      <c r="BD6" s="619"/>
      <c r="BE6" s="619"/>
      <c r="BF6" s="620"/>
      <c r="BG6" s="621">
        <v>928483</v>
      </c>
      <c r="BH6" s="622"/>
      <c r="BI6" s="622"/>
      <c r="BJ6" s="622"/>
      <c r="BK6" s="622"/>
      <c r="BL6" s="622"/>
      <c r="BM6" s="622"/>
      <c r="BN6" s="623"/>
      <c r="BO6" s="659">
        <v>93</v>
      </c>
      <c r="BP6" s="659"/>
      <c r="BQ6" s="659"/>
      <c r="BR6" s="659"/>
      <c r="BS6" s="660">
        <v>18990</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64794</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64794</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321</v>
      </c>
      <c r="S7" s="622"/>
      <c r="T7" s="622"/>
      <c r="U7" s="622"/>
      <c r="V7" s="622"/>
      <c r="W7" s="622"/>
      <c r="X7" s="622"/>
      <c r="Y7" s="623"/>
      <c r="Z7" s="659">
        <v>0</v>
      </c>
      <c r="AA7" s="659"/>
      <c r="AB7" s="659"/>
      <c r="AC7" s="659"/>
      <c r="AD7" s="660">
        <v>321</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401047</v>
      </c>
      <c r="BH7" s="622"/>
      <c r="BI7" s="622"/>
      <c r="BJ7" s="622"/>
      <c r="BK7" s="622"/>
      <c r="BL7" s="622"/>
      <c r="BM7" s="622"/>
      <c r="BN7" s="623"/>
      <c r="BO7" s="659">
        <v>40.200000000000003</v>
      </c>
      <c r="BP7" s="659"/>
      <c r="BQ7" s="659"/>
      <c r="BR7" s="659"/>
      <c r="BS7" s="660">
        <v>18990</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2197139</v>
      </c>
      <c r="CS7" s="622"/>
      <c r="CT7" s="622"/>
      <c r="CU7" s="622"/>
      <c r="CV7" s="622"/>
      <c r="CW7" s="622"/>
      <c r="CX7" s="622"/>
      <c r="CY7" s="623"/>
      <c r="CZ7" s="659">
        <v>29.7</v>
      </c>
      <c r="DA7" s="659"/>
      <c r="DB7" s="659"/>
      <c r="DC7" s="659"/>
      <c r="DD7" s="627">
        <v>957574</v>
      </c>
      <c r="DE7" s="622"/>
      <c r="DF7" s="622"/>
      <c r="DG7" s="622"/>
      <c r="DH7" s="622"/>
      <c r="DI7" s="622"/>
      <c r="DJ7" s="622"/>
      <c r="DK7" s="622"/>
      <c r="DL7" s="622"/>
      <c r="DM7" s="622"/>
      <c r="DN7" s="622"/>
      <c r="DO7" s="622"/>
      <c r="DP7" s="623"/>
      <c r="DQ7" s="627">
        <v>1196697</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7935</v>
      </c>
      <c r="S8" s="622"/>
      <c r="T8" s="622"/>
      <c r="U8" s="622"/>
      <c r="V8" s="622"/>
      <c r="W8" s="622"/>
      <c r="X8" s="622"/>
      <c r="Y8" s="623"/>
      <c r="Z8" s="659">
        <v>0.1</v>
      </c>
      <c r="AA8" s="659"/>
      <c r="AB8" s="659"/>
      <c r="AC8" s="659"/>
      <c r="AD8" s="660">
        <v>7935</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11252</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1389374</v>
      </c>
      <c r="CS8" s="622"/>
      <c r="CT8" s="622"/>
      <c r="CU8" s="622"/>
      <c r="CV8" s="622"/>
      <c r="CW8" s="622"/>
      <c r="CX8" s="622"/>
      <c r="CY8" s="623"/>
      <c r="CZ8" s="659">
        <v>18.8</v>
      </c>
      <c r="DA8" s="659"/>
      <c r="DB8" s="659"/>
      <c r="DC8" s="659"/>
      <c r="DD8" s="627" t="s">
        <v>122</v>
      </c>
      <c r="DE8" s="622"/>
      <c r="DF8" s="622"/>
      <c r="DG8" s="622"/>
      <c r="DH8" s="622"/>
      <c r="DI8" s="622"/>
      <c r="DJ8" s="622"/>
      <c r="DK8" s="622"/>
      <c r="DL8" s="622"/>
      <c r="DM8" s="622"/>
      <c r="DN8" s="622"/>
      <c r="DO8" s="622"/>
      <c r="DP8" s="623"/>
      <c r="DQ8" s="627">
        <v>957940</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8127</v>
      </c>
      <c r="S9" s="622"/>
      <c r="T9" s="622"/>
      <c r="U9" s="622"/>
      <c r="V9" s="622"/>
      <c r="W9" s="622"/>
      <c r="X9" s="622"/>
      <c r="Y9" s="623"/>
      <c r="Z9" s="659">
        <v>0.1</v>
      </c>
      <c r="AA9" s="659"/>
      <c r="AB9" s="659"/>
      <c r="AC9" s="659"/>
      <c r="AD9" s="660">
        <v>8127</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309798</v>
      </c>
      <c r="BH9" s="622"/>
      <c r="BI9" s="622"/>
      <c r="BJ9" s="622"/>
      <c r="BK9" s="622"/>
      <c r="BL9" s="622"/>
      <c r="BM9" s="622"/>
      <c r="BN9" s="623"/>
      <c r="BO9" s="659">
        <v>31</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327824</v>
      </c>
      <c r="CS9" s="622"/>
      <c r="CT9" s="622"/>
      <c r="CU9" s="622"/>
      <c r="CV9" s="622"/>
      <c r="CW9" s="622"/>
      <c r="CX9" s="622"/>
      <c r="CY9" s="623"/>
      <c r="CZ9" s="659">
        <v>4.4000000000000004</v>
      </c>
      <c r="DA9" s="659"/>
      <c r="DB9" s="659"/>
      <c r="DC9" s="659"/>
      <c r="DD9" s="627" t="s">
        <v>122</v>
      </c>
      <c r="DE9" s="622"/>
      <c r="DF9" s="622"/>
      <c r="DG9" s="622"/>
      <c r="DH9" s="622"/>
      <c r="DI9" s="622"/>
      <c r="DJ9" s="622"/>
      <c r="DK9" s="622"/>
      <c r="DL9" s="622"/>
      <c r="DM9" s="622"/>
      <c r="DN9" s="622"/>
      <c r="DO9" s="622"/>
      <c r="DP9" s="623"/>
      <c r="DQ9" s="627">
        <v>234576</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25787</v>
      </c>
      <c r="BH10" s="622"/>
      <c r="BI10" s="622"/>
      <c r="BJ10" s="622"/>
      <c r="BK10" s="622"/>
      <c r="BL10" s="622"/>
      <c r="BM10" s="622"/>
      <c r="BN10" s="623"/>
      <c r="BO10" s="659">
        <v>2.6</v>
      </c>
      <c r="BP10" s="659"/>
      <c r="BQ10" s="659"/>
      <c r="BR10" s="659"/>
      <c r="BS10" s="660">
        <v>4359</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182622</v>
      </c>
      <c r="S11" s="622"/>
      <c r="T11" s="622"/>
      <c r="U11" s="622"/>
      <c r="V11" s="622"/>
      <c r="W11" s="622"/>
      <c r="X11" s="622"/>
      <c r="Y11" s="623"/>
      <c r="Z11" s="624">
        <v>2.2999999999999998</v>
      </c>
      <c r="AA11" s="625"/>
      <c r="AB11" s="625"/>
      <c r="AC11" s="626"/>
      <c r="AD11" s="627">
        <v>182622</v>
      </c>
      <c r="AE11" s="622"/>
      <c r="AF11" s="622"/>
      <c r="AG11" s="622"/>
      <c r="AH11" s="622"/>
      <c r="AI11" s="622"/>
      <c r="AJ11" s="622"/>
      <c r="AK11" s="623"/>
      <c r="AL11" s="624">
        <v>6.5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54210</v>
      </c>
      <c r="BH11" s="622"/>
      <c r="BI11" s="622"/>
      <c r="BJ11" s="622"/>
      <c r="BK11" s="622"/>
      <c r="BL11" s="622"/>
      <c r="BM11" s="622"/>
      <c r="BN11" s="623"/>
      <c r="BO11" s="659">
        <v>5.4</v>
      </c>
      <c r="BP11" s="659"/>
      <c r="BQ11" s="659"/>
      <c r="BR11" s="659"/>
      <c r="BS11" s="660">
        <v>14631</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50231</v>
      </c>
      <c r="CS11" s="622"/>
      <c r="CT11" s="622"/>
      <c r="CU11" s="622"/>
      <c r="CV11" s="622"/>
      <c r="CW11" s="622"/>
      <c r="CX11" s="622"/>
      <c r="CY11" s="623"/>
      <c r="CZ11" s="659">
        <v>0.7</v>
      </c>
      <c r="DA11" s="659"/>
      <c r="DB11" s="659"/>
      <c r="DC11" s="659"/>
      <c r="DD11" s="627" t="s">
        <v>122</v>
      </c>
      <c r="DE11" s="622"/>
      <c r="DF11" s="622"/>
      <c r="DG11" s="622"/>
      <c r="DH11" s="622"/>
      <c r="DI11" s="622"/>
      <c r="DJ11" s="622"/>
      <c r="DK11" s="622"/>
      <c r="DL11" s="622"/>
      <c r="DM11" s="622"/>
      <c r="DN11" s="622"/>
      <c r="DO11" s="622"/>
      <c r="DP11" s="623"/>
      <c r="DQ11" s="627">
        <v>29860</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472616</v>
      </c>
      <c r="BH12" s="622"/>
      <c r="BI12" s="622"/>
      <c r="BJ12" s="622"/>
      <c r="BK12" s="622"/>
      <c r="BL12" s="622"/>
      <c r="BM12" s="622"/>
      <c r="BN12" s="623"/>
      <c r="BO12" s="659">
        <v>47.3</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59006</v>
      </c>
      <c r="CS12" s="622"/>
      <c r="CT12" s="622"/>
      <c r="CU12" s="622"/>
      <c r="CV12" s="622"/>
      <c r="CW12" s="622"/>
      <c r="CX12" s="622"/>
      <c r="CY12" s="623"/>
      <c r="CZ12" s="659">
        <v>0.8</v>
      </c>
      <c r="DA12" s="659"/>
      <c r="DB12" s="659"/>
      <c r="DC12" s="659"/>
      <c r="DD12" s="627">
        <v>3489</v>
      </c>
      <c r="DE12" s="622"/>
      <c r="DF12" s="622"/>
      <c r="DG12" s="622"/>
      <c r="DH12" s="622"/>
      <c r="DI12" s="622"/>
      <c r="DJ12" s="622"/>
      <c r="DK12" s="622"/>
      <c r="DL12" s="622"/>
      <c r="DM12" s="622"/>
      <c r="DN12" s="622"/>
      <c r="DO12" s="622"/>
      <c r="DP12" s="623"/>
      <c r="DQ12" s="627">
        <v>42282</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470323</v>
      </c>
      <c r="BH13" s="622"/>
      <c r="BI13" s="622"/>
      <c r="BJ13" s="622"/>
      <c r="BK13" s="622"/>
      <c r="BL13" s="622"/>
      <c r="BM13" s="622"/>
      <c r="BN13" s="623"/>
      <c r="BO13" s="659">
        <v>47.1</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694907</v>
      </c>
      <c r="CS13" s="622"/>
      <c r="CT13" s="622"/>
      <c r="CU13" s="622"/>
      <c r="CV13" s="622"/>
      <c r="CW13" s="622"/>
      <c r="CX13" s="622"/>
      <c r="CY13" s="623"/>
      <c r="CZ13" s="659">
        <v>9.4</v>
      </c>
      <c r="DA13" s="659"/>
      <c r="DB13" s="659"/>
      <c r="DC13" s="659"/>
      <c r="DD13" s="627">
        <v>409725</v>
      </c>
      <c r="DE13" s="622"/>
      <c r="DF13" s="622"/>
      <c r="DG13" s="622"/>
      <c r="DH13" s="622"/>
      <c r="DI13" s="622"/>
      <c r="DJ13" s="622"/>
      <c r="DK13" s="622"/>
      <c r="DL13" s="622"/>
      <c r="DM13" s="622"/>
      <c r="DN13" s="622"/>
      <c r="DO13" s="622"/>
      <c r="DP13" s="623"/>
      <c r="DQ13" s="627">
        <v>269354</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291</v>
      </c>
      <c r="S14" s="622"/>
      <c r="T14" s="622"/>
      <c r="U14" s="622"/>
      <c r="V14" s="622"/>
      <c r="W14" s="622"/>
      <c r="X14" s="622"/>
      <c r="Y14" s="623"/>
      <c r="Z14" s="659">
        <v>0</v>
      </c>
      <c r="AA14" s="659"/>
      <c r="AB14" s="659"/>
      <c r="AC14" s="659"/>
      <c r="AD14" s="660">
        <v>291</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26592</v>
      </c>
      <c r="BH14" s="622"/>
      <c r="BI14" s="622"/>
      <c r="BJ14" s="622"/>
      <c r="BK14" s="622"/>
      <c r="BL14" s="622"/>
      <c r="BM14" s="622"/>
      <c r="BN14" s="623"/>
      <c r="BO14" s="659">
        <v>2.7</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479404</v>
      </c>
      <c r="CS14" s="622"/>
      <c r="CT14" s="622"/>
      <c r="CU14" s="622"/>
      <c r="CV14" s="622"/>
      <c r="CW14" s="622"/>
      <c r="CX14" s="622"/>
      <c r="CY14" s="623"/>
      <c r="CZ14" s="659">
        <v>6.5</v>
      </c>
      <c r="DA14" s="659"/>
      <c r="DB14" s="659"/>
      <c r="DC14" s="659"/>
      <c r="DD14" s="627">
        <v>280487</v>
      </c>
      <c r="DE14" s="622"/>
      <c r="DF14" s="622"/>
      <c r="DG14" s="622"/>
      <c r="DH14" s="622"/>
      <c r="DI14" s="622"/>
      <c r="DJ14" s="622"/>
      <c r="DK14" s="622"/>
      <c r="DL14" s="622"/>
      <c r="DM14" s="622"/>
      <c r="DN14" s="622"/>
      <c r="DO14" s="622"/>
      <c r="DP14" s="623"/>
      <c r="DQ14" s="627">
        <v>226953</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28228</v>
      </c>
      <c r="BH15" s="622"/>
      <c r="BI15" s="622"/>
      <c r="BJ15" s="622"/>
      <c r="BK15" s="622"/>
      <c r="BL15" s="622"/>
      <c r="BM15" s="622"/>
      <c r="BN15" s="623"/>
      <c r="BO15" s="659">
        <v>2.8</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1343704</v>
      </c>
      <c r="CS15" s="622"/>
      <c r="CT15" s="622"/>
      <c r="CU15" s="622"/>
      <c r="CV15" s="622"/>
      <c r="CW15" s="622"/>
      <c r="CX15" s="622"/>
      <c r="CY15" s="623"/>
      <c r="CZ15" s="659">
        <v>18.2</v>
      </c>
      <c r="DA15" s="659"/>
      <c r="DB15" s="659"/>
      <c r="DC15" s="659"/>
      <c r="DD15" s="627">
        <v>1033095</v>
      </c>
      <c r="DE15" s="622"/>
      <c r="DF15" s="622"/>
      <c r="DG15" s="622"/>
      <c r="DH15" s="622"/>
      <c r="DI15" s="622"/>
      <c r="DJ15" s="622"/>
      <c r="DK15" s="622"/>
      <c r="DL15" s="622"/>
      <c r="DM15" s="622"/>
      <c r="DN15" s="622"/>
      <c r="DO15" s="622"/>
      <c r="DP15" s="623"/>
      <c r="DQ15" s="627">
        <v>288174</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5285</v>
      </c>
      <c r="S16" s="622"/>
      <c r="T16" s="622"/>
      <c r="U16" s="622"/>
      <c r="V16" s="622"/>
      <c r="W16" s="622"/>
      <c r="X16" s="622"/>
      <c r="Y16" s="623"/>
      <c r="Z16" s="659">
        <v>0.1</v>
      </c>
      <c r="AA16" s="659"/>
      <c r="AB16" s="659"/>
      <c r="AC16" s="659"/>
      <c r="AD16" s="660">
        <v>5285</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21135</v>
      </c>
      <c r="S17" s="622"/>
      <c r="T17" s="622"/>
      <c r="U17" s="622"/>
      <c r="V17" s="622"/>
      <c r="W17" s="622"/>
      <c r="X17" s="622"/>
      <c r="Y17" s="623"/>
      <c r="Z17" s="659">
        <v>0.3</v>
      </c>
      <c r="AA17" s="659"/>
      <c r="AB17" s="659"/>
      <c r="AC17" s="659"/>
      <c r="AD17" s="660">
        <v>21135</v>
      </c>
      <c r="AE17" s="660"/>
      <c r="AF17" s="660"/>
      <c r="AG17" s="660"/>
      <c r="AH17" s="660"/>
      <c r="AI17" s="660"/>
      <c r="AJ17" s="660"/>
      <c r="AK17" s="660"/>
      <c r="AL17" s="624">
        <v>0.8</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782582</v>
      </c>
      <c r="CS17" s="622"/>
      <c r="CT17" s="622"/>
      <c r="CU17" s="622"/>
      <c r="CV17" s="622"/>
      <c r="CW17" s="622"/>
      <c r="CX17" s="622"/>
      <c r="CY17" s="623"/>
      <c r="CZ17" s="659">
        <v>10.6</v>
      </c>
      <c r="DA17" s="659"/>
      <c r="DB17" s="659"/>
      <c r="DC17" s="659"/>
      <c r="DD17" s="627" t="s">
        <v>122</v>
      </c>
      <c r="DE17" s="622"/>
      <c r="DF17" s="622"/>
      <c r="DG17" s="622"/>
      <c r="DH17" s="622"/>
      <c r="DI17" s="622"/>
      <c r="DJ17" s="622"/>
      <c r="DK17" s="622"/>
      <c r="DL17" s="622"/>
      <c r="DM17" s="622"/>
      <c r="DN17" s="622"/>
      <c r="DO17" s="622"/>
      <c r="DP17" s="623"/>
      <c r="DQ17" s="627">
        <v>781249</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3421</v>
      </c>
      <c r="S18" s="622"/>
      <c r="T18" s="622"/>
      <c r="U18" s="622"/>
      <c r="V18" s="622"/>
      <c r="W18" s="622"/>
      <c r="X18" s="622"/>
      <c r="Y18" s="623"/>
      <c r="Z18" s="659">
        <v>0</v>
      </c>
      <c r="AA18" s="659"/>
      <c r="AB18" s="659"/>
      <c r="AC18" s="659"/>
      <c r="AD18" s="660">
        <v>3421</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2986</v>
      </c>
      <c r="S19" s="622"/>
      <c r="T19" s="622"/>
      <c r="U19" s="622"/>
      <c r="V19" s="622"/>
      <c r="W19" s="622"/>
      <c r="X19" s="622"/>
      <c r="Y19" s="623"/>
      <c r="Z19" s="659">
        <v>0</v>
      </c>
      <c r="AA19" s="659"/>
      <c r="AB19" s="659"/>
      <c r="AC19" s="659"/>
      <c r="AD19" s="660">
        <v>2986</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70299</v>
      </c>
      <c r="BH19" s="622"/>
      <c r="BI19" s="622"/>
      <c r="BJ19" s="622"/>
      <c r="BK19" s="622"/>
      <c r="BL19" s="622"/>
      <c r="BM19" s="622"/>
      <c r="BN19" s="623"/>
      <c r="BO19" s="659">
        <v>7</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435</v>
      </c>
      <c r="S20" s="622"/>
      <c r="T20" s="622"/>
      <c r="U20" s="622"/>
      <c r="V20" s="622"/>
      <c r="W20" s="622"/>
      <c r="X20" s="622"/>
      <c r="Y20" s="623"/>
      <c r="Z20" s="659">
        <v>0</v>
      </c>
      <c r="AA20" s="659"/>
      <c r="AB20" s="659"/>
      <c r="AC20" s="659"/>
      <c r="AD20" s="660">
        <v>435</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70299</v>
      </c>
      <c r="BH20" s="622"/>
      <c r="BI20" s="622"/>
      <c r="BJ20" s="622"/>
      <c r="BK20" s="622"/>
      <c r="BL20" s="622"/>
      <c r="BM20" s="622"/>
      <c r="BN20" s="623"/>
      <c r="BO20" s="659">
        <v>7</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7388965</v>
      </c>
      <c r="CS20" s="622"/>
      <c r="CT20" s="622"/>
      <c r="CU20" s="622"/>
      <c r="CV20" s="622"/>
      <c r="CW20" s="622"/>
      <c r="CX20" s="622"/>
      <c r="CY20" s="623"/>
      <c r="CZ20" s="659">
        <v>100</v>
      </c>
      <c r="DA20" s="659"/>
      <c r="DB20" s="659"/>
      <c r="DC20" s="659"/>
      <c r="DD20" s="627">
        <v>2684370</v>
      </c>
      <c r="DE20" s="622"/>
      <c r="DF20" s="622"/>
      <c r="DG20" s="622"/>
      <c r="DH20" s="622"/>
      <c r="DI20" s="622"/>
      <c r="DJ20" s="622"/>
      <c r="DK20" s="622"/>
      <c r="DL20" s="622"/>
      <c r="DM20" s="622"/>
      <c r="DN20" s="622"/>
      <c r="DO20" s="622"/>
      <c r="DP20" s="623"/>
      <c r="DQ20" s="627">
        <v>4091879</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2039865</v>
      </c>
      <c r="S21" s="622"/>
      <c r="T21" s="622"/>
      <c r="U21" s="622"/>
      <c r="V21" s="622"/>
      <c r="W21" s="622"/>
      <c r="X21" s="622"/>
      <c r="Y21" s="623"/>
      <c r="Z21" s="659">
        <v>25.7</v>
      </c>
      <c r="AA21" s="659"/>
      <c r="AB21" s="659"/>
      <c r="AC21" s="659"/>
      <c r="AD21" s="660">
        <v>1612085</v>
      </c>
      <c r="AE21" s="660"/>
      <c r="AF21" s="660"/>
      <c r="AG21" s="660"/>
      <c r="AH21" s="660"/>
      <c r="AI21" s="660"/>
      <c r="AJ21" s="660"/>
      <c r="AK21" s="660"/>
      <c r="AL21" s="624">
        <v>57.5</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1612085</v>
      </c>
      <c r="S22" s="622"/>
      <c r="T22" s="622"/>
      <c r="U22" s="622"/>
      <c r="V22" s="622"/>
      <c r="W22" s="622"/>
      <c r="X22" s="622"/>
      <c r="Y22" s="623"/>
      <c r="Z22" s="659">
        <v>20.3</v>
      </c>
      <c r="AA22" s="659"/>
      <c r="AB22" s="659"/>
      <c r="AC22" s="659"/>
      <c r="AD22" s="660">
        <v>1612085</v>
      </c>
      <c r="AE22" s="660"/>
      <c r="AF22" s="660"/>
      <c r="AG22" s="660"/>
      <c r="AH22" s="660"/>
      <c r="AI22" s="660"/>
      <c r="AJ22" s="660"/>
      <c r="AK22" s="660"/>
      <c r="AL22" s="624">
        <v>57.5</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427780</v>
      </c>
      <c r="S23" s="622"/>
      <c r="T23" s="622"/>
      <c r="U23" s="622"/>
      <c r="V23" s="622"/>
      <c r="W23" s="622"/>
      <c r="X23" s="622"/>
      <c r="Y23" s="623"/>
      <c r="Z23" s="659">
        <v>5.4</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v>70299</v>
      </c>
      <c r="BH23" s="622"/>
      <c r="BI23" s="622"/>
      <c r="BJ23" s="622"/>
      <c r="BK23" s="622"/>
      <c r="BL23" s="622"/>
      <c r="BM23" s="622"/>
      <c r="BN23" s="623"/>
      <c r="BO23" s="659">
        <v>7</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2335702</v>
      </c>
      <c r="CS24" s="677"/>
      <c r="CT24" s="677"/>
      <c r="CU24" s="677"/>
      <c r="CV24" s="677"/>
      <c r="CW24" s="677"/>
      <c r="CX24" s="677"/>
      <c r="CY24" s="702"/>
      <c r="CZ24" s="703">
        <v>31.6</v>
      </c>
      <c r="DA24" s="685"/>
      <c r="DB24" s="685"/>
      <c r="DC24" s="705"/>
      <c r="DD24" s="701">
        <v>1929951</v>
      </c>
      <c r="DE24" s="677"/>
      <c r="DF24" s="677"/>
      <c r="DG24" s="677"/>
      <c r="DH24" s="677"/>
      <c r="DI24" s="677"/>
      <c r="DJ24" s="677"/>
      <c r="DK24" s="702"/>
      <c r="DL24" s="701">
        <v>1030067</v>
      </c>
      <c r="DM24" s="677"/>
      <c r="DN24" s="677"/>
      <c r="DO24" s="677"/>
      <c r="DP24" s="677"/>
      <c r="DQ24" s="677"/>
      <c r="DR24" s="677"/>
      <c r="DS24" s="677"/>
      <c r="DT24" s="677"/>
      <c r="DU24" s="677"/>
      <c r="DV24" s="702"/>
      <c r="DW24" s="703">
        <v>36.700000000000003</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3295494</v>
      </c>
      <c r="S25" s="622"/>
      <c r="T25" s="622"/>
      <c r="U25" s="622"/>
      <c r="V25" s="622"/>
      <c r="W25" s="622"/>
      <c r="X25" s="622"/>
      <c r="Y25" s="623"/>
      <c r="Z25" s="659">
        <v>41.5</v>
      </c>
      <c r="AA25" s="659"/>
      <c r="AB25" s="659"/>
      <c r="AC25" s="659"/>
      <c r="AD25" s="660">
        <v>2797415</v>
      </c>
      <c r="AE25" s="660"/>
      <c r="AF25" s="660"/>
      <c r="AG25" s="660"/>
      <c r="AH25" s="660"/>
      <c r="AI25" s="660"/>
      <c r="AJ25" s="660"/>
      <c r="AK25" s="660"/>
      <c r="AL25" s="624">
        <v>99.7</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973789</v>
      </c>
      <c r="CS25" s="634"/>
      <c r="CT25" s="634"/>
      <c r="CU25" s="634"/>
      <c r="CV25" s="634"/>
      <c r="CW25" s="634"/>
      <c r="CX25" s="634"/>
      <c r="CY25" s="635"/>
      <c r="CZ25" s="624">
        <v>13.2</v>
      </c>
      <c r="DA25" s="636"/>
      <c r="DB25" s="636"/>
      <c r="DC25" s="637"/>
      <c r="DD25" s="627">
        <v>860662</v>
      </c>
      <c r="DE25" s="634"/>
      <c r="DF25" s="634"/>
      <c r="DG25" s="634"/>
      <c r="DH25" s="634"/>
      <c r="DI25" s="634"/>
      <c r="DJ25" s="634"/>
      <c r="DK25" s="635"/>
      <c r="DL25" s="627">
        <v>640322</v>
      </c>
      <c r="DM25" s="634"/>
      <c r="DN25" s="634"/>
      <c r="DO25" s="634"/>
      <c r="DP25" s="634"/>
      <c r="DQ25" s="634"/>
      <c r="DR25" s="634"/>
      <c r="DS25" s="634"/>
      <c r="DT25" s="634"/>
      <c r="DU25" s="634"/>
      <c r="DV25" s="635"/>
      <c r="DW25" s="624">
        <v>22.8</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406535</v>
      </c>
      <c r="CS26" s="622"/>
      <c r="CT26" s="622"/>
      <c r="CU26" s="622"/>
      <c r="CV26" s="622"/>
      <c r="CW26" s="622"/>
      <c r="CX26" s="622"/>
      <c r="CY26" s="623"/>
      <c r="CZ26" s="624">
        <v>5.5</v>
      </c>
      <c r="DA26" s="636"/>
      <c r="DB26" s="636"/>
      <c r="DC26" s="637"/>
      <c r="DD26" s="627">
        <v>345658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9013</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998782</v>
      </c>
      <c r="BH27" s="622"/>
      <c r="BI27" s="622"/>
      <c r="BJ27" s="622"/>
      <c r="BK27" s="622"/>
      <c r="BL27" s="622"/>
      <c r="BM27" s="622"/>
      <c r="BN27" s="623"/>
      <c r="BO27" s="659">
        <v>100</v>
      </c>
      <c r="BP27" s="659"/>
      <c r="BQ27" s="659"/>
      <c r="BR27" s="659"/>
      <c r="BS27" s="660">
        <v>18990</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579331</v>
      </c>
      <c r="CS27" s="634"/>
      <c r="CT27" s="634"/>
      <c r="CU27" s="634"/>
      <c r="CV27" s="634"/>
      <c r="CW27" s="634"/>
      <c r="CX27" s="634"/>
      <c r="CY27" s="635"/>
      <c r="CZ27" s="624">
        <v>7.8</v>
      </c>
      <c r="DA27" s="636"/>
      <c r="DB27" s="636"/>
      <c r="DC27" s="637"/>
      <c r="DD27" s="627">
        <v>288040</v>
      </c>
      <c r="DE27" s="634"/>
      <c r="DF27" s="634"/>
      <c r="DG27" s="634"/>
      <c r="DH27" s="634"/>
      <c r="DI27" s="634"/>
      <c r="DJ27" s="634"/>
      <c r="DK27" s="635"/>
      <c r="DL27" s="627">
        <v>154231</v>
      </c>
      <c r="DM27" s="634"/>
      <c r="DN27" s="634"/>
      <c r="DO27" s="634"/>
      <c r="DP27" s="634"/>
      <c r="DQ27" s="634"/>
      <c r="DR27" s="634"/>
      <c r="DS27" s="634"/>
      <c r="DT27" s="634"/>
      <c r="DU27" s="634"/>
      <c r="DV27" s="635"/>
      <c r="DW27" s="624">
        <v>5.5</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45842</v>
      </c>
      <c r="S28" s="622"/>
      <c r="T28" s="622"/>
      <c r="U28" s="622"/>
      <c r="V28" s="622"/>
      <c r="W28" s="622"/>
      <c r="X28" s="622"/>
      <c r="Y28" s="623"/>
      <c r="Z28" s="659">
        <v>0.6</v>
      </c>
      <c r="AA28" s="659"/>
      <c r="AB28" s="659"/>
      <c r="AC28" s="659"/>
      <c r="AD28" s="660">
        <v>7708</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782582</v>
      </c>
      <c r="CS28" s="622"/>
      <c r="CT28" s="622"/>
      <c r="CU28" s="622"/>
      <c r="CV28" s="622"/>
      <c r="CW28" s="622"/>
      <c r="CX28" s="622"/>
      <c r="CY28" s="623"/>
      <c r="CZ28" s="624">
        <v>10.6</v>
      </c>
      <c r="DA28" s="636"/>
      <c r="DB28" s="636"/>
      <c r="DC28" s="637"/>
      <c r="DD28" s="627">
        <v>781249</v>
      </c>
      <c r="DE28" s="622"/>
      <c r="DF28" s="622"/>
      <c r="DG28" s="622"/>
      <c r="DH28" s="622"/>
      <c r="DI28" s="622"/>
      <c r="DJ28" s="622"/>
      <c r="DK28" s="623"/>
      <c r="DL28" s="627">
        <v>235514</v>
      </c>
      <c r="DM28" s="622"/>
      <c r="DN28" s="622"/>
      <c r="DO28" s="622"/>
      <c r="DP28" s="622"/>
      <c r="DQ28" s="622"/>
      <c r="DR28" s="622"/>
      <c r="DS28" s="622"/>
      <c r="DT28" s="622"/>
      <c r="DU28" s="622"/>
      <c r="DV28" s="623"/>
      <c r="DW28" s="624">
        <v>8.4</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4205</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782564</v>
      </c>
      <c r="CS29" s="634"/>
      <c r="CT29" s="634"/>
      <c r="CU29" s="634"/>
      <c r="CV29" s="634"/>
      <c r="CW29" s="634"/>
      <c r="CX29" s="634"/>
      <c r="CY29" s="635"/>
      <c r="CZ29" s="624">
        <v>10.6</v>
      </c>
      <c r="DA29" s="636"/>
      <c r="DB29" s="636"/>
      <c r="DC29" s="637"/>
      <c r="DD29" s="627">
        <v>781231</v>
      </c>
      <c r="DE29" s="634"/>
      <c r="DF29" s="634"/>
      <c r="DG29" s="634"/>
      <c r="DH29" s="634"/>
      <c r="DI29" s="634"/>
      <c r="DJ29" s="634"/>
      <c r="DK29" s="635"/>
      <c r="DL29" s="627">
        <v>235496</v>
      </c>
      <c r="DM29" s="634"/>
      <c r="DN29" s="634"/>
      <c r="DO29" s="634"/>
      <c r="DP29" s="634"/>
      <c r="DQ29" s="634"/>
      <c r="DR29" s="634"/>
      <c r="DS29" s="634"/>
      <c r="DT29" s="634"/>
      <c r="DU29" s="634"/>
      <c r="DV29" s="635"/>
      <c r="DW29" s="624">
        <v>8.4</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696509</v>
      </c>
      <c r="S30" s="622"/>
      <c r="T30" s="622"/>
      <c r="U30" s="622"/>
      <c r="V30" s="622"/>
      <c r="W30" s="622"/>
      <c r="X30" s="622"/>
      <c r="Y30" s="623"/>
      <c r="Z30" s="659">
        <v>8.8000000000000007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767340</v>
      </c>
      <c r="CS30" s="622"/>
      <c r="CT30" s="622"/>
      <c r="CU30" s="622"/>
      <c r="CV30" s="622"/>
      <c r="CW30" s="622"/>
      <c r="CX30" s="622"/>
      <c r="CY30" s="623"/>
      <c r="CZ30" s="624">
        <v>10.4</v>
      </c>
      <c r="DA30" s="636"/>
      <c r="DB30" s="636"/>
      <c r="DC30" s="637"/>
      <c r="DD30" s="627">
        <v>766007</v>
      </c>
      <c r="DE30" s="622"/>
      <c r="DF30" s="622"/>
      <c r="DG30" s="622"/>
      <c r="DH30" s="622"/>
      <c r="DI30" s="622"/>
      <c r="DJ30" s="622"/>
      <c r="DK30" s="623"/>
      <c r="DL30" s="627">
        <v>220272</v>
      </c>
      <c r="DM30" s="622"/>
      <c r="DN30" s="622"/>
      <c r="DO30" s="622"/>
      <c r="DP30" s="622"/>
      <c r="DQ30" s="622"/>
      <c r="DR30" s="622"/>
      <c r="DS30" s="622"/>
      <c r="DT30" s="622"/>
      <c r="DU30" s="622"/>
      <c r="DV30" s="623"/>
      <c r="DW30" s="624">
        <v>7.9</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99.2</v>
      </c>
      <c r="BH31" s="684"/>
      <c r="BI31" s="684"/>
      <c r="BJ31" s="684"/>
      <c r="BK31" s="684"/>
      <c r="BL31" s="684"/>
      <c r="BM31" s="685">
        <v>94.8</v>
      </c>
      <c r="BN31" s="684"/>
      <c r="BO31" s="684"/>
      <c r="BP31" s="684"/>
      <c r="BQ31" s="686"/>
      <c r="BR31" s="683">
        <v>98.9</v>
      </c>
      <c r="BS31" s="684"/>
      <c r="BT31" s="684"/>
      <c r="BU31" s="684"/>
      <c r="BV31" s="684"/>
      <c r="BW31" s="684"/>
      <c r="BX31" s="685">
        <v>94.3</v>
      </c>
      <c r="BY31" s="684"/>
      <c r="BZ31" s="684"/>
      <c r="CA31" s="684"/>
      <c r="CB31" s="686"/>
      <c r="CD31" s="642"/>
      <c r="CE31" s="643"/>
      <c r="CF31" s="618" t="s">
        <v>301</v>
      </c>
      <c r="CG31" s="619"/>
      <c r="CH31" s="619"/>
      <c r="CI31" s="619"/>
      <c r="CJ31" s="619"/>
      <c r="CK31" s="619"/>
      <c r="CL31" s="619"/>
      <c r="CM31" s="619"/>
      <c r="CN31" s="619"/>
      <c r="CO31" s="619"/>
      <c r="CP31" s="619"/>
      <c r="CQ31" s="620"/>
      <c r="CR31" s="621">
        <v>15224</v>
      </c>
      <c r="CS31" s="634"/>
      <c r="CT31" s="634"/>
      <c r="CU31" s="634"/>
      <c r="CV31" s="634"/>
      <c r="CW31" s="634"/>
      <c r="CX31" s="634"/>
      <c r="CY31" s="635"/>
      <c r="CZ31" s="624">
        <v>0.2</v>
      </c>
      <c r="DA31" s="636"/>
      <c r="DB31" s="636"/>
      <c r="DC31" s="637"/>
      <c r="DD31" s="627">
        <v>15224</v>
      </c>
      <c r="DE31" s="634"/>
      <c r="DF31" s="634"/>
      <c r="DG31" s="634"/>
      <c r="DH31" s="634"/>
      <c r="DI31" s="634"/>
      <c r="DJ31" s="634"/>
      <c r="DK31" s="635"/>
      <c r="DL31" s="627">
        <v>15224</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338989</v>
      </c>
      <c r="S32" s="622"/>
      <c r="T32" s="622"/>
      <c r="U32" s="622"/>
      <c r="V32" s="622"/>
      <c r="W32" s="622"/>
      <c r="X32" s="622"/>
      <c r="Y32" s="623"/>
      <c r="Z32" s="659">
        <v>4.3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99</v>
      </c>
      <c r="BH32" s="634"/>
      <c r="BI32" s="634"/>
      <c r="BJ32" s="634"/>
      <c r="BK32" s="634"/>
      <c r="BL32" s="634"/>
      <c r="BM32" s="625">
        <v>95.6</v>
      </c>
      <c r="BN32" s="634"/>
      <c r="BO32" s="634"/>
      <c r="BP32" s="634"/>
      <c r="BQ32" s="657"/>
      <c r="BR32" s="687">
        <v>98.6</v>
      </c>
      <c r="BS32" s="634"/>
      <c r="BT32" s="634"/>
      <c r="BU32" s="634"/>
      <c r="BV32" s="634"/>
      <c r="BW32" s="634"/>
      <c r="BX32" s="625">
        <v>95.3</v>
      </c>
      <c r="BY32" s="634"/>
      <c r="BZ32" s="634"/>
      <c r="CA32" s="634"/>
      <c r="CB32" s="657"/>
      <c r="CD32" s="644"/>
      <c r="CE32" s="645"/>
      <c r="CF32" s="618" t="s">
        <v>305</v>
      </c>
      <c r="CG32" s="619"/>
      <c r="CH32" s="619"/>
      <c r="CI32" s="619"/>
      <c r="CJ32" s="619"/>
      <c r="CK32" s="619"/>
      <c r="CL32" s="619"/>
      <c r="CM32" s="619"/>
      <c r="CN32" s="619"/>
      <c r="CO32" s="619"/>
      <c r="CP32" s="619"/>
      <c r="CQ32" s="620"/>
      <c r="CR32" s="621">
        <v>18</v>
      </c>
      <c r="CS32" s="622"/>
      <c r="CT32" s="622"/>
      <c r="CU32" s="622"/>
      <c r="CV32" s="622"/>
      <c r="CW32" s="622"/>
      <c r="CX32" s="622"/>
      <c r="CY32" s="623"/>
      <c r="CZ32" s="624">
        <v>0</v>
      </c>
      <c r="DA32" s="636"/>
      <c r="DB32" s="636"/>
      <c r="DC32" s="637"/>
      <c r="DD32" s="627">
        <v>18</v>
      </c>
      <c r="DE32" s="622"/>
      <c r="DF32" s="622"/>
      <c r="DG32" s="622"/>
      <c r="DH32" s="622"/>
      <c r="DI32" s="622"/>
      <c r="DJ32" s="622"/>
      <c r="DK32" s="623"/>
      <c r="DL32" s="627">
        <v>18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235751</v>
      </c>
      <c r="S33" s="622"/>
      <c r="T33" s="622"/>
      <c r="U33" s="622"/>
      <c r="V33" s="622"/>
      <c r="W33" s="622"/>
      <c r="X33" s="622"/>
      <c r="Y33" s="623"/>
      <c r="Z33" s="659">
        <v>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99.3</v>
      </c>
      <c r="BH33" s="606"/>
      <c r="BI33" s="606"/>
      <c r="BJ33" s="606"/>
      <c r="BK33" s="606"/>
      <c r="BL33" s="606"/>
      <c r="BM33" s="652">
        <v>94.6</v>
      </c>
      <c r="BN33" s="606"/>
      <c r="BO33" s="606"/>
      <c r="BP33" s="606"/>
      <c r="BQ33" s="669"/>
      <c r="BR33" s="682">
        <v>99.3</v>
      </c>
      <c r="BS33" s="606"/>
      <c r="BT33" s="606"/>
      <c r="BU33" s="606"/>
      <c r="BV33" s="606"/>
      <c r="BW33" s="606"/>
      <c r="BX33" s="652">
        <v>94</v>
      </c>
      <c r="BY33" s="606"/>
      <c r="BZ33" s="606"/>
      <c r="CA33" s="606"/>
      <c r="CB33" s="669"/>
      <c r="CD33" s="618" t="s">
        <v>308</v>
      </c>
      <c r="CE33" s="619"/>
      <c r="CF33" s="619"/>
      <c r="CG33" s="619"/>
      <c r="CH33" s="619"/>
      <c r="CI33" s="619"/>
      <c r="CJ33" s="619"/>
      <c r="CK33" s="619"/>
      <c r="CL33" s="619"/>
      <c r="CM33" s="619"/>
      <c r="CN33" s="619"/>
      <c r="CO33" s="619"/>
      <c r="CP33" s="619"/>
      <c r="CQ33" s="620"/>
      <c r="CR33" s="621">
        <v>2368893</v>
      </c>
      <c r="CS33" s="634"/>
      <c r="CT33" s="634"/>
      <c r="CU33" s="634"/>
      <c r="CV33" s="634"/>
      <c r="CW33" s="634"/>
      <c r="CX33" s="634"/>
      <c r="CY33" s="635"/>
      <c r="CZ33" s="624">
        <v>32.1</v>
      </c>
      <c r="DA33" s="636"/>
      <c r="DB33" s="636"/>
      <c r="DC33" s="637"/>
      <c r="DD33" s="627">
        <v>1981029</v>
      </c>
      <c r="DE33" s="634"/>
      <c r="DF33" s="634"/>
      <c r="DG33" s="634"/>
      <c r="DH33" s="634"/>
      <c r="DI33" s="634"/>
      <c r="DJ33" s="634"/>
      <c r="DK33" s="635"/>
      <c r="DL33" s="627">
        <v>1043943</v>
      </c>
      <c r="DM33" s="634"/>
      <c r="DN33" s="634"/>
      <c r="DO33" s="634"/>
      <c r="DP33" s="634"/>
      <c r="DQ33" s="634"/>
      <c r="DR33" s="634"/>
      <c r="DS33" s="634"/>
      <c r="DT33" s="634"/>
      <c r="DU33" s="634"/>
      <c r="DV33" s="635"/>
      <c r="DW33" s="624">
        <v>37.200000000000003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6562</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506250</v>
      </c>
      <c r="CS34" s="622"/>
      <c r="CT34" s="622"/>
      <c r="CU34" s="622"/>
      <c r="CV34" s="622"/>
      <c r="CW34" s="622"/>
      <c r="CX34" s="622"/>
      <c r="CY34" s="623"/>
      <c r="CZ34" s="624">
        <v>6.9</v>
      </c>
      <c r="DA34" s="636"/>
      <c r="DB34" s="636"/>
      <c r="DC34" s="637"/>
      <c r="DD34" s="627">
        <v>315086</v>
      </c>
      <c r="DE34" s="622"/>
      <c r="DF34" s="622"/>
      <c r="DG34" s="622"/>
      <c r="DH34" s="622"/>
      <c r="DI34" s="622"/>
      <c r="DJ34" s="622"/>
      <c r="DK34" s="623"/>
      <c r="DL34" s="627">
        <v>270153</v>
      </c>
      <c r="DM34" s="622"/>
      <c r="DN34" s="622"/>
      <c r="DO34" s="622"/>
      <c r="DP34" s="622"/>
      <c r="DQ34" s="622"/>
      <c r="DR34" s="622"/>
      <c r="DS34" s="622"/>
      <c r="DT34" s="622"/>
      <c r="DU34" s="622"/>
      <c r="DV34" s="623"/>
      <c r="DW34" s="624">
        <v>9.6</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916917</v>
      </c>
      <c r="S35" s="622"/>
      <c r="T35" s="622"/>
      <c r="U35" s="622"/>
      <c r="V35" s="622"/>
      <c r="W35" s="622"/>
      <c r="X35" s="622"/>
      <c r="Y35" s="623"/>
      <c r="Z35" s="659">
        <v>11.5</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6777</v>
      </c>
      <c r="CS35" s="634"/>
      <c r="CT35" s="634"/>
      <c r="CU35" s="634"/>
      <c r="CV35" s="634"/>
      <c r="CW35" s="634"/>
      <c r="CX35" s="634"/>
      <c r="CY35" s="635"/>
      <c r="CZ35" s="624">
        <v>0.1</v>
      </c>
      <c r="DA35" s="636"/>
      <c r="DB35" s="636"/>
      <c r="DC35" s="637"/>
      <c r="DD35" s="627">
        <v>6447</v>
      </c>
      <c r="DE35" s="634"/>
      <c r="DF35" s="634"/>
      <c r="DG35" s="634"/>
      <c r="DH35" s="634"/>
      <c r="DI35" s="634"/>
      <c r="DJ35" s="634"/>
      <c r="DK35" s="635"/>
      <c r="DL35" s="627">
        <v>6447</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445128</v>
      </c>
      <c r="S36" s="622"/>
      <c r="T36" s="622"/>
      <c r="U36" s="622"/>
      <c r="V36" s="622"/>
      <c r="W36" s="622"/>
      <c r="X36" s="622"/>
      <c r="Y36" s="623"/>
      <c r="Z36" s="659">
        <v>5.6</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602543</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57836</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530315</v>
      </c>
      <c r="CS36" s="622"/>
      <c r="CT36" s="622"/>
      <c r="CU36" s="622"/>
      <c r="CV36" s="622"/>
      <c r="CW36" s="622"/>
      <c r="CX36" s="622"/>
      <c r="CY36" s="623"/>
      <c r="CZ36" s="624">
        <v>7.2</v>
      </c>
      <c r="DA36" s="636"/>
      <c r="DB36" s="636"/>
      <c r="DC36" s="637"/>
      <c r="DD36" s="627">
        <v>439055</v>
      </c>
      <c r="DE36" s="622"/>
      <c r="DF36" s="622"/>
      <c r="DG36" s="622"/>
      <c r="DH36" s="622"/>
      <c r="DI36" s="622"/>
      <c r="DJ36" s="622"/>
      <c r="DK36" s="623"/>
      <c r="DL36" s="627">
        <v>355443</v>
      </c>
      <c r="DM36" s="622"/>
      <c r="DN36" s="622"/>
      <c r="DO36" s="622"/>
      <c r="DP36" s="622"/>
      <c r="DQ36" s="622"/>
      <c r="DR36" s="622"/>
      <c r="DS36" s="622"/>
      <c r="DT36" s="622"/>
      <c r="DU36" s="622"/>
      <c r="DV36" s="623"/>
      <c r="DW36" s="624">
        <v>12.7</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35036</v>
      </c>
      <c r="S37" s="622"/>
      <c r="T37" s="622"/>
      <c r="U37" s="622"/>
      <c r="V37" s="622"/>
      <c r="W37" s="622"/>
      <c r="X37" s="622"/>
      <c r="Y37" s="623"/>
      <c r="Z37" s="659">
        <v>0.4</v>
      </c>
      <c r="AA37" s="659"/>
      <c r="AB37" s="659"/>
      <c r="AC37" s="659"/>
      <c r="AD37" s="660" t="s">
        <v>122</v>
      </c>
      <c r="AE37" s="660"/>
      <c r="AF37" s="660"/>
      <c r="AG37" s="660"/>
      <c r="AH37" s="660"/>
      <c r="AI37" s="660"/>
      <c r="AJ37" s="660"/>
      <c r="AK37" s="660"/>
      <c r="AL37" s="624" t="s">
        <v>122</v>
      </c>
      <c r="AM37" s="625"/>
      <c r="AN37" s="625"/>
      <c r="AO37" s="661"/>
      <c r="AQ37" s="654" t="s">
        <v>320</v>
      </c>
      <c r="AR37" s="655"/>
      <c r="AS37" s="655"/>
      <c r="AT37" s="655"/>
      <c r="AU37" s="655"/>
      <c r="AV37" s="655"/>
      <c r="AW37" s="655"/>
      <c r="AX37" s="655"/>
      <c r="AY37" s="656"/>
      <c r="AZ37" s="621">
        <v>176081</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46978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106863</v>
      </c>
      <c r="CS37" s="634"/>
      <c r="CT37" s="634"/>
      <c r="CU37" s="634"/>
      <c r="CV37" s="634"/>
      <c r="CW37" s="634"/>
      <c r="CX37" s="634"/>
      <c r="CY37" s="635"/>
      <c r="CZ37" s="624">
        <v>1.4</v>
      </c>
      <c r="DA37" s="636"/>
      <c r="DB37" s="636"/>
      <c r="DC37" s="637"/>
      <c r="DD37" s="627">
        <v>106863</v>
      </c>
      <c r="DE37" s="634"/>
      <c r="DF37" s="634"/>
      <c r="DG37" s="634"/>
      <c r="DH37" s="634"/>
      <c r="DI37" s="634"/>
      <c r="DJ37" s="634"/>
      <c r="DK37" s="635"/>
      <c r="DL37" s="627">
        <v>76880</v>
      </c>
      <c r="DM37" s="634"/>
      <c r="DN37" s="634"/>
      <c r="DO37" s="634"/>
      <c r="DP37" s="634"/>
      <c r="DQ37" s="634"/>
      <c r="DR37" s="634"/>
      <c r="DS37" s="634"/>
      <c r="DT37" s="634"/>
      <c r="DU37" s="634"/>
      <c r="DV37" s="635"/>
      <c r="DW37" s="624">
        <v>2.7</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1921000</v>
      </c>
      <c r="S38" s="622"/>
      <c r="T38" s="622"/>
      <c r="U38" s="622"/>
      <c r="V38" s="622"/>
      <c r="W38" s="622"/>
      <c r="X38" s="622"/>
      <c r="Y38" s="623"/>
      <c r="Z38" s="659">
        <v>24.2</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10755</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954</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591788</v>
      </c>
      <c r="CS38" s="622"/>
      <c r="CT38" s="622"/>
      <c r="CU38" s="622"/>
      <c r="CV38" s="622"/>
      <c r="CW38" s="622"/>
      <c r="CX38" s="622"/>
      <c r="CY38" s="623"/>
      <c r="CZ38" s="624">
        <v>8</v>
      </c>
      <c r="DA38" s="636"/>
      <c r="DB38" s="636"/>
      <c r="DC38" s="637"/>
      <c r="DD38" s="627">
        <v>516296</v>
      </c>
      <c r="DE38" s="622"/>
      <c r="DF38" s="622"/>
      <c r="DG38" s="622"/>
      <c r="DH38" s="622"/>
      <c r="DI38" s="622"/>
      <c r="DJ38" s="622"/>
      <c r="DK38" s="623"/>
      <c r="DL38" s="627">
        <v>411900</v>
      </c>
      <c r="DM38" s="622"/>
      <c r="DN38" s="622"/>
      <c r="DO38" s="622"/>
      <c r="DP38" s="622"/>
      <c r="DQ38" s="622"/>
      <c r="DR38" s="622"/>
      <c r="DS38" s="622"/>
      <c r="DT38" s="622"/>
      <c r="DU38" s="622"/>
      <c r="DV38" s="623"/>
      <c r="DW38" s="624">
        <v>14.7</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6603</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1485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733763</v>
      </c>
      <c r="CS39" s="634"/>
      <c r="CT39" s="634"/>
      <c r="CU39" s="634"/>
      <c r="CV39" s="634"/>
      <c r="CW39" s="634"/>
      <c r="CX39" s="634"/>
      <c r="CY39" s="635"/>
      <c r="CZ39" s="624">
        <v>9.9</v>
      </c>
      <c r="DA39" s="636"/>
      <c r="DB39" s="636"/>
      <c r="DC39" s="637"/>
      <c r="DD39" s="627">
        <v>704145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89</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7950446</v>
      </c>
      <c r="S41" s="646"/>
      <c r="T41" s="646"/>
      <c r="U41" s="646"/>
      <c r="V41" s="646"/>
      <c r="W41" s="646"/>
      <c r="X41" s="646"/>
      <c r="Y41" s="649"/>
      <c r="Z41" s="650">
        <v>100</v>
      </c>
      <c r="AA41" s="650"/>
      <c r="AB41" s="650"/>
      <c r="AC41" s="650"/>
      <c r="AD41" s="651">
        <v>2805123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83753</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325351</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395</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2684370</v>
      </c>
      <c r="CS42" s="634"/>
      <c r="CT42" s="634"/>
      <c r="CU42" s="634"/>
      <c r="CV42" s="634"/>
      <c r="CW42" s="634"/>
      <c r="CX42" s="634"/>
      <c r="CY42" s="635"/>
      <c r="CZ42" s="624">
        <v>36.299999999999997</v>
      </c>
      <c r="DA42" s="636"/>
      <c r="DB42" s="636"/>
      <c r="DC42" s="637"/>
      <c r="DD42" s="627">
        <v>180899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49700</v>
      </c>
      <c r="CS43" s="634"/>
      <c r="CT43" s="634"/>
      <c r="CU43" s="634"/>
      <c r="CV43" s="634"/>
      <c r="CW43" s="634"/>
      <c r="CX43" s="634"/>
      <c r="CY43" s="635"/>
      <c r="CZ43" s="624">
        <v>0.7</v>
      </c>
      <c r="DA43" s="636"/>
      <c r="DB43" s="636"/>
      <c r="DC43" s="637"/>
      <c r="DD43" s="627">
        <v>43100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2684370</v>
      </c>
      <c r="CS44" s="622"/>
      <c r="CT44" s="622"/>
      <c r="CU44" s="622"/>
      <c r="CV44" s="622"/>
      <c r="CW44" s="622"/>
      <c r="CX44" s="622"/>
      <c r="CY44" s="623"/>
      <c r="CZ44" s="624">
        <v>36.299999999999997</v>
      </c>
      <c r="DA44" s="625"/>
      <c r="DB44" s="625"/>
      <c r="DC44" s="626"/>
      <c r="DD44" s="627">
        <v>180899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399578</v>
      </c>
      <c r="CS45" s="634"/>
      <c r="CT45" s="634"/>
      <c r="CU45" s="634"/>
      <c r="CV45" s="634"/>
      <c r="CW45" s="634"/>
      <c r="CX45" s="634"/>
      <c r="CY45" s="635"/>
      <c r="CZ45" s="624">
        <v>5.4</v>
      </c>
      <c r="DA45" s="636"/>
      <c r="DB45" s="636"/>
      <c r="DC45" s="637"/>
      <c r="DD45" s="627">
        <v>12631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2284792</v>
      </c>
      <c r="CS46" s="622"/>
      <c r="CT46" s="622"/>
      <c r="CU46" s="622"/>
      <c r="CV46" s="622"/>
      <c r="CW46" s="622"/>
      <c r="CX46" s="622"/>
      <c r="CY46" s="623"/>
      <c r="CZ46" s="624">
        <v>30.9</v>
      </c>
      <c r="DA46" s="625"/>
      <c r="DB46" s="625"/>
      <c r="DC46" s="626"/>
      <c r="DD46" s="627">
        <v>168268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7388965</v>
      </c>
      <c r="CS49" s="606"/>
      <c r="CT49" s="606"/>
      <c r="CU49" s="606"/>
      <c r="CV49" s="606"/>
      <c r="CW49" s="606"/>
      <c r="CX49" s="606"/>
      <c r="CY49" s="607"/>
      <c r="CZ49" s="608">
        <v>100</v>
      </c>
      <c r="DA49" s="609"/>
      <c r="DB49" s="609"/>
      <c r="DC49" s="610"/>
      <c r="DD49" s="611">
        <v>4091879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iUftwODOYIxkeYldtsBDtOv0Bzwn9vW3kZMRLiUMO6aUM5LXDYypXHPw1vzLNW6P7ZCcRq3mFKXVjCHGzBG6A==" saltValue="3wWo3x7jBrCrFZ+2vL2rD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7771</v>
      </c>
      <c r="R7" s="1103"/>
      <c r="S7" s="1103"/>
      <c r="T7" s="1103"/>
      <c r="U7" s="1103"/>
      <c r="V7" s="1103">
        <v>7326</v>
      </c>
      <c r="W7" s="1103"/>
      <c r="X7" s="1103"/>
      <c r="Y7" s="1103"/>
      <c r="Z7" s="1103"/>
      <c r="AA7" s="1103">
        <v>445</v>
      </c>
      <c r="AB7" s="1103"/>
      <c r="AC7" s="1103"/>
      <c r="AD7" s="1103"/>
      <c r="AE7" s="1104"/>
      <c r="AF7" s="1105">
        <v>309</v>
      </c>
      <c r="AG7" s="1106"/>
      <c r="AH7" s="1106"/>
      <c r="AI7" s="1106"/>
      <c r="AJ7" s="1107"/>
      <c r="AK7" s="1108">
        <v>917</v>
      </c>
      <c r="AL7" s="1109"/>
      <c r="AM7" s="1109"/>
      <c r="AN7" s="1109"/>
      <c r="AO7" s="1109"/>
      <c r="AP7" s="1109">
        <v>5020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7950</v>
      </c>
      <c r="R23" s="1061"/>
      <c r="S23" s="1061"/>
      <c r="T23" s="1061"/>
      <c r="U23" s="1061"/>
      <c r="V23" s="1061">
        <v>7389</v>
      </c>
      <c r="W23" s="1061"/>
      <c r="X23" s="1061"/>
      <c r="Y23" s="1061"/>
      <c r="Z23" s="1061"/>
      <c r="AA23" s="1061">
        <v>561</v>
      </c>
      <c r="AB23" s="1061"/>
      <c r="AC23" s="1061"/>
      <c r="AD23" s="1061"/>
      <c r="AE23" s="1068"/>
      <c r="AF23" s="1069">
        <v>309</v>
      </c>
      <c r="AG23" s="1061"/>
      <c r="AH23" s="1061"/>
      <c r="AI23" s="1061"/>
      <c r="AJ23" s="1070"/>
      <c r="AK23" s="1071"/>
      <c r="AL23" s="1072"/>
      <c r="AM23" s="1072"/>
      <c r="AN23" s="1072"/>
      <c r="AO23" s="1072"/>
      <c r="AP23" s="1061">
        <v>5020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898</v>
      </c>
      <c r="R28" s="1051"/>
      <c r="S28" s="1051"/>
      <c r="T28" s="1051"/>
      <c r="U28" s="1051"/>
      <c r="V28" s="1051">
        <v>840</v>
      </c>
      <c r="W28" s="1051"/>
      <c r="X28" s="1051"/>
      <c r="Y28" s="1051"/>
      <c r="Z28" s="1051"/>
      <c r="AA28" s="1051">
        <v>58</v>
      </c>
      <c r="AB28" s="1051"/>
      <c r="AC28" s="1051"/>
      <c r="AD28" s="1051"/>
      <c r="AE28" s="1052"/>
      <c r="AF28" s="1053">
        <v>58</v>
      </c>
      <c r="AG28" s="1051"/>
      <c r="AH28" s="1051"/>
      <c r="AI28" s="1051"/>
      <c r="AJ28" s="1054"/>
      <c r="AK28" s="1042">
        <v>84</v>
      </c>
      <c r="AL28" s="1043"/>
      <c r="AM28" s="1043"/>
      <c r="AN28" s="1043"/>
      <c r="AO28" s="1043"/>
      <c r="AP28" s="1043" t="s">
        <v>546</v>
      </c>
      <c r="AQ28" s="1043"/>
      <c r="AR28" s="1043"/>
      <c r="AS28" s="1043"/>
      <c r="AT28" s="1043"/>
      <c r="AU28" s="1043" t="s">
        <v>546</v>
      </c>
      <c r="AV28" s="1043"/>
      <c r="AW28" s="1043"/>
      <c r="AX28" s="1043"/>
      <c r="AY28" s="1043"/>
      <c r="AZ28" s="1044" t="s">
        <v>546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970</v>
      </c>
      <c r="R29" s="1039"/>
      <c r="S29" s="1039"/>
      <c r="T29" s="1039"/>
      <c r="U29" s="1039"/>
      <c r="V29" s="1039">
        <v>937</v>
      </c>
      <c r="W29" s="1039"/>
      <c r="X29" s="1039"/>
      <c r="Y29" s="1039"/>
      <c r="Z29" s="1039"/>
      <c r="AA29" s="1039">
        <v>33</v>
      </c>
      <c r="AB29" s="1039"/>
      <c r="AC29" s="1039"/>
      <c r="AD29" s="1039"/>
      <c r="AE29" s="1040"/>
      <c r="AF29" s="1035">
        <v>33</v>
      </c>
      <c r="AG29" s="1036"/>
      <c r="AH29" s="1036"/>
      <c r="AI29" s="1036"/>
      <c r="AJ29" s="1037"/>
      <c r="AK29" s="980">
        <v>171</v>
      </c>
      <c r="AL29" s="971"/>
      <c r="AM29" s="971"/>
      <c r="AN29" s="971"/>
      <c r="AO29" s="971"/>
      <c r="AP29" s="971" t="s">
        <v>546</v>
      </c>
      <c r="AQ29" s="971"/>
      <c r="AR29" s="971"/>
      <c r="AS29" s="971"/>
      <c r="AT29" s="971"/>
      <c r="AU29" s="971" t="s">
        <v>546</v>
      </c>
      <c r="AV29" s="971"/>
      <c r="AW29" s="971"/>
      <c r="AX29" s="971"/>
      <c r="AY29" s="971"/>
      <c r="AZ29" s="1041" t="s">
        <v>546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148</v>
      </c>
      <c r="R30" s="1039"/>
      <c r="S30" s="1039"/>
      <c r="T30" s="1039"/>
      <c r="U30" s="1039"/>
      <c r="V30" s="1039">
        <v>144</v>
      </c>
      <c r="W30" s="1039"/>
      <c r="X30" s="1039"/>
      <c r="Y30" s="1039"/>
      <c r="Z30" s="1039"/>
      <c r="AA30" s="1039">
        <v>4</v>
      </c>
      <c r="AB30" s="1039"/>
      <c r="AC30" s="1039"/>
      <c r="AD30" s="1039"/>
      <c r="AE30" s="1040"/>
      <c r="AF30" s="1035">
        <v>4</v>
      </c>
      <c r="AG30" s="1036"/>
      <c r="AH30" s="1036"/>
      <c r="AI30" s="1036"/>
      <c r="AJ30" s="1037"/>
      <c r="AK30" s="980">
        <v>41</v>
      </c>
      <c r="AL30" s="971"/>
      <c r="AM30" s="971"/>
      <c r="AN30" s="971"/>
      <c r="AO30" s="971"/>
      <c r="AP30" s="971" t="s">
        <v>546</v>
      </c>
      <c r="AQ30" s="971"/>
      <c r="AR30" s="971"/>
      <c r="AS30" s="971"/>
      <c r="AT30" s="971"/>
      <c r="AU30" s="971" t="s">
        <v>546</v>
      </c>
      <c r="AV30" s="971"/>
      <c r="AW30" s="971"/>
      <c r="AX30" s="971"/>
      <c r="AY30" s="971"/>
      <c r="AZ30" s="1041" t="s">
        <v>546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123</v>
      </c>
      <c r="R31" s="1039"/>
      <c r="S31" s="1039"/>
      <c r="T31" s="1039"/>
      <c r="U31" s="1039"/>
      <c r="V31" s="1039">
        <v>104</v>
      </c>
      <c r="W31" s="1039"/>
      <c r="X31" s="1039"/>
      <c r="Y31" s="1039"/>
      <c r="Z31" s="1039"/>
      <c r="AA31" s="1039">
        <v>18</v>
      </c>
      <c r="AB31" s="1039"/>
      <c r="AC31" s="1039"/>
      <c r="AD31" s="1039"/>
      <c r="AE31" s="1040"/>
      <c r="AF31" s="1035">
        <v>408</v>
      </c>
      <c r="AG31" s="1036"/>
      <c r="AH31" s="1036"/>
      <c r="AI31" s="1036"/>
      <c r="AJ31" s="1037"/>
      <c r="AK31" s="980">
        <v>0</v>
      </c>
      <c r="AL31" s="971"/>
      <c r="AM31" s="971"/>
      <c r="AN31" s="971"/>
      <c r="AO31" s="971"/>
      <c r="AP31" s="971">
        <v>151</v>
      </c>
      <c r="AQ31" s="971"/>
      <c r="AR31" s="971"/>
      <c r="AS31" s="971"/>
      <c r="AT31" s="971"/>
      <c r="AU31" s="971" t="s">
        <v>561</v>
      </c>
      <c r="AV31" s="971"/>
      <c r="AW31" s="971"/>
      <c r="AX31" s="971"/>
      <c r="AY31" s="971"/>
      <c r="AZ31" s="1041" t="s">
        <v>546</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536</v>
      </c>
      <c r="R32" s="1039"/>
      <c r="S32" s="1039"/>
      <c r="T32" s="1039"/>
      <c r="U32" s="1039"/>
      <c r="V32" s="1039">
        <v>458</v>
      </c>
      <c r="W32" s="1039"/>
      <c r="X32" s="1039"/>
      <c r="Y32" s="1039"/>
      <c r="Z32" s="1039"/>
      <c r="AA32" s="1039">
        <v>79</v>
      </c>
      <c r="AB32" s="1039"/>
      <c r="AC32" s="1039"/>
      <c r="AD32" s="1039"/>
      <c r="AE32" s="1040"/>
      <c r="AF32" s="1035">
        <v>79</v>
      </c>
      <c r="AG32" s="1036"/>
      <c r="AH32" s="1036"/>
      <c r="AI32" s="1036"/>
      <c r="AJ32" s="1037"/>
      <c r="AK32" s="980">
        <v>157</v>
      </c>
      <c r="AL32" s="971"/>
      <c r="AM32" s="971"/>
      <c r="AN32" s="971"/>
      <c r="AO32" s="971"/>
      <c r="AP32" s="971">
        <v>1674</v>
      </c>
      <c r="AQ32" s="971"/>
      <c r="AR32" s="971"/>
      <c r="AS32" s="971"/>
      <c r="AT32" s="971"/>
      <c r="AU32" s="971">
        <v>1066</v>
      </c>
      <c r="AV32" s="971"/>
      <c r="AW32" s="971"/>
      <c r="AX32" s="971"/>
      <c r="AY32" s="971"/>
      <c r="AZ32" s="1041" t="s">
        <v>546</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72</v>
      </c>
      <c r="R33" s="1039"/>
      <c r="S33" s="1039"/>
      <c r="T33" s="1039"/>
      <c r="U33" s="1039"/>
      <c r="V33" s="1039">
        <v>54</v>
      </c>
      <c r="W33" s="1039"/>
      <c r="X33" s="1039"/>
      <c r="Y33" s="1039"/>
      <c r="Z33" s="1039"/>
      <c r="AA33" s="1039">
        <v>18</v>
      </c>
      <c r="AB33" s="1039"/>
      <c r="AC33" s="1039"/>
      <c r="AD33" s="1039"/>
      <c r="AE33" s="1040"/>
      <c r="AF33" s="1035">
        <v>18</v>
      </c>
      <c r="AG33" s="1036"/>
      <c r="AH33" s="1036"/>
      <c r="AI33" s="1036"/>
      <c r="AJ33" s="1037"/>
      <c r="AK33" s="980">
        <v>2</v>
      </c>
      <c r="AL33" s="971"/>
      <c r="AM33" s="971"/>
      <c r="AN33" s="971"/>
      <c r="AO33" s="971"/>
      <c r="AP33" s="971">
        <v>69</v>
      </c>
      <c r="AQ33" s="971"/>
      <c r="AR33" s="971"/>
      <c r="AS33" s="971"/>
      <c r="AT33" s="971"/>
      <c r="AU33" s="971">
        <v>15</v>
      </c>
      <c r="AV33" s="971"/>
      <c r="AW33" s="971"/>
      <c r="AX33" s="971"/>
      <c r="AY33" s="971"/>
      <c r="AZ33" s="1041" t="s">
        <v>546</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599</v>
      </c>
      <c r="AG63" s="959"/>
      <c r="AH63" s="959"/>
      <c r="AI63" s="959"/>
      <c r="AJ63" s="1022"/>
      <c r="AK63" s="1023"/>
      <c r="AL63" s="963"/>
      <c r="AM63" s="963"/>
      <c r="AN63" s="963"/>
      <c r="AO63" s="963"/>
      <c r="AP63" s="959">
        <v>1893</v>
      </c>
      <c r="AQ63" s="959"/>
      <c r="AR63" s="959"/>
      <c r="AS63" s="959"/>
      <c r="AT63" s="959"/>
      <c r="AU63" s="959">
        <v>1081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3</v>
      </c>
      <c r="R68" s="982"/>
      <c r="S68" s="982"/>
      <c r="T68" s="982"/>
      <c r="U68" s="982"/>
      <c r="V68" s="982">
        <v>1</v>
      </c>
      <c r="W68" s="982"/>
      <c r="X68" s="982"/>
      <c r="Y68" s="982"/>
      <c r="Z68" s="982"/>
      <c r="AA68" s="982">
        <v>2</v>
      </c>
      <c r="AB68" s="982"/>
      <c r="AC68" s="982"/>
      <c r="AD68" s="982"/>
      <c r="AE68" s="982"/>
      <c r="AF68" s="982">
        <v>2</v>
      </c>
      <c r="AG68" s="982"/>
      <c r="AH68" s="982"/>
      <c r="AI68" s="982"/>
      <c r="AJ68" s="982"/>
      <c r="AK68" s="982" t="s">
        <v>546</v>
      </c>
      <c r="AL68" s="982"/>
      <c r="AM68" s="982"/>
      <c r="AN68" s="982"/>
      <c r="AO68" s="982"/>
      <c r="AP68" s="982" t="s">
        <v>546</v>
      </c>
      <c r="AQ68" s="982"/>
      <c r="AR68" s="982"/>
      <c r="AS68" s="982"/>
      <c r="AT68" s="982"/>
      <c r="AU68" s="982" t="s">
        <v>546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5665</v>
      </c>
      <c r="R69" s="971"/>
      <c r="S69" s="971"/>
      <c r="T69" s="971"/>
      <c r="U69" s="971"/>
      <c r="V69" s="971">
        <v>5575</v>
      </c>
      <c r="W69" s="971"/>
      <c r="X69" s="971"/>
      <c r="Y69" s="971"/>
      <c r="Z69" s="971"/>
      <c r="AA69" s="971">
        <v>90</v>
      </c>
      <c r="AB69" s="971"/>
      <c r="AC69" s="971"/>
      <c r="AD69" s="971"/>
      <c r="AE69" s="971"/>
      <c r="AF69" s="971">
        <v>90</v>
      </c>
      <c r="AG69" s="971"/>
      <c r="AH69" s="971"/>
      <c r="AI69" s="971"/>
      <c r="AJ69" s="971"/>
      <c r="AK69" s="971">
        <v>45</v>
      </c>
      <c r="AL69" s="971"/>
      <c r="AM69" s="971"/>
      <c r="AN69" s="971"/>
      <c r="AO69" s="971"/>
      <c r="AP69" s="971">
        <v>6955</v>
      </c>
      <c r="AQ69" s="971"/>
      <c r="AR69" s="971"/>
      <c r="AS69" s="971"/>
      <c r="AT69" s="971"/>
      <c r="AU69" s="971">
        <v>167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3963</v>
      </c>
      <c r="R70" s="971"/>
      <c r="S70" s="971"/>
      <c r="T70" s="971"/>
      <c r="U70" s="971"/>
      <c r="V70" s="971">
        <v>3588</v>
      </c>
      <c r="W70" s="971"/>
      <c r="X70" s="971"/>
      <c r="Y70" s="971"/>
      <c r="Z70" s="971"/>
      <c r="AA70" s="971">
        <v>375</v>
      </c>
      <c r="AB70" s="971"/>
      <c r="AC70" s="971"/>
      <c r="AD70" s="971"/>
      <c r="AE70" s="971"/>
      <c r="AF70" s="971">
        <v>375</v>
      </c>
      <c r="AG70" s="971"/>
      <c r="AH70" s="971"/>
      <c r="AI70" s="971"/>
      <c r="AJ70" s="971"/>
      <c r="AK70" s="971">
        <v>22</v>
      </c>
      <c r="AL70" s="971"/>
      <c r="AM70" s="971"/>
      <c r="AN70" s="971"/>
      <c r="AO70" s="971"/>
      <c r="AP70" s="971" t="s">
        <v>546</v>
      </c>
      <c r="AQ70" s="971"/>
      <c r="AR70" s="971"/>
      <c r="AS70" s="971"/>
      <c r="AT70" s="971"/>
      <c r="AU70" s="971" t="s">
        <v>546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v>93</v>
      </c>
      <c r="R71" s="971"/>
      <c r="S71" s="971"/>
      <c r="T71" s="971"/>
      <c r="U71" s="971"/>
      <c r="V71" s="971">
        <v>91</v>
      </c>
      <c r="W71" s="971"/>
      <c r="X71" s="971"/>
      <c r="Y71" s="971"/>
      <c r="Z71" s="971"/>
      <c r="AA71" s="971">
        <v>2</v>
      </c>
      <c r="AB71" s="971"/>
      <c r="AC71" s="971"/>
      <c r="AD71" s="971"/>
      <c r="AE71" s="971"/>
      <c r="AF71" s="971">
        <v>2</v>
      </c>
      <c r="AG71" s="971"/>
      <c r="AH71" s="971"/>
      <c r="AI71" s="971"/>
      <c r="AJ71" s="971"/>
      <c r="AK71" s="971" t="s">
        <v>546</v>
      </c>
      <c r="AL71" s="971"/>
      <c r="AM71" s="971"/>
      <c r="AN71" s="971"/>
      <c r="AO71" s="971"/>
      <c r="AP71" s="971" t="s">
        <v>546</v>
      </c>
      <c r="AQ71" s="971"/>
      <c r="AR71" s="971"/>
      <c r="AS71" s="971"/>
      <c r="AT71" s="971"/>
      <c r="AU71" s="971" t="s">
        <v>546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52</v>
      </c>
      <c r="R72" s="971"/>
      <c r="S72" s="971"/>
      <c r="T72" s="971"/>
      <c r="U72" s="971"/>
      <c r="V72" s="971">
        <v>50</v>
      </c>
      <c r="W72" s="971"/>
      <c r="X72" s="971"/>
      <c r="Y72" s="971"/>
      <c r="Z72" s="971"/>
      <c r="AA72" s="971">
        <v>2</v>
      </c>
      <c r="AB72" s="971"/>
      <c r="AC72" s="971"/>
      <c r="AD72" s="971"/>
      <c r="AE72" s="971"/>
      <c r="AF72" s="971">
        <v>2</v>
      </c>
      <c r="AG72" s="971"/>
      <c r="AH72" s="971"/>
      <c r="AI72" s="971"/>
      <c r="AJ72" s="971"/>
      <c r="AK72" s="971">
        <v>46</v>
      </c>
      <c r="AL72" s="971"/>
      <c r="AM72" s="971"/>
      <c r="AN72" s="971"/>
      <c r="AO72" s="971"/>
      <c r="AP72" s="971" t="s">
        <v>546</v>
      </c>
      <c r="AQ72" s="971"/>
      <c r="AR72" s="971"/>
      <c r="AS72" s="971"/>
      <c r="AT72" s="971"/>
      <c r="AU72" s="971" t="s">
        <v>546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552</v>
      </c>
      <c r="C73" s="975"/>
      <c r="D73" s="975"/>
      <c r="E73" s="975"/>
      <c r="F73" s="975"/>
      <c r="G73" s="975"/>
      <c r="H73" s="975"/>
      <c r="I73" s="975"/>
      <c r="J73" s="975"/>
      <c r="K73" s="975"/>
      <c r="L73" s="975"/>
      <c r="M73" s="975"/>
      <c r="N73" s="975"/>
      <c r="O73" s="975"/>
      <c r="P73" s="976"/>
      <c r="Q73" s="977">
        <v>780</v>
      </c>
      <c r="R73" s="971"/>
      <c r="S73" s="971"/>
      <c r="T73" s="971"/>
      <c r="U73" s="971"/>
      <c r="V73" s="971">
        <v>124</v>
      </c>
      <c r="W73" s="971"/>
      <c r="X73" s="971"/>
      <c r="Y73" s="971"/>
      <c r="Z73" s="971"/>
      <c r="AA73" s="971">
        <v>656</v>
      </c>
      <c r="AB73" s="971"/>
      <c r="AC73" s="971"/>
      <c r="AD73" s="971"/>
      <c r="AE73" s="971"/>
      <c r="AF73" s="971">
        <v>656</v>
      </c>
      <c r="AG73" s="971"/>
      <c r="AH73" s="971"/>
      <c r="AI73" s="971"/>
      <c r="AJ73" s="971"/>
      <c r="AK73" s="971">
        <v>45</v>
      </c>
      <c r="AL73" s="971"/>
      <c r="AM73" s="971"/>
      <c r="AN73" s="971"/>
      <c r="AO73" s="971"/>
      <c r="AP73" s="971" t="s">
        <v>546</v>
      </c>
      <c r="AQ73" s="971"/>
      <c r="AR73" s="971"/>
      <c r="AS73" s="971"/>
      <c r="AT73" s="971"/>
      <c r="AU73" s="971" t="s">
        <v>546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553</v>
      </c>
      <c r="C74" s="975"/>
      <c r="D74" s="975"/>
      <c r="E74" s="975"/>
      <c r="F74" s="975"/>
      <c r="G74" s="975"/>
      <c r="H74" s="975"/>
      <c r="I74" s="975"/>
      <c r="J74" s="975"/>
      <c r="K74" s="975"/>
      <c r="L74" s="975"/>
      <c r="M74" s="975"/>
      <c r="N74" s="975"/>
      <c r="O74" s="975"/>
      <c r="P74" s="976"/>
      <c r="Q74" s="977">
        <v>1111</v>
      </c>
      <c r="R74" s="971"/>
      <c r="S74" s="971"/>
      <c r="T74" s="971"/>
      <c r="U74" s="971"/>
      <c r="V74" s="971">
        <v>1018</v>
      </c>
      <c r="W74" s="971"/>
      <c r="X74" s="971"/>
      <c r="Y74" s="971"/>
      <c r="Z74" s="971"/>
      <c r="AA74" s="971">
        <v>93</v>
      </c>
      <c r="AB74" s="971"/>
      <c r="AC74" s="971"/>
      <c r="AD74" s="971"/>
      <c r="AE74" s="971"/>
      <c r="AF74" s="971">
        <v>93</v>
      </c>
      <c r="AG74" s="971"/>
      <c r="AH74" s="971"/>
      <c r="AI74" s="971"/>
      <c r="AJ74" s="971"/>
      <c r="AK74" s="971">
        <v>34</v>
      </c>
      <c r="AL74" s="971"/>
      <c r="AM74" s="971"/>
      <c r="AN74" s="971"/>
      <c r="AO74" s="971"/>
      <c r="AP74" s="971" t="s">
        <v>546</v>
      </c>
      <c r="AQ74" s="971"/>
      <c r="AR74" s="971"/>
      <c r="AS74" s="971"/>
      <c r="AT74" s="971"/>
      <c r="AU74" s="971" t="s">
        <v>546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554</v>
      </c>
      <c r="C75" s="975"/>
      <c r="D75" s="975"/>
      <c r="E75" s="975"/>
      <c r="F75" s="975"/>
      <c r="G75" s="975"/>
      <c r="H75" s="975"/>
      <c r="I75" s="975"/>
      <c r="J75" s="975"/>
      <c r="K75" s="975"/>
      <c r="L75" s="975"/>
      <c r="M75" s="975"/>
      <c r="N75" s="975"/>
      <c r="O75" s="975"/>
      <c r="P75" s="976"/>
      <c r="Q75" s="978">
        <v>416492</v>
      </c>
      <c r="R75" s="979"/>
      <c r="S75" s="979"/>
      <c r="T75" s="979"/>
      <c r="U75" s="980"/>
      <c r="V75" s="981">
        <v>405939</v>
      </c>
      <c r="W75" s="979"/>
      <c r="X75" s="979"/>
      <c r="Y75" s="979"/>
      <c r="Z75" s="980"/>
      <c r="AA75" s="981">
        <v>10552</v>
      </c>
      <c r="AB75" s="979"/>
      <c r="AC75" s="979"/>
      <c r="AD75" s="979"/>
      <c r="AE75" s="980"/>
      <c r="AF75" s="981">
        <v>10552</v>
      </c>
      <c r="AG75" s="979"/>
      <c r="AH75" s="979"/>
      <c r="AI75" s="979"/>
      <c r="AJ75" s="980"/>
      <c r="AK75" s="981">
        <v>2584</v>
      </c>
      <c r="AL75" s="979"/>
      <c r="AM75" s="979"/>
      <c r="AN75" s="979"/>
      <c r="AO75" s="980"/>
      <c r="AP75" s="981" t="s">
        <v>546</v>
      </c>
      <c r="AQ75" s="979"/>
      <c r="AR75" s="979"/>
      <c r="AS75" s="979"/>
      <c r="AT75" s="980"/>
      <c r="AU75" s="981" t="s">
        <v>546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555</v>
      </c>
      <c r="C76" s="975"/>
      <c r="D76" s="975"/>
      <c r="E76" s="975"/>
      <c r="F76" s="975"/>
      <c r="G76" s="975"/>
      <c r="H76" s="975"/>
      <c r="I76" s="975"/>
      <c r="J76" s="975"/>
      <c r="K76" s="975"/>
      <c r="L76" s="975"/>
      <c r="M76" s="975"/>
      <c r="N76" s="975"/>
      <c r="O76" s="975"/>
      <c r="P76" s="976"/>
      <c r="Q76" s="978">
        <v>2453</v>
      </c>
      <c r="R76" s="979"/>
      <c r="S76" s="979"/>
      <c r="T76" s="979"/>
      <c r="U76" s="980"/>
      <c r="V76" s="981">
        <v>2452</v>
      </c>
      <c r="W76" s="979"/>
      <c r="X76" s="979"/>
      <c r="Y76" s="979"/>
      <c r="Z76" s="980"/>
      <c r="AA76" s="981">
        <v>1</v>
      </c>
      <c r="AB76" s="979"/>
      <c r="AC76" s="979"/>
      <c r="AD76" s="979"/>
      <c r="AE76" s="980"/>
      <c r="AF76" s="981">
        <v>1</v>
      </c>
      <c r="AG76" s="979"/>
      <c r="AH76" s="979"/>
      <c r="AI76" s="979"/>
      <c r="AJ76" s="980"/>
      <c r="AK76" s="981" t="s">
        <v>546</v>
      </c>
      <c r="AL76" s="979"/>
      <c r="AM76" s="979"/>
      <c r="AN76" s="979"/>
      <c r="AO76" s="980"/>
      <c r="AP76" s="981" t="s">
        <v>546</v>
      </c>
      <c r="AQ76" s="979"/>
      <c r="AR76" s="979"/>
      <c r="AS76" s="979"/>
      <c r="AT76" s="980"/>
      <c r="AU76" s="981" t="s">
        <v>546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11773</v>
      </c>
      <c r="AG88" s="959"/>
      <c r="AH88" s="959"/>
      <c r="AI88" s="959"/>
      <c r="AJ88" s="959"/>
      <c r="AK88" s="963"/>
      <c r="AL88" s="963"/>
      <c r="AM88" s="963"/>
      <c r="AN88" s="963"/>
      <c r="AO88" s="963"/>
      <c r="AP88" s="959">
        <v>6955</v>
      </c>
      <c r="AQ88" s="959"/>
      <c r="AR88" s="959"/>
      <c r="AS88" s="959"/>
      <c r="AT88" s="959"/>
      <c r="AU88" s="959">
        <v>167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246060</v>
      </c>
      <c r="AB110" s="889"/>
      <c r="AC110" s="889"/>
      <c r="AD110" s="889"/>
      <c r="AE110" s="890"/>
      <c r="AF110" s="891">
        <v>221940</v>
      </c>
      <c r="AG110" s="889"/>
      <c r="AH110" s="889"/>
      <c r="AI110" s="889"/>
      <c r="AJ110" s="890"/>
      <c r="AK110" s="891">
        <v>236847</v>
      </c>
      <c r="AL110" s="889"/>
      <c r="AM110" s="889"/>
      <c r="AN110" s="889"/>
      <c r="AO110" s="890"/>
      <c r="AP110" s="892">
        <v>9.6999999999999993</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2596749</v>
      </c>
      <c r="BR110" s="842"/>
      <c r="BS110" s="842"/>
      <c r="BT110" s="842"/>
      <c r="BU110" s="842"/>
      <c r="BV110" s="842">
        <v>3866456</v>
      </c>
      <c r="BW110" s="842"/>
      <c r="BX110" s="842"/>
      <c r="BY110" s="842"/>
      <c r="BZ110" s="842"/>
      <c r="CA110" s="842">
        <v>5020116</v>
      </c>
      <c r="CB110" s="842"/>
      <c r="CC110" s="842"/>
      <c r="CD110" s="842"/>
      <c r="CE110" s="842"/>
      <c r="CF110" s="866">
        <v>204.7</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1214741</v>
      </c>
      <c r="BR112" s="817"/>
      <c r="BS112" s="817"/>
      <c r="BT112" s="817"/>
      <c r="BU112" s="817"/>
      <c r="BV112" s="817">
        <v>1124270</v>
      </c>
      <c r="BW112" s="817"/>
      <c r="BX112" s="817"/>
      <c r="BY112" s="817"/>
      <c r="BZ112" s="817"/>
      <c r="CA112" s="817">
        <v>1081157</v>
      </c>
      <c r="CB112" s="817"/>
      <c r="CC112" s="817"/>
      <c r="CD112" s="817"/>
      <c r="CE112" s="817"/>
      <c r="CF112" s="875">
        <v>44.1</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136648</v>
      </c>
      <c r="AB113" s="919"/>
      <c r="AC113" s="919"/>
      <c r="AD113" s="919"/>
      <c r="AE113" s="920"/>
      <c r="AF113" s="921">
        <v>154998</v>
      </c>
      <c r="AG113" s="919"/>
      <c r="AH113" s="919"/>
      <c r="AI113" s="919"/>
      <c r="AJ113" s="920"/>
      <c r="AK113" s="921">
        <v>124318</v>
      </c>
      <c r="AL113" s="919"/>
      <c r="AM113" s="919"/>
      <c r="AN113" s="919"/>
      <c r="AO113" s="920"/>
      <c r="AP113" s="922">
        <v>5.0999999999999996</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162164</v>
      </c>
      <c r="BR113" s="817"/>
      <c r="BS113" s="817"/>
      <c r="BT113" s="817"/>
      <c r="BU113" s="817"/>
      <c r="BV113" s="817">
        <v>161053</v>
      </c>
      <c r="BW113" s="817"/>
      <c r="BX113" s="817"/>
      <c r="BY113" s="817"/>
      <c r="BZ113" s="817"/>
      <c r="CA113" s="817">
        <v>167113</v>
      </c>
      <c r="CB113" s="817"/>
      <c r="CC113" s="817"/>
      <c r="CD113" s="817"/>
      <c r="CE113" s="817"/>
      <c r="CF113" s="875">
        <v>6.8</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15922</v>
      </c>
      <c r="AB114" s="780"/>
      <c r="AC114" s="780"/>
      <c r="AD114" s="780"/>
      <c r="AE114" s="781"/>
      <c r="AF114" s="782">
        <v>15834</v>
      </c>
      <c r="AG114" s="780"/>
      <c r="AH114" s="780"/>
      <c r="AI114" s="780"/>
      <c r="AJ114" s="781"/>
      <c r="AK114" s="782">
        <v>16248</v>
      </c>
      <c r="AL114" s="780"/>
      <c r="AM114" s="780"/>
      <c r="AN114" s="780"/>
      <c r="AO114" s="781"/>
      <c r="AP114" s="824">
        <v>0.7</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518593</v>
      </c>
      <c r="BR114" s="817"/>
      <c r="BS114" s="817"/>
      <c r="BT114" s="817"/>
      <c r="BU114" s="817"/>
      <c r="BV114" s="817">
        <v>526370</v>
      </c>
      <c r="BW114" s="817"/>
      <c r="BX114" s="817"/>
      <c r="BY114" s="817"/>
      <c r="BZ114" s="817"/>
      <c r="CA114" s="817">
        <v>474145</v>
      </c>
      <c r="CB114" s="817"/>
      <c r="CC114" s="817"/>
      <c r="CD114" s="817"/>
      <c r="CE114" s="817"/>
      <c r="CF114" s="875">
        <v>19.3</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v>18</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398630</v>
      </c>
      <c r="AB117" s="903"/>
      <c r="AC117" s="903"/>
      <c r="AD117" s="903"/>
      <c r="AE117" s="904"/>
      <c r="AF117" s="905">
        <v>392772</v>
      </c>
      <c r="AG117" s="903"/>
      <c r="AH117" s="903"/>
      <c r="AI117" s="903"/>
      <c r="AJ117" s="904"/>
      <c r="AK117" s="905">
        <v>377431</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4492247</v>
      </c>
      <c r="BR119" s="845"/>
      <c r="BS119" s="845"/>
      <c r="BT119" s="845"/>
      <c r="BU119" s="845"/>
      <c r="BV119" s="845">
        <v>5678149</v>
      </c>
      <c r="BW119" s="845"/>
      <c r="BX119" s="845"/>
      <c r="BY119" s="845"/>
      <c r="BZ119" s="845"/>
      <c r="CA119" s="845">
        <v>6742531</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7298141</v>
      </c>
      <c r="BR120" s="842"/>
      <c r="BS120" s="842"/>
      <c r="BT120" s="842"/>
      <c r="BU120" s="842"/>
      <c r="BV120" s="842">
        <v>7341355</v>
      </c>
      <c r="BW120" s="842"/>
      <c r="BX120" s="842"/>
      <c r="BY120" s="842"/>
      <c r="BZ120" s="842"/>
      <c r="CA120" s="842">
        <v>7212164</v>
      </c>
      <c r="CB120" s="842"/>
      <c r="CC120" s="842"/>
      <c r="CD120" s="842"/>
      <c r="CE120" s="842"/>
      <c r="CF120" s="866">
        <v>294.10000000000002</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1205010</v>
      </c>
      <c r="DH120" s="842"/>
      <c r="DI120" s="842"/>
      <c r="DJ120" s="842"/>
      <c r="DK120" s="842"/>
      <c r="DL120" s="842">
        <v>1108988</v>
      </c>
      <c r="DM120" s="842"/>
      <c r="DN120" s="842"/>
      <c r="DO120" s="842"/>
      <c r="DP120" s="842"/>
      <c r="DQ120" s="842">
        <v>1066162</v>
      </c>
      <c r="DR120" s="842"/>
      <c r="DS120" s="842"/>
      <c r="DT120" s="842"/>
      <c r="DU120" s="842"/>
      <c r="DV120" s="843">
        <v>43.5</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460603</v>
      </c>
      <c r="BR121" s="817"/>
      <c r="BS121" s="817"/>
      <c r="BT121" s="817"/>
      <c r="BU121" s="817"/>
      <c r="BV121" s="817">
        <v>455794</v>
      </c>
      <c r="BW121" s="817"/>
      <c r="BX121" s="817"/>
      <c r="BY121" s="817"/>
      <c r="BZ121" s="817"/>
      <c r="CA121" s="817">
        <v>453119</v>
      </c>
      <c r="CB121" s="817"/>
      <c r="CC121" s="817"/>
      <c r="CD121" s="817"/>
      <c r="CE121" s="817"/>
      <c r="CF121" s="875">
        <v>18.5</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9731</v>
      </c>
      <c r="DH121" s="817"/>
      <c r="DI121" s="817"/>
      <c r="DJ121" s="817"/>
      <c r="DK121" s="817"/>
      <c r="DL121" s="817">
        <v>15282</v>
      </c>
      <c r="DM121" s="817"/>
      <c r="DN121" s="817"/>
      <c r="DO121" s="817"/>
      <c r="DP121" s="817"/>
      <c r="DQ121" s="817">
        <v>14995</v>
      </c>
      <c r="DR121" s="817"/>
      <c r="DS121" s="817"/>
      <c r="DT121" s="817"/>
      <c r="DU121" s="817"/>
      <c r="DV121" s="794">
        <v>0.6</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3706639</v>
      </c>
      <c r="BR122" s="845"/>
      <c r="BS122" s="845"/>
      <c r="BT122" s="845"/>
      <c r="BU122" s="845"/>
      <c r="BV122" s="845">
        <v>4914381</v>
      </c>
      <c r="BW122" s="845"/>
      <c r="BX122" s="845"/>
      <c r="BY122" s="845"/>
      <c r="BZ122" s="845"/>
      <c r="CA122" s="845">
        <v>4904217</v>
      </c>
      <c r="CB122" s="845"/>
      <c r="CC122" s="845"/>
      <c r="CD122" s="845"/>
      <c r="CE122" s="845"/>
      <c r="CF122" s="846">
        <v>200</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11465383</v>
      </c>
      <c r="BR123" s="833"/>
      <c r="BS123" s="833"/>
      <c r="BT123" s="833"/>
      <c r="BU123" s="833"/>
      <c r="BV123" s="833">
        <v>12711530</v>
      </c>
      <c r="BW123" s="833"/>
      <c r="BX123" s="833"/>
      <c r="BY123" s="833"/>
      <c r="BZ123" s="833"/>
      <c r="CA123" s="833">
        <v>12569500</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55597</v>
      </c>
      <c r="AB128" s="801"/>
      <c r="AC128" s="801"/>
      <c r="AD128" s="801"/>
      <c r="AE128" s="802"/>
      <c r="AF128" s="803">
        <v>57612</v>
      </c>
      <c r="AG128" s="801"/>
      <c r="AH128" s="801"/>
      <c r="AI128" s="801"/>
      <c r="AJ128" s="802"/>
      <c r="AK128" s="803">
        <v>56188</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2755955</v>
      </c>
      <c r="AB129" s="780"/>
      <c r="AC129" s="780"/>
      <c r="AD129" s="780"/>
      <c r="AE129" s="781"/>
      <c r="AF129" s="782">
        <v>2733192</v>
      </c>
      <c r="AG129" s="780"/>
      <c r="AH129" s="780"/>
      <c r="AI129" s="780"/>
      <c r="AJ129" s="781"/>
      <c r="AK129" s="782">
        <v>2798082</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345772</v>
      </c>
      <c r="AB130" s="780"/>
      <c r="AC130" s="780"/>
      <c r="AD130" s="780"/>
      <c r="AE130" s="781"/>
      <c r="AF130" s="782">
        <v>348418</v>
      </c>
      <c r="AG130" s="780"/>
      <c r="AH130" s="780"/>
      <c r="AI130" s="780"/>
      <c r="AJ130" s="781"/>
      <c r="AK130" s="782">
        <v>345443</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-0.5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2410183</v>
      </c>
      <c r="AB131" s="764"/>
      <c r="AC131" s="764"/>
      <c r="AD131" s="764"/>
      <c r="AE131" s="765"/>
      <c r="AF131" s="766">
        <v>2384774</v>
      </c>
      <c r="AG131" s="764"/>
      <c r="AH131" s="764"/>
      <c r="AI131" s="764"/>
      <c r="AJ131" s="765"/>
      <c r="AK131" s="766">
        <v>2452639</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-0.11364282000000001</v>
      </c>
      <c r="AB132" s="745"/>
      <c r="AC132" s="745"/>
      <c r="AD132" s="745"/>
      <c r="AE132" s="746"/>
      <c r="AF132" s="747">
        <v>-0.55596316999999995</v>
      </c>
      <c r="AG132" s="745"/>
      <c r="AH132" s="745"/>
      <c r="AI132" s="745"/>
      <c r="AJ132" s="746"/>
      <c r="AK132" s="747">
        <v>-0.98669229000000003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-0.8</v>
      </c>
      <c r="AB133" s="724"/>
      <c r="AC133" s="724"/>
      <c r="AD133" s="724"/>
      <c r="AE133" s="725"/>
      <c r="AF133" s="723">
        <v>-0.7</v>
      </c>
      <c r="AG133" s="724"/>
      <c r="AH133" s="724"/>
      <c r="AI133" s="724"/>
      <c r="AJ133" s="725"/>
      <c r="AK133" s="723">
        <v>-0.5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JgCr5m9sgNvv4JKjIsNchNTxqPB9icRR+mCB5PLy2+CxdBQVpxdWLEK39XAOBjKW50H4ATre0KtmSsxYj0MSw==" saltValue="1zbh0tB8iV8SmJLi/2cy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8QxQuLLx3wGmNmmNkcTGYUszsmLKYeEV7JbqDmgAY9P4np9ISzDHG+jwflIuVp+Z8/Y1vVRFdl33vsWpuzGzQ==" saltValue="1W/+/x5pyzapwBUNCS1H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RkwxhxvSNet4gUeYXp+QGtoBhW6HSr5DVSi6sT4HJvq76Z0wN9+ebHDuj1SMEnSddZ2lHcM4qQ4BVerdkzNnA==" saltValue="RTmS+XEnfMQ2zOPm8Jyay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973789</v>
      </c>
      <c r="AP9" s="281">
        <v>139332</v>
      </c>
      <c r="AQ9" s="282">
        <v>143407</v>
      </c>
      <c r="AR9" s="283">
        <v>-2.8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7640</v>
      </c>
      <c r="AP10" s="284">
        <v>1093</v>
      </c>
      <c r="AQ10" s="285">
        <v>20271</v>
      </c>
      <c r="AR10" s="286">
        <v>-94.6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1412</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28389</v>
      </c>
      <c r="AP13" s="284">
        <v>4062</v>
      </c>
      <c r="AQ13" s="285">
        <v>5234</v>
      </c>
      <c r="AR13" s="286">
        <v>-22.4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49700</v>
      </c>
      <c r="AP14" s="284">
        <v>7111</v>
      </c>
      <c r="AQ14" s="285">
        <v>3337</v>
      </c>
      <c r="AR14" s="286">
        <v>113.1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-72963</v>
      </c>
      <c r="AP15" s="284">
        <v>-10440</v>
      </c>
      <c r="AQ15" s="285">
        <v>-9830</v>
      </c>
      <c r="AR15" s="286">
        <v>6.2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986555</v>
      </c>
      <c r="AP16" s="284">
        <v>141158</v>
      </c>
      <c r="AQ16" s="285">
        <v>163831</v>
      </c>
      <c r="AR16" s="286">
        <v>-13.8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12.59</v>
      </c>
      <c r="AP21" s="298">
        <v>14.18</v>
      </c>
      <c r="AQ21" s="299">
        <v>-1.59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94.3</v>
      </c>
      <c r="AP22" s="303">
        <v>95.4</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236847</v>
      </c>
      <c r="AP32" s="312">
        <v>33889</v>
      </c>
      <c r="AQ32" s="313">
        <v>86321</v>
      </c>
      <c r="AR32" s="314">
        <v>-60.7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124318</v>
      </c>
      <c r="AP35" s="312">
        <v>17788</v>
      </c>
      <c r="AQ35" s="313">
        <v>18581</v>
      </c>
      <c r="AR35" s="314">
        <v>-4.3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16248</v>
      </c>
      <c r="AP36" s="312">
        <v>2325</v>
      </c>
      <c r="AQ36" s="313">
        <v>4521</v>
      </c>
      <c r="AR36" s="314">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488</v>
      </c>
      <c r="AP37" s="312" t="s">
        <v>488</v>
      </c>
      <c r="AQ37" s="313">
        <v>983</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v>18</v>
      </c>
      <c r="AP38" s="315">
        <v>3</v>
      </c>
      <c r="AQ38" s="316">
        <v>20</v>
      </c>
      <c r="AR38" s="304">
        <v>-85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-56188</v>
      </c>
      <c r="AP39" s="312">
        <v>-8039</v>
      </c>
      <c r="AQ39" s="313">
        <v>-4212</v>
      </c>
      <c r="AR39" s="314">
        <v>90.9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-345443</v>
      </c>
      <c r="AP40" s="312">
        <v>-49427</v>
      </c>
      <c r="AQ40" s="313">
        <v>-70783</v>
      </c>
      <c r="AR40" s="314">
        <v>-30.2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-24200</v>
      </c>
      <c r="AP41" s="312">
        <v>-3463</v>
      </c>
      <c r="AQ41" s="313">
        <v>35432</v>
      </c>
      <c r="AR41" s="314">
        <v>-109.8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615499</v>
      </c>
      <c r="AN51" s="334">
        <v>83153</v>
      </c>
      <c r="AO51" s="335">
        <v>-59.1</v>
      </c>
      <c r="AP51" s="336">
        <v>126262</v>
      </c>
      <c r="AQ51" s="337">
        <v>10</v>
      </c>
      <c r="AR51" s="338">
        <v>-69.099999999999994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371453</v>
      </c>
      <c r="AN52" s="342">
        <v>50183</v>
      </c>
      <c r="AO52" s="343">
        <v>-41.9</v>
      </c>
      <c r="AP52" s="344">
        <v>56769</v>
      </c>
      <c r="AQ52" s="345">
        <v>2.1</v>
      </c>
      <c r="AR52" s="346">
        <v>-44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556855</v>
      </c>
      <c r="AN53" s="334">
        <v>76282</v>
      </c>
      <c r="AO53" s="335">
        <v>-8.3000000000000007</v>
      </c>
      <c r="AP53" s="336">
        <v>126525</v>
      </c>
      <c r="AQ53" s="337">
        <v>0.2</v>
      </c>
      <c r="AR53" s="338">
        <v>-8.5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378556</v>
      </c>
      <c r="AN54" s="342">
        <v>51857</v>
      </c>
      <c r="AO54" s="343">
        <v>3.3</v>
      </c>
      <c r="AP54" s="344">
        <v>67052</v>
      </c>
      <c r="AQ54" s="345">
        <v>18.100000000000001</v>
      </c>
      <c r="AR54" s="346">
        <v>-14.8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1274519</v>
      </c>
      <c r="AN55" s="334">
        <v>178205</v>
      </c>
      <c r="AO55" s="335">
        <v>133.6</v>
      </c>
      <c r="AP55" s="336">
        <v>138402</v>
      </c>
      <c r="AQ55" s="337">
        <v>9.4</v>
      </c>
      <c r="AR55" s="338">
        <v>124.2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918173</v>
      </c>
      <c r="AN56" s="342">
        <v>128380</v>
      </c>
      <c r="AO56" s="343">
        <v>147.6</v>
      </c>
      <c r="AP56" s="344">
        <v>70652</v>
      </c>
      <c r="AQ56" s="345">
        <v>5.4</v>
      </c>
      <c r="AR56" s="346">
        <v>142.19999999999999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3168144</v>
      </c>
      <c r="AN57" s="334">
        <v>452011</v>
      </c>
      <c r="AO57" s="335">
        <v>153.6</v>
      </c>
      <c r="AP57" s="336">
        <v>146367</v>
      </c>
      <c r="AQ57" s="337">
        <v>5.8</v>
      </c>
      <c r="AR57" s="338">
        <v>147.80000000000001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2590340</v>
      </c>
      <c r="AN58" s="342">
        <v>369573</v>
      </c>
      <c r="AO58" s="343">
        <v>187.9</v>
      </c>
      <c r="AP58" s="344">
        <v>79441</v>
      </c>
      <c r="AQ58" s="345">
        <v>12.4</v>
      </c>
      <c r="AR58" s="346">
        <v>175.5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2684370</v>
      </c>
      <c r="AN59" s="334">
        <v>384085</v>
      </c>
      <c r="AO59" s="335">
        <v>-15</v>
      </c>
      <c r="AP59" s="336">
        <v>165181</v>
      </c>
      <c r="AQ59" s="337">
        <v>12.9</v>
      </c>
      <c r="AR59" s="338">
        <v>-27.9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2284792</v>
      </c>
      <c r="AN60" s="342">
        <v>326913</v>
      </c>
      <c r="AO60" s="343">
        <v>-11.5</v>
      </c>
      <c r="AP60" s="344">
        <v>82246</v>
      </c>
      <c r="AQ60" s="345">
        <v>3.5</v>
      </c>
      <c r="AR60" s="346">
        <v>-15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1659877</v>
      </c>
      <c r="AN61" s="349">
        <v>234747</v>
      </c>
      <c r="AO61" s="350">
        <v>41</v>
      </c>
      <c r="AP61" s="351">
        <v>140547</v>
      </c>
      <c r="AQ61" s="352">
        <v>7.7</v>
      </c>
      <c r="AR61" s="338">
        <v>33.299999999999997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1308663</v>
      </c>
      <c r="AN62" s="342">
        <v>185381</v>
      </c>
      <c r="AO62" s="343">
        <v>57.1</v>
      </c>
      <c r="AP62" s="344">
        <v>71232</v>
      </c>
      <c r="AQ62" s="345">
        <v>8.3000000000000007</v>
      </c>
      <c r="AR62" s="346">
        <v>48.8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gpWXDNaHHzgiKOHU+kr/wwFhb3l6WDxJU320ENmRh3977gqZaOse7TLIae7dO0ekTogb1bH1DJ1kunVJRgllw==" saltValue="gm5Y6qcn7lanyYRy40V/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w9biKpfS953e9T0TdojKlvnTnW5byll9hnGl1lkxiWEzBJFo4ibjBRS2/up8SBhbCXUqRESJEtmr5HOz7mxtjg==" saltValue="/K9Pk+rXvtpeucaAm7Wz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Rkj7eVJhBa89NlcSt1FR0PZgLUgI9sUmEA95H/jSyw3qqbE4AYvWsPvlDP0MugnWCNLIguWDFtzvdrj9ASVJuA==" saltValue="IjGG2uqPYxjh3ubAd/gi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98.3</v>
      </c>
      <c r="G47" s="12">
        <v>93.31</v>
      </c>
      <c r="H47" s="12">
        <v>86.23</v>
      </c>
      <c r="I47" s="12">
        <v>87.2</v>
      </c>
      <c r="J47" s="13">
        <v>85.49</v>
      </c>
    </row>
    <row r="48" spans="2:10" ht="57.75" customHeight="1" x14ac:dyDescent="0.15">
      <c r="B48" s="14"/>
      <c r="C48" s="1141" t="s">
        <v>4</v>
      </c>
      <c r="D48" s="1141"/>
      <c r="E48" s="1142"/>
      <c r="F48" s="15">
        <v>14.61</v>
      </c>
      <c r="G48" s="16">
        <v>14.34</v>
      </c>
      <c r="H48" s="16">
        <v>13.39</v>
      </c>
      <c r="I48" s="16">
        <v>14.05</v>
      </c>
      <c r="J48" s="17">
        <v>15.2</v>
      </c>
    </row>
    <row r="49" spans="2:10" ht="57.75" customHeight="1" thickBot="1" x14ac:dyDescent="0.2">
      <c r="B49" s="18"/>
      <c r="C49" s="1143" t="s">
        <v>5</v>
      </c>
      <c r="D49" s="1143"/>
      <c r="E49" s="1144"/>
      <c r="F49" s="19">
        <v>0.19</v>
      </c>
      <c r="G49" s="20">
        <v>0.77</v>
      </c>
      <c r="H49" s="20">
        <v>24.38</v>
      </c>
      <c r="I49" s="20">
        <v>0.8</v>
      </c>
      <c r="J49" s="21">
        <v>21.33</v>
      </c>
    </row>
    <row r="50" spans="2:10" x14ac:dyDescent="0.15"/>
  </sheetData>
  <sheetProtection algorithmName="SHA-512" hashValue="+mFjbuR/bYPacAezMv+CsSSRMpDgW8c0MPVJeLfRd3VA7NCZT9HiBPyxFn2vIZUq6QhDQpMPRNnILuhHePhzXA==" saltValue="fEShAMw7Ig5FSK9mRZoV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532</v>
      </c>
      <c r="D34" s="1151"/>
      <c r="E34" s="1152"/>
      <c r="F34" s="32">
        <v>10.119999999999999</v>
      </c>
      <c r="G34" s="33">
        <v>10.74</v>
      </c>
      <c r="H34" s="33">
        <v>11.36</v>
      </c>
      <c r="I34" s="33">
        <v>13.23</v>
      </c>
      <c r="J34" s="34">
        <v>14.59</v>
      </c>
      <c r="K34" s="22"/>
      <c r="L34" s="22"/>
      <c r="M34" s="22"/>
      <c r="N34" s="22"/>
      <c r="O34" s="22"/>
      <c r="P34" s="22"/>
    </row>
    <row r="35" spans="1:16" ht="39" customHeight="1" x14ac:dyDescent="0.15">
      <c r="A35" s="22"/>
      <c r="B35" s="35"/>
      <c r="C35" s="1145" t="s">
        <v>533</v>
      </c>
      <c r="D35" s="1146"/>
      <c r="E35" s="1147"/>
      <c r="F35" s="36">
        <v>14.61</v>
      </c>
      <c r="G35" s="37">
        <v>14.33</v>
      </c>
      <c r="H35" s="37">
        <v>13.39</v>
      </c>
      <c r="I35" s="37">
        <v>14.04</v>
      </c>
      <c r="J35" s="38">
        <v>11.03</v>
      </c>
      <c r="K35" s="22"/>
      <c r="L35" s="22"/>
      <c r="M35" s="22"/>
      <c r="N35" s="22"/>
      <c r="O35" s="22"/>
      <c r="P35" s="22"/>
    </row>
    <row r="36" spans="1:16" ht="39" customHeight="1" x14ac:dyDescent="0.15">
      <c r="A36" s="22"/>
      <c r="B36" s="35"/>
      <c r="C36" s="1145" t="s">
        <v>534</v>
      </c>
      <c r="D36" s="1146"/>
      <c r="E36" s="1147"/>
      <c r="F36" s="36">
        <v>0.62</v>
      </c>
      <c r="G36" s="37">
        <v>0.47</v>
      </c>
      <c r="H36" s="37">
        <v>0.48</v>
      </c>
      <c r="I36" s="37">
        <v>0.54</v>
      </c>
      <c r="J36" s="38">
        <v>2.8</v>
      </c>
      <c r="K36" s="22"/>
      <c r="L36" s="22"/>
      <c r="M36" s="22"/>
      <c r="N36" s="22"/>
      <c r="O36" s="22"/>
      <c r="P36" s="22"/>
    </row>
    <row r="37" spans="1:16" ht="39" customHeight="1" x14ac:dyDescent="0.15">
      <c r="A37" s="22"/>
      <c r="B37" s="35"/>
      <c r="C37" s="1145" t="s">
        <v>535</v>
      </c>
      <c r="D37" s="1146"/>
      <c r="E37" s="1147"/>
      <c r="F37" s="36">
        <v>0.1</v>
      </c>
      <c r="G37" s="37">
        <v>1.45</v>
      </c>
      <c r="H37" s="37">
        <v>1.58</v>
      </c>
      <c r="I37" s="37">
        <v>2.2400000000000002</v>
      </c>
      <c r="J37" s="38">
        <v>2.06</v>
      </c>
      <c r="K37" s="22"/>
      <c r="L37" s="22"/>
      <c r="M37" s="22"/>
      <c r="N37" s="22"/>
      <c r="O37" s="22"/>
      <c r="P37" s="22"/>
    </row>
    <row r="38" spans="1:16" ht="39" customHeight="1" x14ac:dyDescent="0.15">
      <c r="A38" s="22"/>
      <c r="B38" s="35"/>
      <c r="C38" s="1145" t="s">
        <v>536</v>
      </c>
      <c r="D38" s="1146"/>
      <c r="E38" s="1147"/>
      <c r="F38" s="36">
        <v>2.36</v>
      </c>
      <c r="G38" s="37">
        <v>2.31</v>
      </c>
      <c r="H38" s="37">
        <v>2.39</v>
      </c>
      <c r="I38" s="37">
        <v>2.21</v>
      </c>
      <c r="J38" s="38">
        <v>1.18</v>
      </c>
      <c r="K38" s="22"/>
      <c r="L38" s="22"/>
      <c r="M38" s="22"/>
      <c r="N38" s="22"/>
      <c r="O38" s="22"/>
      <c r="P38" s="22"/>
    </row>
    <row r="39" spans="1:16" ht="39" customHeight="1" x14ac:dyDescent="0.15">
      <c r="A39" s="22"/>
      <c r="B39" s="35"/>
      <c r="C39" s="1145" t="s">
        <v>537</v>
      </c>
      <c r="D39" s="1146"/>
      <c r="E39" s="1147"/>
      <c r="F39" s="36">
        <v>0.14000000000000001</v>
      </c>
      <c r="G39" s="37">
        <v>0.3</v>
      </c>
      <c r="H39" s="37">
        <v>0.12</v>
      </c>
      <c r="I39" s="37">
        <v>0.47</v>
      </c>
      <c r="J39" s="38">
        <v>0.63</v>
      </c>
      <c r="K39" s="22"/>
      <c r="L39" s="22"/>
      <c r="M39" s="22"/>
      <c r="N39" s="22"/>
      <c r="O39" s="22"/>
      <c r="P39" s="22"/>
    </row>
    <row r="40" spans="1:16" ht="39" customHeight="1" x14ac:dyDescent="0.15">
      <c r="A40" s="22"/>
      <c r="B40" s="35"/>
      <c r="C40" s="1145" t="s">
        <v>538</v>
      </c>
      <c r="D40" s="1146"/>
      <c r="E40" s="1147"/>
      <c r="F40" s="36">
        <v>0.1</v>
      </c>
      <c r="G40" s="37">
        <v>0.11</v>
      </c>
      <c r="H40" s="37">
        <v>0.11</v>
      </c>
      <c r="I40" s="37">
        <v>0.14000000000000001</v>
      </c>
      <c r="J40" s="38">
        <v>0.13</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540</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Xtc3WsxNFq8Viv4tP5HwFvtM1R1ZwchwHjn3Ec+YDPfzH4MM50Kr7OLZUfdx/jbg9sBuRUU9zgn+fGGicSWsg==" saltValue="YmWYaCKyccbcfjkc8eUX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222</v>
      </c>
      <c r="L45" s="60">
        <v>213</v>
      </c>
      <c r="M45" s="60">
        <v>246</v>
      </c>
      <c r="N45" s="60">
        <v>222</v>
      </c>
      <c r="O45" s="61">
        <v>237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154</v>
      </c>
      <c r="L48" s="64">
        <v>141</v>
      </c>
      <c r="M48" s="64">
        <v>137</v>
      </c>
      <c r="N48" s="64">
        <v>155</v>
      </c>
      <c r="O48" s="65">
        <v>124</v>
      </c>
      <c r="P48" s="48"/>
      <c r="Q48" s="48"/>
      <c r="R48" s="48"/>
      <c r="S48" s="48"/>
      <c r="T48" s="48"/>
      <c r="U48" s="48"/>
    </row>
    <row r="49" spans="1:21" ht="30.75" customHeight="1" x14ac:dyDescent="0.15">
      <c r="A49" s="48"/>
      <c r="B49" s="1178"/>
      <c r="C49" s="1179"/>
      <c r="D49" s="62"/>
      <c r="E49" s="1155" t="s">
        <v>14</v>
      </c>
      <c r="F49" s="1155"/>
      <c r="G49" s="1155"/>
      <c r="H49" s="1155"/>
      <c r="I49" s="1155"/>
      <c r="J49" s="1156"/>
      <c r="K49" s="63">
        <v>13</v>
      </c>
      <c r="L49" s="64">
        <v>19</v>
      </c>
      <c r="M49" s="64">
        <v>16</v>
      </c>
      <c r="N49" s="64">
        <v>16</v>
      </c>
      <c r="O49" s="65">
        <v>16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t="s">
        <v>488</v>
      </c>
      <c r="M51" s="64" t="s">
        <v>488</v>
      </c>
      <c r="N51" s="64" t="s">
        <v>488</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404</v>
      </c>
      <c r="L52" s="64">
        <v>410</v>
      </c>
      <c r="M52" s="64">
        <v>402</v>
      </c>
      <c r="N52" s="64">
        <v>407</v>
      </c>
      <c r="O52" s="65">
        <v>402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-15</v>
      </c>
      <c r="L53" s="69">
        <v>-37</v>
      </c>
      <c r="M53" s="69">
        <v>-3</v>
      </c>
      <c r="N53" s="69">
        <v>-14</v>
      </c>
      <c r="O53" s="70">
        <v>-25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8ugKSPHk3WX8zj/8PEHMATYf2zoh9VCNk/Ca3Xc8mc04ib2/18xUv38uUW7lSbxV+SaJveoQyEbvF9dGs2Nig==" saltValue="HlVURhLnvZLKajUmyist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2984</v>
      </c>
      <c r="J41" s="356">
        <v>3032</v>
      </c>
      <c r="K41" s="356">
        <v>2597</v>
      </c>
      <c r="L41" s="356">
        <v>3866</v>
      </c>
      <c r="M41" s="357">
        <v>5020</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1469</v>
      </c>
      <c r="J43" s="359">
        <v>1323</v>
      </c>
      <c r="K43" s="359">
        <v>1215</v>
      </c>
      <c r="L43" s="359">
        <v>1124</v>
      </c>
      <c r="M43" s="360">
        <v>1081</v>
      </c>
    </row>
    <row r="44" spans="2:13" ht="27.75" customHeight="1" x14ac:dyDescent="0.15">
      <c r="B44" s="1186"/>
      <c r="C44" s="1187"/>
      <c r="D44" s="106"/>
      <c r="E44" s="1190" t="s">
        <v>34</v>
      </c>
      <c r="F44" s="1190"/>
      <c r="G44" s="1190"/>
      <c r="H44" s="1191"/>
      <c r="I44" s="358">
        <v>197</v>
      </c>
      <c r="J44" s="359">
        <v>174</v>
      </c>
      <c r="K44" s="359">
        <v>162</v>
      </c>
      <c r="L44" s="359">
        <v>161</v>
      </c>
      <c r="M44" s="360">
        <v>167</v>
      </c>
    </row>
    <row r="45" spans="2:13" ht="27.75" customHeight="1" x14ac:dyDescent="0.15">
      <c r="B45" s="1186"/>
      <c r="C45" s="1187"/>
      <c r="D45" s="106"/>
      <c r="E45" s="1190" t="s">
        <v>35</v>
      </c>
      <c r="F45" s="1190"/>
      <c r="G45" s="1190"/>
      <c r="H45" s="1191"/>
      <c r="I45" s="358">
        <v>597</v>
      </c>
      <c r="J45" s="359">
        <v>562</v>
      </c>
      <c r="K45" s="359">
        <v>519</v>
      </c>
      <c r="L45" s="359">
        <v>526</v>
      </c>
      <c r="M45" s="360">
        <v>474</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7172</v>
      </c>
      <c r="J50" s="359">
        <v>7525</v>
      </c>
      <c r="K50" s="359">
        <v>7298</v>
      </c>
      <c r="L50" s="359">
        <v>7341</v>
      </c>
      <c r="M50" s="360">
        <v>7212</v>
      </c>
    </row>
    <row r="51" spans="2:13" ht="27.75" customHeight="1" x14ac:dyDescent="0.15">
      <c r="B51" s="1186"/>
      <c r="C51" s="1187"/>
      <c r="D51" s="106"/>
      <c r="E51" s="1190" t="s">
        <v>42</v>
      </c>
      <c r="F51" s="1190"/>
      <c r="G51" s="1190"/>
      <c r="H51" s="1191"/>
      <c r="I51" s="358">
        <v>490</v>
      </c>
      <c r="J51" s="359">
        <v>474</v>
      </c>
      <c r="K51" s="359">
        <v>461</v>
      </c>
      <c r="L51" s="359">
        <v>456</v>
      </c>
      <c r="M51" s="360">
        <v>453</v>
      </c>
    </row>
    <row r="52" spans="2:13" ht="27.75" customHeight="1" x14ac:dyDescent="0.15">
      <c r="B52" s="1188"/>
      <c r="C52" s="1189"/>
      <c r="D52" s="106"/>
      <c r="E52" s="1190" t="s">
        <v>43</v>
      </c>
      <c r="F52" s="1190"/>
      <c r="G52" s="1190"/>
      <c r="H52" s="1191"/>
      <c r="I52" s="358">
        <v>3744</v>
      </c>
      <c r="J52" s="359">
        <v>3669</v>
      </c>
      <c r="K52" s="359">
        <v>3707</v>
      </c>
      <c r="L52" s="359">
        <v>4914</v>
      </c>
      <c r="M52" s="360">
        <v>4904</v>
      </c>
    </row>
    <row r="53" spans="2:13" ht="27.75" customHeight="1" thickBot="1" x14ac:dyDescent="0.2">
      <c r="B53" s="1192" t="s">
        <v>19</v>
      </c>
      <c r="C53" s="1193"/>
      <c r="D53" s="110"/>
      <c r="E53" s="1194" t="s">
        <v>44</v>
      </c>
      <c r="F53" s="1194"/>
      <c r="G53" s="1194"/>
      <c r="H53" s="1195"/>
      <c r="I53" s="361">
        <v>-6159</v>
      </c>
      <c r="J53" s="362">
        <v>-6577</v>
      </c>
      <c r="K53" s="362">
        <v>-6973</v>
      </c>
      <c r="L53" s="362">
        <v>-7033</v>
      </c>
      <c r="M53" s="363">
        <v>-5827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bgXj7CBgHwDHLbX2qm0r3w9o2FctUZwkGDS4fGyCiEWNPt17yJuufp7J0w12c6meLm/jhhNCpwqBPrxYWSCzg==" saltValue="78T1bhJVi+z2rK0KLQWq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2376</v>
      </c>
      <c r="G55" s="122">
        <v>2383</v>
      </c>
      <c r="H55" s="123">
        <v>2392</v>
      </c>
    </row>
    <row r="56" spans="2:8" ht="52.5" customHeight="1" x14ac:dyDescent="0.15">
      <c r="B56" s="124"/>
      <c r="C56" s="1213" t="s">
        <v>47</v>
      </c>
      <c r="D56" s="1213"/>
      <c r="E56" s="1214"/>
      <c r="F56" s="125">
        <v>750</v>
      </c>
      <c r="G56" s="125">
        <v>1665</v>
      </c>
      <c r="H56" s="126">
        <v>1827</v>
      </c>
    </row>
    <row r="57" spans="2:8" ht="53.25" customHeight="1" x14ac:dyDescent="0.15">
      <c r="B57" s="124"/>
      <c r="C57" s="1215" t="s">
        <v>48</v>
      </c>
      <c r="D57" s="1215"/>
      <c r="E57" s="1216"/>
      <c r="F57" s="127">
        <v>4139</v>
      </c>
      <c r="G57" s="127">
        <v>3229</v>
      </c>
      <c r="H57" s="128">
        <v>2880</v>
      </c>
    </row>
    <row r="58" spans="2:8" ht="45.75" customHeight="1" x14ac:dyDescent="0.15">
      <c r="B58" s="129"/>
      <c r="C58" s="1203" t="s">
        <v>556</v>
      </c>
      <c r="D58" s="1204"/>
      <c r="E58" s="1205"/>
      <c r="F58" s="130">
        <v>1411</v>
      </c>
      <c r="G58" s="130">
        <v>1279</v>
      </c>
      <c r="H58" s="131">
        <v>1283</v>
      </c>
    </row>
    <row r="59" spans="2:8" ht="45.75" customHeight="1" x14ac:dyDescent="0.15">
      <c r="B59" s="129"/>
      <c r="C59" s="1203" t="s">
        <v>557</v>
      </c>
      <c r="D59" s="1204"/>
      <c r="E59" s="1205"/>
      <c r="F59" s="130">
        <v>1534</v>
      </c>
      <c r="G59" s="130">
        <v>748</v>
      </c>
      <c r="H59" s="131">
        <v>401</v>
      </c>
    </row>
    <row r="60" spans="2:8" ht="45.75" customHeight="1" x14ac:dyDescent="0.15">
      <c r="B60" s="129"/>
      <c r="C60" s="1203" t="s">
        <v>558</v>
      </c>
      <c r="D60" s="1204"/>
      <c r="E60" s="1205"/>
      <c r="F60" s="130">
        <v>344</v>
      </c>
      <c r="G60" s="130">
        <v>345</v>
      </c>
      <c r="H60" s="131">
        <v>345</v>
      </c>
    </row>
    <row r="61" spans="2:8" ht="45.75" customHeight="1" x14ac:dyDescent="0.15">
      <c r="B61" s="129"/>
      <c r="C61" s="1203" t="s">
        <v>559</v>
      </c>
      <c r="D61" s="1204"/>
      <c r="E61" s="1205"/>
      <c r="F61" s="130">
        <v>329</v>
      </c>
      <c r="G61" s="130">
        <v>330</v>
      </c>
      <c r="H61" s="131">
        <v>331</v>
      </c>
    </row>
    <row r="62" spans="2:8" ht="45.75" customHeight="1" thickBot="1" x14ac:dyDescent="0.2">
      <c r="B62" s="132"/>
      <c r="C62" s="1206" t="s">
        <v>560</v>
      </c>
      <c r="D62" s="1207"/>
      <c r="E62" s="1208"/>
      <c r="F62" s="133">
        <v>215</v>
      </c>
      <c r="G62" s="133">
        <v>215</v>
      </c>
      <c r="H62" s="134">
        <v>216</v>
      </c>
    </row>
    <row r="63" spans="2:8" ht="52.5" customHeight="1" thickBot="1" x14ac:dyDescent="0.2">
      <c r="B63" s="135"/>
      <c r="C63" s="1209" t="s">
        <v>49</v>
      </c>
      <c r="D63" s="1209"/>
      <c r="E63" s="1210"/>
      <c r="F63" s="136">
        <v>7265</v>
      </c>
      <c r="G63" s="136">
        <v>7277</v>
      </c>
      <c r="H63" s="137">
        <v>7099</v>
      </c>
    </row>
    <row r="64" spans="2:8" x14ac:dyDescent="0.15"/>
  </sheetData>
  <sheetProtection algorithmName="SHA-512" hashValue="5X3pm93i5XQk0iB1Dbem6Rn30Tu5/MTk6K/clY87G0p1KzvRAfrDgvy4ZFesz3o3Ph8plFEZ67ab/I/X76Lpow==" saltValue="3aofGoN0IYPI1PVn2lpy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83153</v>
      </c>
      <c r="E3" s="156"/>
      <c r="F3" s="157">
        <v>126262</v>
      </c>
      <c r="G3" s="158"/>
      <c r="H3" s="159"/>
    </row>
    <row r="4" spans="1:8" x14ac:dyDescent="0.15">
      <c r="A4" s="160"/>
      <c r="B4" s="161"/>
      <c r="C4" s="162"/>
      <c r="D4" s="163">
        <v>50183</v>
      </c>
      <c r="E4" s="164"/>
      <c r="F4" s="165">
        <v>56769</v>
      </c>
      <c r="G4" s="166"/>
      <c r="H4" s="167"/>
    </row>
    <row r="5" spans="1:8" x14ac:dyDescent="0.15">
      <c r="A5" s="148" t="s">
        <v>521</v>
      </c>
      <c r="B5" s="153"/>
      <c r="C5" s="154"/>
      <c r="D5" s="155">
        <v>76282</v>
      </c>
      <c r="E5" s="156"/>
      <c r="F5" s="157">
        <v>126525</v>
      </c>
      <c r="G5" s="158"/>
      <c r="H5" s="159"/>
    </row>
    <row r="6" spans="1:8" x14ac:dyDescent="0.15">
      <c r="A6" s="160"/>
      <c r="B6" s="161"/>
      <c r="C6" s="162"/>
      <c r="D6" s="163">
        <v>51857</v>
      </c>
      <c r="E6" s="164"/>
      <c r="F6" s="165">
        <v>67052</v>
      </c>
      <c r="G6" s="166"/>
      <c r="H6" s="167"/>
    </row>
    <row r="7" spans="1:8" x14ac:dyDescent="0.15">
      <c r="A7" s="148" t="s">
        <v>522</v>
      </c>
      <c r="B7" s="153"/>
      <c r="C7" s="154"/>
      <c r="D7" s="155">
        <v>178205</v>
      </c>
      <c r="E7" s="156"/>
      <c r="F7" s="157">
        <v>138402</v>
      </c>
      <c r="G7" s="158"/>
      <c r="H7" s="159"/>
    </row>
    <row r="8" spans="1:8" x14ac:dyDescent="0.15">
      <c r="A8" s="160"/>
      <c r="B8" s="161"/>
      <c r="C8" s="162"/>
      <c r="D8" s="163">
        <v>128380</v>
      </c>
      <c r="E8" s="164"/>
      <c r="F8" s="165">
        <v>70652</v>
      </c>
      <c r="G8" s="166"/>
      <c r="H8" s="167"/>
    </row>
    <row r="9" spans="1:8" x14ac:dyDescent="0.15">
      <c r="A9" s="148" t="s">
        <v>523</v>
      </c>
      <c r="B9" s="153"/>
      <c r="C9" s="154"/>
      <c r="D9" s="155">
        <v>452011</v>
      </c>
      <c r="E9" s="156"/>
      <c r="F9" s="157">
        <v>146367</v>
      </c>
      <c r="G9" s="158"/>
      <c r="H9" s="159"/>
    </row>
    <row r="10" spans="1:8" x14ac:dyDescent="0.15">
      <c r="A10" s="160"/>
      <c r="B10" s="161"/>
      <c r="C10" s="162"/>
      <c r="D10" s="163">
        <v>369573</v>
      </c>
      <c r="E10" s="164"/>
      <c r="F10" s="165">
        <v>79441</v>
      </c>
      <c r="G10" s="166"/>
      <c r="H10" s="167"/>
    </row>
    <row r="11" spans="1:8" x14ac:dyDescent="0.15">
      <c r="A11" s="148" t="s">
        <v>524</v>
      </c>
      <c r="B11" s="153"/>
      <c r="C11" s="154"/>
      <c r="D11" s="155">
        <v>384085</v>
      </c>
      <c r="E11" s="156"/>
      <c r="F11" s="157">
        <v>165181</v>
      </c>
      <c r="G11" s="158"/>
      <c r="H11" s="159"/>
    </row>
    <row r="12" spans="1:8" x14ac:dyDescent="0.15">
      <c r="A12" s="160"/>
      <c r="B12" s="161"/>
      <c r="C12" s="168"/>
      <c r="D12" s="163">
        <v>326913</v>
      </c>
      <c r="E12" s="164"/>
      <c r="F12" s="165">
        <v>82246</v>
      </c>
      <c r="G12" s="166"/>
      <c r="H12" s="167"/>
    </row>
    <row r="13" spans="1:8" x14ac:dyDescent="0.15">
      <c r="A13" s="148"/>
      <c r="B13" s="153"/>
      <c r="C13" s="169"/>
      <c r="D13" s="170">
        <v>234747</v>
      </c>
      <c r="E13" s="171"/>
      <c r="F13" s="172">
        <v>140547</v>
      </c>
      <c r="G13" s="173"/>
      <c r="H13" s="159"/>
    </row>
    <row r="14" spans="1:8" x14ac:dyDescent="0.15">
      <c r="A14" s="160"/>
      <c r="B14" s="161"/>
      <c r="C14" s="162"/>
      <c r="D14" s="163">
        <v>185381</v>
      </c>
      <c r="E14" s="164"/>
      <c r="F14" s="165">
        <v>71232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14.61</v>
      </c>
      <c r="C19" s="174">
        <f>ROUND(VALUE(SUBSTITUTE(実質収支比率等に係る経年分析!G$48,"▲","-")),2)</f>
        <v>14.34</v>
      </c>
      <c r="D19" s="174">
        <f>ROUND(VALUE(SUBSTITUTE(実質収支比率等に係る経年分析!H$48,"▲","-")),2)</f>
        <v>13.39</v>
      </c>
      <c r="E19" s="174">
        <f>ROUND(VALUE(SUBSTITUTE(実質収支比率等に係る経年分析!I$48,"▲","-")),2)</f>
        <v>14.05</v>
      </c>
      <c r="F19" s="174">
        <f>ROUND(VALUE(SUBSTITUTE(実質収支比率等に係る経年分析!J$48,"▲","-")),2)</f>
        <v>15.2</v>
      </c>
    </row>
    <row r="20" spans="1:11" x14ac:dyDescent="0.15">
      <c r="A20" s="174" t="s">
        <v>53</v>
      </c>
      <c r="B20" s="174">
        <f>ROUND(VALUE(SUBSTITUTE(実質収支比率等に係る経年分析!F$47,"▲","-")),2)</f>
        <v>98.3</v>
      </c>
      <c r="C20" s="174">
        <f>ROUND(VALUE(SUBSTITUTE(実質収支比率等に係る経年分析!G$47,"▲","-")),2)</f>
        <v>93.31</v>
      </c>
      <c r="D20" s="174">
        <f>ROUND(VALUE(SUBSTITUTE(実質収支比率等に係る経年分析!H$47,"▲","-")),2)</f>
        <v>86.23</v>
      </c>
      <c r="E20" s="174">
        <f>ROUND(VALUE(SUBSTITUTE(実質収支比率等に係る経年分析!I$47,"▲","-")),2)</f>
        <v>87.2</v>
      </c>
      <c r="F20" s="174">
        <f>ROUND(VALUE(SUBSTITUTE(実質収支比率等に係る経年分析!J$47,"▲","-")),2)</f>
        <v>85.49</v>
      </c>
    </row>
    <row r="21" spans="1:11" x14ac:dyDescent="0.15">
      <c r="A21" s="174" t="s">
        <v>54</v>
      </c>
      <c r="B21" s="174">
        <f>IF(ISNUMBER(VALUE(SUBSTITUTE(実質収支比率等に係る経年分析!F$49,"▲","-"))),ROUND(VALUE(SUBSTITUTE(実質収支比率等に係る経年分析!F$49,"▲","-")),2),NA())</f>
        <v>0.19</v>
      </c>
      <c r="C21" s="174">
        <f>IF(ISNUMBER(VALUE(SUBSTITUTE(実質収支比率等に係る経年分析!G$49,"▲","-"))),ROUND(VALUE(SUBSTITUTE(実質収支比率等に係る経年分析!G$49,"▲","-")),2),NA())</f>
        <v>0.77</v>
      </c>
      <c r="D21" s="174">
        <f>IF(ISNUMBER(VALUE(SUBSTITUTE(実質収支比率等に係る経年分析!H$49,"▲","-"))),ROUND(VALUE(SUBSTITUTE(実質収支比率等に係る経年分析!H$49,"▲","-")),2),NA())</f>
        <v>24.38</v>
      </c>
      <c r="E21" s="174">
        <f>IF(ISNUMBER(VALUE(SUBSTITUTE(実質収支比率等に係る経年分析!I$49,"▲","-"))),ROUND(VALUE(SUBSTITUTE(実質収支比率等に係る経年分析!I$49,"▲","-")),2),NA())</f>
        <v>0.8</v>
      </c>
      <c r="F21" s="174">
        <f>IF(ISNUMBER(VALUE(SUBSTITUTE(実質収支比率等に係る経年分析!J$49,"▲","-"))),ROUND(VALUE(SUBSTITUTE(実質収支比率等に係る経年分析!J$49,"▲","-")),2),NA())</f>
        <v>21.33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井手町後期高齢者医療特別会計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井手町多賀地区簡易水道事業特別会計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0.63</v>
      </c>
    </row>
    <row r="32" spans="1:11" x14ac:dyDescent="0.15">
      <c r="A32" s="175" t="str">
        <f>IF(連結実質赤字比率に係る赤字・黒字の構成分析!C$38="",NA(),連結実質赤字比率に係る赤字・黒字の構成分析!C$38)</f>
        <v>井手町介護保険特別会計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2.36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1.18</v>
      </c>
    </row>
    <row r="33" spans="1:16" x14ac:dyDescent="0.15">
      <c r="A33" s="175" t="str">
        <f>IF(連結実質赤字比率に係る赤字・黒字の構成分析!C$37="",NA(),連結実質赤字比率に係る赤字・黒字の構成分析!C$37)</f>
        <v>井手町国民健康保険特別会計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2.2400000000000002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2.06</v>
      </c>
    </row>
    <row r="34" spans="1:16" x14ac:dyDescent="0.15">
      <c r="A34" s="175" t="str">
        <f>IF(連結実質赤字比率に係る赤字・黒字の構成分析!C$36="",NA(),連結実質赤字比率に係る赤字・黒字の構成分析!C$36)</f>
        <v>井手町公共下水道事業特別会計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11.03</v>
      </c>
    </row>
    <row r="36" spans="1:16" x14ac:dyDescent="0.15">
      <c r="A36" s="175" t="str">
        <f>IF(連結実質赤字比率に係る赤字・黒字の構成分析!C$34="",NA(),連結実質赤字比率に係る赤字・黒字の構成分析!C$34)</f>
        <v>井手町水道事業会計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10.119999999999999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10.74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11.36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14.59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404</v>
      </c>
      <c r="E42" s="176"/>
      <c r="F42" s="176"/>
      <c r="G42" s="176">
        <f>'実質公債費比率（分子）の構造'!L$52</f>
        <v>410</v>
      </c>
      <c r="H42" s="176"/>
      <c r="I42" s="176"/>
      <c r="J42" s="176">
        <f>'実質公債費比率（分子）の構造'!M$52</f>
        <v>402</v>
      </c>
      <c r="K42" s="176"/>
      <c r="L42" s="176"/>
      <c r="M42" s="176">
        <f>'実質公債費比率（分子）の構造'!N$52</f>
        <v>407</v>
      </c>
      <c r="N42" s="176"/>
      <c r="O42" s="176"/>
      <c r="P42" s="176">
        <f>'実質公債費比率（分子）の構造'!O$52</f>
        <v>402</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13</v>
      </c>
      <c r="C45" s="176"/>
      <c r="D45" s="176"/>
      <c r="E45" s="176">
        <f>'実質公債費比率（分子）の構造'!L$49</f>
        <v>19</v>
      </c>
      <c r="F45" s="176"/>
      <c r="G45" s="176"/>
      <c r="H45" s="176">
        <f>'実質公債費比率（分子）の構造'!M$49</f>
        <v>16</v>
      </c>
      <c r="I45" s="176"/>
      <c r="J45" s="176"/>
      <c r="K45" s="176">
        <f>'実質公債費比率（分子）の構造'!N$49</f>
        <v>16</v>
      </c>
      <c r="L45" s="176"/>
      <c r="M45" s="176"/>
      <c r="N45" s="176">
        <f>'実質公債費比率（分子）の構造'!O$49</f>
        <v>16</v>
      </c>
      <c r="O45" s="176"/>
      <c r="P45" s="176"/>
    </row>
    <row r="46" spans="1:16" x14ac:dyDescent="0.15">
      <c r="A46" s="176" t="s">
        <v>64</v>
      </c>
      <c r="B46" s="176">
        <f>'実質公債費比率（分子）の構造'!K$48</f>
        <v>154</v>
      </c>
      <c r="C46" s="176"/>
      <c r="D46" s="176"/>
      <c r="E46" s="176">
        <f>'実質公債費比率（分子）の構造'!L$48</f>
        <v>141</v>
      </c>
      <c r="F46" s="176"/>
      <c r="G46" s="176"/>
      <c r="H46" s="176">
        <f>'実質公債費比率（分子）の構造'!M$48</f>
        <v>137</v>
      </c>
      <c r="I46" s="176"/>
      <c r="J46" s="176"/>
      <c r="K46" s="176">
        <f>'実質公債費比率（分子）の構造'!N$48</f>
        <v>155</v>
      </c>
      <c r="L46" s="176"/>
      <c r="M46" s="176"/>
      <c r="N46" s="176">
        <f>'実質公債費比率（分子）の構造'!O$48</f>
        <v>124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222</v>
      </c>
      <c r="C49" s="176"/>
      <c r="D49" s="176"/>
      <c r="E49" s="176">
        <f>'実質公債費比率（分子）の構造'!L$45</f>
        <v>213</v>
      </c>
      <c r="F49" s="176"/>
      <c r="G49" s="176"/>
      <c r="H49" s="176">
        <f>'実質公債費比率（分子）の構造'!M$45</f>
        <v>246</v>
      </c>
      <c r="I49" s="176"/>
      <c r="J49" s="176"/>
      <c r="K49" s="176">
        <f>'実質公債費比率（分子）の構造'!N$45</f>
        <v>222</v>
      </c>
      <c r="L49" s="176"/>
      <c r="M49" s="176"/>
      <c r="N49" s="176">
        <f>'実質公債費比率（分子）の構造'!O$45</f>
        <v>237</v>
      </c>
      <c r="O49" s="176"/>
      <c r="P49" s="176"/>
    </row>
    <row r="50" spans="1:16" x14ac:dyDescent="0.15">
      <c r="A50" s="176" t="s">
        <v>67</v>
      </c>
      <c r="B50" s="176" t="e">
        <f>NA()</f>
        <v>#N/A</v>
      </c>
      <c r="C50" s="176">
        <f>IF(ISNUMBER('実質公債費比率（分子）の構造'!K$53),'実質公債費比率（分子）の構造'!K$53,NA())</f>
        <v>-15</v>
      </c>
      <c r="D50" s="176" t="e">
        <f>NA()</f>
        <v>#N/A</v>
      </c>
      <c r="E50" s="176" t="e">
        <f>NA()</f>
        <v>#N/A</v>
      </c>
      <c r="F50" s="176">
        <f>IF(ISNUMBER('実質公債費比率（分子）の構造'!L$53),'実質公債費比率（分子）の構造'!L$53,NA())</f>
        <v>-37</v>
      </c>
      <c r="G50" s="176" t="e">
        <f>NA()</f>
        <v>#N/A</v>
      </c>
      <c r="H50" s="176" t="e">
        <f>NA()</f>
        <v>#N/A</v>
      </c>
      <c r="I50" s="176">
        <f>IF(ISNUMBER('実質公債費比率（分子）の構造'!M$53),'実質公債費比率（分子）の構造'!M$53,NA())</f>
        <v>-3</v>
      </c>
      <c r="J50" s="176" t="e">
        <f>NA()</f>
        <v>#N/A</v>
      </c>
      <c r="K50" s="176" t="e">
        <f>NA()</f>
        <v>#N/A</v>
      </c>
      <c r="L50" s="176">
        <f>IF(ISNUMBER('実質公債費比率（分子）の構造'!N$53),'実質公債費比率（分子）の構造'!N$53,NA())</f>
        <v>-14</v>
      </c>
      <c r="M50" s="176" t="e">
        <f>NA()</f>
        <v>#N/A</v>
      </c>
      <c r="N50" s="176" t="e">
        <f>NA()</f>
        <v>#N/A</v>
      </c>
      <c r="O50" s="176">
        <f>IF(ISNUMBER('実質公債費比率（分子）の構造'!O$53),'実質公債費比率（分子）の構造'!O$53,NA())</f>
        <v>-25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3744</v>
      </c>
      <c r="E56" s="175"/>
      <c r="F56" s="175"/>
      <c r="G56" s="175">
        <f>'将来負担比率（分子）の構造'!J$52</f>
        <v>3669</v>
      </c>
      <c r="H56" s="175"/>
      <c r="I56" s="175"/>
      <c r="J56" s="175">
        <f>'将来負担比率（分子）の構造'!K$52</f>
        <v>3707</v>
      </c>
      <c r="K56" s="175"/>
      <c r="L56" s="175"/>
      <c r="M56" s="175">
        <f>'将来負担比率（分子）の構造'!L$52</f>
        <v>4914</v>
      </c>
      <c r="N56" s="175"/>
      <c r="O56" s="175"/>
      <c r="P56" s="175">
        <f>'将来負担比率（分子）の構造'!M$52</f>
        <v>4904</v>
      </c>
    </row>
    <row r="57" spans="1:16" x14ac:dyDescent="0.15">
      <c r="A57" s="175" t="s">
        <v>42</v>
      </c>
      <c r="B57" s="175"/>
      <c r="C57" s="175"/>
      <c r="D57" s="175">
        <f>'将来負担比率（分子）の構造'!I$51</f>
        <v>490</v>
      </c>
      <c r="E57" s="175"/>
      <c r="F57" s="175"/>
      <c r="G57" s="175">
        <f>'将来負担比率（分子）の構造'!J$51</f>
        <v>474</v>
      </c>
      <c r="H57" s="175"/>
      <c r="I57" s="175"/>
      <c r="J57" s="175">
        <f>'将来負担比率（分子）の構造'!K$51</f>
        <v>461</v>
      </c>
      <c r="K57" s="175"/>
      <c r="L57" s="175"/>
      <c r="M57" s="175">
        <f>'将来負担比率（分子）の構造'!L$51</f>
        <v>456</v>
      </c>
      <c r="N57" s="175"/>
      <c r="O57" s="175"/>
      <c r="P57" s="175">
        <f>'将来負担比率（分子）の構造'!M$51</f>
        <v>453</v>
      </c>
    </row>
    <row r="58" spans="1:16" x14ac:dyDescent="0.15">
      <c r="A58" s="175" t="s">
        <v>41</v>
      </c>
      <c r="B58" s="175"/>
      <c r="C58" s="175"/>
      <c r="D58" s="175">
        <f>'将来負担比率（分子）の構造'!I$50</f>
        <v>7172</v>
      </c>
      <c r="E58" s="175"/>
      <c r="F58" s="175"/>
      <c r="G58" s="175">
        <f>'将来負担比率（分子）の構造'!J$50</f>
        <v>7525</v>
      </c>
      <c r="H58" s="175"/>
      <c r="I58" s="175"/>
      <c r="J58" s="175">
        <f>'将来負担比率（分子）の構造'!K$50</f>
        <v>7298</v>
      </c>
      <c r="K58" s="175"/>
      <c r="L58" s="175"/>
      <c r="M58" s="175">
        <f>'将来負担比率（分子）の構造'!L$50</f>
        <v>7341</v>
      </c>
      <c r="N58" s="175"/>
      <c r="O58" s="175"/>
      <c r="P58" s="175">
        <f>'将来負担比率（分子）の構造'!M$50</f>
        <v>7212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597</v>
      </c>
      <c r="C62" s="175"/>
      <c r="D62" s="175"/>
      <c r="E62" s="175">
        <f>'将来負担比率（分子）の構造'!J$45</f>
        <v>562</v>
      </c>
      <c r="F62" s="175"/>
      <c r="G62" s="175"/>
      <c r="H62" s="175">
        <f>'将来負担比率（分子）の構造'!K$45</f>
        <v>519</v>
      </c>
      <c r="I62" s="175"/>
      <c r="J62" s="175"/>
      <c r="K62" s="175">
        <f>'将来負担比率（分子）の構造'!L$45</f>
        <v>526</v>
      </c>
      <c r="L62" s="175"/>
      <c r="M62" s="175"/>
      <c r="N62" s="175">
        <f>'将来負担比率（分子）の構造'!M$45</f>
        <v>474</v>
      </c>
      <c r="O62" s="175"/>
      <c r="P62" s="175"/>
    </row>
    <row r="63" spans="1:16" x14ac:dyDescent="0.15">
      <c r="A63" s="175" t="s">
        <v>34</v>
      </c>
      <c r="B63" s="175">
        <f>'将来負担比率（分子）の構造'!I$44</f>
        <v>197</v>
      </c>
      <c r="C63" s="175"/>
      <c r="D63" s="175"/>
      <c r="E63" s="175">
        <f>'将来負担比率（分子）の構造'!J$44</f>
        <v>174</v>
      </c>
      <c r="F63" s="175"/>
      <c r="G63" s="175"/>
      <c r="H63" s="175">
        <f>'将来負担比率（分子）の構造'!K$44</f>
        <v>162</v>
      </c>
      <c r="I63" s="175"/>
      <c r="J63" s="175"/>
      <c r="K63" s="175">
        <f>'将来負担比率（分子）の構造'!L$44</f>
        <v>161</v>
      </c>
      <c r="L63" s="175"/>
      <c r="M63" s="175"/>
      <c r="N63" s="175">
        <f>'将来負担比率（分子）の構造'!M$44</f>
        <v>167</v>
      </c>
      <c r="O63" s="175"/>
      <c r="P63" s="175"/>
    </row>
    <row r="64" spans="1:16" x14ac:dyDescent="0.15">
      <c r="A64" s="175" t="s">
        <v>33</v>
      </c>
      <c r="B64" s="175">
        <f>'将来負担比率（分子）の構造'!I$43</f>
        <v>1469</v>
      </c>
      <c r="C64" s="175"/>
      <c r="D64" s="175"/>
      <c r="E64" s="175">
        <f>'将来負担比率（分子）の構造'!J$43</f>
        <v>1323</v>
      </c>
      <c r="F64" s="175"/>
      <c r="G64" s="175"/>
      <c r="H64" s="175">
        <f>'将来負担比率（分子）の構造'!K$43</f>
        <v>1215</v>
      </c>
      <c r="I64" s="175"/>
      <c r="J64" s="175"/>
      <c r="K64" s="175">
        <f>'将来負担比率（分子）の構造'!L$43</f>
        <v>1124</v>
      </c>
      <c r="L64" s="175"/>
      <c r="M64" s="175"/>
      <c r="N64" s="175">
        <f>'将来負担比率（分子）の構造'!M$43</f>
        <v>1081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2984</v>
      </c>
      <c r="C66" s="175"/>
      <c r="D66" s="175"/>
      <c r="E66" s="175">
        <f>'将来負担比率（分子）の構造'!J$41</f>
        <v>3032</v>
      </c>
      <c r="F66" s="175"/>
      <c r="G66" s="175"/>
      <c r="H66" s="175">
        <f>'将来負担比率（分子）の構造'!K$41</f>
        <v>2597</v>
      </c>
      <c r="I66" s="175"/>
      <c r="J66" s="175"/>
      <c r="K66" s="175">
        <f>'将来負担比率（分子）の構造'!L$41</f>
        <v>3866</v>
      </c>
      <c r="L66" s="175"/>
      <c r="M66" s="175"/>
      <c r="N66" s="175">
        <f>'将来負担比率（分子）の構造'!M$41</f>
        <v>5020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2376</v>
      </c>
      <c r="C72" s="179">
        <f>基金残高に係る経年分析!G55</f>
        <v>2383</v>
      </c>
      <c r="D72" s="179">
        <f>基金残高に係る経年分析!H55</f>
        <v>2392</v>
      </c>
    </row>
    <row r="73" spans="1:16" x14ac:dyDescent="0.15">
      <c r="A73" s="178" t="s">
        <v>74</v>
      </c>
      <c r="B73" s="179">
        <f>基金残高に係る経年分析!F56</f>
        <v>750</v>
      </c>
      <c r="C73" s="179">
        <f>基金残高に係る経年分析!G56</f>
        <v>1665</v>
      </c>
      <c r="D73" s="179">
        <f>基金残高に係る経年分析!H56</f>
        <v>1827</v>
      </c>
    </row>
    <row r="74" spans="1:16" x14ac:dyDescent="0.15">
      <c r="A74" s="178" t="s">
        <v>75</v>
      </c>
      <c r="B74" s="179">
        <f>基金残高に係る経年分析!F57</f>
        <v>4139</v>
      </c>
      <c r="C74" s="179">
        <f>基金残高に係る経年分析!G57</f>
        <v>3229</v>
      </c>
      <c r="D74" s="179">
        <f>基金残高に係る経年分析!H57</f>
        <v>2880</v>
      </c>
    </row>
  </sheetData>
  <sheetProtection algorithmName="SHA-512" hashValue="naqclz7DRBDHRZoM7PDaHJuZpjDFNh4jWguYp3W3qxZz5dDmAYgt9wz7i8o+8tFD7SKRLEXXSElQCPxrQ9zcRw==" saltValue="+dctAzt2izPez1XPGw0cv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仲久保　茂俊</dc:creator>
  <cp:lastModifiedBy>山口　滝平</cp:lastModifiedBy>
  <dcterms:created xsi:type="dcterms:W3CDTF">2025-03-17T04:58:28Z</dcterms:created>
  <dcterms:modified xsi:type="dcterms:W3CDTF">2025-03-26T04:36:59Z</dcterms:modified>
</cp:coreProperties>
</file>