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<sst xmlns="http://schemas.openxmlformats.org/spreadsheetml/2006/main" count="1164" uniqueCount="561">
  <si>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</si>
  <si>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</si>
  <si>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</si>
  <si>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</si>
  <si>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</si>
  <si>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</si>
  <si>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</si>
  <si>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</si>
  <si>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</si>
  <si>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</si>
  <si>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</si>
  <si>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</si>
  <si>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</si>
  <si>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</si>
  <si>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</si>
  <si>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</si>
  <si>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</si>
  <si>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</si>
  <si>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</si>
  <si>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</si>
  <si>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</si>
  <si>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</si>
  <si>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</si>
  <si>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</si>
  <si>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</si>
  <si>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</si>
  <si>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</si>
  <si>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</si>
  <si>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</si>
  <si>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</si>
  <si>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</si>
  <si>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</si>
  <si>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</si>
  <si>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</si>
  <si>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</si>
  <si>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</si>
  <si>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</si>
  <si>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</si>
  <si>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</si>
  <si>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</si>
  <si>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</si>
  <si>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</si>
  <si>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</si>
  <si>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</si>
  <si>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</si>
  <si>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</si>
  <si>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</si>
  <si>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</si>
  <si>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</si>
  <si>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</si>
  <si>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</si>
  <si>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</si>
  <si>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</si>
  <si>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</si>
  <si>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</si>
  <si>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</si>
  <si>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</si>
  <si>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</si>
  <si>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</si>
  <si>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</si>
  <si>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</si>
  <si>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</si>
  <si>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</si>
  <si>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</si>
  <si>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</si>
  <si>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</si>
  <si>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</si>
  <si>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</si>
  <si>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</si>
  <si>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</si>
  <si>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</si>
  <si>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</si>
  <si>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</si>
  <si>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</si>
  <si>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</si>
  <si>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</si>
  <si>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</si>
  <si>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</si>
  <si>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</si>
  <si>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</si>
  <si>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</si>
  <si>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</si>
  <si>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</si>
  <si>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</si>
  <si>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</si>
  <si>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</si>
  <si>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</si>
  <si>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</si>
  <si>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</si>
  <si>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</si>
  <si>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</si>
  <si>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</si>
  <si>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</si>
  <si>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</si>
  <si>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</si>
  <si>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</si>
  <si>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</si>
  <si>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</si>
  <si>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</si>
  <si>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</si>
  <si>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</si>
  <si>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</si>
  <si>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</si>
  <si>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</si>
  <si>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</si>
  <si>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</si>
  <si>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</si>
  <si>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</si>
  <si>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</si>
  <si>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</si>
  <si>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</si>
  <si>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</si>
  <si>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</si>
  <si>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</si>
  <si>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</si>
  <si>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</si>
  <si>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</si>
  <si>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</si>
  <si>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</si>
  <si>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</si>
  <si>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</si>
  <si>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</si>
  <si>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</si>
  <si>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</si>
  <si>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</si>
  <si>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</si>
  <si>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</si>
  <si>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</si>
  <si>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</si>
  <si>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</si>
  <si>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</si>
  <si>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</si>
  <si>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</si>
  <si>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</si>
  <si>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</si>
  <si>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</si>
  <si>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</si>
  <si>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</si>
  <si>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</si>
  <si>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</si>
  <si>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</si>
  <si>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</si>
  <si>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</si>
  <si>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</si>
  <si>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</si>
  <si>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</si>
  <si>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</si>
  <si>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</si>
  <si>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</si>
  <si>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</si>
  <si>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</si>
  <si>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</si>
  <si>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</si>
  <si>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</si>
  <si>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</si>
  <si>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</si>
  <si>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</si>
  <si>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</si>
  <si>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</si>
  <si>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</si>
  <si>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</si>
  <si>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</si>
  <si>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</si>
  <si>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</si>
  <si>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</si>
  <si>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</si>
  <si>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</si>
  <si>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</si>
  <si>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</si>
  <si>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</si>
  <si>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</si>
  <si>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</si>
  <si>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</si>
  <si>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</si>
  <si>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</si>
  <si>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</si>
  <si>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</si>
  <si>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</si>
  <si>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</si>
  <si>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</si>
  <si>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</si>
  <si>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</si>
  <si>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</si>
  <si>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</si>
  <si>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</si>
  <si>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</si>
  <si>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</si>
  <si>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</si>
  <si>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</si>
  <si>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</si>
  <si>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</si>
  <si>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</si>
  <si>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</si>
  <si>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</si>
  <si>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</si>
  <si>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</si>
  <si>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</si>
  <si>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</si>
  <si>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</si>
  <si>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</si>
  <si>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</si>
  <si>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</si>
  <si>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</si>
  <si>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</si>
  <si>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</si>
  <si>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</si>
  <si>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</si>
  <si>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</si>
  <si>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</si>
  <si>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</si>
  <si>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</si>
  <si>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</si>
  <si>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</si>
  <si>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</si>
  <si>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</si>
  <si>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</si>
  <si>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</si>
  <si>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</si>
  <si>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</si>
  <si>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</si>
  <si>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</si>
  <si>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</si>
  <si>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</si>
  <si>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</si>
  <si>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</si>
  <si>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</si>
  <si>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</si>
  <si>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</si>
  <si>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</si>
  <si>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</si>
  <si>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</si>
  <si>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</si>
  <si>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</si>
  <si>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</si>
  <si>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</si>
  <si>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</si>
  <si>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</si>
  <si>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</si>
  <si>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</si>
  <si>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</si>
  <si>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</si>
  <si>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</si>
  <si>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</si>
  <si>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</si>
  <si>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</si>
  <si>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</si>
  <si>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</si>
  <si>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</si>
  <si>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</si>
  <si>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</si>
  <si>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</si>
  <si>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</si>
  <si>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</si>
  <si>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</si>
  <si>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</si>
  <si>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</si>
  <si>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</si>
  <si>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</si>
  <si>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</si>
  <si>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</si>
  <si>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</si>
  <si>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</si>
  <si>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</si>
  <si>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</si>
  <si>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</si>
  <si>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</si>
  <si>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</si>
  <si>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</si>
  <si>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</si>
  <si>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</si>
  <si>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</si>
  <si>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</si>
  <si>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</si>
  <si>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</si>
  <si>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</si>
  <si>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</si>
  <si>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</si>
  <si>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</si>
  <si>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</si>
  <si>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</si>
  <si>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</si>
  <si>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</si>
  <si>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</si>
  <si>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</si>
  <si>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</si>
  <si>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</si>
  <si>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</si>
  <si>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</si>
  <si>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</si>
  <si>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</si>
  <si>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</si>
  <si>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</si>
  <si>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</si>
  <si>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</si>
  <si>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</si>
  <si>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</si>
  <si>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</si>
  <si>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</si>
  <si>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</si>
  <si>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</si>
  <si>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</si>
  <si>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</si>
  <si>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</si>
  <si>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</si>
  <si>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</si>
  <si>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</si>
  <si>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</si>
  <si>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</si>
  <si>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</si>
  <si>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</si>
  <si>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</si>
  <si>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</si>
  <si>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</si>
  <si>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</si>
  <si>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</si>
  <si>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</si>
  <si>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</si>
  <si>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</si>
  <si>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</si>
  <si>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</si>
  <si>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</si>
  <si>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</si>
  <si>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</si>
  <si>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</si>
  <si>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</si>
  <si>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</si>
  <si>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</si>
  <si>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</si>
  <si>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</si>
  <si>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</si>
  <si>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</si>
  <si>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</si>
  <si>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</si>
  <si>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</si>
  <si>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</si>
  <si>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</si>
  <si>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</si>
  <si>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</si>
  <si>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</si>
  <si>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</si>
  <si>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</si>
  <si>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</si>
  <si>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</si>
  <si>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</si>
  <si>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</si>
  <si>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</si>
  <si>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</si>
  <si>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</si>
  <si>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</si>
  <si>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</si>
  <si>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</si>
  <si>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</si>
  <si>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</si>
  <si>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</si>
  <si>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</si>
  <si>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</si>
  <si>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</si>
  <si>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</si>
  <si>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</si>
  <si>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</si>
  <si>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</si>
  <si>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</si>
  <si>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</si>
  <si>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</si>
  <si>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</si>
  <si>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</si>
  <si>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</si>
  <si>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</si>
  <si>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</si>
  <si>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</si>
  <si>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</si>
  <si>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</si>
  <si>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</si>
  <si>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</si>
  <si>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</si>
  <si>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</si>
  <si>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</si>
  <si>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</si>
  <si>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</si>
  <si>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</si>
  <si>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</si>
  <si>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</si>
  <si>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</si>
  <si>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</si>
  <si>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</si>
  <si>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</si>
  <si>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</si>
  <si>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</si>
  <si>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</si>
  <si>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</si>
  <si>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</si>
  <si>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</si>
  <si>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</si>
  <si>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</si>
  <si>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</si>
  <si>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</si>
  <si>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</si>
  <si>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</si>
  <si>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</si>
  <si>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</si>
  <si>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</si>
  <si>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</si>
  <si>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</si>
  <si>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</si>
  <si>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</si>
  <si>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</si>
  <si>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</si>
  <si>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</si>
  <si>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</si>
  <si>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</si>
  <si>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</si>
  <si>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</si>
  <si>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</si>
  <si>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</si>
  <si>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</si>
  <si>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</si>
  <si>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</si>
  <si>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</si>
  <si>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</si>
  <si>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</si>
  <si>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</si>
  <si>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</si>
  <si>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</si>
  <si>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</si>
  <si>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</si>
  <si>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</si>
  <si>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</si>
  <si>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</si>
  <si>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</si>
  <si>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</si>
  <si>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</si>
  <si>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</si>
  <si>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</si>
  <si>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</si>
  <si>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</si>
  <si>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</si>
  <si>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</si>
  <si>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</si>
  <si>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</si>
  <si>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</si>
  <si>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</si>
  <si>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</si>
  <si>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</si>
  <si>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</si>
  <si>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</si>
  <si>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</si>
  <si>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</si>
  <si>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</si>
  <si>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</si>
  <si>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</si>
  <si>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</si>
  <si>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</si>
  <si>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</si>
  <si>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</si>
  <si>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</si>
  <si>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</si>
  <si>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</si>
  <si>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</si>
  <si>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</si>
  <si>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</si>
  <si>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</si>
  <si>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</si>
  <si>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</si>
  <si>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</si>
  <si>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</si>
  <si>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</si>
  <si>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</si>
  <si>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</si>
  <si>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</si>
  <si>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</si>
  <si>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</si>
  <si>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</si>
  <si>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</si>
  <si>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</si>
  <si>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</si>
  <si>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</si>
  <si>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</si>
  <si>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</si>
  <si>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</si>
  <si>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</si>
  <si>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</si>
  <si>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</si>
  <si>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</si>
  <si>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</si>
  <si>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</si>
  <si>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</si>
  <si>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</si>
  <si>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</si>
  <si>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</si>
  <si>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</si>
  <si>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</si>
  <si>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</si>
  <si>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</si>
  <si>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</si>
  <si>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</si>
  <si>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</si>
  <si>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</si>
  <si>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</si>
  <si>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</si>
  <si>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</si>
  <si>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</si>
  <si>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</si>
  <si>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</si>
  <si>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</si>
  <si>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</si>
  <si>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</si>
  <si>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</si>
  <si>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</si>
  <si>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</si>
  <si>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</si>
  <si>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</si>
  <si>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</si>
  <si>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</si>
  <si>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</si>
  <si>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</si>
  <si>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</si>
  <si>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</si>
  <si>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</si>
  <si>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</si>
  <si>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</si>
  <si>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</si>
  <si>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</si>
  <si>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</si>
  <si>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2.86</t>
  </si>
  <si>
    <t>▲ 6.48</t>
  </si>
  <si>
    <t>▲ 2.75</t>
  </si>
  <si>
    <t>▲ 6.68</t>
  </si>
  <si>
    <t>宇治田原町国民健康保険特別会計（事業勘定）</t>
  </si>
  <si>
    <t>▲ 1.72</t>
  </si>
  <si>
    <t>▲ 1.20</t>
  </si>
  <si>
    <t>▲ 2.41</t>
  </si>
  <si>
    <t>▲ 2.08</t>
  </si>
  <si>
    <t>▲ 0.82</t>
  </si>
  <si>
    <t>宇治田原町水道事業会計</t>
  </si>
  <si>
    <t>一般会計</t>
  </si>
  <si>
    <t>宇治田原町公共下水道事業特別会計</t>
  </si>
  <si>
    <t>宇治田原町介護保険特別会計</t>
  </si>
  <si>
    <t>宇治田原町後期高齢者医療特別会計</t>
  </si>
  <si>
    <t>その他会計（赤字）</t>
  </si>
  <si>
    <t>その他会計（黒字）</t>
  </si>
  <si>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</si>
  <si>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</si>
  <si>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</si>
  <si>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</si>
  <si>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</si>
  <si>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</si>
  <si>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</si>
  <si>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</si>
  <si>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</si>
  <si>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</si>
  <si>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</si>
  <si>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以下で類似団体と比べて低い水準にあるが、今後、平成３５年度に完成予定の新名神高速道路に伴う関連インフラの整備及び新庁舎の建設等により、将来負担比率は増加する見込みとなっている。一方、有形固定資産減価償却率についても類似団体よりも低い水準となっているが、前述のとおり大型公共施設の整備に伴い、一時的に回復するが、その後整備した公共施設の償却が本格的に始まるとともに上昇する見込みとなっ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</si>
  <si>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</si>
  <si>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</si>
  <si>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</si>
  <si>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</si>
  <si>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</si>
  <si>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</si>
  <si>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施公債比率ともに類似団体を下回っているが、今後、平成３５年度に完成予定の新名神高速道路に伴う関連インフラの整備及び新庁舎の建設等により、いずれの指標も増加する見込み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</si>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</sst>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22791</c:v>
                </c:pt>
                <c:pt idx="1">
                  <c:v>68958</c:v>
                </c:pt>
                <c:pt idx="2">
                  <c:v>36062</c:v>
                </c:pt>
                <c:pt idx="3">
                  <c:v>60027</c:v>
                </c:pt>
                <c:pt idx="4">
                  <c:v>49201</c:v>
                </c:pt>
              </c:numCache>
            </c:numRef>
          </c:val>
          <c:smooth val="0"/>
        </c:ser>
        <c:dLbls>
          <c:showLegendKey val="0"/>
          <c:showVal val="0"/>
          <c:showCatName val="0"/>
          <c:showSerName val="0"/>
          <c:showPercent val="0"/>
          <c:showBubbleSize val="0"/>
        </c:dLbls>
        <c:marker val="1"/>
        <c:smooth val="0"/>
        <c:axId val="179246208"/>
        <c:axId val="179248128"/>
      </c:lineChart>
      <c:catAx>
        <c:axId val="179246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8128"/>
        <c:crosses val="autoZero"/>
        <c:auto val="1"/>
        <c:lblAlgn val="ctr"/>
        <c:lblOffset val="100"/>
        <c:tickLblSkip val="1"/>
        <c:tickMarkSkip val="1"/>
        <c:noMultiLvlLbl val="0"/>
      </c:catAx>
      <c:valAx>
        <c:axId val="1792481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5.43</c:v>
                </c:pt>
                <c:pt idx="2">
                  <c:v>5.12</c:v>
                </c:pt>
                <c:pt idx="3">
                  <c:v>6.24</c:v>
                </c:pt>
                <c:pt idx="4">
                  <c:v>4.03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51.9</c:v>
                </c:pt>
                <c:pt idx="1">
                  <c:v>49.39</c:v>
                </c:pt>
                <c:pt idx="2">
                  <c:v>47.1</c:v>
                </c:pt>
                <c:pt idx="3">
                  <c:v>41.42</c:v>
                </c:pt>
                <c:pt idx="4">
                  <c:v>37.17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353088"/>
        <c:axId val="22335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-2.86</c:v>
                </c:pt>
                <c:pt idx="2">
                  <c:v>-6.48</c:v>
                </c:pt>
                <c:pt idx="3">
                  <c:v>-2.75</c:v>
                </c:pt>
                <c:pt idx="4">
                  <c:v>-6.68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353088"/>
        <c:axId val="223355264"/>
      </c:lineChart>
      <c:catAx>
        <c:axId val="2233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355264"/>
        <c:crosses val="autoZero"/>
        <c:auto val="1"/>
        <c:lblAlgn val="ctr"/>
        <c:lblOffset val="100"/>
        <c:tickLblSkip val="1"/>
        <c:tickMarkSkip val="1"/>
        <c:noMultiLvlLbl val="0"/>
      </c:catAx>
      <c:valAx>
        <c:axId val="22335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3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宇治田原町介護保険特別会計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0.67</c:v>
                </c:pt>
                <c:pt idx="4">
                  <c:v>#N/A</c:v>
                </c:pt>
                <c:pt idx="5">
                  <c:v>0.39</c:v>
                </c:pt>
                <c:pt idx="6">
                  <c:v>#N/A</c:v>
                </c:pt>
                <c:pt idx="7">
                  <c:v>1.08</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宇治田原町公共下水道事業特別会計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0.12</c:v>
                </c:pt>
                <c:pt idx="4">
                  <c:v>#N/A</c:v>
                </c:pt>
                <c:pt idx="5">
                  <c:v>0.25</c:v>
                </c:pt>
                <c:pt idx="6">
                  <c:v>#N/A</c:v>
                </c:pt>
                <c:pt idx="7">
                  <c:v>0.22</c:v>
                </c:pt>
                <c:pt idx="8">
                  <c:v>#N/A</c:v>
                </c:pt>
                <c:pt idx="9">
                  <c:v>0.84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4.17</c:v>
                </c:pt>
                <c:pt idx="2">
                  <c:v>#N/A</c:v>
                </c:pt>
                <c:pt idx="3">
                  <c:v>5.42</c:v>
                </c:pt>
                <c:pt idx="4">
                  <c:v>#N/A</c:v>
                </c:pt>
                <c:pt idx="5">
                  <c:v>5.12</c:v>
                </c:pt>
                <c:pt idx="6">
                  <c:v>#N/A</c:v>
                </c:pt>
                <c:pt idx="7">
                  <c:v>6.24</c:v>
                </c:pt>
                <c:pt idx="8">
                  <c:v>#N/A</c:v>
                </c:pt>
                <c:pt idx="9">
                  <c:v>4.0199999999999996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19.46</c:v>
                </c:pt>
                <c:pt idx="2">
                  <c:v>#N/A</c:v>
                </c:pt>
                <c:pt idx="3">
                  <c:v>17.73</c:v>
                </c:pt>
                <c:pt idx="4">
                  <c:v>#N/A</c:v>
                </c:pt>
                <c:pt idx="5">
                  <c:v>12.06</c:v>
                </c:pt>
                <c:pt idx="6">
                  <c:v>#N/A</c:v>
                </c:pt>
                <c:pt idx="7">
                  <c:v>10.34</c:v>
                </c:pt>
                <c:pt idx="8">
                  <c:v>#N/A</c:v>
                </c:pt>
                <c:pt idx="9">
                  <c:v>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1.72</c:v>
                </c:pt>
                <c:pt idx="1">
                  <c:v>#N/A</c:v>
                </c:pt>
                <c:pt idx="2">
                  <c:v>1.2</c:v>
                </c:pt>
                <c:pt idx="3">
                  <c:v>#N/A</c:v>
                </c:pt>
                <c:pt idx="4">
                  <c:v>2.41</c:v>
                </c:pt>
                <c:pt idx="5">
                  <c:v>#N/A</c:v>
                </c:pt>
                <c:pt idx="6">
                  <c:v>2.08</c:v>
                </c:pt>
                <c:pt idx="7">
                  <c:v>#N/A</c:v>
                </c:pt>
                <c:pt idx="8">
                  <c:v>0.82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470336"/>
        <c:axId val="223471872"/>
      </c:barChart>
      <c:catAx>
        <c:axId val="2234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71872"/>
        <c:crosses val="autoZero"/>
        <c:auto val="1"/>
        <c:lblAlgn val="ctr"/>
        <c:lblOffset val="100"/>
        <c:tickLblSkip val="1"/>
        <c:tickMarkSkip val="1"/>
        <c:noMultiLvlLbl val="0"/>
      </c:catAx>
      <c:valAx>
        <c:axId val="22347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7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374</c:v>
                </c:pt>
                <c:pt idx="8">
                  <c:v>391</c:v>
                </c:pt>
                <c:pt idx="11">
                  <c:v>395</c:v>
                </c:pt>
                <c:pt idx="14">
                  <c:v>408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20</c:v>
                </c:pt>
                <c:pt idx="9">
                  <c:v>18</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c:v>
                </c:pt>
                <c:pt idx="3">
                  <c:v>127</c:v>
                </c:pt>
                <c:pt idx="6">
                  <c:v>125</c:v>
                </c:pt>
                <c:pt idx="9">
                  <c:v>121</c:v>
                </c:pt>
                <c:pt idx="12">
                  <c:v>131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442</c:v>
                </c:pt>
                <c:pt idx="3">
                  <c:v>403</c:v>
                </c:pt>
                <c:pt idx="6">
                  <c:v>381</c:v>
                </c:pt>
                <c:pt idx="9">
                  <c:v>381</c:v>
                </c:pt>
                <c:pt idx="12">
                  <c:v>371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690112"/>
        <c:axId val="22369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c:v>
                </c:pt>
                <c:pt idx="2">
                  <c:v>#N/A</c:v>
                </c:pt>
                <c:pt idx="3">
                  <c:v>#N/A</c:v>
                </c:pt>
                <c:pt idx="4">
                  <c:v>179</c:v>
                </c:pt>
                <c:pt idx="5">
                  <c:v>#N/A</c:v>
                </c:pt>
                <c:pt idx="6">
                  <c:v>#N/A</c:v>
                </c:pt>
                <c:pt idx="7">
                  <c:v>135</c:v>
                </c:pt>
                <c:pt idx="8">
                  <c:v>#N/A</c:v>
                </c:pt>
                <c:pt idx="9">
                  <c:v>#N/A</c:v>
                </c:pt>
                <c:pt idx="10">
                  <c:v>125</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690112"/>
        <c:axId val="223696384"/>
      </c:lineChart>
      <c:catAx>
        <c:axId val="2236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96384"/>
        <c:crosses val="autoZero"/>
        <c:auto val="1"/>
        <c:lblAlgn val="ctr"/>
        <c:lblOffset val="100"/>
        <c:tickLblSkip val="1"/>
        <c:tickMarkSkip val="1"/>
        <c:noMultiLvlLbl val="0"/>
      </c:catAx>
      <c:valAx>
        <c:axId val="22369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5025</c:v>
                </c:pt>
                <c:pt idx="5">
                  <c:v>4955</c:v>
                </c:pt>
                <c:pt idx="8">
                  <c:v>5067</c:v>
                </c:pt>
                <c:pt idx="11">
                  <c:v>5047</c:v>
                </c:pt>
                <c:pt idx="14">
                  <c:v>5035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c:v>
                </c:pt>
                <c:pt idx="5">
                  <c:v>190</c:v>
                </c:pt>
                <c:pt idx="8">
                  <c:v>166</c:v>
                </c:pt>
                <c:pt idx="11">
                  <c:v>129</c:v>
                </c:pt>
                <c:pt idx="14">
                  <c:v>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2701</c:v>
                </c:pt>
                <c:pt idx="5">
                  <c:v>2611</c:v>
                </c:pt>
                <c:pt idx="8">
                  <c:v>2565</c:v>
                </c:pt>
                <c:pt idx="11">
                  <c:v>2565</c:v>
                </c:pt>
                <c:pt idx="14">
                  <c:v>2446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516</c:v>
                </c:pt>
                <c:pt idx="3">
                  <c:v>468</c:v>
                </c:pt>
                <c:pt idx="6">
                  <c:v>488</c:v>
                </c:pt>
                <c:pt idx="9">
                  <c:v>477</c:v>
                </c:pt>
                <c:pt idx="12">
                  <c:v>533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c:v>
                </c:pt>
                <c:pt idx="3">
                  <c:v>91</c:v>
                </c:pt>
                <c:pt idx="6">
                  <c:v>109</c:v>
                </c:pt>
                <c:pt idx="9">
                  <c:v>108</c:v>
                </c:pt>
                <c:pt idx="12">
                  <c:v>188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1874</c:v>
                </c:pt>
                <c:pt idx="3">
                  <c:v>2059</c:v>
                </c:pt>
                <c:pt idx="6">
                  <c:v>2277</c:v>
                </c:pt>
                <c:pt idx="9">
                  <c:v>1959</c:v>
                </c:pt>
                <c:pt idx="12">
                  <c:v>2254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36</c:v>
                </c:pt>
                <c:pt idx="6">
                  <c:v>35</c:v>
                </c:pt>
                <c:pt idx="9">
                  <c:v>85</c:v>
                </c:pt>
                <c:pt idx="12">
                  <c:v>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3972</c:v>
                </c:pt>
                <c:pt idx="3">
                  <c:v>4106</c:v>
                </c:pt>
                <c:pt idx="6">
                  <c:v>4118</c:v>
                </c:pt>
                <c:pt idx="9">
                  <c:v>4295</c:v>
                </c:pt>
                <c:pt idx="12">
                  <c:v>4322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820416"/>
        <c:axId val="223822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820416"/>
        <c:axId val="223822592"/>
      </c:lineChart>
      <c:catAx>
        <c:axId val="2238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822592"/>
        <c:crosses val="autoZero"/>
        <c:auto val="1"/>
        <c:lblAlgn val="ctr"/>
        <c:lblOffset val="100"/>
        <c:tickLblSkip val="1"/>
        <c:tickMarkSkip val="1"/>
        <c:noMultiLvlLbl val="0"/>
      </c:catAx>
      <c:valAx>
        <c:axId val="22382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3976448"/>
        <c:axId val="223978624"/>
      </c:scatterChart>
      <c:valAx>
        <c:axId val="223976448"/>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978624"/>
        <c:crosses val="autoZero"/>
        <c:crossBetween val="midCat"/>
      </c:valAx>
      <c:valAx>
        <c:axId val="223978624"/>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97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8.6999999999999993</c:v>
                </c:pt>
                <c:pt idx="2">
                  <c:v>7.3</c:v>
                </c:pt>
                <c:pt idx="3">
                  <c:v>6</c:v>
                </c:pt>
                <c:pt idx="4">
                  <c:v>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021504"/>
        <c:axId val="224031872"/>
      </c:scatterChart>
      <c:valAx>
        <c:axId val="224021504"/>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31872"/>
        <c:crosses val="autoZero"/>
        <c:crossBetween val="midCat"/>
      </c:valAx>
      <c:valAx>
        <c:axId val="22403187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2150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公営企業債の元利償還金の繰入金の大半を占める下水道事業債償還額は近年横ばいの状況であるが、元利償還金は償還期間が終了したものが多数あることなどにより減少傾向にある。臨時財政対策債償還への交付税算入の増加や元利償還金の減少などにより、実質公債費比率の分子は減少し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実質公債費比率も年々好転しているが、今後の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地方債の現在高や退職手当負担見込額などの将来負担の見込額に対して、充当可能基金の残高や基準財政需要額算入見込額など充当可能な財源が上回ったことから将来負担比率は算出されなかった。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今後の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本町では、平成２７年度に策定した公共施設等総合管理計画において、公共施設等の延べ床面積を５％削減するという目標を掲げ、老朽化した施設の集約化・複合化や除却を進めている。</a:t>
          </a:r>
        </a:p>
        <a:p>
          <a:r>
            <a:rPr kumimoji="1" lang="ja-JP" altLang="en-US" sz="1100">
              <a:latin typeface="ＭＳ Ｐゴシック"/>
            </a:rPr>
            <a:t>有形固定資産減価償却率については、全国平均、類似団体よりも低い状況にはあるが、今後は既存施設の老朽化に伴い上昇することが見込まれる。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2286</xdr:rowOff>
    </xdr:from>
    <xdr:to>
      <xdr:col>3</xdr:col>
      <xdr:colOff>511175</xdr:colOff>
      <xdr:row>31</xdr:row>
      <xdr:rowOff>103886</xdr:rowOff>
    </xdr:to>
    <xdr:sp macro="" textlink="">
      <xdr:nvSpPr>
        <xdr:cNvPr id="81" name="円/楕円 80"/>
        <xdr:cNvSpPr/>
      </xdr:nvSpPr>
      <xdr:spPr>
        <a:xfrm>
          <a:off x="4000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82"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95013</xdr:rowOff>
    </xdr:from>
    <xdr:ext cx="405111" cy="259045"/>
    <xdr:sp macro="" textlink="">
      <xdr:nvSpPr>
        <xdr:cNvPr id="83" name="n_1mainValue有形固定資産減価償却率"/>
        <xdr:cNvSpPr txBox="1"/>
      </xdr:nvSpPr>
      <xdr:spPr>
        <a:xfrm>
          <a:off x="3836043"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142966</xdr:rowOff>
    </xdr:from>
    <xdr:to>
      <xdr:col>5</xdr:col>
      <xdr:colOff>409575</xdr:colOff>
      <xdr:row>35</xdr:row>
      <xdr:rowOff>73116</xdr:rowOff>
    </xdr:to>
    <xdr:sp macro="" textlink="">
      <xdr:nvSpPr>
        <xdr:cNvPr id="72" name="円/楕円 71"/>
        <xdr:cNvSpPr/>
      </xdr:nvSpPr>
      <xdr:spPr>
        <a:xfrm>
          <a:off x="3746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13624</xdr:rowOff>
    </xdr:from>
    <xdr:ext cx="405111" cy="259045"/>
    <xdr:sp macro="" textlink="">
      <xdr:nvSpPr>
        <xdr:cNvPr id="73"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89643</xdr:rowOff>
    </xdr:from>
    <xdr:ext cx="405111" cy="259045"/>
    <xdr:sp macro="" textlink="">
      <xdr:nvSpPr>
        <xdr:cNvPr id="74" name="n_1mainValue【道路】&#10;有形固定資産減価償却率"/>
        <xdr:cNvSpPr txBox="1"/>
      </xdr:nvSpPr>
      <xdr:spPr>
        <a:xfrm>
          <a:off x="3582043"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70682</xdr:rowOff>
    </xdr:from>
    <xdr:to>
      <xdr:col>14</xdr:col>
      <xdr:colOff>79375</xdr:colOff>
      <xdr:row>40</xdr:row>
      <xdr:rowOff>832</xdr:rowOff>
    </xdr:to>
    <xdr:sp macro="" textlink="">
      <xdr:nvSpPr>
        <xdr:cNvPr id="111" name="円/楕円 110"/>
        <xdr:cNvSpPr/>
      </xdr:nvSpPr>
      <xdr:spPr>
        <a:xfrm>
          <a:off x="9588500" y="67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163409</xdr:rowOff>
    </xdr:from>
    <xdr:ext cx="534377" cy="259045"/>
    <xdr:sp macro="" textlink="">
      <xdr:nvSpPr>
        <xdr:cNvPr id="113" name="n_1mainValue【道路】&#10;一人当たり延長"/>
        <xdr:cNvSpPr txBox="1"/>
      </xdr:nvSpPr>
      <xdr:spPr>
        <a:xfrm>
          <a:off x="9359410" y="68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130302</xdr:rowOff>
    </xdr:to>
    <xdr:cxnSp macro="">
      <xdr:nvCxnSpPr>
        <xdr:cNvPr id="136" name="直線コネクタ 135"/>
        <xdr:cNvCxnSpPr/>
      </xdr:nvCxnSpPr>
      <xdr:spPr>
        <a:xfrm flipV="1">
          <a:off x="4634865" y="969264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134129</xdr:rowOff>
    </xdr:from>
    <xdr:ext cx="405111" cy="259045"/>
    <xdr:sp macro="" textlink="">
      <xdr:nvSpPr>
        <xdr:cNvPr id="137" name="【橋りょう・トンネル】&#10;有形固定資産減価償却率最小値テキスト"/>
        <xdr:cNvSpPr txBox="1"/>
      </xdr:nvSpPr>
      <xdr:spPr>
        <a:xfrm>
          <a:off x="47244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62</xdr:row>
      <xdr:rowOff>130302</xdr:rowOff>
    </xdr:from>
    <xdr:to>
      <xdr:col>6</xdr:col>
      <xdr:colOff>600075</xdr:colOff>
      <xdr:row>62</xdr:row>
      <xdr:rowOff>130302</xdr:rowOff>
    </xdr:to>
    <xdr:cxnSp macro="">
      <xdr:nvCxnSpPr>
        <xdr:cNvPr id="138" name="直線コネクタ 137"/>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39" name="【橋りょう・トンネ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0" name="直線コネクタ 139"/>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64787</xdr:rowOff>
    </xdr:from>
    <xdr:ext cx="405111" cy="259045"/>
    <xdr:sp macro="" textlink="">
      <xdr:nvSpPr>
        <xdr:cNvPr id="141" name="【橋りょう・トンネル】&#10;有形固定資産減価償却率平均値テキスト"/>
        <xdr:cNvSpPr txBox="1"/>
      </xdr:nvSpPr>
      <xdr:spPr>
        <a:xfrm>
          <a:off x="47244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2" name="フローチャート : 判断 141"/>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43" name="フローチャート : 判断 142"/>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17780</xdr:rowOff>
    </xdr:from>
    <xdr:to>
      <xdr:col>5</xdr:col>
      <xdr:colOff>409575</xdr:colOff>
      <xdr:row>55</xdr:row>
      <xdr:rowOff>119380</xdr:rowOff>
    </xdr:to>
    <xdr:sp macro="" textlink="">
      <xdr:nvSpPr>
        <xdr:cNvPr id="149" name="円/楕円 148"/>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67073</xdr:rowOff>
    </xdr:from>
    <xdr:ext cx="405111" cy="259045"/>
    <xdr:sp macro="" textlink="">
      <xdr:nvSpPr>
        <xdr:cNvPr id="150" name="n_1aveValue【橋りょう・トンネル】&#10;有形固定資産減価償却率"/>
        <xdr:cNvSpPr txBox="1"/>
      </xdr:nvSpPr>
      <xdr:spPr>
        <a:xfrm>
          <a:off x="3582043"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135907</xdr:rowOff>
    </xdr:from>
    <xdr:ext cx="405111" cy="259045"/>
    <xdr:sp macro="" textlink="">
      <xdr:nvSpPr>
        <xdr:cNvPr id="151" name="n_1mainValue【橋りょう・トンネル】&#10;有形固定資産減価償却率"/>
        <xdr:cNvSpPr txBox="1"/>
      </xdr:nvSpPr>
      <xdr:spPr>
        <a:xfrm>
          <a:off x="3582043"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5" name="直線コネクタ 174"/>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6"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7" name="直線コネクタ 176"/>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78"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79" name="直線コネクタ 178"/>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0"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1" name="フローチャート : 判断 180"/>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2" name="フローチャート : 判断 181"/>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47637</xdr:rowOff>
    </xdr:from>
    <xdr:to>
      <xdr:col>14</xdr:col>
      <xdr:colOff>79375</xdr:colOff>
      <xdr:row>60</xdr:row>
      <xdr:rowOff>149237</xdr:rowOff>
    </xdr:to>
    <xdr:sp macro="" textlink="">
      <xdr:nvSpPr>
        <xdr:cNvPr id="188" name="円/楕円 187"/>
        <xdr:cNvSpPr/>
      </xdr:nvSpPr>
      <xdr:spPr>
        <a:xfrm>
          <a:off x="9588500" y="10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141965</xdr:rowOff>
    </xdr:from>
    <xdr:ext cx="599010" cy="259045"/>
    <xdr:sp macro="" textlink="">
      <xdr:nvSpPr>
        <xdr:cNvPr id="189"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165764</xdr:rowOff>
    </xdr:from>
    <xdr:ext cx="599010" cy="259045"/>
    <xdr:sp macro="" textlink="">
      <xdr:nvSpPr>
        <xdr:cNvPr id="190" name="n_1mainValue【橋りょう・トンネル】&#10;一人当たり有形固定資産（償却資産）額"/>
        <xdr:cNvSpPr txBox="1"/>
      </xdr:nvSpPr>
      <xdr:spPr>
        <a:xfrm>
          <a:off x="9327094" y="1010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5" name="直線コネクタ 214"/>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16"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17" name="直線コネクタ 216"/>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0"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1" name="フローチャート : 判断 22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2" name="フローチャート : 判断 221"/>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107314</xdr:rowOff>
    </xdr:from>
    <xdr:to>
      <xdr:col>5</xdr:col>
      <xdr:colOff>409575</xdr:colOff>
      <xdr:row>85</xdr:row>
      <xdr:rowOff>37464</xdr:rowOff>
    </xdr:to>
    <xdr:sp macro="" textlink="">
      <xdr:nvSpPr>
        <xdr:cNvPr id="228" name="円/楕円 227"/>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141622</xdr:rowOff>
    </xdr:from>
    <xdr:ext cx="405111" cy="259045"/>
    <xdr:sp macro="" textlink="">
      <xdr:nvSpPr>
        <xdr:cNvPr id="229"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28591</xdr:rowOff>
    </xdr:from>
    <xdr:ext cx="405111" cy="259045"/>
    <xdr:sp macro="" textlink="">
      <xdr:nvSpPr>
        <xdr:cNvPr id="230" name="n_1mainValue【公営住宅】&#10;有形固定資産減価償却率"/>
        <xdr:cNvSpPr txBox="1"/>
      </xdr:nvSpPr>
      <xdr:spPr>
        <a:xfrm>
          <a:off x="3582043"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4" name="直線コネクタ 253"/>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5"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56" name="直線コネクタ 255"/>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57"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58" name="直線コネクタ 257"/>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59"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0" name="フローチャート : 判断 259"/>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1" name="フローチャート : 判断 260"/>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129412</xdr:rowOff>
    </xdr:from>
    <xdr:to>
      <xdr:col>14</xdr:col>
      <xdr:colOff>79375</xdr:colOff>
      <xdr:row>86</xdr:row>
      <xdr:rowOff>59562</xdr:rowOff>
    </xdr:to>
    <xdr:sp macro="" textlink="">
      <xdr:nvSpPr>
        <xdr:cNvPr id="267" name="円/楕円 266"/>
        <xdr:cNvSpPr/>
      </xdr:nvSpPr>
      <xdr:spPr>
        <a:xfrm>
          <a:off x="9588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268"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50689</xdr:rowOff>
    </xdr:from>
    <xdr:ext cx="469744" cy="259045"/>
    <xdr:sp macro="" textlink="">
      <xdr:nvSpPr>
        <xdr:cNvPr id="269" name="n_1mainValue【公営住宅】&#10;一人当たり面積"/>
        <xdr:cNvSpPr txBox="1"/>
      </xdr:nvSpPr>
      <xdr:spPr>
        <a:xfrm>
          <a:off x="93917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1" name="直線コネクタ 310"/>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2"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3" name="直線コネクタ 312"/>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4"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5" name="直線コネクタ 314"/>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16"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17" name="フローチャート : 判断 31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18" name="フローチャート : 判断 317"/>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15603</xdr:rowOff>
    </xdr:from>
    <xdr:to>
      <xdr:col>22</xdr:col>
      <xdr:colOff>415925</xdr:colOff>
      <xdr:row>40</xdr:row>
      <xdr:rowOff>117203</xdr:rowOff>
    </xdr:to>
    <xdr:sp macro="" textlink="">
      <xdr:nvSpPr>
        <xdr:cNvPr id="324" name="円/楕円 323"/>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325"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108330</xdr:rowOff>
    </xdr:from>
    <xdr:ext cx="405111" cy="259045"/>
    <xdr:sp macro="" textlink="">
      <xdr:nvSpPr>
        <xdr:cNvPr id="326" name="n_1mainValue【認定こども園・幼稚園・保育所】&#10;有形固定資産減価償却率"/>
        <xdr:cNvSpPr txBox="1"/>
      </xdr:nvSpPr>
      <xdr:spPr>
        <a:xfrm>
          <a:off x="15266043"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0" name="直線コネクタ 349"/>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1"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2" name="直線コネクタ 351"/>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3"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4" name="直線コネクタ 353"/>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5"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56" name="フローチャート : 判断 355"/>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57" name="フローチャート : 判断 356"/>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363" name="円/楕円 362"/>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124477</xdr:rowOff>
    </xdr:from>
    <xdr:ext cx="469744" cy="259045"/>
    <xdr:sp macro="" textlink="">
      <xdr:nvSpPr>
        <xdr:cNvPr id="364"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80027</xdr:rowOff>
    </xdr:from>
    <xdr:ext cx="469744" cy="259045"/>
    <xdr:sp macro="" textlink="">
      <xdr:nvSpPr>
        <xdr:cNvPr id="365" name="n_1main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88" name="直線コネクタ 387"/>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89"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0" name="直線コネクタ 389"/>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1"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2" name="直線コネクタ 391"/>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3"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4" name="フローチャート : 判断 393"/>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5" name="フローチャート : 判断 394"/>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97790</xdr:rowOff>
    </xdr:from>
    <xdr:to>
      <xdr:col>22</xdr:col>
      <xdr:colOff>415925</xdr:colOff>
      <xdr:row>63</xdr:row>
      <xdr:rowOff>27940</xdr:rowOff>
    </xdr:to>
    <xdr:sp macro="" textlink="">
      <xdr:nvSpPr>
        <xdr:cNvPr id="401" name="円/楕円 400"/>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140479</xdr:rowOff>
    </xdr:from>
    <xdr:ext cx="405111" cy="259045"/>
    <xdr:sp macro="" textlink="">
      <xdr:nvSpPr>
        <xdr:cNvPr id="402"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19067</xdr:rowOff>
    </xdr:from>
    <xdr:ext cx="405111" cy="259045"/>
    <xdr:sp macro="" textlink="">
      <xdr:nvSpPr>
        <xdr:cNvPr id="403" name="n_1mainValue【学校施設】&#10;有形固定資産減価償却率"/>
        <xdr:cNvSpPr txBox="1"/>
      </xdr:nvSpPr>
      <xdr:spPr>
        <a:xfrm>
          <a:off x="15266043"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28" name="直線コネクタ 427"/>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9"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0" name="直線コネクタ 429"/>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1"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2" name="直線コネクタ 431"/>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3"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4" name="フローチャート : 判断 433"/>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5" name="フローチャート : 判断 434"/>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74168</xdr:rowOff>
    </xdr:from>
    <xdr:to>
      <xdr:col>31</xdr:col>
      <xdr:colOff>85725</xdr:colOff>
      <xdr:row>62</xdr:row>
      <xdr:rowOff>4318</xdr:rowOff>
    </xdr:to>
    <xdr:sp macro="" textlink="">
      <xdr:nvSpPr>
        <xdr:cNvPr id="441" name="円/楕円 440"/>
        <xdr:cNvSpPr/>
      </xdr:nvSpPr>
      <xdr:spPr>
        <a:xfrm>
          <a:off x="21272500" y="105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2"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166895</xdr:rowOff>
    </xdr:from>
    <xdr:ext cx="469744" cy="259045"/>
    <xdr:sp macro="" textlink="">
      <xdr:nvSpPr>
        <xdr:cNvPr id="443" name="n_1main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類似団体と比較して特に有形固定資産減価償却率が高くなっている施設は橋りょうであり、道路はほぼ類似団体と近く、学校施設、公共住宅は類似団体に比べ低い償却率となっている。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事業に基づき、学校施設の在り方等の検討を行う。公営住宅は平成</a:t>
          </a:r>
          <a:r>
            <a:rPr kumimoji="1" lang="en-US" altLang="ja-JP" sz="1300">
              <a:latin typeface="ＭＳ Ｐゴシック"/>
            </a:rPr>
            <a:t>32</a:t>
          </a:r>
          <a:r>
            <a:rPr kumimoji="1" lang="ja-JP" altLang="en-US" sz="1300">
              <a:latin typeface="ＭＳ Ｐゴシック"/>
            </a:rPr>
            <a:t>、</a:t>
          </a:r>
          <a:r>
            <a:rPr kumimoji="1" lang="en-US" altLang="ja-JP" sz="1300">
              <a:latin typeface="ＭＳ Ｐゴシック"/>
            </a:rPr>
            <a:t>37</a:t>
          </a:r>
          <a:r>
            <a:rPr kumimoji="1" lang="ja-JP" altLang="en-US" sz="1300">
              <a:latin typeface="ＭＳ Ｐゴシック"/>
            </a:rPr>
            <a:t>年度までに個別計画を策定し、用途廃止、利用検討を行う。</a:t>
          </a:r>
        </a:p>
        <a:p>
          <a:r>
            <a:rPr kumimoji="1" lang="ja-JP" altLang="en-US" sz="1300">
              <a:latin typeface="ＭＳ Ｐゴシック"/>
            </a:rPr>
            <a:t>このような取り組みにより、「公共施設等総合管理計画」で定めた「平成</a:t>
          </a:r>
          <a:r>
            <a:rPr kumimoji="1" lang="en-US" altLang="ja-JP" sz="1300">
              <a:latin typeface="ＭＳ Ｐゴシック"/>
            </a:rPr>
            <a:t>42</a:t>
          </a:r>
          <a:r>
            <a:rPr kumimoji="1" lang="ja-JP" altLang="en-US" sz="1300">
              <a:latin typeface="ＭＳ Ｐゴシック"/>
            </a:rPr>
            <a:t>年度までに公共施設等の総延床面積</a:t>
          </a:r>
          <a:r>
            <a:rPr kumimoji="1" lang="en-US" altLang="ja-JP" sz="1300">
              <a:latin typeface="ＭＳ Ｐゴシック"/>
            </a:rPr>
            <a:t>5</a:t>
          </a:r>
          <a:r>
            <a:rPr kumimoji="1" lang="ja-JP" altLang="en-US" sz="1300">
              <a:latin typeface="ＭＳ Ｐゴシック"/>
            </a:rPr>
            <a:t>％」の縮減目標の達成をめざす。</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25400</xdr:rowOff>
    </xdr:from>
    <xdr:to>
      <xdr:col>5</xdr:col>
      <xdr:colOff>409575</xdr:colOff>
      <xdr:row>40</xdr:row>
      <xdr:rowOff>127000</xdr:rowOff>
    </xdr:to>
    <xdr:sp macro="" textlink="">
      <xdr:nvSpPr>
        <xdr:cNvPr id="75" name="円/楕円 74"/>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143527</xdr:rowOff>
    </xdr:from>
    <xdr:ext cx="405111" cy="259045"/>
    <xdr:sp macro="" textlink="">
      <xdr:nvSpPr>
        <xdr:cNvPr id="76" name="n_1mainValue【図書館】&#10;有形固定資産減価償却率"/>
        <xdr:cNvSpPr txBox="1"/>
      </xdr:nvSpPr>
      <xdr:spPr>
        <a:xfrm>
          <a:off x="3582043"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78213</xdr:rowOff>
    </xdr:from>
    <xdr:ext cx="469744" cy="259045"/>
    <xdr:sp macro="" textlink="">
      <xdr:nvSpPr>
        <xdr:cNvPr id="111"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7" name="円/楕円 116"/>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8"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15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114935</xdr:rowOff>
    </xdr:from>
    <xdr:to>
      <xdr:col>5</xdr:col>
      <xdr:colOff>409575</xdr:colOff>
      <xdr:row>64</xdr:row>
      <xdr:rowOff>45085</xdr:rowOff>
    </xdr:to>
    <xdr:sp macro="" textlink="">
      <xdr:nvSpPr>
        <xdr:cNvPr id="161" name="円/楕円 160"/>
        <xdr:cNvSpPr/>
      </xdr:nvSpPr>
      <xdr:spPr>
        <a:xfrm>
          <a:off x="3746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36212</xdr:rowOff>
    </xdr:from>
    <xdr:ext cx="405111" cy="259045"/>
    <xdr:sp macro="" textlink="">
      <xdr:nvSpPr>
        <xdr:cNvPr id="162" name="n_1mainValue【体育館・プール】&#10;有形固定資産減価償却率"/>
        <xdr:cNvSpPr txBox="1"/>
      </xdr:nvSpPr>
      <xdr:spPr>
        <a:xfrm>
          <a:off x="3582043"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4445</xdr:rowOff>
    </xdr:from>
    <xdr:to>
      <xdr:col>14</xdr:col>
      <xdr:colOff>79375</xdr:colOff>
      <xdr:row>61</xdr:row>
      <xdr:rowOff>106045</xdr:rowOff>
    </xdr:to>
    <xdr:sp macro="" textlink="">
      <xdr:nvSpPr>
        <xdr:cNvPr id="200" name="円/楕円 199"/>
        <xdr:cNvSpPr/>
      </xdr:nvSpPr>
      <xdr:spPr>
        <a:xfrm>
          <a:off x="958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97172</xdr:rowOff>
    </xdr:from>
    <xdr:ext cx="469744" cy="259045"/>
    <xdr:sp macro="" textlink="">
      <xdr:nvSpPr>
        <xdr:cNvPr id="201" name="n_1main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234"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2539</xdr:rowOff>
    </xdr:from>
    <xdr:to>
      <xdr:col>5</xdr:col>
      <xdr:colOff>409575</xdr:colOff>
      <xdr:row>80</xdr:row>
      <xdr:rowOff>104139</xdr:rowOff>
    </xdr:to>
    <xdr:sp macro="" textlink="">
      <xdr:nvSpPr>
        <xdr:cNvPr id="240" name="円/楕円 239"/>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120666</xdr:rowOff>
    </xdr:from>
    <xdr:ext cx="405111" cy="259045"/>
    <xdr:sp macro="" textlink="">
      <xdr:nvSpPr>
        <xdr:cNvPr id="241" name="n_1mainValue【福祉施設】&#10;有形固定資産減価償却率"/>
        <xdr:cNvSpPr txBox="1"/>
      </xdr:nvSpPr>
      <xdr:spPr>
        <a:xfrm>
          <a:off x="3582043"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165281</xdr:rowOff>
    </xdr:from>
    <xdr:to>
      <xdr:col>14</xdr:col>
      <xdr:colOff>79375</xdr:colOff>
      <xdr:row>86</xdr:row>
      <xdr:rowOff>95431</xdr:rowOff>
    </xdr:to>
    <xdr:sp macro="" textlink="">
      <xdr:nvSpPr>
        <xdr:cNvPr id="281" name="円/楕円 280"/>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86558</xdr:rowOff>
    </xdr:from>
    <xdr:ext cx="469744" cy="259045"/>
    <xdr:sp macro="" textlink="">
      <xdr:nvSpPr>
        <xdr:cNvPr id="282" name="n_1mainValue【福祉施設】&#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5" name="直線コネクタ 30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7" name="直線コネクタ 30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9" name="直線コネクタ 30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1" name="フローチャート : 判断 31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2" name="フローチャート : 判断 31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13"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319" name="円/楕円 318"/>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118127</xdr:rowOff>
    </xdr:from>
    <xdr:ext cx="405111" cy="259045"/>
    <xdr:sp macro="" textlink="">
      <xdr:nvSpPr>
        <xdr:cNvPr id="320"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7" name="直線コネクタ 34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9" name="直線コネクタ 34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1" name="直線コネクタ 35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3" name="フローチャート : 判断 35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4" name="フローチャート : 判断 35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5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126637</xdr:rowOff>
    </xdr:from>
    <xdr:to>
      <xdr:col>14</xdr:col>
      <xdr:colOff>79375</xdr:colOff>
      <xdr:row>103</xdr:row>
      <xdr:rowOff>56787</xdr:rowOff>
    </xdr:to>
    <xdr:sp macro="" textlink="">
      <xdr:nvSpPr>
        <xdr:cNvPr id="361" name="円/楕円 360"/>
        <xdr:cNvSpPr/>
      </xdr:nvSpPr>
      <xdr:spPr>
        <a:xfrm>
          <a:off x="958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73314</xdr:rowOff>
    </xdr:from>
    <xdr:ext cx="469744" cy="259045"/>
    <xdr:sp macro="" textlink="">
      <xdr:nvSpPr>
        <xdr:cNvPr id="362" name="n_1mainValue【市民会館】&#10;一人当たり面積"/>
        <xdr:cNvSpPr txBox="1"/>
      </xdr:nvSpPr>
      <xdr:spPr>
        <a:xfrm>
          <a:off x="93917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3" name="テキスト ボックス 4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5" name="直線コネクタ 40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7" name="直線コネクタ 40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9" name="直線コネクタ 40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1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1" name="フローチャート : 判断 41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2" name="フローチャート : 判断 41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3"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114119</xdr:rowOff>
    </xdr:from>
    <xdr:to>
      <xdr:col>22</xdr:col>
      <xdr:colOff>415925</xdr:colOff>
      <xdr:row>62</xdr:row>
      <xdr:rowOff>44269</xdr:rowOff>
    </xdr:to>
    <xdr:sp macro="" textlink="">
      <xdr:nvSpPr>
        <xdr:cNvPr id="419" name="円/楕円 418"/>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35396</xdr:rowOff>
    </xdr:from>
    <xdr:ext cx="405111" cy="259045"/>
    <xdr:sp macro="" textlink="">
      <xdr:nvSpPr>
        <xdr:cNvPr id="420" name="n_1mainValue【保健センター・保健所】&#10;有形固定資産減価償却率"/>
        <xdr:cNvSpPr txBox="1"/>
      </xdr:nvSpPr>
      <xdr:spPr>
        <a:xfrm>
          <a:off x="15266043"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2" name="直線コネクタ 44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4" name="直線コネクタ 44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6" name="直線コネクタ 44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48" name="フローチャート : 判断 44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49" name="フローチャート : 判断 448"/>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50"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170942</xdr:rowOff>
    </xdr:from>
    <xdr:to>
      <xdr:col>31</xdr:col>
      <xdr:colOff>85725</xdr:colOff>
      <xdr:row>62</xdr:row>
      <xdr:rowOff>101092</xdr:rowOff>
    </xdr:to>
    <xdr:sp macro="" textlink="">
      <xdr:nvSpPr>
        <xdr:cNvPr id="456" name="円/楕円 455"/>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92219</xdr:rowOff>
    </xdr:from>
    <xdr:ext cx="469744" cy="259045"/>
    <xdr:sp macro="" textlink="">
      <xdr:nvSpPr>
        <xdr:cNvPr id="457" name="n_1main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8" name="直線コネクタ 4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9" name="テキスト ボックス 4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0" name="直線コネクタ 4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1" name="テキスト ボックス 4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2" name="直線コネクタ 4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3" name="テキスト ボックス 4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4" name="直線コネクタ 4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5" name="テキスト ボックス 4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6" name="直線コネクタ 4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7" name="テキスト ボックス 4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8" name="直線コネクタ 4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9" name="テキスト ボックス 4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83" name="直線コネクタ 48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5" name="直線コネクタ 48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8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87" name="直線コネクタ 48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88"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89" name="フローチャート : 判断 48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90" name="フローチャート : 判断 489"/>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91"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44450</xdr:rowOff>
    </xdr:from>
    <xdr:to>
      <xdr:col>22</xdr:col>
      <xdr:colOff>415925</xdr:colOff>
      <xdr:row>83</xdr:row>
      <xdr:rowOff>146050</xdr:rowOff>
    </xdr:to>
    <xdr:sp macro="" textlink="">
      <xdr:nvSpPr>
        <xdr:cNvPr id="497" name="円/楕円 496"/>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137177</xdr:rowOff>
    </xdr:from>
    <xdr:ext cx="405111" cy="259045"/>
    <xdr:sp macro="" textlink="">
      <xdr:nvSpPr>
        <xdr:cNvPr id="498" name="n_1mainValue【消防施設】&#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9" name="直線コネクタ 5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0" name="テキスト ボックス 5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1" name="直線コネクタ 5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2" name="テキスト ボックス 5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3" name="直線コネクタ 5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4" name="テキスト ボックス 5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5" name="直線コネクタ 5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6" name="テキスト ボックス 5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20" name="直線コネクタ 519"/>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21"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22" name="直線コネクタ 521"/>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23"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24" name="直線コネクタ 523"/>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25"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26" name="フローチャート : 判断 525"/>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27" name="フローチャート : 判断 52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28"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26163</xdr:rowOff>
    </xdr:from>
    <xdr:to>
      <xdr:col>31</xdr:col>
      <xdr:colOff>85725</xdr:colOff>
      <xdr:row>83</xdr:row>
      <xdr:rowOff>127763</xdr:rowOff>
    </xdr:to>
    <xdr:sp macro="" textlink="">
      <xdr:nvSpPr>
        <xdr:cNvPr id="534" name="円/楕円 533"/>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118890</xdr:rowOff>
    </xdr:from>
    <xdr:ext cx="469744" cy="259045"/>
    <xdr:sp macro="" textlink="">
      <xdr:nvSpPr>
        <xdr:cNvPr id="535" name="n_1main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60" name="直線コネクタ 55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6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62" name="直線コネクタ 5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6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64" name="直線コネクタ 56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65"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66" name="フローチャート : 判断 56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67" name="フローチャート : 判断 56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68"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88264</xdr:rowOff>
    </xdr:from>
    <xdr:to>
      <xdr:col>22</xdr:col>
      <xdr:colOff>415925</xdr:colOff>
      <xdr:row>102</xdr:row>
      <xdr:rowOff>18414</xdr:rowOff>
    </xdr:to>
    <xdr:sp macro="" textlink="">
      <xdr:nvSpPr>
        <xdr:cNvPr id="574" name="円/楕円 573"/>
        <xdr:cNvSpPr/>
      </xdr:nvSpPr>
      <xdr:spPr>
        <a:xfrm>
          <a:off x="15430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34941</xdr:rowOff>
    </xdr:from>
    <xdr:ext cx="405111" cy="259045"/>
    <xdr:sp macro="" textlink="">
      <xdr:nvSpPr>
        <xdr:cNvPr id="575" name="n_1mainValue【庁舎】&#10;有形固定資産減価償却率"/>
        <xdr:cNvSpPr txBox="1"/>
      </xdr:nvSpPr>
      <xdr:spPr>
        <a:xfrm>
          <a:off x="15266043"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7" name="直線コネクタ 5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8" name="テキスト ボックス 5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9" name="直線コネクタ 5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0" name="テキスト ボックス 5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1" name="直線コネクタ 5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2" name="テキスト ボックス 5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3" name="直線コネクタ 5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4" name="テキスト ボックス 5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5" name="直線コネクタ 5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6" name="テキスト ボックス 5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600" name="直線コネクタ 59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60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602" name="直線コネクタ 60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0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04" name="直線コネクタ 60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605"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606" name="フローチャート : 判断 60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07" name="フローチャート : 判断 60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60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101600</xdr:rowOff>
    </xdr:from>
    <xdr:to>
      <xdr:col>31</xdr:col>
      <xdr:colOff>85725</xdr:colOff>
      <xdr:row>109</xdr:row>
      <xdr:rowOff>31750</xdr:rowOff>
    </xdr:to>
    <xdr:sp macro="" textlink="">
      <xdr:nvSpPr>
        <xdr:cNvPr id="614" name="円/楕円 613"/>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22877</xdr:rowOff>
    </xdr:from>
    <xdr:ext cx="469744" cy="259045"/>
    <xdr:sp macro="" textlink="">
      <xdr:nvSpPr>
        <xdr:cNvPr id="615" name="n_1mainValue【庁舎】&#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・類似団体と比較して特に有形固定資産減価償却率が特に高くなっている施設は庁舎であり、その他の施設はほぼ類似団体と近い償却率となっている。</a:t>
          </a:r>
        </a:p>
        <a:p>
          <a:r>
            <a:rPr kumimoji="1" lang="ja-JP" altLang="en-US" sz="1300">
              <a:latin typeface="ＭＳ Ｐゴシック"/>
            </a:rPr>
            <a:t>・「公共施設等総合管理計画」の庁舎に係る個別計画である「新庁舎建設基本計画」（平成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月策定）の推進により、公共施設等総合管理計画に定める平成</a:t>
          </a:r>
          <a:r>
            <a:rPr kumimoji="1" lang="en-US" altLang="ja-JP" sz="1300">
              <a:latin typeface="ＭＳ Ｐゴシック"/>
            </a:rPr>
            <a:t>42</a:t>
          </a:r>
          <a:r>
            <a:rPr kumimoji="1" lang="ja-JP" altLang="en-US" sz="1300">
              <a:latin typeface="ＭＳ Ｐゴシック"/>
            </a:rPr>
            <a:t>年度までに庁舎を含めた公共施設等の総延床面積</a:t>
          </a:r>
          <a:r>
            <a:rPr kumimoji="1" lang="en-US" altLang="ja-JP" sz="1300">
              <a:latin typeface="ＭＳ Ｐゴシック"/>
            </a:rPr>
            <a:t>5</a:t>
          </a:r>
          <a:r>
            <a:rPr kumimoji="1" lang="ja-JP" altLang="en-US" sz="1300">
              <a:latin typeface="ＭＳ Ｐゴシック"/>
            </a:rPr>
            <a:t>％の縮減をめざす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宇治田原工業団地やその他の法人事業所の法人税収入等により類似団体平均を上回る税収があるため、０．６</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となっているが、近年は低下傾向（平成２０年度の０．７４をピークに</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年連続して合計で０．１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低下）にあることから、財政基盤強化のため、行政の効率化による歳出削減、税の徴収強化や企業の立地促進等の歳入確保に努める。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93435</xdr:rowOff>
    </xdr:to>
    <xdr:cxnSp macro="">
      <xdr:nvCxnSpPr>
        <xdr:cNvPr id="69" name="直線コネクタ 68"/>
        <xdr:cNvCxnSpPr/>
      </xdr:nvCxnSpPr>
      <xdr:spPr>
        <a:xfrm>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81945</xdr:rowOff>
    </xdr:to>
    <xdr:cxnSp macro="">
      <xdr:nvCxnSpPr>
        <xdr:cNvPr id="72" name="直線コネクタ 71"/>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70455</xdr:rowOff>
    </xdr:from>
    <xdr:to>
      <xdr:col>4</xdr:col>
      <xdr:colOff>482600</xdr:colOff>
      <xdr:row>41</xdr:row>
      <xdr:rowOff>81945</xdr:rowOff>
    </xdr:to>
    <xdr:cxnSp macro="">
      <xdr:nvCxnSpPr>
        <xdr:cNvPr id="75" name="直線コネクタ 74"/>
        <xdr:cNvCxnSpPr/>
      </xdr:nvCxnSpPr>
      <xdr:spPr>
        <a:xfrm>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70455</xdr:rowOff>
    </xdr:from>
    <xdr:to>
      <xdr:col>3</xdr:col>
      <xdr:colOff>279400</xdr:colOff>
      <xdr:row>41</xdr:row>
      <xdr:rowOff>70455</xdr:rowOff>
    </xdr:to>
    <xdr:cxnSp macro="">
      <xdr:nvCxnSpPr>
        <xdr:cNvPr id="78" name="直線コネクタ 77"/>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19655</xdr:rowOff>
    </xdr:from>
    <xdr:to>
      <xdr:col>3</xdr:col>
      <xdr:colOff>330200</xdr:colOff>
      <xdr:row>41</xdr:row>
      <xdr:rowOff>121255</xdr:rowOff>
    </xdr:to>
    <xdr:sp macro="" textlink="">
      <xdr:nvSpPr>
        <xdr:cNvPr id="94" name="円/楕円 93"/>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95" name="テキスト ボックス 94"/>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19655</xdr:rowOff>
    </xdr:from>
    <xdr:to>
      <xdr:col>2</xdr:col>
      <xdr:colOff>127000</xdr:colOff>
      <xdr:row>41</xdr:row>
      <xdr:rowOff>121255</xdr:rowOff>
    </xdr:to>
    <xdr:sp macro="" textlink="">
      <xdr:nvSpPr>
        <xdr:cNvPr id="96" name="円/楕円 95"/>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131432</xdr:rowOff>
    </xdr:from>
    <xdr:ext cx="762000" cy="259045"/>
    <xdr:sp macro="" textlink="">
      <xdr:nvSpPr>
        <xdr:cNvPr id="97" name="テキスト ボックス 96"/>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扶助費や人件費の比率が高い傾向にあることから、９</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％と類似団体平均を上回っている。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町税や普通交付税などの経常収入が減少したほか、</a:t>
          </a:r>
          <a:r>
            <a:rPr kumimoji="1" lang="ja-JP" altLang="ja-JP" sz="1100">
              <a:solidFill>
                <a:sysClr val="windowText" lastClr="000000"/>
              </a:solidFill>
              <a:effectLst/>
              <a:latin typeface="+mn-lt"/>
              <a:ea typeface="+mn-ea"/>
              <a:cs typeface="+mn-cs"/>
            </a:rPr>
            <a:t>人件費や扶助費などの義務的経費が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したことにより、前年度に比べ</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今後、新庁舎建設や主要幹線道路整備などの投資的経費の伸びにより、公債費の増加が見込まれることから、義務的経費の抑制及び町税等収入の確保対策に取り組み、経常収支比率の上昇抑制に努める。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65</xdr:row>
      <xdr:rowOff>51308</xdr:rowOff>
    </xdr:to>
    <xdr:cxnSp macro="">
      <xdr:nvCxnSpPr>
        <xdr:cNvPr id="130" name="直線コネクタ 129"/>
        <xdr:cNvCxnSpPr/>
      </xdr:nvCxnSpPr>
      <xdr:spPr>
        <a:xfrm>
          <a:off x="4114800" y="1105560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64</xdr:row>
      <xdr:rowOff>116586</xdr:rowOff>
    </xdr:to>
    <xdr:cxnSp macro="">
      <xdr:nvCxnSpPr>
        <xdr:cNvPr id="133" name="直線コネクタ 132"/>
        <xdr:cNvCxnSpPr/>
      </xdr:nvCxnSpPr>
      <xdr:spPr>
        <a:xfrm flipV="1">
          <a:off x="3225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64</xdr:row>
      <xdr:rowOff>116586</xdr:rowOff>
    </xdr:to>
    <xdr:cxnSp macro="">
      <xdr:nvCxnSpPr>
        <xdr:cNvPr id="136" name="直線コネクタ 135"/>
        <xdr:cNvCxnSpPr/>
      </xdr:nvCxnSpPr>
      <xdr:spPr>
        <a:xfrm>
          <a:off x="2336800" y="1088186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38" name="テキスト ボックス 137"/>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63</xdr:row>
      <xdr:rowOff>109474</xdr:rowOff>
    </xdr:to>
    <xdr:cxnSp macro="">
      <xdr:nvCxnSpPr>
        <xdr:cNvPr id="139" name="直線コネクタ 138"/>
        <xdr:cNvCxnSpPr/>
      </xdr:nvCxnSpPr>
      <xdr:spPr>
        <a:xfrm flipV="1">
          <a:off x="1447800" y="1088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49" name="円/楕円 148"/>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144035</xdr:rowOff>
    </xdr:from>
    <xdr:ext cx="762000" cy="259045"/>
    <xdr:sp macro="" textlink="">
      <xdr:nvSpPr>
        <xdr:cNvPr id="150"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3" name="円/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4" name="テキスト ボックス 153"/>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7" name="円/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67729</xdr:rowOff>
    </xdr:from>
    <xdr:to>
      <xdr:col>7</xdr:col>
      <xdr:colOff>152400</xdr:colOff>
      <xdr:row>82</xdr:row>
      <xdr:rowOff>73668</xdr:rowOff>
    </xdr:to>
    <xdr:cxnSp macro="">
      <xdr:nvCxnSpPr>
        <xdr:cNvPr id="192" name="直線コネクタ 191"/>
        <xdr:cNvCxnSpPr/>
      </xdr:nvCxnSpPr>
      <xdr:spPr>
        <a:xfrm>
          <a:off x="4114800" y="14126629"/>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49921</xdr:rowOff>
    </xdr:from>
    <xdr:to>
      <xdr:col>6</xdr:col>
      <xdr:colOff>0</xdr:colOff>
      <xdr:row>82</xdr:row>
      <xdr:rowOff>67729</xdr:rowOff>
    </xdr:to>
    <xdr:cxnSp macro="">
      <xdr:nvCxnSpPr>
        <xdr:cNvPr id="195" name="直線コネクタ 194"/>
        <xdr:cNvCxnSpPr/>
      </xdr:nvCxnSpPr>
      <xdr:spPr>
        <a:xfrm>
          <a:off x="3225800" y="14108821"/>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18549</xdr:rowOff>
    </xdr:from>
    <xdr:to>
      <xdr:col>4</xdr:col>
      <xdr:colOff>482600</xdr:colOff>
      <xdr:row>82</xdr:row>
      <xdr:rowOff>49921</xdr:rowOff>
    </xdr:to>
    <xdr:cxnSp macro="">
      <xdr:nvCxnSpPr>
        <xdr:cNvPr id="198" name="直線コネクタ 197"/>
        <xdr:cNvCxnSpPr/>
      </xdr:nvCxnSpPr>
      <xdr:spPr>
        <a:xfrm>
          <a:off x="2336800" y="14077449"/>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18549</xdr:rowOff>
    </xdr:from>
    <xdr:to>
      <xdr:col>3</xdr:col>
      <xdr:colOff>279400</xdr:colOff>
      <xdr:row>82</xdr:row>
      <xdr:rowOff>21160</xdr:rowOff>
    </xdr:to>
    <xdr:cxnSp macro="">
      <xdr:nvCxnSpPr>
        <xdr:cNvPr id="201" name="直線コネクタ 200"/>
        <xdr:cNvCxnSpPr/>
      </xdr:nvCxnSpPr>
      <xdr:spPr>
        <a:xfrm flipV="1">
          <a:off x="1447800" y="1407744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22868</xdr:rowOff>
    </xdr:from>
    <xdr:to>
      <xdr:col>7</xdr:col>
      <xdr:colOff>203200</xdr:colOff>
      <xdr:row>82</xdr:row>
      <xdr:rowOff>124468</xdr:rowOff>
    </xdr:to>
    <xdr:sp macro="" textlink="">
      <xdr:nvSpPr>
        <xdr:cNvPr id="211" name="円/楕円 210"/>
        <xdr:cNvSpPr/>
      </xdr:nvSpPr>
      <xdr:spPr>
        <a:xfrm>
          <a:off x="4902200" y="14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115595</xdr:rowOff>
    </xdr:from>
    <xdr:ext cx="762000" cy="259045"/>
    <xdr:sp macro="" textlink="">
      <xdr:nvSpPr>
        <xdr:cNvPr id="212" name="人件費・物件費等の状況該当値テキスト"/>
        <xdr:cNvSpPr txBox="1"/>
      </xdr:nvSpPr>
      <xdr:spPr>
        <a:xfrm>
          <a:off x="5041900" y="1400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16929</xdr:rowOff>
    </xdr:from>
    <xdr:to>
      <xdr:col>6</xdr:col>
      <xdr:colOff>50800</xdr:colOff>
      <xdr:row>82</xdr:row>
      <xdr:rowOff>118529</xdr:rowOff>
    </xdr:to>
    <xdr:sp macro="" textlink="">
      <xdr:nvSpPr>
        <xdr:cNvPr id="213" name="円/楕円 212"/>
        <xdr:cNvSpPr/>
      </xdr:nvSpPr>
      <xdr:spPr>
        <a:xfrm>
          <a:off x="4064000" y="14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128706</xdr:rowOff>
    </xdr:from>
    <xdr:ext cx="736600" cy="259045"/>
    <xdr:sp macro="" textlink="">
      <xdr:nvSpPr>
        <xdr:cNvPr id="214" name="テキスト ボックス 213"/>
        <xdr:cNvSpPr txBox="1"/>
      </xdr:nvSpPr>
      <xdr:spPr>
        <a:xfrm>
          <a:off x="3733800" y="1384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170571</xdr:rowOff>
    </xdr:from>
    <xdr:to>
      <xdr:col>4</xdr:col>
      <xdr:colOff>533400</xdr:colOff>
      <xdr:row>82</xdr:row>
      <xdr:rowOff>100721</xdr:rowOff>
    </xdr:to>
    <xdr:sp macro="" textlink="">
      <xdr:nvSpPr>
        <xdr:cNvPr id="215" name="円/楕円 214"/>
        <xdr:cNvSpPr/>
      </xdr:nvSpPr>
      <xdr:spPr>
        <a:xfrm>
          <a:off x="3175000" y="140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110898</xdr:rowOff>
    </xdr:from>
    <xdr:ext cx="762000" cy="259045"/>
    <xdr:sp macro="" textlink="">
      <xdr:nvSpPr>
        <xdr:cNvPr id="216" name="テキスト ボックス 215"/>
        <xdr:cNvSpPr txBox="1"/>
      </xdr:nvSpPr>
      <xdr:spPr>
        <a:xfrm>
          <a:off x="2844800" y="138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139199</xdr:rowOff>
    </xdr:from>
    <xdr:to>
      <xdr:col>3</xdr:col>
      <xdr:colOff>330200</xdr:colOff>
      <xdr:row>82</xdr:row>
      <xdr:rowOff>69349</xdr:rowOff>
    </xdr:to>
    <xdr:sp macro="" textlink="">
      <xdr:nvSpPr>
        <xdr:cNvPr id="217" name="円/楕円 216"/>
        <xdr:cNvSpPr/>
      </xdr:nvSpPr>
      <xdr:spPr>
        <a:xfrm>
          <a:off x="2286000" y="140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79526</xdr:rowOff>
    </xdr:from>
    <xdr:ext cx="762000" cy="259045"/>
    <xdr:sp macro="" textlink="">
      <xdr:nvSpPr>
        <xdr:cNvPr id="218" name="テキスト ボックス 217"/>
        <xdr:cNvSpPr txBox="1"/>
      </xdr:nvSpPr>
      <xdr:spPr>
        <a:xfrm>
          <a:off x="1955800" y="137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141810</xdr:rowOff>
    </xdr:from>
    <xdr:to>
      <xdr:col>2</xdr:col>
      <xdr:colOff>127000</xdr:colOff>
      <xdr:row>82</xdr:row>
      <xdr:rowOff>71960</xdr:rowOff>
    </xdr:to>
    <xdr:sp macro="" textlink="">
      <xdr:nvSpPr>
        <xdr:cNvPr id="219" name="円/楕円 218"/>
        <xdr:cNvSpPr/>
      </xdr:nvSpPr>
      <xdr:spPr>
        <a:xfrm>
          <a:off x="1397000" y="140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82137</xdr:rowOff>
    </xdr:from>
    <xdr:ext cx="762000" cy="259045"/>
    <xdr:sp macro="" textlink="">
      <xdr:nvSpPr>
        <xdr:cNvPr id="220" name="テキスト ボックス 219"/>
        <xdr:cNvSpPr txBox="1"/>
      </xdr:nvSpPr>
      <xdr:spPr>
        <a:xfrm>
          <a:off x="1066800" y="137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p>
        <a:p>
          <a:r>
            <a:rPr kumimoji="1" lang="ja-JP" altLang="en-US" sz="1100">
              <a:solidFill>
                <a:sysClr val="windowText" lastClr="000000"/>
              </a:solidFill>
              <a:effectLst/>
              <a:latin typeface="+mn-lt"/>
              <a:ea typeface="+mn-ea"/>
              <a:cs typeface="+mn-cs"/>
            </a:rPr>
            <a:t>国に準拠した給与体系を採用しているものの、ラスパイレス指数は９８．３と類似団体平均を２．１上回り、全国町村平均も１．９上回っている。</a:t>
          </a:r>
        </a:p>
        <a:p>
          <a:r>
            <a:rPr kumimoji="1" lang="ja-JP" altLang="en-US" sz="1100">
              <a:solidFill>
                <a:sysClr val="windowText" lastClr="000000"/>
              </a:solidFill>
              <a:effectLst/>
              <a:latin typeface="+mn-lt"/>
              <a:ea typeface="+mn-ea"/>
              <a:cs typeface="+mn-cs"/>
            </a:rPr>
            <a:t>今後も適正な人事配置と行政効率の高い組織づくりを進めていくとともに、国基準を基本に給与の適正化に努める。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137922</xdr:rowOff>
    </xdr:to>
    <xdr:cxnSp macro="">
      <xdr:nvCxnSpPr>
        <xdr:cNvPr id="252" name="直線コネクタ 251"/>
        <xdr:cNvCxnSpPr/>
      </xdr:nvCxnSpPr>
      <xdr:spPr>
        <a:xfrm flipV="1">
          <a:off x="16179800" y="1468221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137922</xdr:rowOff>
    </xdr:to>
    <xdr:cxnSp macro="">
      <xdr:nvCxnSpPr>
        <xdr:cNvPr id="255" name="直線コネクタ 254"/>
        <xdr:cNvCxnSpPr/>
      </xdr:nvCxnSpPr>
      <xdr:spPr>
        <a:xfrm>
          <a:off x="15290800" y="14653261"/>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99313</xdr:rowOff>
    </xdr:to>
    <xdr:cxnSp macro="">
      <xdr:nvCxnSpPr>
        <xdr:cNvPr id="258" name="直線コネクタ 257"/>
        <xdr:cNvCxnSpPr/>
      </xdr:nvCxnSpPr>
      <xdr:spPr>
        <a:xfrm flipV="1">
          <a:off x="14401800" y="146532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9" name="フローチャート : 判断 258"/>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0" name="テキスト ボックス 259"/>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89</xdr:row>
      <xdr:rowOff>69850</xdr:rowOff>
    </xdr:to>
    <xdr:cxnSp macro="">
      <xdr:nvCxnSpPr>
        <xdr:cNvPr id="261" name="直線コネクタ 260"/>
        <xdr:cNvCxnSpPr/>
      </xdr:nvCxnSpPr>
      <xdr:spPr>
        <a:xfrm flipV="1">
          <a:off x="13512800" y="14672563"/>
          <a:ext cx="889000" cy="6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2" name="フローチャート : 判断 261"/>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3" name="テキスト ボックス 262"/>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4" name="フローチャート : 判断 263"/>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5" name="テキスト ボックス 264"/>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1" name="円/楕円 270"/>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2"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3" name="円/楕円 272"/>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4" name="テキスト ボックス 273"/>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6" name="テキスト ボックス 275"/>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7" name="円/楕円 276"/>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8" name="テキスト ボックス 277"/>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第６次定員適正化計画（計画期間：平成２７年度～平成３１年度）に基づく定員管理を行っており、平成２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年度は計画値１３４名に対し実績値１３</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名と計画を下回っている。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平成２７年度より類似団体類型が</a:t>
          </a:r>
          <a:r>
            <a:rPr kumimoji="1" lang="en-US" altLang="ja-JP" sz="1100">
              <a:solidFill>
                <a:sysClr val="windowText" lastClr="000000"/>
              </a:solidFill>
              <a:effectLst/>
              <a:latin typeface="+mn-lt"/>
              <a:ea typeface="+mn-ea"/>
              <a:cs typeface="+mn-cs"/>
            </a:rPr>
            <a:t>Ⅱ‐</a:t>
          </a:r>
          <a:r>
            <a:rPr kumimoji="1" lang="ja-JP" altLang="ja-JP" sz="1100">
              <a:solidFill>
                <a:sysClr val="windowText" lastClr="000000"/>
              </a:solidFill>
              <a:effectLst/>
              <a:latin typeface="+mn-lt"/>
              <a:ea typeface="+mn-ea"/>
              <a:cs typeface="+mn-cs"/>
            </a:rPr>
            <a:t>１に変更されたが、人口当たり職員数は類似団体平均を下回る状況となっている。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新庁舎建設、主要幹線道路整備等、本町にとって重要かつ大きな事業を抱えているが、民間委託化、退職者不補充等の職員削減に取り組み、引き続き適正な定員管理に努める。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106063</xdr:rowOff>
    </xdr:to>
    <xdr:cxnSp macro="">
      <xdr:nvCxnSpPr>
        <xdr:cNvPr id="317" name="直線コネクタ 316"/>
        <xdr:cNvCxnSpPr/>
      </xdr:nvCxnSpPr>
      <xdr:spPr>
        <a:xfrm>
          <a:off x="16179800" y="10391684"/>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104684</xdr:rowOff>
    </xdr:to>
    <xdr:cxnSp macro="">
      <xdr:nvCxnSpPr>
        <xdr:cNvPr id="320" name="直線コネクタ 319"/>
        <xdr:cNvCxnSpPr/>
      </xdr:nvCxnSpPr>
      <xdr:spPr>
        <a:xfrm>
          <a:off x="15290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71592</xdr:rowOff>
    </xdr:from>
    <xdr:to>
      <xdr:col>22</xdr:col>
      <xdr:colOff>203200</xdr:colOff>
      <xdr:row>60</xdr:row>
      <xdr:rowOff>94343</xdr:rowOff>
    </xdr:to>
    <xdr:cxnSp macro="">
      <xdr:nvCxnSpPr>
        <xdr:cNvPr id="323" name="直線コネクタ 322"/>
        <xdr:cNvCxnSpPr/>
      </xdr:nvCxnSpPr>
      <xdr:spPr>
        <a:xfrm>
          <a:off x="14401800" y="1035859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4" name="フローチャート : 判断 323"/>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5" name="テキスト ボックス 324"/>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39188</xdr:rowOff>
    </xdr:from>
    <xdr:to>
      <xdr:col>21</xdr:col>
      <xdr:colOff>0</xdr:colOff>
      <xdr:row>60</xdr:row>
      <xdr:rowOff>71592</xdr:rowOff>
    </xdr:to>
    <xdr:cxnSp macro="">
      <xdr:nvCxnSpPr>
        <xdr:cNvPr id="326" name="直線コネクタ 325"/>
        <xdr:cNvCxnSpPr/>
      </xdr:nvCxnSpPr>
      <xdr:spPr>
        <a:xfrm>
          <a:off x="13512800" y="10326188"/>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27" name="フローチャート : 判断 326"/>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28" name="テキスト ボックス 327"/>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29" name="フローチャート : 判断 328"/>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0" name="テキスト ボックス 329"/>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55263</xdr:rowOff>
    </xdr:from>
    <xdr:to>
      <xdr:col>24</xdr:col>
      <xdr:colOff>609600</xdr:colOff>
      <xdr:row>60</xdr:row>
      <xdr:rowOff>156863</xdr:rowOff>
    </xdr:to>
    <xdr:sp macro="" textlink="">
      <xdr:nvSpPr>
        <xdr:cNvPr id="336" name="円/楕円 335"/>
        <xdr:cNvSpPr/>
      </xdr:nvSpPr>
      <xdr:spPr>
        <a:xfrm>
          <a:off x="169672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71790</xdr:rowOff>
    </xdr:from>
    <xdr:ext cx="762000" cy="259045"/>
    <xdr:sp macro="" textlink="">
      <xdr:nvSpPr>
        <xdr:cNvPr id="337" name="定員管理の状況該当値テキスト"/>
        <xdr:cNvSpPr txBox="1"/>
      </xdr:nvSpPr>
      <xdr:spPr>
        <a:xfrm>
          <a:off x="17106900" y="1018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38" name="円/楕円 337"/>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39" name="テキスト ボックス 338"/>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0" name="円/楕円 339"/>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1" name="テキスト ボックス 340"/>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20792</xdr:rowOff>
    </xdr:from>
    <xdr:to>
      <xdr:col>21</xdr:col>
      <xdr:colOff>50800</xdr:colOff>
      <xdr:row>60</xdr:row>
      <xdr:rowOff>122392</xdr:rowOff>
    </xdr:to>
    <xdr:sp macro="" textlink="">
      <xdr:nvSpPr>
        <xdr:cNvPr id="342" name="円/楕円 341"/>
        <xdr:cNvSpPr/>
      </xdr:nvSpPr>
      <xdr:spPr>
        <a:xfrm>
          <a:off x="14351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132569</xdr:rowOff>
    </xdr:from>
    <xdr:ext cx="762000" cy="259045"/>
    <xdr:sp macro="" textlink="">
      <xdr:nvSpPr>
        <xdr:cNvPr id="343" name="テキスト ボックス 342"/>
        <xdr:cNvSpPr txBox="1"/>
      </xdr:nvSpPr>
      <xdr:spPr>
        <a:xfrm>
          <a:off x="14020800" y="100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44" name="円/楕円 343"/>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100165</xdr:rowOff>
    </xdr:from>
    <xdr:ext cx="762000" cy="259045"/>
    <xdr:sp macro="" textlink="">
      <xdr:nvSpPr>
        <xdr:cNvPr id="345" name="テキスト ボックス 344"/>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過去からの起債抑制策により類似団体平均</a:t>
          </a:r>
          <a:r>
            <a:rPr kumimoji="1" lang="ja-JP" altLang="en-US" sz="1100">
              <a:solidFill>
                <a:sysClr val="windowText" lastClr="000000"/>
              </a:solidFill>
              <a:effectLst/>
              <a:latin typeface="+mn-lt"/>
              <a:ea typeface="+mn-ea"/>
              <a:cs typeface="+mn-cs"/>
            </a:rPr>
            <a:t>７．３</a:t>
          </a:r>
          <a:r>
            <a:rPr kumimoji="1" lang="ja-JP" altLang="ja-JP" sz="1100">
              <a:solidFill>
                <a:sysClr val="windowText" lastClr="000000"/>
              </a:solidFill>
              <a:effectLst/>
              <a:latin typeface="+mn-lt"/>
              <a:ea typeface="+mn-ea"/>
              <a:cs typeface="+mn-cs"/>
            </a:rPr>
            <a:t>％を下回る</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．０％となっている。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公債費で償還期間が終了したものが多数あったこと、臨時財政対策債償還分の交付税算入が増えたことなどにより、昨年度よりも１．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％好転している。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今後とも計画的な起債発行に努め、公債費の健全性を維持していく。</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153670</xdr:rowOff>
    </xdr:to>
    <xdr:cxnSp macro="">
      <xdr:nvCxnSpPr>
        <xdr:cNvPr id="377" name="直線コネクタ 376"/>
        <xdr:cNvCxnSpPr/>
      </xdr:nvCxnSpPr>
      <xdr:spPr>
        <a:xfrm flipV="1">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107696</xdr:rowOff>
    </xdr:to>
    <xdr:cxnSp macro="">
      <xdr:nvCxnSpPr>
        <xdr:cNvPr id="380" name="直線コネクタ 379"/>
        <xdr:cNvCxnSpPr/>
      </xdr:nvCxnSpPr>
      <xdr:spPr>
        <a:xfrm flipV="1">
          <a:off x="15290800" y="68402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71374</xdr:rowOff>
    </xdr:to>
    <xdr:cxnSp macro="">
      <xdr:nvCxnSpPr>
        <xdr:cNvPr id="383" name="直線コネクタ 382"/>
        <xdr:cNvCxnSpPr/>
      </xdr:nvCxnSpPr>
      <xdr:spPr>
        <a:xfrm flipV="1">
          <a:off x="14401800" y="69656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42</xdr:row>
      <xdr:rowOff>6096</xdr:rowOff>
    </xdr:to>
    <xdr:cxnSp macro="">
      <xdr:nvCxnSpPr>
        <xdr:cNvPr id="386" name="直線コネクタ 385"/>
        <xdr:cNvCxnSpPr/>
      </xdr:nvCxnSpPr>
      <xdr:spPr>
        <a:xfrm flipV="1">
          <a:off x="13512800" y="710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7" name="フローチャート : 判断 38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8" name="テキスト ボックス 38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9" name="フローチャート : 判断 388"/>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0" name="テキスト ボックス 389"/>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0" name="円/楕円 399"/>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1" name="テキスト ボックス 40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2" name="円/楕円 401"/>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3" name="テキスト ボックス 402"/>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これまで計画的な起債事業を実施してきたことや充当可能基金を多く保有していることにより、将来負担比率は０．０％と類似団体平均と比較しても低い水準となっている。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適正な将来負担比率を維持していくため、今後計画している新庁舎建設や主要幹線道路整備などの事業実施にあたっては、国・府の補助金や交付税措置のある有利な起債を積極的に活用するほか、各種基金の取り崩しの抑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1" name="フローチャート : 判断 440"/>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2" name="テキスト ボックス 441"/>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3" name="フローチャート : 判断 442"/>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4" name="テキスト ボックス 443"/>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5" name="フローチャート : 判断 444"/>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6" name="テキスト ボックス 445"/>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7" name="フローチャート : 判断 446"/>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8" name="テキスト ボックス 447"/>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年度において３１．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81280</xdr:rowOff>
    </xdr:to>
    <xdr:cxnSp macro="">
      <xdr:nvCxnSpPr>
        <xdr:cNvPr id="66" name="直線コネクタ 65"/>
        <xdr:cNvCxnSpPr/>
      </xdr:nvCxnSpPr>
      <xdr:spPr>
        <a:xfrm>
          <a:off x="3987800" y="6878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66040</xdr:rowOff>
    </xdr:to>
    <xdr:cxnSp macro="">
      <xdr:nvCxnSpPr>
        <xdr:cNvPr id="69" name="直線コネクタ 68"/>
        <xdr:cNvCxnSpPr/>
      </xdr:nvCxnSpPr>
      <xdr:spPr>
        <a:xfrm flipV="1">
          <a:off x="3098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40</xdr:row>
      <xdr:rowOff>66040</xdr:rowOff>
    </xdr:to>
    <xdr:cxnSp macro="">
      <xdr:nvCxnSpPr>
        <xdr:cNvPr id="72" name="直線コネクタ 71"/>
        <xdr:cNvCxnSpPr/>
      </xdr:nvCxnSpPr>
      <xdr:spPr>
        <a:xfrm>
          <a:off x="2209800" y="66878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62230</xdr:rowOff>
    </xdr:to>
    <xdr:cxnSp macro="">
      <xdr:nvCxnSpPr>
        <xdr:cNvPr id="75" name="直線コネクタ 74"/>
        <xdr:cNvCxnSpPr/>
      </xdr:nvCxnSpPr>
      <xdr:spPr>
        <a:xfrm flipV="1">
          <a:off x="1320800" y="668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30480</xdr:rowOff>
    </xdr:from>
    <xdr:to>
      <xdr:col>7</xdr:col>
      <xdr:colOff>66675</xdr:colOff>
      <xdr:row>40</xdr:row>
      <xdr:rowOff>132080</xdr:rowOff>
    </xdr:to>
    <xdr:sp macro="" textlink="">
      <xdr:nvSpPr>
        <xdr:cNvPr id="85" name="円/楕円 84"/>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110507</xdr:rowOff>
    </xdr:from>
    <xdr:ext cx="762000" cy="259045"/>
    <xdr:sp macro="" textlink="">
      <xdr:nvSpPr>
        <xdr:cNvPr id="86" name="人件費該当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xdr:rowOff>
    </xdr:from>
    <xdr:to>
      <xdr:col>4</xdr:col>
      <xdr:colOff>396875</xdr:colOff>
      <xdr:row>40</xdr:row>
      <xdr:rowOff>116840</xdr:rowOff>
    </xdr:to>
    <xdr:sp macro="" textlink="">
      <xdr:nvSpPr>
        <xdr:cNvPr id="89" name="円/楕円 88"/>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101617</xdr:rowOff>
    </xdr:from>
    <xdr:ext cx="762000" cy="259045"/>
    <xdr:sp macro="" textlink="">
      <xdr:nvSpPr>
        <xdr:cNvPr id="90" name="テキスト ボックス 89"/>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行財政改革に継続して取り組んでいることにより、</a:t>
          </a:r>
          <a:r>
            <a:rPr kumimoji="1" lang="ja-JP" altLang="ja-JP" sz="1100">
              <a:solidFill>
                <a:schemeClr val="dk1"/>
              </a:solidFill>
              <a:effectLst/>
              <a:latin typeface="+mn-lt"/>
              <a:ea typeface="+mn-ea"/>
              <a:cs typeface="+mn-cs"/>
            </a:rPr>
            <a:t>平成２８年度</a:t>
          </a:r>
          <a:r>
            <a:rPr kumimoji="1" lang="ja-JP" altLang="en-US" sz="1100">
              <a:solidFill>
                <a:schemeClr val="dk1"/>
              </a:solidFill>
              <a:effectLst/>
              <a:latin typeface="+mn-lt"/>
              <a:ea typeface="+mn-ea"/>
              <a:cs typeface="+mn-cs"/>
            </a:rPr>
            <a:t>の</a:t>
          </a:r>
          <a:r>
            <a:rPr kumimoji="1" lang="ja-JP" altLang="ja-JP" sz="1100">
              <a:solidFill>
                <a:sysClr val="windowText" lastClr="000000"/>
              </a:solidFill>
              <a:effectLst/>
              <a:latin typeface="+mn-lt"/>
              <a:ea typeface="+mn-ea"/>
              <a:cs typeface="+mn-cs"/>
            </a:rPr>
            <a:t>物件費に係る経常収支比率は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１３．</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％と類似団体を０．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回る状況となった。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情報セキュリティ強化対策</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生活交通ネットワーク構築事業</a:t>
          </a:r>
          <a:r>
            <a:rPr kumimoji="1" lang="ja-JP" altLang="ja-JP" sz="1100">
              <a:solidFill>
                <a:sysClr val="windowText" lastClr="000000"/>
              </a:solidFill>
              <a:effectLst/>
              <a:latin typeface="+mn-lt"/>
              <a:ea typeface="+mn-ea"/>
              <a:cs typeface="+mn-cs"/>
            </a:rPr>
            <a:t>などの委託料が増加したことが要因の一つとなっている。今後も引き続き、行財政改革を進め、経常的なコスト削減に努める。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144962</xdr:rowOff>
    </xdr:to>
    <xdr:cxnSp macro="">
      <xdr:nvCxnSpPr>
        <xdr:cNvPr id="129" name="直線コネクタ 128"/>
        <xdr:cNvCxnSpPr/>
      </xdr:nvCxnSpPr>
      <xdr:spPr>
        <a:xfrm flipV="1">
          <a:off x="15671800" y="26905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144962</xdr:rowOff>
    </xdr:to>
    <xdr:cxnSp macro="">
      <xdr:nvCxnSpPr>
        <xdr:cNvPr id="132" name="直線コネクタ 131"/>
        <xdr:cNvCxnSpPr/>
      </xdr:nvCxnSpPr>
      <xdr:spPr>
        <a:xfrm>
          <a:off x="14782800" y="26905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118836</xdr:rowOff>
    </xdr:to>
    <xdr:cxnSp macro="">
      <xdr:nvCxnSpPr>
        <xdr:cNvPr id="135" name="直線コネクタ 134"/>
        <xdr:cNvCxnSpPr/>
      </xdr:nvCxnSpPr>
      <xdr:spPr>
        <a:xfrm>
          <a:off x="13893800" y="25730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15</xdr:row>
      <xdr:rowOff>1270</xdr:rowOff>
    </xdr:to>
    <xdr:cxnSp macro="">
      <xdr:nvCxnSpPr>
        <xdr:cNvPr id="138" name="直線コネクタ 137"/>
        <xdr:cNvCxnSpPr/>
      </xdr:nvCxnSpPr>
      <xdr:spPr>
        <a:xfrm>
          <a:off x="13004800" y="2533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50" name="円/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9089</xdr:rowOff>
    </xdr:from>
    <xdr:ext cx="736600" cy="259045"/>
    <xdr:sp macro="" textlink="">
      <xdr:nvSpPr>
        <xdr:cNvPr id="151" name="テキスト ボックス 150"/>
        <xdr:cNvSpPr txBox="1"/>
      </xdr:nvSpPr>
      <xdr:spPr>
        <a:xfrm>
          <a:off x="15290800" y="27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6" name="円/楕円 155"/>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57" name="テキスト ボックス 156"/>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年度扶助費が１５年ぶりに減少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平成２８年度は再び増加に転じた。</a:t>
          </a:r>
          <a:r>
            <a:rPr kumimoji="1" lang="ja-JP" altLang="ja-JP" sz="1100">
              <a:solidFill>
                <a:sysClr val="windowText" lastClr="000000"/>
              </a:solidFill>
              <a:effectLst/>
              <a:latin typeface="+mn-lt"/>
              <a:ea typeface="+mn-ea"/>
              <a:cs typeface="+mn-cs"/>
            </a:rPr>
            <a:t>中長期的には今後も増加傾向が続くと予測されるため、町単独制度の内容を精査し、必要以上の扶助費支出を抑制するなど適正な支出に努める。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12700</xdr:rowOff>
    </xdr:to>
    <xdr:cxnSp macro="">
      <xdr:nvCxnSpPr>
        <xdr:cNvPr id="190" name="直線コネクタ 189"/>
        <xdr:cNvCxnSpPr/>
      </xdr:nvCxnSpPr>
      <xdr:spPr>
        <a:xfrm>
          <a:off x="3987800" y="9994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165100</xdr:rowOff>
    </xdr:to>
    <xdr:cxnSp macro="">
      <xdr:nvCxnSpPr>
        <xdr:cNvPr id="193" name="直線コネクタ 192"/>
        <xdr:cNvCxnSpPr/>
      </xdr:nvCxnSpPr>
      <xdr:spPr>
        <a:xfrm flipV="1">
          <a:off x="3098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58</xdr:row>
      <xdr:rowOff>165100</xdr:rowOff>
    </xdr:to>
    <xdr:cxnSp macro="">
      <xdr:nvCxnSpPr>
        <xdr:cNvPr id="196" name="直線コネクタ 195"/>
        <xdr:cNvCxnSpPr/>
      </xdr:nvCxnSpPr>
      <xdr:spPr>
        <a:xfrm>
          <a:off x="2209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146050</xdr:rowOff>
    </xdr:to>
    <xdr:cxnSp macro="">
      <xdr:nvCxnSpPr>
        <xdr:cNvPr id="199" name="直線コネクタ 198"/>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9" name="円/楕円 208"/>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10"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3" name="円/楕円 212"/>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4" name="テキスト ボックス 21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5" name="円/楕円 214"/>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6" name="テキスト ボックス 215"/>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7" name="円/楕円 216"/>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8" name="テキスト ボックス 217"/>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平成６年度より下水道事業に着手しており、現在も管渠普及事業に取り組んでいることから、公共下水道特別会計への繰出金は、他団体よりも高いと思われる。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公共下水道特別会計への繰出金</a:t>
          </a:r>
          <a:r>
            <a:rPr kumimoji="1" lang="ja-JP" altLang="en-US" sz="1100">
              <a:solidFill>
                <a:sysClr val="windowText" lastClr="000000"/>
              </a:solidFill>
              <a:effectLst/>
              <a:latin typeface="+mn-lt"/>
              <a:ea typeface="+mn-ea"/>
              <a:cs typeface="+mn-cs"/>
            </a:rPr>
            <a:t>は減少したものの、国民健康保険特別会計や</a:t>
          </a:r>
          <a:r>
            <a:rPr kumimoji="1" lang="ja-JP" altLang="ja-JP" sz="1100">
              <a:solidFill>
                <a:sysClr val="windowText" lastClr="000000"/>
              </a:solidFill>
              <a:effectLst/>
              <a:latin typeface="+mn-lt"/>
              <a:ea typeface="+mn-ea"/>
              <a:cs typeface="+mn-cs"/>
            </a:rPr>
            <a:t>介護保険特別会計への繰出金が増加した</a:t>
          </a:r>
          <a:r>
            <a:rPr kumimoji="1" lang="ja-JP" altLang="en-US" sz="1100">
              <a:solidFill>
                <a:sysClr val="windowText" lastClr="000000"/>
              </a:solidFill>
              <a:effectLst/>
              <a:latin typeface="+mn-lt"/>
              <a:ea typeface="+mn-ea"/>
              <a:cs typeface="+mn-cs"/>
            </a:rPr>
            <a:t>ため、繰出金全体では増加した。このことにもかかわらず、その他経費は</a:t>
          </a:r>
          <a:r>
            <a:rPr kumimoji="1" lang="ja-JP" altLang="ja-JP" sz="1100">
              <a:solidFill>
                <a:sysClr val="windowText" lastClr="000000"/>
              </a:solidFill>
              <a:effectLst/>
              <a:latin typeface="+mn-lt"/>
              <a:ea typeface="+mn-ea"/>
              <a:cs typeface="+mn-cs"/>
            </a:rPr>
            <a:t>類似団体平均は下回った。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今後も各特別会計での経費節減に取り組み、税収を主な財源とする普通会計の負担額を減らしていくように努める。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119380</xdr:rowOff>
    </xdr:to>
    <xdr:cxnSp macro="">
      <xdr:nvCxnSpPr>
        <xdr:cNvPr id="251" name="直線コネクタ 250"/>
        <xdr:cNvCxnSpPr/>
      </xdr:nvCxnSpPr>
      <xdr:spPr>
        <a:xfrm>
          <a:off x="15671800" y="9644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54" name="直線コネクタ 253"/>
        <xdr:cNvCxnSpPr/>
      </xdr:nvCxnSpPr>
      <xdr:spPr>
        <a:xfrm flipV="1">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73660</xdr:rowOff>
    </xdr:to>
    <xdr:cxnSp macro="">
      <xdr:nvCxnSpPr>
        <xdr:cNvPr id="257" name="直線コネクタ 256"/>
        <xdr:cNvCxnSpPr/>
      </xdr:nvCxnSpPr>
      <xdr:spPr>
        <a:xfrm flipV="1">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73660</xdr:rowOff>
    </xdr:to>
    <xdr:cxnSp macro="">
      <xdr:nvCxnSpPr>
        <xdr:cNvPr id="260" name="直線コネクタ 259"/>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2" name="テキスト ボックス 26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77" name="テキスト ボックス 276"/>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平成２４年度以降は城南衛生管理組合負担金の減少等により類似団体均を下回っていたが、平成２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年度は消防事務委託料の増加等により１４．</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％となり、類似団体平均を上回る状況となった。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今後も補助制度内容等の精査に努め、適正な支出に努める。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60706</xdr:rowOff>
    </xdr:to>
    <xdr:cxnSp macro="">
      <xdr:nvCxnSpPr>
        <xdr:cNvPr id="309" name="直線コネクタ 308"/>
        <xdr:cNvCxnSpPr/>
      </xdr:nvCxnSpPr>
      <xdr:spPr>
        <a:xfrm>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33274</xdr:rowOff>
    </xdr:to>
    <xdr:cxnSp macro="">
      <xdr:nvCxnSpPr>
        <xdr:cNvPr id="312" name="直線コネクタ 311"/>
        <xdr:cNvCxnSpPr/>
      </xdr:nvCxnSpPr>
      <xdr:spPr>
        <a:xfrm>
          <a:off x="14782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163576</xdr:rowOff>
    </xdr:to>
    <xdr:cxnSp macro="">
      <xdr:nvCxnSpPr>
        <xdr:cNvPr id="315" name="直線コネクタ 314"/>
        <xdr:cNvCxnSpPr/>
      </xdr:nvCxnSpPr>
      <xdr:spPr>
        <a:xfrm>
          <a:off x="13893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8" name="直線コネクタ 317"/>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8" name="円/楕円 327"/>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9"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2" name="円/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33" name="テキスト ボックス 33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4" name="円/楕円 333"/>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5" name="テキスト ボックス 334"/>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画的な起債事業を実施してきたことから、類似団体よりも低い水準を維持している。今後、新庁舎建設や主要幹線道路整備などの実施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136144</xdr:rowOff>
    </xdr:to>
    <xdr:cxnSp macro="">
      <xdr:nvCxnSpPr>
        <xdr:cNvPr id="367" name="直線コネクタ 366"/>
        <xdr:cNvCxnSpPr/>
      </xdr:nvCxnSpPr>
      <xdr:spPr>
        <a:xfrm>
          <a:off x="3987800" y="13157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159004</xdr:rowOff>
    </xdr:to>
    <xdr:cxnSp macro="">
      <xdr:nvCxnSpPr>
        <xdr:cNvPr id="370" name="直線コネクタ 369"/>
        <xdr:cNvCxnSpPr/>
      </xdr:nvCxnSpPr>
      <xdr:spPr>
        <a:xfrm flipV="1">
          <a:off x="3098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33274</xdr:rowOff>
    </xdr:to>
    <xdr:cxnSp macro="">
      <xdr:nvCxnSpPr>
        <xdr:cNvPr id="373" name="直線コネクタ 372"/>
        <xdr:cNvCxnSpPr/>
      </xdr:nvCxnSpPr>
      <xdr:spPr>
        <a:xfrm flipV="1">
          <a:off x="2209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83565</xdr:rowOff>
    </xdr:to>
    <xdr:cxnSp macro="">
      <xdr:nvCxnSpPr>
        <xdr:cNvPr id="376" name="直線コネクタ 375"/>
        <xdr:cNvCxnSpPr/>
      </xdr:nvCxnSpPr>
      <xdr:spPr>
        <a:xfrm flipV="1">
          <a:off x="1320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0" name="円/楕円 389"/>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1" name="テキスト ボックス 390"/>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30987</xdr:rowOff>
    </xdr:from>
    <xdr:to>
      <xdr:col>24</xdr:col>
      <xdr:colOff>31750</xdr:colOff>
      <xdr:row>78</xdr:row>
      <xdr:rowOff>154432</xdr:rowOff>
    </xdr:to>
    <xdr:cxnSp macro="">
      <xdr:nvCxnSpPr>
        <xdr:cNvPr id="426" name="直線コネクタ 425"/>
        <xdr:cNvCxnSpPr/>
      </xdr:nvCxnSpPr>
      <xdr:spPr>
        <a:xfrm>
          <a:off x="15671800" y="1340408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30987</xdr:rowOff>
    </xdr:from>
    <xdr:to>
      <xdr:col>22</xdr:col>
      <xdr:colOff>565150</xdr:colOff>
      <xdr:row>78</xdr:row>
      <xdr:rowOff>30987</xdr:rowOff>
    </xdr:to>
    <xdr:cxnSp macro="">
      <xdr:nvCxnSpPr>
        <xdr:cNvPr id="429" name="直線コネクタ 428"/>
        <xdr:cNvCxnSpPr/>
      </xdr:nvCxnSpPr>
      <xdr:spPr>
        <a:xfrm>
          <a:off x="14782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78</xdr:row>
      <xdr:rowOff>30987</xdr:rowOff>
    </xdr:to>
    <xdr:cxnSp macro="">
      <xdr:nvCxnSpPr>
        <xdr:cNvPr id="432" name="直線コネクタ 431"/>
        <xdr:cNvCxnSpPr/>
      </xdr:nvCxnSpPr>
      <xdr:spPr>
        <a:xfrm>
          <a:off x="13893800" y="1316177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131572</xdr:rowOff>
    </xdr:to>
    <xdr:cxnSp macro="">
      <xdr:nvCxnSpPr>
        <xdr:cNvPr id="435" name="直線コネクタ 434"/>
        <xdr:cNvCxnSpPr/>
      </xdr:nvCxnSpPr>
      <xdr:spPr>
        <a:xfrm>
          <a:off x="13004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7" name="テキスト ボックス 43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5" name="円/楕円 444"/>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6"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47" name="円/楕円 446"/>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66564</xdr:rowOff>
    </xdr:from>
    <xdr:ext cx="736600" cy="259045"/>
    <xdr:sp macro="" textlink="">
      <xdr:nvSpPr>
        <xdr:cNvPr id="448" name="テキスト ボックス 447"/>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49" name="円/楕円 448"/>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0" name="テキスト ボックス 44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1" name="円/楕円 450"/>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2" name="テキスト ボックス 45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3" name="円/楕円 452"/>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4" name="テキスト ボックス 453"/>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10024</xdr:rowOff>
    </xdr:from>
    <xdr:to>
      <xdr:col>4</xdr:col>
      <xdr:colOff>1117600</xdr:colOff>
      <xdr:row>19</xdr:row>
      <xdr:rowOff>12502</xdr:rowOff>
    </xdr:to>
    <xdr:cxnSp macro="">
      <xdr:nvCxnSpPr>
        <xdr:cNvPr id="48" name="直線コネクタ 47"/>
        <xdr:cNvCxnSpPr/>
      </xdr:nvCxnSpPr>
      <xdr:spPr bwMode="auto">
        <a:xfrm flipV="1">
          <a:off x="5003800" y="3315199"/>
          <a:ext cx="6477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12502</xdr:rowOff>
    </xdr:from>
    <xdr:to>
      <xdr:col>4</xdr:col>
      <xdr:colOff>469900</xdr:colOff>
      <xdr:row>19</xdr:row>
      <xdr:rowOff>54363</xdr:rowOff>
    </xdr:to>
    <xdr:cxnSp macro="">
      <xdr:nvCxnSpPr>
        <xdr:cNvPr id="51" name="直線コネクタ 50"/>
        <xdr:cNvCxnSpPr/>
      </xdr:nvCxnSpPr>
      <xdr:spPr bwMode="auto">
        <a:xfrm flipV="1">
          <a:off x="4305300" y="3317677"/>
          <a:ext cx="698500" cy="4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54363</xdr:rowOff>
    </xdr:from>
    <xdr:to>
      <xdr:col>3</xdr:col>
      <xdr:colOff>904875</xdr:colOff>
      <xdr:row>19</xdr:row>
      <xdr:rowOff>163981</xdr:rowOff>
    </xdr:to>
    <xdr:cxnSp macro="">
      <xdr:nvCxnSpPr>
        <xdr:cNvPr id="54" name="直線コネクタ 53"/>
        <xdr:cNvCxnSpPr/>
      </xdr:nvCxnSpPr>
      <xdr:spPr bwMode="auto">
        <a:xfrm flipV="1">
          <a:off x="3606800" y="3359538"/>
          <a:ext cx="698500" cy="10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132617</xdr:rowOff>
    </xdr:from>
    <xdr:to>
      <xdr:col>3</xdr:col>
      <xdr:colOff>206375</xdr:colOff>
      <xdr:row>19</xdr:row>
      <xdr:rowOff>163981</xdr:rowOff>
    </xdr:to>
    <xdr:cxnSp macro="">
      <xdr:nvCxnSpPr>
        <xdr:cNvPr id="57" name="直線コネクタ 56"/>
        <xdr:cNvCxnSpPr/>
      </xdr:nvCxnSpPr>
      <xdr:spPr bwMode="auto">
        <a:xfrm>
          <a:off x="2908300" y="3437792"/>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130674</xdr:rowOff>
    </xdr:from>
    <xdr:to>
      <xdr:col>5</xdr:col>
      <xdr:colOff>34925</xdr:colOff>
      <xdr:row>19</xdr:row>
      <xdr:rowOff>60824</xdr:rowOff>
    </xdr:to>
    <xdr:sp macro="" textlink="">
      <xdr:nvSpPr>
        <xdr:cNvPr id="67" name="円/楕円 66"/>
        <xdr:cNvSpPr/>
      </xdr:nvSpPr>
      <xdr:spPr bwMode="auto">
        <a:xfrm>
          <a:off x="56007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102751</xdr:rowOff>
    </xdr:from>
    <xdr:ext cx="762000" cy="259045"/>
    <xdr:sp macro="" textlink="">
      <xdr:nvSpPr>
        <xdr:cNvPr id="68" name="人口1人当たり決算額の推移該当値テキスト130"/>
        <xdr:cNvSpPr txBox="1"/>
      </xdr:nvSpPr>
      <xdr:spPr>
        <a:xfrm>
          <a:off x="5740400" y="323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133152</xdr:rowOff>
    </xdr:from>
    <xdr:to>
      <xdr:col>4</xdr:col>
      <xdr:colOff>520700</xdr:colOff>
      <xdr:row>19</xdr:row>
      <xdr:rowOff>63302</xdr:rowOff>
    </xdr:to>
    <xdr:sp macro="" textlink="">
      <xdr:nvSpPr>
        <xdr:cNvPr id="69" name="円/楕円 68"/>
        <xdr:cNvSpPr/>
      </xdr:nvSpPr>
      <xdr:spPr bwMode="auto">
        <a:xfrm>
          <a:off x="49530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48079</xdr:rowOff>
    </xdr:from>
    <xdr:ext cx="736600" cy="259045"/>
    <xdr:sp macro="" textlink="">
      <xdr:nvSpPr>
        <xdr:cNvPr id="70" name="テキスト ボックス 69"/>
        <xdr:cNvSpPr txBox="1"/>
      </xdr:nvSpPr>
      <xdr:spPr>
        <a:xfrm>
          <a:off x="4622800" y="335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3563</xdr:rowOff>
    </xdr:from>
    <xdr:to>
      <xdr:col>3</xdr:col>
      <xdr:colOff>955675</xdr:colOff>
      <xdr:row>19</xdr:row>
      <xdr:rowOff>105163</xdr:rowOff>
    </xdr:to>
    <xdr:sp macro="" textlink="">
      <xdr:nvSpPr>
        <xdr:cNvPr id="71" name="円/楕円 70"/>
        <xdr:cNvSpPr/>
      </xdr:nvSpPr>
      <xdr:spPr bwMode="auto">
        <a:xfrm>
          <a:off x="4254500" y="330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89940</xdr:rowOff>
    </xdr:from>
    <xdr:ext cx="762000" cy="259045"/>
    <xdr:sp macro="" textlink="">
      <xdr:nvSpPr>
        <xdr:cNvPr id="72" name="テキスト ボックス 71"/>
        <xdr:cNvSpPr txBox="1"/>
      </xdr:nvSpPr>
      <xdr:spPr>
        <a:xfrm>
          <a:off x="3924300" y="339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113181</xdr:rowOff>
    </xdr:from>
    <xdr:to>
      <xdr:col>3</xdr:col>
      <xdr:colOff>257175</xdr:colOff>
      <xdr:row>20</xdr:row>
      <xdr:rowOff>43331</xdr:rowOff>
    </xdr:to>
    <xdr:sp macro="" textlink="">
      <xdr:nvSpPr>
        <xdr:cNvPr id="73" name="円/楕円 72"/>
        <xdr:cNvSpPr/>
      </xdr:nvSpPr>
      <xdr:spPr bwMode="auto">
        <a:xfrm>
          <a:off x="3556000" y="341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28108</xdr:rowOff>
    </xdr:from>
    <xdr:ext cx="762000" cy="259045"/>
    <xdr:sp macro="" textlink="">
      <xdr:nvSpPr>
        <xdr:cNvPr id="74" name="テキスト ボックス 73"/>
        <xdr:cNvSpPr txBox="1"/>
      </xdr:nvSpPr>
      <xdr:spPr>
        <a:xfrm>
          <a:off x="3225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81817</xdr:rowOff>
    </xdr:from>
    <xdr:to>
      <xdr:col>2</xdr:col>
      <xdr:colOff>692150</xdr:colOff>
      <xdr:row>20</xdr:row>
      <xdr:rowOff>11967</xdr:rowOff>
    </xdr:to>
    <xdr:sp macro="" textlink="">
      <xdr:nvSpPr>
        <xdr:cNvPr id="75" name="円/楕円 74"/>
        <xdr:cNvSpPr/>
      </xdr:nvSpPr>
      <xdr:spPr bwMode="auto">
        <a:xfrm>
          <a:off x="2857500" y="338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168194</xdr:rowOff>
    </xdr:from>
    <xdr:ext cx="762000" cy="259045"/>
    <xdr:sp macro="" textlink="">
      <xdr:nvSpPr>
        <xdr:cNvPr id="76" name="テキスト ボックス 75"/>
        <xdr:cNvSpPr txBox="1"/>
      </xdr:nvSpPr>
      <xdr:spPr>
        <a:xfrm>
          <a:off x="2527300" y="347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317271</xdr:rowOff>
    </xdr:from>
    <xdr:to>
      <xdr:col>4</xdr:col>
      <xdr:colOff>1117600</xdr:colOff>
      <xdr:row>36</xdr:row>
      <xdr:rowOff>5042</xdr:rowOff>
    </xdr:to>
    <xdr:cxnSp macro="">
      <xdr:nvCxnSpPr>
        <xdr:cNvPr id="109" name="直線コネクタ 108"/>
        <xdr:cNvCxnSpPr/>
      </xdr:nvCxnSpPr>
      <xdr:spPr bwMode="auto">
        <a:xfrm>
          <a:off x="5003800" y="6927621"/>
          <a:ext cx="6477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300851</xdr:rowOff>
    </xdr:from>
    <xdr:to>
      <xdr:col>4</xdr:col>
      <xdr:colOff>469900</xdr:colOff>
      <xdr:row>35</xdr:row>
      <xdr:rowOff>317271</xdr:rowOff>
    </xdr:to>
    <xdr:cxnSp macro="">
      <xdr:nvCxnSpPr>
        <xdr:cNvPr id="112" name="直線コネクタ 111"/>
        <xdr:cNvCxnSpPr/>
      </xdr:nvCxnSpPr>
      <xdr:spPr bwMode="auto">
        <a:xfrm>
          <a:off x="4305300" y="6911201"/>
          <a:ext cx="698500" cy="1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221564</xdr:rowOff>
    </xdr:from>
    <xdr:to>
      <xdr:col>3</xdr:col>
      <xdr:colOff>904875</xdr:colOff>
      <xdr:row>35</xdr:row>
      <xdr:rowOff>300851</xdr:rowOff>
    </xdr:to>
    <xdr:cxnSp macro="">
      <xdr:nvCxnSpPr>
        <xdr:cNvPr id="115" name="直線コネクタ 114"/>
        <xdr:cNvCxnSpPr/>
      </xdr:nvCxnSpPr>
      <xdr:spPr bwMode="auto">
        <a:xfrm>
          <a:off x="3606800" y="6831914"/>
          <a:ext cx="698500" cy="7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142202</xdr:rowOff>
    </xdr:from>
    <xdr:to>
      <xdr:col>3</xdr:col>
      <xdr:colOff>206375</xdr:colOff>
      <xdr:row>35</xdr:row>
      <xdr:rowOff>221564</xdr:rowOff>
    </xdr:to>
    <xdr:cxnSp macro="">
      <xdr:nvCxnSpPr>
        <xdr:cNvPr id="118" name="直線コネクタ 117"/>
        <xdr:cNvCxnSpPr/>
      </xdr:nvCxnSpPr>
      <xdr:spPr bwMode="auto">
        <a:xfrm>
          <a:off x="2908300" y="6752552"/>
          <a:ext cx="698500" cy="7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297142</xdr:rowOff>
    </xdr:from>
    <xdr:to>
      <xdr:col>5</xdr:col>
      <xdr:colOff>34925</xdr:colOff>
      <xdr:row>36</xdr:row>
      <xdr:rowOff>55842</xdr:rowOff>
    </xdr:to>
    <xdr:sp macro="" textlink="">
      <xdr:nvSpPr>
        <xdr:cNvPr id="128" name="円/楕円 127"/>
        <xdr:cNvSpPr/>
      </xdr:nvSpPr>
      <xdr:spPr bwMode="auto">
        <a:xfrm>
          <a:off x="56007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269219</xdr:rowOff>
    </xdr:from>
    <xdr:ext cx="762000" cy="259045"/>
    <xdr:sp macro="" textlink="">
      <xdr:nvSpPr>
        <xdr:cNvPr id="129" name="人口1人当たり決算額の推移該当値テキスト445"/>
        <xdr:cNvSpPr txBox="1"/>
      </xdr:nvSpPr>
      <xdr:spPr>
        <a:xfrm>
          <a:off x="57404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266471</xdr:rowOff>
    </xdr:from>
    <xdr:to>
      <xdr:col>4</xdr:col>
      <xdr:colOff>520700</xdr:colOff>
      <xdr:row>36</xdr:row>
      <xdr:rowOff>25171</xdr:rowOff>
    </xdr:to>
    <xdr:sp macro="" textlink="">
      <xdr:nvSpPr>
        <xdr:cNvPr id="130" name="円/楕円 129"/>
        <xdr:cNvSpPr/>
      </xdr:nvSpPr>
      <xdr:spPr bwMode="auto">
        <a:xfrm>
          <a:off x="4953000" y="68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9948</xdr:rowOff>
    </xdr:from>
    <xdr:ext cx="736600" cy="259045"/>
    <xdr:sp macro="" textlink="">
      <xdr:nvSpPr>
        <xdr:cNvPr id="131" name="テキスト ボックス 130"/>
        <xdr:cNvSpPr txBox="1"/>
      </xdr:nvSpPr>
      <xdr:spPr>
        <a:xfrm>
          <a:off x="4622800" y="696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250051</xdr:rowOff>
    </xdr:from>
    <xdr:to>
      <xdr:col>3</xdr:col>
      <xdr:colOff>955675</xdr:colOff>
      <xdr:row>36</xdr:row>
      <xdr:rowOff>8751</xdr:rowOff>
    </xdr:to>
    <xdr:sp macro="" textlink="">
      <xdr:nvSpPr>
        <xdr:cNvPr id="132" name="円/楕円 131"/>
        <xdr:cNvSpPr/>
      </xdr:nvSpPr>
      <xdr:spPr bwMode="auto">
        <a:xfrm>
          <a:off x="4254500" y="686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336428</xdr:rowOff>
    </xdr:from>
    <xdr:ext cx="762000" cy="259045"/>
    <xdr:sp macro="" textlink="">
      <xdr:nvSpPr>
        <xdr:cNvPr id="133" name="テキスト ボックス 132"/>
        <xdr:cNvSpPr txBox="1"/>
      </xdr:nvSpPr>
      <xdr:spPr>
        <a:xfrm>
          <a:off x="3924300" y="694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170764</xdr:rowOff>
    </xdr:from>
    <xdr:to>
      <xdr:col>3</xdr:col>
      <xdr:colOff>257175</xdr:colOff>
      <xdr:row>35</xdr:row>
      <xdr:rowOff>272364</xdr:rowOff>
    </xdr:to>
    <xdr:sp macro="" textlink="">
      <xdr:nvSpPr>
        <xdr:cNvPr id="134" name="円/楕円 133"/>
        <xdr:cNvSpPr/>
      </xdr:nvSpPr>
      <xdr:spPr bwMode="auto">
        <a:xfrm>
          <a:off x="35560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257141</xdr:rowOff>
    </xdr:from>
    <xdr:ext cx="762000" cy="259045"/>
    <xdr:sp macro="" textlink="">
      <xdr:nvSpPr>
        <xdr:cNvPr id="135" name="テキスト ボックス 134"/>
        <xdr:cNvSpPr txBox="1"/>
      </xdr:nvSpPr>
      <xdr:spPr>
        <a:xfrm>
          <a:off x="3225800" y="68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91402</xdr:rowOff>
    </xdr:from>
    <xdr:to>
      <xdr:col>2</xdr:col>
      <xdr:colOff>692150</xdr:colOff>
      <xdr:row>35</xdr:row>
      <xdr:rowOff>193002</xdr:rowOff>
    </xdr:to>
    <xdr:sp macro="" textlink="">
      <xdr:nvSpPr>
        <xdr:cNvPr id="136" name="円/楕円 135"/>
        <xdr:cNvSpPr/>
      </xdr:nvSpPr>
      <xdr:spPr bwMode="auto">
        <a:xfrm>
          <a:off x="2857500" y="670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177779</xdr:rowOff>
    </xdr:from>
    <xdr:ext cx="762000" cy="259045"/>
    <xdr:sp macro="" textlink="">
      <xdr:nvSpPr>
        <xdr:cNvPr id="137" name="テキスト ボックス 136"/>
        <xdr:cNvSpPr txBox="1"/>
      </xdr:nvSpPr>
      <xdr:spPr>
        <a:xfrm>
          <a:off x="2527300" y="678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130284</xdr:rowOff>
    </xdr:from>
    <xdr:to>
      <xdr:col>6</xdr:col>
      <xdr:colOff>511175</xdr:colOff>
      <xdr:row>36</xdr:row>
      <xdr:rowOff>146569</xdr:rowOff>
    </xdr:to>
    <xdr:cxnSp macro="">
      <xdr:nvCxnSpPr>
        <xdr:cNvPr id="63" name="直線コネクタ 62"/>
        <xdr:cNvCxnSpPr/>
      </xdr:nvCxnSpPr>
      <xdr:spPr>
        <a:xfrm flipV="1">
          <a:off x="3797300" y="6302484"/>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146569</xdr:rowOff>
    </xdr:from>
    <xdr:to>
      <xdr:col>5</xdr:col>
      <xdr:colOff>358775</xdr:colOff>
      <xdr:row>37</xdr:row>
      <xdr:rowOff>11456</xdr:rowOff>
    </xdr:to>
    <xdr:cxnSp macro="">
      <xdr:nvCxnSpPr>
        <xdr:cNvPr id="66" name="直線コネクタ 65"/>
        <xdr:cNvCxnSpPr/>
      </xdr:nvCxnSpPr>
      <xdr:spPr>
        <a:xfrm flipV="1">
          <a:off x="2908300" y="6318769"/>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11456</xdr:rowOff>
    </xdr:from>
    <xdr:to>
      <xdr:col>4</xdr:col>
      <xdr:colOff>155575</xdr:colOff>
      <xdr:row>37</xdr:row>
      <xdr:rowOff>127943</xdr:rowOff>
    </xdr:to>
    <xdr:cxnSp macro="">
      <xdr:nvCxnSpPr>
        <xdr:cNvPr id="69" name="直線コネクタ 68"/>
        <xdr:cNvCxnSpPr/>
      </xdr:nvCxnSpPr>
      <xdr:spPr>
        <a:xfrm flipV="1">
          <a:off x="2019300" y="6355106"/>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77238</xdr:rowOff>
    </xdr:from>
    <xdr:to>
      <xdr:col>2</xdr:col>
      <xdr:colOff>638175</xdr:colOff>
      <xdr:row>37</xdr:row>
      <xdr:rowOff>127943</xdr:rowOff>
    </xdr:to>
    <xdr:cxnSp macro="">
      <xdr:nvCxnSpPr>
        <xdr:cNvPr id="72" name="直線コネクタ 71"/>
        <xdr:cNvCxnSpPr/>
      </xdr:nvCxnSpPr>
      <xdr:spPr>
        <a:xfrm>
          <a:off x="1130300" y="6420888"/>
          <a:ext cx="889000" cy="5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79484</xdr:rowOff>
    </xdr:from>
    <xdr:to>
      <xdr:col>6</xdr:col>
      <xdr:colOff>561975</xdr:colOff>
      <xdr:row>37</xdr:row>
      <xdr:rowOff>9634</xdr:rowOff>
    </xdr:to>
    <xdr:sp macro="" textlink="">
      <xdr:nvSpPr>
        <xdr:cNvPr id="82" name="円/楕円 81"/>
        <xdr:cNvSpPr/>
      </xdr:nvSpPr>
      <xdr:spPr>
        <a:xfrm>
          <a:off x="4584700" y="62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57911</xdr:rowOff>
    </xdr:from>
    <xdr:ext cx="599010" cy="259045"/>
    <xdr:sp macro="" textlink="">
      <xdr:nvSpPr>
        <xdr:cNvPr id="83" name="人件費該当値テキスト"/>
        <xdr:cNvSpPr txBox="1"/>
      </xdr:nvSpPr>
      <xdr:spPr>
        <a:xfrm>
          <a:off x="4686300" y="62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95769</xdr:rowOff>
    </xdr:from>
    <xdr:to>
      <xdr:col>5</xdr:col>
      <xdr:colOff>409575</xdr:colOff>
      <xdr:row>37</xdr:row>
      <xdr:rowOff>25919</xdr:rowOff>
    </xdr:to>
    <xdr:sp macro="" textlink="">
      <xdr:nvSpPr>
        <xdr:cNvPr id="84" name="円/楕円 83"/>
        <xdr:cNvSpPr/>
      </xdr:nvSpPr>
      <xdr:spPr>
        <a:xfrm>
          <a:off x="3746500" y="6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17046</xdr:rowOff>
    </xdr:from>
    <xdr:ext cx="599010" cy="259045"/>
    <xdr:sp macro="" textlink="">
      <xdr:nvSpPr>
        <xdr:cNvPr id="85" name="テキスト ボックス 84"/>
        <xdr:cNvSpPr txBox="1"/>
      </xdr:nvSpPr>
      <xdr:spPr>
        <a:xfrm>
          <a:off x="3497794" y="636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132106</xdr:rowOff>
    </xdr:from>
    <xdr:to>
      <xdr:col>4</xdr:col>
      <xdr:colOff>206375</xdr:colOff>
      <xdr:row>37</xdr:row>
      <xdr:rowOff>62256</xdr:rowOff>
    </xdr:to>
    <xdr:sp macro="" textlink="">
      <xdr:nvSpPr>
        <xdr:cNvPr id="86" name="円/楕円 85"/>
        <xdr:cNvSpPr/>
      </xdr:nvSpPr>
      <xdr:spPr>
        <a:xfrm>
          <a:off x="2857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53383</xdr:rowOff>
    </xdr:from>
    <xdr:ext cx="534377" cy="259045"/>
    <xdr:sp macro="" textlink="">
      <xdr:nvSpPr>
        <xdr:cNvPr id="87" name="テキスト ボックス 86"/>
        <xdr:cNvSpPr txBox="1"/>
      </xdr:nvSpPr>
      <xdr:spPr>
        <a:xfrm>
          <a:off x="2641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77143</xdr:rowOff>
    </xdr:from>
    <xdr:to>
      <xdr:col>3</xdr:col>
      <xdr:colOff>3175</xdr:colOff>
      <xdr:row>38</xdr:row>
      <xdr:rowOff>7293</xdr:rowOff>
    </xdr:to>
    <xdr:sp macro="" textlink="">
      <xdr:nvSpPr>
        <xdr:cNvPr id="88" name="円/楕円 87"/>
        <xdr:cNvSpPr/>
      </xdr:nvSpPr>
      <xdr:spPr>
        <a:xfrm>
          <a:off x="196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169870</xdr:rowOff>
    </xdr:from>
    <xdr:ext cx="534377" cy="259045"/>
    <xdr:sp macro="" textlink="">
      <xdr:nvSpPr>
        <xdr:cNvPr id="89" name="テキスト ボックス 88"/>
        <xdr:cNvSpPr txBox="1"/>
      </xdr:nvSpPr>
      <xdr:spPr>
        <a:xfrm>
          <a:off x="1752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26438</xdr:rowOff>
    </xdr:from>
    <xdr:to>
      <xdr:col>1</xdr:col>
      <xdr:colOff>485775</xdr:colOff>
      <xdr:row>37</xdr:row>
      <xdr:rowOff>128038</xdr:rowOff>
    </xdr:to>
    <xdr:sp macro="" textlink="">
      <xdr:nvSpPr>
        <xdr:cNvPr id="90" name="円/楕円 89"/>
        <xdr:cNvSpPr/>
      </xdr:nvSpPr>
      <xdr:spPr>
        <a:xfrm>
          <a:off x="1079500" y="63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119165</xdr:rowOff>
    </xdr:from>
    <xdr:ext cx="534377" cy="259045"/>
    <xdr:sp macro="" textlink="">
      <xdr:nvSpPr>
        <xdr:cNvPr id="91" name="テキスト ボックス 90"/>
        <xdr:cNvSpPr txBox="1"/>
      </xdr:nvSpPr>
      <xdr:spPr>
        <a:xfrm>
          <a:off x="863111" y="64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165260</xdr:rowOff>
    </xdr:from>
    <xdr:to>
      <xdr:col>6</xdr:col>
      <xdr:colOff>511175</xdr:colOff>
      <xdr:row>57</xdr:row>
      <xdr:rowOff>170849</xdr:rowOff>
    </xdr:to>
    <xdr:cxnSp macro="">
      <xdr:nvCxnSpPr>
        <xdr:cNvPr id="118" name="直線コネクタ 117"/>
        <xdr:cNvCxnSpPr/>
      </xdr:nvCxnSpPr>
      <xdr:spPr>
        <a:xfrm flipV="1">
          <a:off x="3797300" y="9937910"/>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170849</xdr:rowOff>
    </xdr:from>
    <xdr:to>
      <xdr:col>5</xdr:col>
      <xdr:colOff>358775</xdr:colOff>
      <xdr:row>58</xdr:row>
      <xdr:rowOff>9599</xdr:rowOff>
    </xdr:to>
    <xdr:cxnSp macro="">
      <xdr:nvCxnSpPr>
        <xdr:cNvPr id="121" name="直線コネクタ 120"/>
        <xdr:cNvCxnSpPr/>
      </xdr:nvCxnSpPr>
      <xdr:spPr>
        <a:xfrm flipV="1">
          <a:off x="2908300" y="9943499"/>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9599</xdr:rowOff>
    </xdr:from>
    <xdr:to>
      <xdr:col>4</xdr:col>
      <xdr:colOff>155575</xdr:colOff>
      <xdr:row>58</xdr:row>
      <xdr:rowOff>23717</xdr:rowOff>
    </xdr:to>
    <xdr:cxnSp macro="">
      <xdr:nvCxnSpPr>
        <xdr:cNvPr id="124" name="直線コネクタ 123"/>
        <xdr:cNvCxnSpPr/>
      </xdr:nvCxnSpPr>
      <xdr:spPr>
        <a:xfrm flipV="1">
          <a:off x="2019300" y="995369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23717</xdr:rowOff>
    </xdr:from>
    <xdr:to>
      <xdr:col>2</xdr:col>
      <xdr:colOff>638175</xdr:colOff>
      <xdr:row>58</xdr:row>
      <xdr:rowOff>26305</xdr:rowOff>
    </xdr:to>
    <xdr:cxnSp macro="">
      <xdr:nvCxnSpPr>
        <xdr:cNvPr id="127" name="直線コネクタ 126"/>
        <xdr:cNvCxnSpPr/>
      </xdr:nvCxnSpPr>
      <xdr:spPr>
        <a:xfrm flipV="1">
          <a:off x="1130300" y="9967817"/>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114460</xdr:rowOff>
    </xdr:from>
    <xdr:to>
      <xdr:col>6</xdr:col>
      <xdr:colOff>561975</xdr:colOff>
      <xdr:row>58</xdr:row>
      <xdr:rowOff>44610</xdr:rowOff>
    </xdr:to>
    <xdr:sp macro="" textlink="">
      <xdr:nvSpPr>
        <xdr:cNvPr id="137" name="円/楕円 136"/>
        <xdr:cNvSpPr/>
      </xdr:nvSpPr>
      <xdr:spPr>
        <a:xfrm>
          <a:off x="4584700" y="9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29387</xdr:rowOff>
    </xdr:from>
    <xdr:ext cx="534377" cy="259045"/>
    <xdr:sp macro="" textlink="">
      <xdr:nvSpPr>
        <xdr:cNvPr id="138" name="物件費該当値テキスト"/>
        <xdr:cNvSpPr txBox="1"/>
      </xdr:nvSpPr>
      <xdr:spPr>
        <a:xfrm>
          <a:off x="4686300" y="98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120049</xdr:rowOff>
    </xdr:from>
    <xdr:to>
      <xdr:col>5</xdr:col>
      <xdr:colOff>409575</xdr:colOff>
      <xdr:row>58</xdr:row>
      <xdr:rowOff>50199</xdr:rowOff>
    </xdr:to>
    <xdr:sp macro="" textlink="">
      <xdr:nvSpPr>
        <xdr:cNvPr id="139" name="円/楕円 138"/>
        <xdr:cNvSpPr/>
      </xdr:nvSpPr>
      <xdr:spPr>
        <a:xfrm>
          <a:off x="3746500" y="98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41326</xdr:rowOff>
    </xdr:from>
    <xdr:ext cx="534377" cy="259045"/>
    <xdr:sp macro="" textlink="">
      <xdr:nvSpPr>
        <xdr:cNvPr id="140" name="テキスト ボックス 139"/>
        <xdr:cNvSpPr txBox="1"/>
      </xdr:nvSpPr>
      <xdr:spPr>
        <a:xfrm>
          <a:off x="3530111" y="99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130249</xdr:rowOff>
    </xdr:from>
    <xdr:to>
      <xdr:col>4</xdr:col>
      <xdr:colOff>206375</xdr:colOff>
      <xdr:row>58</xdr:row>
      <xdr:rowOff>60399</xdr:rowOff>
    </xdr:to>
    <xdr:sp macro="" textlink="">
      <xdr:nvSpPr>
        <xdr:cNvPr id="141" name="円/楕円 140"/>
        <xdr:cNvSpPr/>
      </xdr:nvSpPr>
      <xdr:spPr>
        <a:xfrm>
          <a:off x="2857500" y="9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51526</xdr:rowOff>
    </xdr:from>
    <xdr:ext cx="534377" cy="259045"/>
    <xdr:sp macro="" textlink="">
      <xdr:nvSpPr>
        <xdr:cNvPr id="142" name="テキスト ボックス 141"/>
        <xdr:cNvSpPr txBox="1"/>
      </xdr:nvSpPr>
      <xdr:spPr>
        <a:xfrm>
          <a:off x="2641111" y="99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144367</xdr:rowOff>
    </xdr:from>
    <xdr:to>
      <xdr:col>3</xdr:col>
      <xdr:colOff>3175</xdr:colOff>
      <xdr:row>58</xdr:row>
      <xdr:rowOff>74517</xdr:rowOff>
    </xdr:to>
    <xdr:sp macro="" textlink="">
      <xdr:nvSpPr>
        <xdr:cNvPr id="143" name="円/楕円 142"/>
        <xdr:cNvSpPr/>
      </xdr:nvSpPr>
      <xdr:spPr>
        <a:xfrm>
          <a:off x="1968500" y="99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65644</xdr:rowOff>
    </xdr:from>
    <xdr:ext cx="534377" cy="259045"/>
    <xdr:sp macro="" textlink="">
      <xdr:nvSpPr>
        <xdr:cNvPr id="144" name="テキスト ボックス 143"/>
        <xdr:cNvSpPr txBox="1"/>
      </xdr:nvSpPr>
      <xdr:spPr>
        <a:xfrm>
          <a:off x="1752111" y="100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146955</xdr:rowOff>
    </xdr:from>
    <xdr:to>
      <xdr:col>1</xdr:col>
      <xdr:colOff>485775</xdr:colOff>
      <xdr:row>58</xdr:row>
      <xdr:rowOff>77105</xdr:rowOff>
    </xdr:to>
    <xdr:sp macro="" textlink="">
      <xdr:nvSpPr>
        <xdr:cNvPr id="145" name="円/楕円 144"/>
        <xdr:cNvSpPr/>
      </xdr:nvSpPr>
      <xdr:spPr>
        <a:xfrm>
          <a:off x="1079500" y="99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68232</xdr:rowOff>
    </xdr:from>
    <xdr:ext cx="534377" cy="259045"/>
    <xdr:sp macro="" textlink="">
      <xdr:nvSpPr>
        <xdr:cNvPr id="146" name="テキスト ボックス 145"/>
        <xdr:cNvSpPr txBox="1"/>
      </xdr:nvSpPr>
      <xdr:spPr>
        <a:xfrm>
          <a:off x="863111" y="100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15244</xdr:rowOff>
    </xdr:from>
    <xdr:to>
      <xdr:col>6</xdr:col>
      <xdr:colOff>511175</xdr:colOff>
      <xdr:row>79</xdr:row>
      <xdr:rowOff>22036</xdr:rowOff>
    </xdr:to>
    <xdr:cxnSp macro="">
      <xdr:nvCxnSpPr>
        <xdr:cNvPr id="177" name="直線コネクタ 176"/>
        <xdr:cNvCxnSpPr/>
      </xdr:nvCxnSpPr>
      <xdr:spPr>
        <a:xfrm flipV="1">
          <a:off x="3797300" y="13559794"/>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22036</xdr:rowOff>
    </xdr:from>
    <xdr:to>
      <xdr:col>5</xdr:col>
      <xdr:colOff>358775</xdr:colOff>
      <xdr:row>79</xdr:row>
      <xdr:rowOff>38398</xdr:rowOff>
    </xdr:to>
    <xdr:cxnSp macro="">
      <xdr:nvCxnSpPr>
        <xdr:cNvPr id="180" name="直線コネクタ 179"/>
        <xdr:cNvCxnSpPr/>
      </xdr:nvCxnSpPr>
      <xdr:spPr>
        <a:xfrm flipV="1">
          <a:off x="2908300" y="13566586"/>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38398</xdr:rowOff>
    </xdr:from>
    <xdr:to>
      <xdr:col>4</xdr:col>
      <xdr:colOff>155575</xdr:colOff>
      <xdr:row>79</xdr:row>
      <xdr:rowOff>46889</xdr:rowOff>
    </xdr:to>
    <xdr:cxnSp macro="">
      <xdr:nvCxnSpPr>
        <xdr:cNvPr id="183" name="直線コネクタ 182"/>
        <xdr:cNvCxnSpPr/>
      </xdr:nvCxnSpPr>
      <xdr:spPr>
        <a:xfrm flipV="1">
          <a:off x="2019300" y="1358294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46889</xdr:rowOff>
    </xdr:from>
    <xdr:to>
      <xdr:col>2</xdr:col>
      <xdr:colOff>638175</xdr:colOff>
      <xdr:row>79</xdr:row>
      <xdr:rowOff>52440</xdr:rowOff>
    </xdr:to>
    <xdr:cxnSp macro="">
      <xdr:nvCxnSpPr>
        <xdr:cNvPr id="186" name="直線コネクタ 185"/>
        <xdr:cNvCxnSpPr/>
      </xdr:nvCxnSpPr>
      <xdr:spPr>
        <a:xfrm flipV="1">
          <a:off x="1130300" y="13591439"/>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135894</xdr:rowOff>
    </xdr:from>
    <xdr:to>
      <xdr:col>6</xdr:col>
      <xdr:colOff>561975</xdr:colOff>
      <xdr:row>79</xdr:row>
      <xdr:rowOff>66044</xdr:rowOff>
    </xdr:to>
    <xdr:sp macro="" textlink="">
      <xdr:nvSpPr>
        <xdr:cNvPr id="196" name="円/楕円 195"/>
        <xdr:cNvSpPr/>
      </xdr:nvSpPr>
      <xdr:spPr>
        <a:xfrm>
          <a:off x="4584700" y="13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50821</xdr:rowOff>
    </xdr:from>
    <xdr:ext cx="469744" cy="259045"/>
    <xdr:sp macro="" textlink="">
      <xdr:nvSpPr>
        <xdr:cNvPr id="197" name="維持補修費該当値テキスト"/>
        <xdr:cNvSpPr txBox="1"/>
      </xdr:nvSpPr>
      <xdr:spPr>
        <a:xfrm>
          <a:off x="4686300" y="134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142686</xdr:rowOff>
    </xdr:from>
    <xdr:to>
      <xdr:col>5</xdr:col>
      <xdr:colOff>409575</xdr:colOff>
      <xdr:row>79</xdr:row>
      <xdr:rowOff>72836</xdr:rowOff>
    </xdr:to>
    <xdr:sp macro="" textlink="">
      <xdr:nvSpPr>
        <xdr:cNvPr id="198" name="円/楕円 197"/>
        <xdr:cNvSpPr/>
      </xdr:nvSpPr>
      <xdr:spPr>
        <a:xfrm>
          <a:off x="3746500" y="13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63963</xdr:rowOff>
    </xdr:from>
    <xdr:ext cx="469744" cy="259045"/>
    <xdr:sp macro="" textlink="">
      <xdr:nvSpPr>
        <xdr:cNvPr id="199" name="テキスト ボックス 198"/>
        <xdr:cNvSpPr txBox="1"/>
      </xdr:nvSpPr>
      <xdr:spPr>
        <a:xfrm>
          <a:off x="3562427" y="136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159048</xdr:rowOff>
    </xdr:from>
    <xdr:to>
      <xdr:col>4</xdr:col>
      <xdr:colOff>206375</xdr:colOff>
      <xdr:row>79</xdr:row>
      <xdr:rowOff>89198</xdr:rowOff>
    </xdr:to>
    <xdr:sp macro="" textlink="">
      <xdr:nvSpPr>
        <xdr:cNvPr id="200" name="円/楕円 199"/>
        <xdr:cNvSpPr/>
      </xdr:nvSpPr>
      <xdr:spPr>
        <a:xfrm>
          <a:off x="2857500" y="135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80325</xdr:rowOff>
    </xdr:from>
    <xdr:ext cx="469744" cy="259045"/>
    <xdr:sp macro="" textlink="">
      <xdr:nvSpPr>
        <xdr:cNvPr id="201" name="テキスト ボックス 200"/>
        <xdr:cNvSpPr txBox="1"/>
      </xdr:nvSpPr>
      <xdr:spPr>
        <a:xfrm>
          <a:off x="2673427" y="136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167539</xdr:rowOff>
    </xdr:from>
    <xdr:to>
      <xdr:col>3</xdr:col>
      <xdr:colOff>3175</xdr:colOff>
      <xdr:row>79</xdr:row>
      <xdr:rowOff>97689</xdr:rowOff>
    </xdr:to>
    <xdr:sp macro="" textlink="">
      <xdr:nvSpPr>
        <xdr:cNvPr id="202" name="円/楕円 201"/>
        <xdr:cNvSpPr/>
      </xdr:nvSpPr>
      <xdr:spPr>
        <a:xfrm>
          <a:off x="1968500" y="135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88816</xdr:rowOff>
    </xdr:from>
    <xdr:ext cx="469744" cy="259045"/>
    <xdr:sp macro="" textlink="">
      <xdr:nvSpPr>
        <xdr:cNvPr id="203" name="テキスト ボックス 202"/>
        <xdr:cNvSpPr txBox="1"/>
      </xdr:nvSpPr>
      <xdr:spPr>
        <a:xfrm>
          <a:off x="1784427" y="136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1640</xdr:rowOff>
    </xdr:from>
    <xdr:to>
      <xdr:col>1</xdr:col>
      <xdr:colOff>485775</xdr:colOff>
      <xdr:row>79</xdr:row>
      <xdr:rowOff>103240</xdr:rowOff>
    </xdr:to>
    <xdr:sp macro="" textlink="">
      <xdr:nvSpPr>
        <xdr:cNvPr id="204" name="円/楕円 203"/>
        <xdr:cNvSpPr/>
      </xdr:nvSpPr>
      <xdr:spPr>
        <a:xfrm>
          <a:off x="1079500" y="135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94367</xdr:rowOff>
    </xdr:from>
    <xdr:ext cx="469744" cy="259045"/>
    <xdr:sp macro="" textlink="">
      <xdr:nvSpPr>
        <xdr:cNvPr id="205" name="テキスト ボックス 204"/>
        <xdr:cNvSpPr txBox="1"/>
      </xdr:nvSpPr>
      <xdr:spPr>
        <a:xfrm>
          <a:off x="895427" y="136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127633</xdr:rowOff>
    </xdr:from>
    <xdr:to>
      <xdr:col>6</xdr:col>
      <xdr:colOff>511175</xdr:colOff>
      <xdr:row>96</xdr:row>
      <xdr:rowOff>19489</xdr:rowOff>
    </xdr:to>
    <xdr:cxnSp macro="">
      <xdr:nvCxnSpPr>
        <xdr:cNvPr id="237" name="直線コネクタ 236"/>
        <xdr:cNvCxnSpPr/>
      </xdr:nvCxnSpPr>
      <xdr:spPr>
        <a:xfrm flipV="1">
          <a:off x="3797300" y="16415383"/>
          <a:ext cx="838200" cy="6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161449</xdr:rowOff>
    </xdr:from>
    <xdr:to>
      <xdr:col>5</xdr:col>
      <xdr:colOff>358775</xdr:colOff>
      <xdr:row>96</xdr:row>
      <xdr:rowOff>19489</xdr:rowOff>
    </xdr:to>
    <xdr:cxnSp macro="">
      <xdr:nvCxnSpPr>
        <xdr:cNvPr id="240" name="直線コネクタ 239"/>
        <xdr:cNvCxnSpPr/>
      </xdr:nvCxnSpPr>
      <xdr:spPr>
        <a:xfrm>
          <a:off x="2908300" y="1644919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161449</xdr:rowOff>
    </xdr:from>
    <xdr:to>
      <xdr:col>4</xdr:col>
      <xdr:colOff>155575</xdr:colOff>
      <xdr:row>96</xdr:row>
      <xdr:rowOff>66777</xdr:rowOff>
    </xdr:to>
    <xdr:cxnSp macro="">
      <xdr:nvCxnSpPr>
        <xdr:cNvPr id="243" name="直線コネクタ 242"/>
        <xdr:cNvCxnSpPr/>
      </xdr:nvCxnSpPr>
      <xdr:spPr>
        <a:xfrm flipV="1">
          <a:off x="2019300" y="16449199"/>
          <a:ext cx="889000" cy="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66777</xdr:rowOff>
    </xdr:from>
    <xdr:to>
      <xdr:col>2</xdr:col>
      <xdr:colOff>638175</xdr:colOff>
      <xdr:row>96</xdr:row>
      <xdr:rowOff>72949</xdr:rowOff>
    </xdr:to>
    <xdr:cxnSp macro="">
      <xdr:nvCxnSpPr>
        <xdr:cNvPr id="246" name="直線コネクタ 245"/>
        <xdr:cNvCxnSpPr/>
      </xdr:nvCxnSpPr>
      <xdr:spPr>
        <a:xfrm flipV="1">
          <a:off x="1130300" y="1652597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76833</xdr:rowOff>
    </xdr:from>
    <xdr:to>
      <xdr:col>6</xdr:col>
      <xdr:colOff>561975</xdr:colOff>
      <xdr:row>96</xdr:row>
      <xdr:rowOff>6983</xdr:rowOff>
    </xdr:to>
    <xdr:sp macro="" textlink="">
      <xdr:nvSpPr>
        <xdr:cNvPr id="256" name="円/楕円 255"/>
        <xdr:cNvSpPr/>
      </xdr:nvSpPr>
      <xdr:spPr>
        <a:xfrm>
          <a:off x="4584700" y="163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99710</xdr:rowOff>
    </xdr:from>
    <xdr:ext cx="534377" cy="259045"/>
    <xdr:sp macro="" textlink="">
      <xdr:nvSpPr>
        <xdr:cNvPr id="257" name="扶助費該当値テキスト"/>
        <xdr:cNvSpPr txBox="1"/>
      </xdr:nvSpPr>
      <xdr:spPr>
        <a:xfrm>
          <a:off x="4686300" y="162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140139</xdr:rowOff>
    </xdr:from>
    <xdr:to>
      <xdr:col>5</xdr:col>
      <xdr:colOff>409575</xdr:colOff>
      <xdr:row>96</xdr:row>
      <xdr:rowOff>70289</xdr:rowOff>
    </xdr:to>
    <xdr:sp macro="" textlink="">
      <xdr:nvSpPr>
        <xdr:cNvPr id="258" name="円/楕円 257"/>
        <xdr:cNvSpPr/>
      </xdr:nvSpPr>
      <xdr:spPr>
        <a:xfrm>
          <a:off x="3746500" y="16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86816</xdr:rowOff>
    </xdr:from>
    <xdr:ext cx="534377" cy="259045"/>
    <xdr:sp macro="" textlink="">
      <xdr:nvSpPr>
        <xdr:cNvPr id="259" name="テキスト ボックス 258"/>
        <xdr:cNvSpPr txBox="1"/>
      </xdr:nvSpPr>
      <xdr:spPr>
        <a:xfrm>
          <a:off x="3530111" y="162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110649</xdr:rowOff>
    </xdr:from>
    <xdr:to>
      <xdr:col>4</xdr:col>
      <xdr:colOff>206375</xdr:colOff>
      <xdr:row>96</xdr:row>
      <xdr:rowOff>40799</xdr:rowOff>
    </xdr:to>
    <xdr:sp macro="" textlink="">
      <xdr:nvSpPr>
        <xdr:cNvPr id="260" name="円/楕円 259"/>
        <xdr:cNvSpPr/>
      </xdr:nvSpPr>
      <xdr:spPr>
        <a:xfrm>
          <a:off x="2857500" y="163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57326</xdr:rowOff>
    </xdr:from>
    <xdr:ext cx="534377" cy="259045"/>
    <xdr:sp macro="" textlink="">
      <xdr:nvSpPr>
        <xdr:cNvPr id="261" name="テキスト ボックス 260"/>
        <xdr:cNvSpPr txBox="1"/>
      </xdr:nvSpPr>
      <xdr:spPr>
        <a:xfrm>
          <a:off x="2641111" y="161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15977</xdr:rowOff>
    </xdr:from>
    <xdr:to>
      <xdr:col>3</xdr:col>
      <xdr:colOff>3175</xdr:colOff>
      <xdr:row>96</xdr:row>
      <xdr:rowOff>117577</xdr:rowOff>
    </xdr:to>
    <xdr:sp macro="" textlink="">
      <xdr:nvSpPr>
        <xdr:cNvPr id="262" name="円/楕円 261"/>
        <xdr:cNvSpPr/>
      </xdr:nvSpPr>
      <xdr:spPr>
        <a:xfrm>
          <a:off x="19685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134104</xdr:rowOff>
    </xdr:from>
    <xdr:ext cx="534377" cy="259045"/>
    <xdr:sp macro="" textlink="">
      <xdr:nvSpPr>
        <xdr:cNvPr id="263" name="テキスト ボックス 262"/>
        <xdr:cNvSpPr txBox="1"/>
      </xdr:nvSpPr>
      <xdr:spPr>
        <a:xfrm>
          <a:off x="1752111" y="162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22149</xdr:rowOff>
    </xdr:from>
    <xdr:to>
      <xdr:col>1</xdr:col>
      <xdr:colOff>485775</xdr:colOff>
      <xdr:row>96</xdr:row>
      <xdr:rowOff>123749</xdr:rowOff>
    </xdr:to>
    <xdr:sp macro="" textlink="">
      <xdr:nvSpPr>
        <xdr:cNvPr id="264" name="円/楕円 263"/>
        <xdr:cNvSpPr/>
      </xdr:nvSpPr>
      <xdr:spPr>
        <a:xfrm>
          <a:off x="1079500" y="1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140276</xdr:rowOff>
    </xdr:from>
    <xdr:ext cx="534377" cy="259045"/>
    <xdr:sp macro="" textlink="">
      <xdr:nvSpPr>
        <xdr:cNvPr id="265" name="テキスト ボックス 264"/>
        <xdr:cNvSpPr txBox="1"/>
      </xdr:nvSpPr>
      <xdr:spPr>
        <a:xfrm>
          <a:off x="863111" y="162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36601</xdr:rowOff>
    </xdr:from>
    <xdr:to>
      <xdr:col>15</xdr:col>
      <xdr:colOff>180975</xdr:colOff>
      <xdr:row>37</xdr:row>
      <xdr:rowOff>37946</xdr:rowOff>
    </xdr:to>
    <xdr:cxnSp macro="">
      <xdr:nvCxnSpPr>
        <xdr:cNvPr id="292" name="直線コネクタ 291"/>
        <xdr:cNvCxnSpPr/>
      </xdr:nvCxnSpPr>
      <xdr:spPr>
        <a:xfrm>
          <a:off x="9639300" y="6380251"/>
          <a:ext cx="8382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36601</xdr:rowOff>
    </xdr:from>
    <xdr:to>
      <xdr:col>14</xdr:col>
      <xdr:colOff>28575</xdr:colOff>
      <xdr:row>37</xdr:row>
      <xdr:rowOff>77329</xdr:rowOff>
    </xdr:to>
    <xdr:cxnSp macro="">
      <xdr:nvCxnSpPr>
        <xdr:cNvPr id="295" name="直線コネクタ 294"/>
        <xdr:cNvCxnSpPr/>
      </xdr:nvCxnSpPr>
      <xdr:spPr>
        <a:xfrm flipV="1">
          <a:off x="8750300" y="638025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77329</xdr:rowOff>
    </xdr:from>
    <xdr:to>
      <xdr:col>12</xdr:col>
      <xdr:colOff>511175</xdr:colOff>
      <xdr:row>37</xdr:row>
      <xdr:rowOff>79999</xdr:rowOff>
    </xdr:to>
    <xdr:cxnSp macro="">
      <xdr:nvCxnSpPr>
        <xdr:cNvPr id="298" name="直線コネクタ 297"/>
        <xdr:cNvCxnSpPr/>
      </xdr:nvCxnSpPr>
      <xdr:spPr>
        <a:xfrm flipV="1">
          <a:off x="7861300" y="6420979"/>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79999</xdr:rowOff>
    </xdr:from>
    <xdr:to>
      <xdr:col>11</xdr:col>
      <xdr:colOff>307975</xdr:colOff>
      <xdr:row>37</xdr:row>
      <xdr:rowOff>85380</xdr:rowOff>
    </xdr:to>
    <xdr:cxnSp macro="">
      <xdr:nvCxnSpPr>
        <xdr:cNvPr id="301" name="直線コネクタ 300"/>
        <xdr:cNvCxnSpPr/>
      </xdr:nvCxnSpPr>
      <xdr:spPr>
        <a:xfrm flipV="1">
          <a:off x="6972300" y="6423649"/>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158596</xdr:rowOff>
    </xdr:from>
    <xdr:to>
      <xdr:col>15</xdr:col>
      <xdr:colOff>231775</xdr:colOff>
      <xdr:row>37</xdr:row>
      <xdr:rowOff>88746</xdr:rowOff>
    </xdr:to>
    <xdr:sp macro="" textlink="">
      <xdr:nvSpPr>
        <xdr:cNvPr id="311" name="円/楕円 310"/>
        <xdr:cNvSpPr/>
      </xdr:nvSpPr>
      <xdr:spPr>
        <a:xfrm>
          <a:off x="10426700" y="6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73523</xdr:rowOff>
    </xdr:from>
    <xdr:ext cx="534377" cy="259045"/>
    <xdr:sp macro="" textlink="">
      <xdr:nvSpPr>
        <xdr:cNvPr id="312" name="補助費等該当値テキスト"/>
        <xdr:cNvSpPr txBox="1"/>
      </xdr:nvSpPr>
      <xdr:spPr>
        <a:xfrm>
          <a:off x="10528300" y="62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157251</xdr:rowOff>
    </xdr:from>
    <xdr:to>
      <xdr:col>14</xdr:col>
      <xdr:colOff>79375</xdr:colOff>
      <xdr:row>37</xdr:row>
      <xdr:rowOff>87401</xdr:rowOff>
    </xdr:to>
    <xdr:sp macro="" textlink="">
      <xdr:nvSpPr>
        <xdr:cNvPr id="313" name="円/楕円 312"/>
        <xdr:cNvSpPr/>
      </xdr:nvSpPr>
      <xdr:spPr>
        <a:xfrm>
          <a:off x="9588500" y="63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78528</xdr:rowOff>
    </xdr:from>
    <xdr:ext cx="534377" cy="259045"/>
    <xdr:sp macro="" textlink="">
      <xdr:nvSpPr>
        <xdr:cNvPr id="314" name="テキスト ボックス 313"/>
        <xdr:cNvSpPr txBox="1"/>
      </xdr:nvSpPr>
      <xdr:spPr>
        <a:xfrm>
          <a:off x="9372111" y="64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26529</xdr:rowOff>
    </xdr:from>
    <xdr:to>
      <xdr:col>12</xdr:col>
      <xdr:colOff>561975</xdr:colOff>
      <xdr:row>37</xdr:row>
      <xdr:rowOff>128129</xdr:rowOff>
    </xdr:to>
    <xdr:sp macro="" textlink="">
      <xdr:nvSpPr>
        <xdr:cNvPr id="315" name="円/楕円 314"/>
        <xdr:cNvSpPr/>
      </xdr:nvSpPr>
      <xdr:spPr>
        <a:xfrm>
          <a:off x="8699500" y="6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119256</xdr:rowOff>
    </xdr:from>
    <xdr:ext cx="534377" cy="259045"/>
    <xdr:sp macro="" textlink="">
      <xdr:nvSpPr>
        <xdr:cNvPr id="316" name="テキスト ボックス 315"/>
        <xdr:cNvSpPr txBox="1"/>
      </xdr:nvSpPr>
      <xdr:spPr>
        <a:xfrm>
          <a:off x="8483111" y="64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29199</xdr:rowOff>
    </xdr:from>
    <xdr:to>
      <xdr:col>11</xdr:col>
      <xdr:colOff>358775</xdr:colOff>
      <xdr:row>37</xdr:row>
      <xdr:rowOff>130799</xdr:rowOff>
    </xdr:to>
    <xdr:sp macro="" textlink="">
      <xdr:nvSpPr>
        <xdr:cNvPr id="317" name="円/楕円 316"/>
        <xdr:cNvSpPr/>
      </xdr:nvSpPr>
      <xdr:spPr>
        <a:xfrm>
          <a:off x="7810500" y="63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121926</xdr:rowOff>
    </xdr:from>
    <xdr:ext cx="534377" cy="259045"/>
    <xdr:sp macro="" textlink="">
      <xdr:nvSpPr>
        <xdr:cNvPr id="318" name="テキスト ボックス 317"/>
        <xdr:cNvSpPr txBox="1"/>
      </xdr:nvSpPr>
      <xdr:spPr>
        <a:xfrm>
          <a:off x="7594111" y="64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34580</xdr:rowOff>
    </xdr:from>
    <xdr:to>
      <xdr:col>10</xdr:col>
      <xdr:colOff>155575</xdr:colOff>
      <xdr:row>37</xdr:row>
      <xdr:rowOff>136180</xdr:rowOff>
    </xdr:to>
    <xdr:sp macro="" textlink="">
      <xdr:nvSpPr>
        <xdr:cNvPr id="319" name="円/楕円 318"/>
        <xdr:cNvSpPr/>
      </xdr:nvSpPr>
      <xdr:spPr>
        <a:xfrm>
          <a:off x="6921500" y="63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127307</xdr:rowOff>
    </xdr:from>
    <xdr:ext cx="534377" cy="259045"/>
    <xdr:sp macro="" textlink="">
      <xdr:nvSpPr>
        <xdr:cNvPr id="320" name="テキスト ボックス 319"/>
        <xdr:cNvSpPr txBox="1"/>
      </xdr:nvSpPr>
      <xdr:spPr>
        <a:xfrm>
          <a:off x="6705111" y="64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79276</xdr:rowOff>
    </xdr:from>
    <xdr:to>
      <xdr:col>15</xdr:col>
      <xdr:colOff>180975</xdr:colOff>
      <xdr:row>59</xdr:row>
      <xdr:rowOff>82811</xdr:rowOff>
    </xdr:to>
    <xdr:cxnSp macro="">
      <xdr:nvCxnSpPr>
        <xdr:cNvPr id="351" name="直線コネクタ 350"/>
        <xdr:cNvCxnSpPr/>
      </xdr:nvCxnSpPr>
      <xdr:spPr>
        <a:xfrm>
          <a:off x="9639300" y="10194826"/>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79276</xdr:rowOff>
    </xdr:from>
    <xdr:to>
      <xdr:col>14</xdr:col>
      <xdr:colOff>28575</xdr:colOff>
      <xdr:row>59</xdr:row>
      <xdr:rowOff>87102</xdr:rowOff>
    </xdr:to>
    <xdr:cxnSp macro="">
      <xdr:nvCxnSpPr>
        <xdr:cNvPr id="354" name="直線コネクタ 353"/>
        <xdr:cNvCxnSpPr/>
      </xdr:nvCxnSpPr>
      <xdr:spPr>
        <a:xfrm flipV="1">
          <a:off x="8750300" y="1019482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76359</xdr:rowOff>
    </xdr:from>
    <xdr:to>
      <xdr:col>12</xdr:col>
      <xdr:colOff>511175</xdr:colOff>
      <xdr:row>59</xdr:row>
      <xdr:rowOff>87102</xdr:rowOff>
    </xdr:to>
    <xdr:cxnSp macro="">
      <xdr:nvCxnSpPr>
        <xdr:cNvPr id="357" name="直線コネクタ 356"/>
        <xdr:cNvCxnSpPr/>
      </xdr:nvCxnSpPr>
      <xdr:spPr>
        <a:xfrm>
          <a:off x="7861300" y="10191909"/>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76359</xdr:rowOff>
    </xdr:from>
    <xdr:to>
      <xdr:col>11</xdr:col>
      <xdr:colOff>307975</xdr:colOff>
      <xdr:row>59</xdr:row>
      <xdr:rowOff>91436</xdr:rowOff>
    </xdr:to>
    <xdr:cxnSp macro="">
      <xdr:nvCxnSpPr>
        <xdr:cNvPr id="360" name="直線コネクタ 359"/>
        <xdr:cNvCxnSpPr/>
      </xdr:nvCxnSpPr>
      <xdr:spPr>
        <a:xfrm flipV="1">
          <a:off x="6972300" y="10191909"/>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32011</xdr:rowOff>
    </xdr:from>
    <xdr:to>
      <xdr:col>15</xdr:col>
      <xdr:colOff>231775</xdr:colOff>
      <xdr:row>59</xdr:row>
      <xdr:rowOff>133611</xdr:rowOff>
    </xdr:to>
    <xdr:sp macro="" textlink="">
      <xdr:nvSpPr>
        <xdr:cNvPr id="370" name="円/楕円 369"/>
        <xdr:cNvSpPr/>
      </xdr:nvSpPr>
      <xdr:spPr>
        <a:xfrm>
          <a:off x="10426700" y="10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28476</xdr:rowOff>
    </xdr:from>
    <xdr:to>
      <xdr:col>14</xdr:col>
      <xdr:colOff>79375</xdr:colOff>
      <xdr:row>59</xdr:row>
      <xdr:rowOff>130076</xdr:rowOff>
    </xdr:to>
    <xdr:sp macro="" textlink="">
      <xdr:nvSpPr>
        <xdr:cNvPr id="372" name="円/楕円 371"/>
        <xdr:cNvSpPr/>
      </xdr:nvSpPr>
      <xdr:spPr>
        <a:xfrm>
          <a:off x="9588500" y="101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121203</xdr:rowOff>
    </xdr:from>
    <xdr:ext cx="534377" cy="259045"/>
    <xdr:sp macro="" textlink="">
      <xdr:nvSpPr>
        <xdr:cNvPr id="373" name="テキスト ボックス 372"/>
        <xdr:cNvSpPr txBox="1"/>
      </xdr:nvSpPr>
      <xdr:spPr>
        <a:xfrm>
          <a:off x="9372111" y="102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36302</xdr:rowOff>
    </xdr:from>
    <xdr:to>
      <xdr:col>12</xdr:col>
      <xdr:colOff>561975</xdr:colOff>
      <xdr:row>59</xdr:row>
      <xdr:rowOff>137902</xdr:rowOff>
    </xdr:to>
    <xdr:sp macro="" textlink="">
      <xdr:nvSpPr>
        <xdr:cNvPr id="374" name="円/楕円 373"/>
        <xdr:cNvSpPr/>
      </xdr:nvSpPr>
      <xdr:spPr>
        <a:xfrm>
          <a:off x="8699500" y="10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129029</xdr:rowOff>
    </xdr:from>
    <xdr:ext cx="534377" cy="259045"/>
    <xdr:sp macro="" textlink="">
      <xdr:nvSpPr>
        <xdr:cNvPr id="375" name="テキスト ボックス 374"/>
        <xdr:cNvSpPr txBox="1"/>
      </xdr:nvSpPr>
      <xdr:spPr>
        <a:xfrm>
          <a:off x="8483111" y="102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25559</xdr:rowOff>
    </xdr:from>
    <xdr:to>
      <xdr:col>11</xdr:col>
      <xdr:colOff>358775</xdr:colOff>
      <xdr:row>59</xdr:row>
      <xdr:rowOff>127159</xdr:rowOff>
    </xdr:to>
    <xdr:sp macro="" textlink="">
      <xdr:nvSpPr>
        <xdr:cNvPr id="376" name="円/楕円 375"/>
        <xdr:cNvSpPr/>
      </xdr:nvSpPr>
      <xdr:spPr>
        <a:xfrm>
          <a:off x="7810500" y="101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118286</xdr:rowOff>
    </xdr:from>
    <xdr:ext cx="534377" cy="259045"/>
    <xdr:sp macro="" textlink="">
      <xdr:nvSpPr>
        <xdr:cNvPr id="377" name="テキスト ボックス 376"/>
        <xdr:cNvSpPr txBox="1"/>
      </xdr:nvSpPr>
      <xdr:spPr>
        <a:xfrm>
          <a:off x="7594111" y="102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40636</xdr:rowOff>
    </xdr:from>
    <xdr:to>
      <xdr:col>10</xdr:col>
      <xdr:colOff>155575</xdr:colOff>
      <xdr:row>59</xdr:row>
      <xdr:rowOff>142236</xdr:rowOff>
    </xdr:to>
    <xdr:sp macro="" textlink="">
      <xdr:nvSpPr>
        <xdr:cNvPr id="378" name="円/楕円 377"/>
        <xdr:cNvSpPr/>
      </xdr:nvSpPr>
      <xdr:spPr>
        <a:xfrm>
          <a:off x="6921500" y="10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133363</xdr:rowOff>
    </xdr:from>
    <xdr:ext cx="534377" cy="259045"/>
    <xdr:sp macro="" textlink="">
      <xdr:nvSpPr>
        <xdr:cNvPr id="379" name="テキスト ボックス 378"/>
        <xdr:cNvSpPr txBox="1"/>
      </xdr:nvSpPr>
      <xdr:spPr>
        <a:xfrm>
          <a:off x="6705111" y="102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40424</xdr:rowOff>
    </xdr:from>
    <xdr:to>
      <xdr:col>15</xdr:col>
      <xdr:colOff>180975</xdr:colOff>
      <xdr:row>79</xdr:row>
      <xdr:rowOff>41739</xdr:rowOff>
    </xdr:to>
    <xdr:cxnSp macro="">
      <xdr:nvCxnSpPr>
        <xdr:cNvPr id="408" name="直線コネクタ 407"/>
        <xdr:cNvCxnSpPr/>
      </xdr:nvCxnSpPr>
      <xdr:spPr>
        <a:xfrm flipV="1">
          <a:off x="9639300" y="13584974"/>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37060</xdr:rowOff>
    </xdr:from>
    <xdr:to>
      <xdr:col>14</xdr:col>
      <xdr:colOff>28575</xdr:colOff>
      <xdr:row>79</xdr:row>
      <xdr:rowOff>41739</xdr:rowOff>
    </xdr:to>
    <xdr:cxnSp macro="">
      <xdr:nvCxnSpPr>
        <xdr:cNvPr id="411" name="直線コネクタ 410"/>
        <xdr:cNvCxnSpPr/>
      </xdr:nvCxnSpPr>
      <xdr:spPr>
        <a:xfrm>
          <a:off x="8750300" y="13581610"/>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161074</xdr:rowOff>
    </xdr:from>
    <xdr:to>
      <xdr:col>15</xdr:col>
      <xdr:colOff>231775</xdr:colOff>
      <xdr:row>79</xdr:row>
      <xdr:rowOff>91224</xdr:rowOff>
    </xdr:to>
    <xdr:sp macro="" textlink="">
      <xdr:nvSpPr>
        <xdr:cNvPr id="421" name="円/楕円 420"/>
        <xdr:cNvSpPr/>
      </xdr:nvSpPr>
      <xdr:spPr>
        <a:xfrm>
          <a:off x="10426700" y="135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162389</xdr:rowOff>
    </xdr:from>
    <xdr:to>
      <xdr:col>14</xdr:col>
      <xdr:colOff>79375</xdr:colOff>
      <xdr:row>79</xdr:row>
      <xdr:rowOff>92539</xdr:rowOff>
    </xdr:to>
    <xdr:sp macro="" textlink="">
      <xdr:nvSpPr>
        <xdr:cNvPr id="423" name="円/楕円 422"/>
        <xdr:cNvSpPr/>
      </xdr:nvSpPr>
      <xdr:spPr>
        <a:xfrm>
          <a:off x="9588500" y="135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83666</xdr:rowOff>
    </xdr:from>
    <xdr:ext cx="469744" cy="259045"/>
    <xdr:sp macro="" textlink="">
      <xdr:nvSpPr>
        <xdr:cNvPr id="424" name="テキスト ボックス 423"/>
        <xdr:cNvSpPr txBox="1"/>
      </xdr:nvSpPr>
      <xdr:spPr>
        <a:xfrm>
          <a:off x="9404427" y="1362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157710</xdr:rowOff>
    </xdr:from>
    <xdr:to>
      <xdr:col>12</xdr:col>
      <xdr:colOff>561975</xdr:colOff>
      <xdr:row>79</xdr:row>
      <xdr:rowOff>87860</xdr:rowOff>
    </xdr:to>
    <xdr:sp macro="" textlink="">
      <xdr:nvSpPr>
        <xdr:cNvPr id="425" name="円/楕円 424"/>
        <xdr:cNvSpPr/>
      </xdr:nvSpPr>
      <xdr:spPr>
        <a:xfrm>
          <a:off x="8699500" y="135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78987</xdr:rowOff>
    </xdr:from>
    <xdr:ext cx="534377" cy="259045"/>
    <xdr:sp macro="" textlink="">
      <xdr:nvSpPr>
        <xdr:cNvPr id="426" name="テキスト ボックス 425"/>
        <xdr:cNvSpPr txBox="1"/>
      </xdr:nvSpPr>
      <xdr:spPr>
        <a:xfrm>
          <a:off x="8483111" y="136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30031</xdr:rowOff>
    </xdr:from>
    <xdr:to>
      <xdr:col>15</xdr:col>
      <xdr:colOff>180975</xdr:colOff>
      <xdr:row>98</xdr:row>
      <xdr:rowOff>44036</xdr:rowOff>
    </xdr:to>
    <xdr:cxnSp macro="">
      <xdr:nvCxnSpPr>
        <xdr:cNvPr id="453" name="直線コネクタ 452"/>
        <xdr:cNvCxnSpPr/>
      </xdr:nvCxnSpPr>
      <xdr:spPr>
        <a:xfrm>
          <a:off x="9639300" y="16832131"/>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30031</xdr:rowOff>
    </xdr:from>
    <xdr:to>
      <xdr:col>14</xdr:col>
      <xdr:colOff>28575</xdr:colOff>
      <xdr:row>98</xdr:row>
      <xdr:rowOff>79880</xdr:rowOff>
    </xdr:to>
    <xdr:cxnSp macro="">
      <xdr:nvCxnSpPr>
        <xdr:cNvPr id="456" name="直線コネクタ 455"/>
        <xdr:cNvCxnSpPr/>
      </xdr:nvCxnSpPr>
      <xdr:spPr>
        <a:xfrm flipV="1">
          <a:off x="8750300" y="16832131"/>
          <a:ext cx="8890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164686</xdr:rowOff>
    </xdr:from>
    <xdr:to>
      <xdr:col>15</xdr:col>
      <xdr:colOff>231775</xdr:colOff>
      <xdr:row>98</xdr:row>
      <xdr:rowOff>94836</xdr:rowOff>
    </xdr:to>
    <xdr:sp macro="" textlink="">
      <xdr:nvSpPr>
        <xdr:cNvPr id="466" name="円/楕円 465"/>
        <xdr:cNvSpPr/>
      </xdr:nvSpPr>
      <xdr:spPr>
        <a:xfrm>
          <a:off x="104267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79613</xdr:rowOff>
    </xdr:from>
    <xdr:ext cx="534377" cy="259045"/>
    <xdr:sp macro="" textlink="">
      <xdr:nvSpPr>
        <xdr:cNvPr id="467" name="普通建設事業費 （ うち更新整備　）該当値テキスト"/>
        <xdr:cNvSpPr txBox="1"/>
      </xdr:nvSpPr>
      <xdr:spPr>
        <a:xfrm>
          <a:off x="10528300" y="167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150681</xdr:rowOff>
    </xdr:from>
    <xdr:to>
      <xdr:col>14</xdr:col>
      <xdr:colOff>79375</xdr:colOff>
      <xdr:row>98</xdr:row>
      <xdr:rowOff>80831</xdr:rowOff>
    </xdr:to>
    <xdr:sp macro="" textlink="">
      <xdr:nvSpPr>
        <xdr:cNvPr id="468" name="円/楕円 467"/>
        <xdr:cNvSpPr/>
      </xdr:nvSpPr>
      <xdr:spPr>
        <a:xfrm>
          <a:off x="9588500" y="167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71958</xdr:rowOff>
    </xdr:from>
    <xdr:ext cx="534377" cy="259045"/>
    <xdr:sp macro="" textlink="">
      <xdr:nvSpPr>
        <xdr:cNvPr id="469" name="テキスト ボックス 468"/>
        <xdr:cNvSpPr txBox="1"/>
      </xdr:nvSpPr>
      <xdr:spPr>
        <a:xfrm>
          <a:off x="9372111" y="168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29080</xdr:rowOff>
    </xdr:from>
    <xdr:to>
      <xdr:col>12</xdr:col>
      <xdr:colOff>561975</xdr:colOff>
      <xdr:row>98</xdr:row>
      <xdr:rowOff>130680</xdr:rowOff>
    </xdr:to>
    <xdr:sp macro="" textlink="">
      <xdr:nvSpPr>
        <xdr:cNvPr id="470" name="円/楕円 469"/>
        <xdr:cNvSpPr/>
      </xdr:nvSpPr>
      <xdr:spPr>
        <a:xfrm>
          <a:off x="8699500" y="16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121807</xdr:rowOff>
    </xdr:from>
    <xdr:ext cx="534377" cy="259045"/>
    <xdr:sp macro="" textlink="">
      <xdr:nvSpPr>
        <xdr:cNvPr id="471" name="テキスト ボックス 470"/>
        <xdr:cNvSpPr txBox="1"/>
      </xdr:nvSpPr>
      <xdr:spPr>
        <a:xfrm>
          <a:off x="8483111" y="169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123136</xdr:rowOff>
    </xdr:from>
    <xdr:to>
      <xdr:col>23</xdr:col>
      <xdr:colOff>517525</xdr:colOff>
      <xdr:row>38</xdr:row>
      <xdr:rowOff>139633</xdr:rowOff>
    </xdr:to>
    <xdr:cxnSp macro="">
      <xdr:nvCxnSpPr>
        <xdr:cNvPr id="498" name="直線コネクタ 497"/>
        <xdr:cNvCxnSpPr/>
      </xdr:nvCxnSpPr>
      <xdr:spPr>
        <a:xfrm>
          <a:off x="15481300" y="6638236"/>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101394</xdr:rowOff>
    </xdr:from>
    <xdr:to>
      <xdr:col>22</xdr:col>
      <xdr:colOff>365125</xdr:colOff>
      <xdr:row>38</xdr:row>
      <xdr:rowOff>123136</xdr:rowOff>
    </xdr:to>
    <xdr:cxnSp macro="">
      <xdr:nvCxnSpPr>
        <xdr:cNvPr id="501" name="直線コネクタ 500"/>
        <xdr:cNvCxnSpPr/>
      </xdr:nvCxnSpPr>
      <xdr:spPr>
        <a:xfrm>
          <a:off x="14592300" y="6616494"/>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101394</xdr:rowOff>
    </xdr:from>
    <xdr:to>
      <xdr:col>21</xdr:col>
      <xdr:colOff>161925</xdr:colOff>
      <xdr:row>38</xdr:row>
      <xdr:rowOff>106713</xdr:rowOff>
    </xdr:to>
    <xdr:cxnSp macro="">
      <xdr:nvCxnSpPr>
        <xdr:cNvPr id="504" name="直線コネクタ 503"/>
        <xdr:cNvCxnSpPr/>
      </xdr:nvCxnSpPr>
      <xdr:spPr>
        <a:xfrm flipV="1">
          <a:off x="13703300" y="661649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153585</xdr:rowOff>
    </xdr:from>
    <xdr:ext cx="534377" cy="259045"/>
    <xdr:sp macro="" textlink="">
      <xdr:nvSpPr>
        <xdr:cNvPr id="506" name="テキスト ボックス 505"/>
        <xdr:cNvSpPr txBox="1"/>
      </xdr:nvSpPr>
      <xdr:spPr>
        <a:xfrm>
          <a:off x="14325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106713</xdr:rowOff>
    </xdr:from>
    <xdr:to>
      <xdr:col>19</xdr:col>
      <xdr:colOff>644525</xdr:colOff>
      <xdr:row>38</xdr:row>
      <xdr:rowOff>130750</xdr:rowOff>
    </xdr:to>
    <xdr:cxnSp macro="">
      <xdr:nvCxnSpPr>
        <xdr:cNvPr id="507" name="直線コネクタ 506"/>
        <xdr:cNvCxnSpPr/>
      </xdr:nvCxnSpPr>
      <xdr:spPr>
        <a:xfrm flipV="1">
          <a:off x="12814300" y="6621813"/>
          <a:ext cx="8890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160621</xdr:rowOff>
    </xdr:from>
    <xdr:ext cx="469744" cy="259045"/>
    <xdr:sp macro="" textlink="">
      <xdr:nvSpPr>
        <xdr:cNvPr id="509" name="テキスト ボックス 508"/>
        <xdr:cNvSpPr txBox="1"/>
      </xdr:nvSpPr>
      <xdr:spPr>
        <a:xfrm>
          <a:off x="13468427" y="66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88833</xdr:rowOff>
    </xdr:from>
    <xdr:to>
      <xdr:col>23</xdr:col>
      <xdr:colOff>568325</xdr:colOff>
      <xdr:row>39</xdr:row>
      <xdr:rowOff>18983</xdr:rowOff>
    </xdr:to>
    <xdr:sp macro="" textlink="">
      <xdr:nvSpPr>
        <xdr:cNvPr id="517" name="円/楕円 516"/>
        <xdr:cNvSpPr/>
      </xdr:nvSpPr>
      <xdr:spPr>
        <a:xfrm>
          <a:off x="16268700" y="66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13932" cy="259045"/>
    <xdr:sp macro="" textlink="">
      <xdr:nvSpPr>
        <xdr:cNvPr id="518" name="災害復旧事業費該当値テキスト"/>
        <xdr:cNvSpPr txBox="1"/>
      </xdr:nvSpPr>
      <xdr:spPr>
        <a:xfrm>
          <a:off x="16370300" y="6561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72336</xdr:rowOff>
    </xdr:from>
    <xdr:to>
      <xdr:col>22</xdr:col>
      <xdr:colOff>415925</xdr:colOff>
      <xdr:row>39</xdr:row>
      <xdr:rowOff>2486</xdr:rowOff>
    </xdr:to>
    <xdr:sp macro="" textlink="">
      <xdr:nvSpPr>
        <xdr:cNvPr id="519" name="円/楕円 518"/>
        <xdr:cNvSpPr/>
      </xdr:nvSpPr>
      <xdr:spPr>
        <a:xfrm>
          <a:off x="15430500" y="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19013</xdr:rowOff>
    </xdr:from>
    <xdr:ext cx="469744" cy="259045"/>
    <xdr:sp macro="" textlink="">
      <xdr:nvSpPr>
        <xdr:cNvPr id="520" name="テキスト ボックス 519"/>
        <xdr:cNvSpPr txBox="1"/>
      </xdr:nvSpPr>
      <xdr:spPr>
        <a:xfrm>
          <a:off x="15246427" y="63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50594</xdr:rowOff>
    </xdr:from>
    <xdr:to>
      <xdr:col>21</xdr:col>
      <xdr:colOff>212725</xdr:colOff>
      <xdr:row>38</xdr:row>
      <xdr:rowOff>152194</xdr:rowOff>
    </xdr:to>
    <xdr:sp macro="" textlink="">
      <xdr:nvSpPr>
        <xdr:cNvPr id="521" name="円/楕円 520"/>
        <xdr:cNvSpPr/>
      </xdr:nvSpPr>
      <xdr:spPr>
        <a:xfrm>
          <a:off x="14541500" y="6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168720</xdr:rowOff>
    </xdr:from>
    <xdr:ext cx="534377" cy="259045"/>
    <xdr:sp macro="" textlink="">
      <xdr:nvSpPr>
        <xdr:cNvPr id="522" name="テキスト ボックス 521"/>
        <xdr:cNvSpPr txBox="1"/>
      </xdr:nvSpPr>
      <xdr:spPr>
        <a:xfrm>
          <a:off x="14325111" y="63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55913</xdr:rowOff>
    </xdr:from>
    <xdr:to>
      <xdr:col>20</xdr:col>
      <xdr:colOff>9525</xdr:colOff>
      <xdr:row>38</xdr:row>
      <xdr:rowOff>157513</xdr:rowOff>
    </xdr:to>
    <xdr:sp macro="" textlink="">
      <xdr:nvSpPr>
        <xdr:cNvPr id="523" name="円/楕円 522"/>
        <xdr:cNvSpPr/>
      </xdr:nvSpPr>
      <xdr:spPr>
        <a:xfrm>
          <a:off x="13652500" y="65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2590</xdr:rowOff>
    </xdr:from>
    <xdr:ext cx="534377" cy="259045"/>
    <xdr:sp macro="" textlink="">
      <xdr:nvSpPr>
        <xdr:cNvPr id="524" name="テキスト ボックス 523"/>
        <xdr:cNvSpPr txBox="1"/>
      </xdr:nvSpPr>
      <xdr:spPr>
        <a:xfrm>
          <a:off x="13436111" y="63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79950</xdr:rowOff>
    </xdr:from>
    <xdr:to>
      <xdr:col>18</xdr:col>
      <xdr:colOff>492125</xdr:colOff>
      <xdr:row>39</xdr:row>
      <xdr:rowOff>10100</xdr:rowOff>
    </xdr:to>
    <xdr:sp macro="" textlink="">
      <xdr:nvSpPr>
        <xdr:cNvPr id="525" name="円/楕円 524"/>
        <xdr:cNvSpPr/>
      </xdr:nvSpPr>
      <xdr:spPr>
        <a:xfrm>
          <a:off x="12763500" y="65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1227</xdr:rowOff>
    </xdr:from>
    <xdr:ext cx="469744" cy="259045"/>
    <xdr:sp macro="" textlink="">
      <xdr:nvSpPr>
        <xdr:cNvPr id="526" name="テキスト ボックス 525"/>
        <xdr:cNvSpPr txBox="1"/>
      </xdr:nvSpPr>
      <xdr:spPr>
        <a:xfrm>
          <a:off x="12579427" y="668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141655</xdr:rowOff>
    </xdr:from>
    <xdr:to>
      <xdr:col>23</xdr:col>
      <xdr:colOff>517525</xdr:colOff>
      <xdr:row>76</xdr:row>
      <xdr:rowOff>145010</xdr:rowOff>
    </xdr:to>
    <xdr:cxnSp macro="">
      <xdr:nvCxnSpPr>
        <xdr:cNvPr id="600" name="直線コネクタ 599"/>
        <xdr:cNvCxnSpPr/>
      </xdr:nvCxnSpPr>
      <xdr:spPr>
        <a:xfrm>
          <a:off x="15481300" y="13171855"/>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141655</xdr:rowOff>
    </xdr:from>
    <xdr:to>
      <xdr:col>22</xdr:col>
      <xdr:colOff>365125</xdr:colOff>
      <xdr:row>76</xdr:row>
      <xdr:rowOff>144038</xdr:rowOff>
    </xdr:to>
    <xdr:cxnSp macro="">
      <xdr:nvCxnSpPr>
        <xdr:cNvPr id="603" name="直線コネクタ 602"/>
        <xdr:cNvCxnSpPr/>
      </xdr:nvCxnSpPr>
      <xdr:spPr>
        <a:xfrm flipV="1">
          <a:off x="14592300" y="1317185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133911</xdr:rowOff>
    </xdr:from>
    <xdr:to>
      <xdr:col>21</xdr:col>
      <xdr:colOff>161925</xdr:colOff>
      <xdr:row>76</xdr:row>
      <xdr:rowOff>144038</xdr:rowOff>
    </xdr:to>
    <xdr:cxnSp macro="">
      <xdr:nvCxnSpPr>
        <xdr:cNvPr id="606" name="直線コネクタ 605"/>
        <xdr:cNvCxnSpPr/>
      </xdr:nvCxnSpPr>
      <xdr:spPr>
        <a:xfrm>
          <a:off x="13703300" y="13164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110376</xdr:rowOff>
    </xdr:from>
    <xdr:to>
      <xdr:col>19</xdr:col>
      <xdr:colOff>644525</xdr:colOff>
      <xdr:row>76</xdr:row>
      <xdr:rowOff>133911</xdr:rowOff>
    </xdr:to>
    <xdr:cxnSp macro="">
      <xdr:nvCxnSpPr>
        <xdr:cNvPr id="609" name="直線コネクタ 608"/>
        <xdr:cNvCxnSpPr/>
      </xdr:nvCxnSpPr>
      <xdr:spPr>
        <a:xfrm>
          <a:off x="12814300" y="13140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94210</xdr:rowOff>
    </xdr:from>
    <xdr:to>
      <xdr:col>23</xdr:col>
      <xdr:colOff>568325</xdr:colOff>
      <xdr:row>77</xdr:row>
      <xdr:rowOff>24360</xdr:rowOff>
    </xdr:to>
    <xdr:sp macro="" textlink="">
      <xdr:nvSpPr>
        <xdr:cNvPr id="619" name="円/楕円 618"/>
        <xdr:cNvSpPr/>
      </xdr:nvSpPr>
      <xdr:spPr>
        <a:xfrm>
          <a:off x="16268700" y="131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72637</xdr:rowOff>
    </xdr:from>
    <xdr:ext cx="534377" cy="259045"/>
    <xdr:sp macro="" textlink="">
      <xdr:nvSpPr>
        <xdr:cNvPr id="620" name="公債費該当値テキスト"/>
        <xdr:cNvSpPr txBox="1"/>
      </xdr:nvSpPr>
      <xdr:spPr>
        <a:xfrm>
          <a:off x="16370300" y="131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90855</xdr:rowOff>
    </xdr:from>
    <xdr:to>
      <xdr:col>22</xdr:col>
      <xdr:colOff>415925</xdr:colOff>
      <xdr:row>77</xdr:row>
      <xdr:rowOff>21005</xdr:rowOff>
    </xdr:to>
    <xdr:sp macro="" textlink="">
      <xdr:nvSpPr>
        <xdr:cNvPr id="621" name="円/楕円 620"/>
        <xdr:cNvSpPr/>
      </xdr:nvSpPr>
      <xdr:spPr>
        <a:xfrm>
          <a:off x="15430500" y="131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12132</xdr:rowOff>
    </xdr:from>
    <xdr:ext cx="534377" cy="259045"/>
    <xdr:sp macro="" textlink="">
      <xdr:nvSpPr>
        <xdr:cNvPr id="622" name="テキスト ボックス 621"/>
        <xdr:cNvSpPr txBox="1"/>
      </xdr:nvSpPr>
      <xdr:spPr>
        <a:xfrm>
          <a:off x="15214111" y="132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93238</xdr:rowOff>
    </xdr:from>
    <xdr:to>
      <xdr:col>21</xdr:col>
      <xdr:colOff>212725</xdr:colOff>
      <xdr:row>77</xdr:row>
      <xdr:rowOff>23388</xdr:rowOff>
    </xdr:to>
    <xdr:sp macro="" textlink="">
      <xdr:nvSpPr>
        <xdr:cNvPr id="623" name="円/楕円 622"/>
        <xdr:cNvSpPr/>
      </xdr:nvSpPr>
      <xdr:spPr>
        <a:xfrm>
          <a:off x="14541500" y="131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14515</xdr:rowOff>
    </xdr:from>
    <xdr:ext cx="534377" cy="259045"/>
    <xdr:sp macro="" textlink="">
      <xdr:nvSpPr>
        <xdr:cNvPr id="624" name="テキスト ボックス 623"/>
        <xdr:cNvSpPr txBox="1"/>
      </xdr:nvSpPr>
      <xdr:spPr>
        <a:xfrm>
          <a:off x="14325111" y="132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83111</xdr:rowOff>
    </xdr:from>
    <xdr:to>
      <xdr:col>20</xdr:col>
      <xdr:colOff>9525</xdr:colOff>
      <xdr:row>77</xdr:row>
      <xdr:rowOff>13261</xdr:rowOff>
    </xdr:to>
    <xdr:sp macro="" textlink="">
      <xdr:nvSpPr>
        <xdr:cNvPr id="625" name="円/楕円 624"/>
        <xdr:cNvSpPr/>
      </xdr:nvSpPr>
      <xdr:spPr>
        <a:xfrm>
          <a:off x="13652500" y="13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4388</xdr:rowOff>
    </xdr:from>
    <xdr:ext cx="534377" cy="259045"/>
    <xdr:sp macro="" textlink="">
      <xdr:nvSpPr>
        <xdr:cNvPr id="626" name="テキスト ボックス 625"/>
        <xdr:cNvSpPr txBox="1"/>
      </xdr:nvSpPr>
      <xdr:spPr>
        <a:xfrm>
          <a:off x="13436111" y="132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59576</xdr:rowOff>
    </xdr:from>
    <xdr:to>
      <xdr:col>18</xdr:col>
      <xdr:colOff>492125</xdr:colOff>
      <xdr:row>76</xdr:row>
      <xdr:rowOff>161176</xdr:rowOff>
    </xdr:to>
    <xdr:sp macro="" textlink="">
      <xdr:nvSpPr>
        <xdr:cNvPr id="627" name="円/楕円 626"/>
        <xdr:cNvSpPr/>
      </xdr:nvSpPr>
      <xdr:spPr>
        <a:xfrm>
          <a:off x="12763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152303</xdr:rowOff>
    </xdr:from>
    <xdr:ext cx="534377" cy="259045"/>
    <xdr:sp macro="" textlink="">
      <xdr:nvSpPr>
        <xdr:cNvPr id="628" name="テキスト ボックス 627"/>
        <xdr:cNvSpPr txBox="1"/>
      </xdr:nvSpPr>
      <xdr:spPr>
        <a:xfrm>
          <a:off x="12547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129786</xdr:rowOff>
    </xdr:from>
    <xdr:to>
      <xdr:col>23</xdr:col>
      <xdr:colOff>517525</xdr:colOff>
      <xdr:row>98</xdr:row>
      <xdr:rowOff>134609</xdr:rowOff>
    </xdr:to>
    <xdr:cxnSp macro="">
      <xdr:nvCxnSpPr>
        <xdr:cNvPr id="655" name="直線コネクタ 654"/>
        <xdr:cNvCxnSpPr/>
      </xdr:nvCxnSpPr>
      <xdr:spPr>
        <a:xfrm>
          <a:off x="15481300" y="16931886"/>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129786</xdr:rowOff>
    </xdr:from>
    <xdr:to>
      <xdr:col>22</xdr:col>
      <xdr:colOff>365125</xdr:colOff>
      <xdr:row>98</xdr:row>
      <xdr:rowOff>136375</xdr:rowOff>
    </xdr:to>
    <xdr:cxnSp macro="">
      <xdr:nvCxnSpPr>
        <xdr:cNvPr id="658" name="直線コネクタ 657"/>
        <xdr:cNvCxnSpPr/>
      </xdr:nvCxnSpPr>
      <xdr:spPr>
        <a:xfrm flipV="1">
          <a:off x="14592300" y="16931886"/>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136319</xdr:rowOff>
    </xdr:from>
    <xdr:to>
      <xdr:col>21</xdr:col>
      <xdr:colOff>161925</xdr:colOff>
      <xdr:row>98</xdr:row>
      <xdr:rowOff>136375</xdr:rowOff>
    </xdr:to>
    <xdr:cxnSp macro="">
      <xdr:nvCxnSpPr>
        <xdr:cNvPr id="661" name="直線コネクタ 660"/>
        <xdr:cNvCxnSpPr/>
      </xdr:nvCxnSpPr>
      <xdr:spPr>
        <a:xfrm>
          <a:off x="13703300" y="1693841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136319</xdr:rowOff>
    </xdr:from>
    <xdr:to>
      <xdr:col>19</xdr:col>
      <xdr:colOff>644525</xdr:colOff>
      <xdr:row>98</xdr:row>
      <xdr:rowOff>138987</xdr:rowOff>
    </xdr:to>
    <xdr:cxnSp macro="">
      <xdr:nvCxnSpPr>
        <xdr:cNvPr id="664" name="直線コネクタ 663"/>
        <xdr:cNvCxnSpPr/>
      </xdr:nvCxnSpPr>
      <xdr:spPr>
        <a:xfrm flipV="1">
          <a:off x="12814300" y="169384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83809</xdr:rowOff>
    </xdr:from>
    <xdr:to>
      <xdr:col>23</xdr:col>
      <xdr:colOff>568325</xdr:colOff>
      <xdr:row>99</xdr:row>
      <xdr:rowOff>13959</xdr:rowOff>
    </xdr:to>
    <xdr:sp macro="" textlink="">
      <xdr:nvSpPr>
        <xdr:cNvPr id="674" name="円/楕円 673"/>
        <xdr:cNvSpPr/>
      </xdr:nvSpPr>
      <xdr:spPr>
        <a:xfrm>
          <a:off x="16268700" y="168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78986</xdr:rowOff>
    </xdr:from>
    <xdr:to>
      <xdr:col>22</xdr:col>
      <xdr:colOff>415925</xdr:colOff>
      <xdr:row>99</xdr:row>
      <xdr:rowOff>9136</xdr:rowOff>
    </xdr:to>
    <xdr:sp macro="" textlink="">
      <xdr:nvSpPr>
        <xdr:cNvPr id="676" name="円/楕円 675"/>
        <xdr:cNvSpPr/>
      </xdr:nvSpPr>
      <xdr:spPr>
        <a:xfrm>
          <a:off x="154305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263</xdr:rowOff>
    </xdr:from>
    <xdr:ext cx="534377" cy="259045"/>
    <xdr:sp macro="" textlink="">
      <xdr:nvSpPr>
        <xdr:cNvPr id="677" name="テキスト ボックス 676"/>
        <xdr:cNvSpPr txBox="1"/>
      </xdr:nvSpPr>
      <xdr:spPr>
        <a:xfrm>
          <a:off x="15214111" y="169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85575</xdr:rowOff>
    </xdr:from>
    <xdr:to>
      <xdr:col>21</xdr:col>
      <xdr:colOff>212725</xdr:colOff>
      <xdr:row>99</xdr:row>
      <xdr:rowOff>15725</xdr:rowOff>
    </xdr:to>
    <xdr:sp macro="" textlink="">
      <xdr:nvSpPr>
        <xdr:cNvPr id="678" name="円/楕円 677"/>
        <xdr:cNvSpPr/>
      </xdr:nvSpPr>
      <xdr:spPr>
        <a:xfrm>
          <a:off x="14541500" y="16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6852</xdr:rowOff>
    </xdr:from>
    <xdr:ext cx="469744" cy="259045"/>
    <xdr:sp macro="" textlink="">
      <xdr:nvSpPr>
        <xdr:cNvPr id="679" name="テキスト ボックス 678"/>
        <xdr:cNvSpPr txBox="1"/>
      </xdr:nvSpPr>
      <xdr:spPr>
        <a:xfrm>
          <a:off x="14357427" y="169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85519</xdr:rowOff>
    </xdr:from>
    <xdr:to>
      <xdr:col>20</xdr:col>
      <xdr:colOff>9525</xdr:colOff>
      <xdr:row>99</xdr:row>
      <xdr:rowOff>15669</xdr:rowOff>
    </xdr:to>
    <xdr:sp macro="" textlink="">
      <xdr:nvSpPr>
        <xdr:cNvPr id="680" name="円/楕円 679"/>
        <xdr:cNvSpPr/>
      </xdr:nvSpPr>
      <xdr:spPr>
        <a:xfrm>
          <a:off x="13652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6796</xdr:rowOff>
    </xdr:from>
    <xdr:ext cx="469744" cy="259045"/>
    <xdr:sp macro="" textlink="">
      <xdr:nvSpPr>
        <xdr:cNvPr id="681" name="テキスト ボックス 680"/>
        <xdr:cNvSpPr txBox="1"/>
      </xdr:nvSpPr>
      <xdr:spPr>
        <a:xfrm>
          <a:off x="13468427" y="169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88187</xdr:rowOff>
    </xdr:from>
    <xdr:to>
      <xdr:col>18</xdr:col>
      <xdr:colOff>492125</xdr:colOff>
      <xdr:row>99</xdr:row>
      <xdr:rowOff>18337</xdr:rowOff>
    </xdr:to>
    <xdr:sp macro="" textlink="">
      <xdr:nvSpPr>
        <xdr:cNvPr id="682" name="円/楕円 681"/>
        <xdr:cNvSpPr/>
      </xdr:nvSpPr>
      <xdr:spPr>
        <a:xfrm>
          <a:off x="12763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9464</xdr:rowOff>
    </xdr:from>
    <xdr:ext cx="469744" cy="259045"/>
    <xdr:sp macro="" textlink="">
      <xdr:nvSpPr>
        <xdr:cNvPr id="683" name="テキスト ボックス 682"/>
        <xdr:cNvSpPr txBox="1"/>
      </xdr:nvSpPr>
      <xdr:spPr>
        <a:xfrm>
          <a:off x="12579427" y="169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44259</xdr:rowOff>
    </xdr:from>
    <xdr:to>
      <xdr:col>32</xdr:col>
      <xdr:colOff>187325</xdr:colOff>
      <xdr:row>59</xdr:row>
      <xdr:rowOff>44420</xdr:rowOff>
    </xdr:to>
    <xdr:cxnSp macro="">
      <xdr:nvCxnSpPr>
        <xdr:cNvPr id="767" name="直線コネクタ 766"/>
        <xdr:cNvCxnSpPr/>
      </xdr:nvCxnSpPr>
      <xdr:spPr>
        <a:xfrm>
          <a:off x="21323300" y="10159809"/>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44259</xdr:rowOff>
    </xdr:from>
    <xdr:to>
      <xdr:col>31</xdr:col>
      <xdr:colOff>34925</xdr:colOff>
      <xdr:row>59</xdr:row>
      <xdr:rowOff>44343</xdr:rowOff>
    </xdr:to>
    <xdr:cxnSp macro="">
      <xdr:nvCxnSpPr>
        <xdr:cNvPr id="770" name="直線コネクタ 769"/>
        <xdr:cNvCxnSpPr/>
      </xdr:nvCxnSpPr>
      <xdr:spPr>
        <a:xfrm flipV="1">
          <a:off x="20434300" y="1015980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44343</xdr:rowOff>
    </xdr:from>
    <xdr:to>
      <xdr:col>29</xdr:col>
      <xdr:colOff>517525</xdr:colOff>
      <xdr:row>59</xdr:row>
      <xdr:rowOff>44420</xdr:rowOff>
    </xdr:to>
    <xdr:cxnSp macro="">
      <xdr:nvCxnSpPr>
        <xdr:cNvPr id="773" name="直線コネクタ 772"/>
        <xdr:cNvCxnSpPr/>
      </xdr:nvCxnSpPr>
      <xdr:spPr>
        <a:xfrm flipV="1">
          <a:off x="19545300" y="1015989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44271</xdr:rowOff>
    </xdr:from>
    <xdr:to>
      <xdr:col>28</xdr:col>
      <xdr:colOff>314325</xdr:colOff>
      <xdr:row>59</xdr:row>
      <xdr:rowOff>44420</xdr:rowOff>
    </xdr:to>
    <xdr:cxnSp macro="">
      <xdr:nvCxnSpPr>
        <xdr:cNvPr id="776" name="直線コネクタ 775"/>
        <xdr:cNvCxnSpPr/>
      </xdr:nvCxnSpPr>
      <xdr:spPr>
        <a:xfrm>
          <a:off x="18656300" y="1015982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165070</xdr:rowOff>
    </xdr:from>
    <xdr:to>
      <xdr:col>32</xdr:col>
      <xdr:colOff>238125</xdr:colOff>
      <xdr:row>59</xdr:row>
      <xdr:rowOff>95220</xdr:rowOff>
    </xdr:to>
    <xdr:sp macro="" textlink="">
      <xdr:nvSpPr>
        <xdr:cNvPr id="786" name="円/楕円 785"/>
        <xdr:cNvSpPr/>
      </xdr:nvSpPr>
      <xdr:spPr>
        <a:xfrm>
          <a:off x="221107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164909</xdr:rowOff>
    </xdr:from>
    <xdr:to>
      <xdr:col>31</xdr:col>
      <xdr:colOff>85725</xdr:colOff>
      <xdr:row>59</xdr:row>
      <xdr:rowOff>95059</xdr:rowOff>
    </xdr:to>
    <xdr:sp macro="" textlink="">
      <xdr:nvSpPr>
        <xdr:cNvPr id="788" name="円/楕円 787"/>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86186</xdr:rowOff>
    </xdr:from>
    <xdr:ext cx="313932" cy="259045"/>
    <xdr:sp macro="" textlink="">
      <xdr:nvSpPr>
        <xdr:cNvPr id="789" name="テキスト ボックス 788"/>
        <xdr:cNvSpPr txBox="1"/>
      </xdr:nvSpPr>
      <xdr:spPr>
        <a:xfrm>
          <a:off x="21166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164993</xdr:rowOff>
    </xdr:from>
    <xdr:to>
      <xdr:col>29</xdr:col>
      <xdr:colOff>568325</xdr:colOff>
      <xdr:row>59</xdr:row>
      <xdr:rowOff>95143</xdr:rowOff>
    </xdr:to>
    <xdr:sp macro="" textlink="">
      <xdr:nvSpPr>
        <xdr:cNvPr id="790" name="円/楕円 789"/>
        <xdr:cNvSpPr/>
      </xdr:nvSpPr>
      <xdr:spPr>
        <a:xfrm>
          <a:off x="20383500" y="101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86270</xdr:rowOff>
    </xdr:from>
    <xdr:ext cx="313932" cy="259045"/>
    <xdr:sp macro="" textlink="">
      <xdr:nvSpPr>
        <xdr:cNvPr id="791" name="テキスト ボックス 790"/>
        <xdr:cNvSpPr txBox="1"/>
      </xdr:nvSpPr>
      <xdr:spPr>
        <a:xfrm>
          <a:off x="20277333" y="10201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165070</xdr:rowOff>
    </xdr:from>
    <xdr:to>
      <xdr:col>28</xdr:col>
      <xdr:colOff>365125</xdr:colOff>
      <xdr:row>59</xdr:row>
      <xdr:rowOff>95220</xdr:rowOff>
    </xdr:to>
    <xdr:sp macro="" textlink="">
      <xdr:nvSpPr>
        <xdr:cNvPr id="792" name="円/楕円 791"/>
        <xdr:cNvSpPr/>
      </xdr:nvSpPr>
      <xdr:spPr>
        <a:xfrm>
          <a:off x="19494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86347</xdr:rowOff>
    </xdr:from>
    <xdr:ext cx="249299" cy="259045"/>
    <xdr:sp macro="" textlink="">
      <xdr:nvSpPr>
        <xdr:cNvPr id="793" name="テキスト ボックス 792"/>
        <xdr:cNvSpPr txBox="1"/>
      </xdr:nvSpPr>
      <xdr:spPr>
        <a:xfrm>
          <a:off x="19420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164921</xdr:rowOff>
    </xdr:from>
    <xdr:to>
      <xdr:col>27</xdr:col>
      <xdr:colOff>161925</xdr:colOff>
      <xdr:row>59</xdr:row>
      <xdr:rowOff>95071</xdr:rowOff>
    </xdr:to>
    <xdr:sp macro="" textlink="">
      <xdr:nvSpPr>
        <xdr:cNvPr id="794" name="円/楕円 793"/>
        <xdr:cNvSpPr/>
      </xdr:nvSpPr>
      <xdr:spPr>
        <a:xfrm>
          <a:off x="18605500" y="101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86198</xdr:rowOff>
    </xdr:from>
    <xdr:ext cx="313932" cy="259045"/>
    <xdr:sp macro="" textlink="">
      <xdr:nvSpPr>
        <xdr:cNvPr id="795" name="テキスト ボックス 794"/>
        <xdr:cNvSpPr txBox="1"/>
      </xdr:nvSpPr>
      <xdr:spPr>
        <a:xfrm>
          <a:off x="18499333" y="102017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123916</xdr:rowOff>
    </xdr:from>
    <xdr:to>
      <xdr:col>32</xdr:col>
      <xdr:colOff>187325</xdr:colOff>
      <xdr:row>77</xdr:row>
      <xdr:rowOff>139711</xdr:rowOff>
    </xdr:to>
    <xdr:cxnSp macro="">
      <xdr:nvCxnSpPr>
        <xdr:cNvPr id="827" name="直線コネクタ 826"/>
        <xdr:cNvCxnSpPr/>
      </xdr:nvCxnSpPr>
      <xdr:spPr>
        <a:xfrm flipV="1">
          <a:off x="21323300" y="13325566"/>
          <a:ext cx="8382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139711</xdr:rowOff>
    </xdr:from>
    <xdr:to>
      <xdr:col>31</xdr:col>
      <xdr:colOff>34925</xdr:colOff>
      <xdr:row>77</xdr:row>
      <xdr:rowOff>145425</xdr:rowOff>
    </xdr:to>
    <xdr:cxnSp macro="">
      <xdr:nvCxnSpPr>
        <xdr:cNvPr id="830" name="直線コネクタ 829"/>
        <xdr:cNvCxnSpPr/>
      </xdr:nvCxnSpPr>
      <xdr:spPr>
        <a:xfrm flipV="1">
          <a:off x="20434300" y="1334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139308</xdr:rowOff>
    </xdr:from>
    <xdr:to>
      <xdr:col>29</xdr:col>
      <xdr:colOff>517525</xdr:colOff>
      <xdr:row>77</xdr:row>
      <xdr:rowOff>145425</xdr:rowOff>
    </xdr:to>
    <xdr:cxnSp macro="">
      <xdr:nvCxnSpPr>
        <xdr:cNvPr id="833" name="直線コネクタ 832"/>
        <xdr:cNvCxnSpPr/>
      </xdr:nvCxnSpPr>
      <xdr:spPr>
        <a:xfrm>
          <a:off x="19545300" y="13340958"/>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139308</xdr:rowOff>
    </xdr:from>
    <xdr:to>
      <xdr:col>28</xdr:col>
      <xdr:colOff>314325</xdr:colOff>
      <xdr:row>78</xdr:row>
      <xdr:rowOff>8821</xdr:rowOff>
    </xdr:to>
    <xdr:cxnSp macro="">
      <xdr:nvCxnSpPr>
        <xdr:cNvPr id="836" name="直線コネクタ 835"/>
        <xdr:cNvCxnSpPr/>
      </xdr:nvCxnSpPr>
      <xdr:spPr>
        <a:xfrm flipV="1">
          <a:off x="18656300" y="13340958"/>
          <a:ext cx="8890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73116</xdr:rowOff>
    </xdr:from>
    <xdr:to>
      <xdr:col>32</xdr:col>
      <xdr:colOff>238125</xdr:colOff>
      <xdr:row>78</xdr:row>
      <xdr:rowOff>3266</xdr:rowOff>
    </xdr:to>
    <xdr:sp macro="" textlink="">
      <xdr:nvSpPr>
        <xdr:cNvPr id="846" name="円/楕円 845"/>
        <xdr:cNvSpPr/>
      </xdr:nvSpPr>
      <xdr:spPr>
        <a:xfrm>
          <a:off x="22110700" y="132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51543</xdr:rowOff>
    </xdr:from>
    <xdr:ext cx="534377" cy="259045"/>
    <xdr:sp macro="" textlink="">
      <xdr:nvSpPr>
        <xdr:cNvPr id="847" name="繰出金該当値テキスト"/>
        <xdr:cNvSpPr txBox="1"/>
      </xdr:nvSpPr>
      <xdr:spPr>
        <a:xfrm>
          <a:off x="22212300" y="132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88911</xdr:rowOff>
    </xdr:from>
    <xdr:to>
      <xdr:col>31</xdr:col>
      <xdr:colOff>85725</xdr:colOff>
      <xdr:row>78</xdr:row>
      <xdr:rowOff>19061</xdr:rowOff>
    </xdr:to>
    <xdr:sp macro="" textlink="">
      <xdr:nvSpPr>
        <xdr:cNvPr id="848" name="円/楕円 847"/>
        <xdr:cNvSpPr/>
      </xdr:nvSpPr>
      <xdr:spPr>
        <a:xfrm>
          <a:off x="21272500" y="132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10188</xdr:rowOff>
    </xdr:from>
    <xdr:ext cx="534377" cy="259045"/>
    <xdr:sp macro="" textlink="">
      <xdr:nvSpPr>
        <xdr:cNvPr id="849" name="テキスト ボックス 848"/>
        <xdr:cNvSpPr txBox="1"/>
      </xdr:nvSpPr>
      <xdr:spPr>
        <a:xfrm>
          <a:off x="21056111" y="133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94625</xdr:rowOff>
    </xdr:from>
    <xdr:to>
      <xdr:col>29</xdr:col>
      <xdr:colOff>568325</xdr:colOff>
      <xdr:row>78</xdr:row>
      <xdr:rowOff>24775</xdr:rowOff>
    </xdr:to>
    <xdr:sp macro="" textlink="">
      <xdr:nvSpPr>
        <xdr:cNvPr id="850" name="円/楕円 849"/>
        <xdr:cNvSpPr/>
      </xdr:nvSpPr>
      <xdr:spPr>
        <a:xfrm>
          <a:off x="20383500" y="132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15902</xdr:rowOff>
    </xdr:from>
    <xdr:ext cx="534377" cy="259045"/>
    <xdr:sp macro="" textlink="">
      <xdr:nvSpPr>
        <xdr:cNvPr id="851" name="テキスト ボックス 850"/>
        <xdr:cNvSpPr txBox="1"/>
      </xdr:nvSpPr>
      <xdr:spPr>
        <a:xfrm>
          <a:off x="20167111" y="13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88508</xdr:rowOff>
    </xdr:from>
    <xdr:to>
      <xdr:col>28</xdr:col>
      <xdr:colOff>365125</xdr:colOff>
      <xdr:row>78</xdr:row>
      <xdr:rowOff>18658</xdr:rowOff>
    </xdr:to>
    <xdr:sp macro="" textlink="">
      <xdr:nvSpPr>
        <xdr:cNvPr id="852" name="円/楕円 851"/>
        <xdr:cNvSpPr/>
      </xdr:nvSpPr>
      <xdr:spPr>
        <a:xfrm>
          <a:off x="19494500" y="13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9785</xdr:rowOff>
    </xdr:from>
    <xdr:ext cx="534377" cy="259045"/>
    <xdr:sp macro="" textlink="">
      <xdr:nvSpPr>
        <xdr:cNvPr id="853" name="テキスト ボックス 852"/>
        <xdr:cNvSpPr txBox="1"/>
      </xdr:nvSpPr>
      <xdr:spPr>
        <a:xfrm>
          <a:off x="19278111" y="13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129471</xdr:rowOff>
    </xdr:from>
    <xdr:to>
      <xdr:col>27</xdr:col>
      <xdr:colOff>161925</xdr:colOff>
      <xdr:row>78</xdr:row>
      <xdr:rowOff>59621</xdr:rowOff>
    </xdr:to>
    <xdr:sp macro="" textlink="">
      <xdr:nvSpPr>
        <xdr:cNvPr id="854" name="円/楕円 853"/>
        <xdr:cNvSpPr/>
      </xdr:nvSpPr>
      <xdr:spPr>
        <a:xfrm>
          <a:off x="18605500" y="133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50748</xdr:rowOff>
    </xdr:from>
    <xdr:ext cx="534377" cy="259045"/>
    <xdr:sp macro="" textlink="">
      <xdr:nvSpPr>
        <xdr:cNvPr id="855" name="テキスト ボックス 854"/>
        <xdr:cNvSpPr txBox="1"/>
      </xdr:nvSpPr>
      <xdr:spPr>
        <a:xfrm>
          <a:off x="18389111" y="134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歳出決算総額は、住民一人当たり４</a:t>
          </a:r>
          <a:r>
            <a:rPr kumimoji="1" lang="ja-JP" altLang="en-US" sz="1100">
              <a:solidFill>
                <a:sysClr val="windowText" lastClr="000000"/>
              </a:solidFill>
              <a:effectLst/>
              <a:latin typeface="+mn-lt"/>
              <a:ea typeface="+mn-ea"/>
              <a:cs typeface="+mn-cs"/>
            </a:rPr>
            <a:t>４９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３８３</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主な構成項目である人件費は、住民一人当たり１０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３６５</a:t>
          </a:r>
          <a:r>
            <a:rPr kumimoji="1" lang="ja-JP" altLang="ja-JP" sz="1100">
              <a:solidFill>
                <a:sysClr val="windowText" lastClr="000000"/>
              </a:solidFill>
              <a:effectLst/>
              <a:latin typeface="+mn-lt"/>
              <a:ea typeface="+mn-ea"/>
              <a:cs typeface="+mn-cs"/>
            </a:rPr>
            <a:t>円となっており、類似団体平均は下回っているものの、人口減少の影響もあり増加傾向にある。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扶助費については、住民一人当たり</a:t>
          </a:r>
          <a:r>
            <a:rPr kumimoji="1" lang="ja-JP" altLang="en-US" sz="1100">
              <a:solidFill>
                <a:sysClr val="windowText" lastClr="000000"/>
              </a:solidFill>
              <a:effectLst/>
              <a:latin typeface="+mn-lt"/>
              <a:ea typeface="+mn-ea"/>
              <a:cs typeface="+mn-cs"/>
            </a:rPr>
            <a:t>６０，２３９</a:t>
          </a:r>
          <a:r>
            <a:rPr kumimoji="1" lang="ja-JP" altLang="ja-JP" sz="1100">
              <a:solidFill>
                <a:sysClr val="windowText" lastClr="000000"/>
              </a:solidFill>
              <a:effectLst/>
              <a:latin typeface="+mn-lt"/>
              <a:ea typeface="+mn-ea"/>
              <a:cs typeface="+mn-cs"/>
            </a:rPr>
            <a:t>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普通建設事業費は住民一人当たり</a:t>
          </a:r>
          <a:r>
            <a:rPr kumimoji="1" lang="ja-JP" altLang="en-US" sz="1100">
              <a:solidFill>
                <a:sysClr val="windowText" lastClr="000000"/>
              </a:solidFill>
              <a:effectLst/>
              <a:latin typeface="+mn-lt"/>
              <a:ea typeface="+mn-ea"/>
              <a:cs typeface="+mn-cs"/>
            </a:rPr>
            <a:t>４９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２０１</a:t>
          </a:r>
          <a:r>
            <a:rPr kumimoji="1" lang="ja-JP" altLang="ja-JP" sz="1100">
              <a:solidFill>
                <a:sysClr val="windowText" lastClr="000000"/>
              </a:solidFill>
              <a:effectLst/>
              <a:latin typeface="+mn-lt"/>
              <a:ea typeface="+mn-ea"/>
              <a:cs typeface="+mn-cs"/>
            </a:rPr>
            <a:t>円、公債費は住民一人当たり３９，</a:t>
          </a:r>
          <a:r>
            <a:rPr kumimoji="1" lang="ja-JP" altLang="en-US" sz="1100">
              <a:solidFill>
                <a:sysClr val="windowText" lastClr="000000"/>
              </a:solidFill>
              <a:effectLst/>
              <a:latin typeface="+mn-lt"/>
              <a:ea typeface="+mn-ea"/>
              <a:cs typeface="+mn-cs"/>
            </a:rPr>
            <a:t>０７１</a:t>
          </a:r>
          <a:r>
            <a:rPr kumimoji="1" lang="ja-JP" altLang="ja-JP" sz="1100">
              <a:solidFill>
                <a:sysClr val="windowText" lastClr="000000"/>
              </a:solidFill>
              <a:effectLst/>
              <a:latin typeface="+mn-lt"/>
              <a:ea typeface="+mn-ea"/>
              <a:cs typeface="+mn-cs"/>
            </a:rPr>
            <a:t>円となっており、いずれも類似団体平均を下回っているが、新庁舎建設や主要幹線道路整備の進捗に伴い今後増加が見込まれ、これまで以上に厳しい財政運営となる見通しであることから、普通建設事業費の精査などコストの縮減に努め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72771</xdr:rowOff>
    </xdr:from>
    <xdr:to>
      <xdr:col>6</xdr:col>
      <xdr:colOff>511175</xdr:colOff>
      <xdr:row>34</xdr:row>
      <xdr:rowOff>152527</xdr:rowOff>
    </xdr:to>
    <xdr:cxnSp macro="">
      <xdr:nvCxnSpPr>
        <xdr:cNvPr id="61" name="直線コネクタ 60"/>
        <xdr:cNvCxnSpPr/>
      </xdr:nvCxnSpPr>
      <xdr:spPr>
        <a:xfrm>
          <a:off x="3797300" y="5902071"/>
          <a:ext cx="8382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72771</xdr:rowOff>
    </xdr:from>
    <xdr:to>
      <xdr:col>5</xdr:col>
      <xdr:colOff>358775</xdr:colOff>
      <xdr:row>35</xdr:row>
      <xdr:rowOff>113157</xdr:rowOff>
    </xdr:to>
    <xdr:cxnSp macro="">
      <xdr:nvCxnSpPr>
        <xdr:cNvPr id="64" name="直線コネクタ 63"/>
        <xdr:cNvCxnSpPr/>
      </xdr:nvCxnSpPr>
      <xdr:spPr>
        <a:xfrm flipV="1">
          <a:off x="2908300" y="5902071"/>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113157</xdr:rowOff>
    </xdr:from>
    <xdr:to>
      <xdr:col>4</xdr:col>
      <xdr:colOff>155575</xdr:colOff>
      <xdr:row>35</xdr:row>
      <xdr:rowOff>151892</xdr:rowOff>
    </xdr:to>
    <xdr:cxnSp macro="">
      <xdr:nvCxnSpPr>
        <xdr:cNvPr id="67" name="直線コネクタ 66"/>
        <xdr:cNvCxnSpPr/>
      </xdr:nvCxnSpPr>
      <xdr:spPr>
        <a:xfrm flipV="1">
          <a:off x="2019300" y="611390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125730</xdr:rowOff>
    </xdr:from>
    <xdr:to>
      <xdr:col>2</xdr:col>
      <xdr:colOff>638175</xdr:colOff>
      <xdr:row>35</xdr:row>
      <xdr:rowOff>151892</xdr:rowOff>
    </xdr:to>
    <xdr:cxnSp macro="">
      <xdr:nvCxnSpPr>
        <xdr:cNvPr id="70" name="直線コネクタ 69"/>
        <xdr:cNvCxnSpPr/>
      </xdr:nvCxnSpPr>
      <xdr:spPr>
        <a:xfrm>
          <a:off x="1130300" y="612648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101727</xdr:rowOff>
    </xdr:from>
    <xdr:to>
      <xdr:col>6</xdr:col>
      <xdr:colOff>561975</xdr:colOff>
      <xdr:row>35</xdr:row>
      <xdr:rowOff>31877</xdr:rowOff>
    </xdr:to>
    <xdr:sp macro="" textlink="">
      <xdr:nvSpPr>
        <xdr:cNvPr id="80" name="円/楕円 79"/>
        <xdr:cNvSpPr/>
      </xdr:nvSpPr>
      <xdr:spPr>
        <a:xfrm>
          <a:off x="4584700" y="59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80154</xdr:rowOff>
    </xdr:from>
    <xdr:ext cx="469744" cy="259045"/>
    <xdr:sp macro="" textlink="">
      <xdr:nvSpPr>
        <xdr:cNvPr id="81" name="議会費該当値テキスト"/>
        <xdr:cNvSpPr txBox="1"/>
      </xdr:nvSpPr>
      <xdr:spPr>
        <a:xfrm>
          <a:off x="4686300"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21971</xdr:rowOff>
    </xdr:from>
    <xdr:to>
      <xdr:col>5</xdr:col>
      <xdr:colOff>409575</xdr:colOff>
      <xdr:row>34</xdr:row>
      <xdr:rowOff>123571</xdr:rowOff>
    </xdr:to>
    <xdr:sp macro="" textlink="">
      <xdr:nvSpPr>
        <xdr:cNvPr id="82" name="円/楕円 81"/>
        <xdr:cNvSpPr/>
      </xdr:nvSpPr>
      <xdr:spPr>
        <a:xfrm>
          <a:off x="3746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114698</xdr:rowOff>
    </xdr:from>
    <xdr:ext cx="469744" cy="259045"/>
    <xdr:sp macro="" textlink="">
      <xdr:nvSpPr>
        <xdr:cNvPr id="83" name="テキスト ボックス 82"/>
        <xdr:cNvSpPr txBox="1"/>
      </xdr:nvSpPr>
      <xdr:spPr>
        <a:xfrm>
          <a:off x="3562427" y="594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62357</xdr:rowOff>
    </xdr:from>
    <xdr:to>
      <xdr:col>4</xdr:col>
      <xdr:colOff>206375</xdr:colOff>
      <xdr:row>35</xdr:row>
      <xdr:rowOff>163957</xdr:rowOff>
    </xdr:to>
    <xdr:sp macro="" textlink="">
      <xdr:nvSpPr>
        <xdr:cNvPr id="84" name="円/楕円 83"/>
        <xdr:cNvSpPr/>
      </xdr:nvSpPr>
      <xdr:spPr>
        <a:xfrm>
          <a:off x="2857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155084</xdr:rowOff>
    </xdr:from>
    <xdr:ext cx="469744" cy="259045"/>
    <xdr:sp macro="" textlink="">
      <xdr:nvSpPr>
        <xdr:cNvPr id="85" name="テキスト ボックス 84"/>
        <xdr:cNvSpPr txBox="1"/>
      </xdr:nvSpPr>
      <xdr:spPr>
        <a:xfrm>
          <a:off x="2673427"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101092</xdr:rowOff>
    </xdr:from>
    <xdr:to>
      <xdr:col>3</xdr:col>
      <xdr:colOff>3175</xdr:colOff>
      <xdr:row>36</xdr:row>
      <xdr:rowOff>31242</xdr:rowOff>
    </xdr:to>
    <xdr:sp macro="" textlink="">
      <xdr:nvSpPr>
        <xdr:cNvPr id="86" name="円/楕円 85"/>
        <xdr:cNvSpPr/>
      </xdr:nvSpPr>
      <xdr:spPr>
        <a:xfrm>
          <a:off x="1968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22369</xdr:rowOff>
    </xdr:from>
    <xdr:ext cx="469744" cy="259045"/>
    <xdr:sp macro="" textlink="">
      <xdr:nvSpPr>
        <xdr:cNvPr id="87" name="テキスト ボックス 86"/>
        <xdr:cNvSpPr txBox="1"/>
      </xdr:nvSpPr>
      <xdr:spPr>
        <a:xfrm>
          <a:off x="1784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74930</xdr:rowOff>
    </xdr:from>
    <xdr:to>
      <xdr:col>1</xdr:col>
      <xdr:colOff>485775</xdr:colOff>
      <xdr:row>36</xdr:row>
      <xdr:rowOff>5080</xdr:rowOff>
    </xdr:to>
    <xdr:sp macro="" textlink="">
      <xdr:nvSpPr>
        <xdr:cNvPr id="88" name="円/楕円 87"/>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167657</xdr:rowOff>
    </xdr:from>
    <xdr:ext cx="469744" cy="259045"/>
    <xdr:sp macro="" textlink="">
      <xdr:nvSpPr>
        <xdr:cNvPr id="89" name="テキスト ボックス 88"/>
        <xdr:cNvSpPr txBox="1"/>
      </xdr:nvSpPr>
      <xdr:spPr>
        <a:xfrm>
          <a:off x="8954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107113</xdr:rowOff>
    </xdr:from>
    <xdr:to>
      <xdr:col>6</xdr:col>
      <xdr:colOff>511175</xdr:colOff>
      <xdr:row>58</xdr:row>
      <xdr:rowOff>107602</xdr:rowOff>
    </xdr:to>
    <xdr:cxnSp macro="">
      <xdr:nvCxnSpPr>
        <xdr:cNvPr id="116" name="直線コネクタ 115"/>
        <xdr:cNvCxnSpPr/>
      </xdr:nvCxnSpPr>
      <xdr:spPr>
        <a:xfrm>
          <a:off x="3797300" y="10051213"/>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107113</xdr:rowOff>
    </xdr:from>
    <xdr:to>
      <xdr:col>5</xdr:col>
      <xdr:colOff>358775</xdr:colOff>
      <xdr:row>58</xdr:row>
      <xdr:rowOff>112868</xdr:rowOff>
    </xdr:to>
    <xdr:cxnSp macro="">
      <xdr:nvCxnSpPr>
        <xdr:cNvPr id="119" name="直線コネクタ 118"/>
        <xdr:cNvCxnSpPr/>
      </xdr:nvCxnSpPr>
      <xdr:spPr>
        <a:xfrm flipV="1">
          <a:off x="2908300" y="10051213"/>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112868</xdr:rowOff>
    </xdr:from>
    <xdr:to>
      <xdr:col>4</xdr:col>
      <xdr:colOff>155575</xdr:colOff>
      <xdr:row>58</xdr:row>
      <xdr:rowOff>118311</xdr:rowOff>
    </xdr:to>
    <xdr:cxnSp macro="">
      <xdr:nvCxnSpPr>
        <xdr:cNvPr id="122" name="直線コネクタ 121"/>
        <xdr:cNvCxnSpPr/>
      </xdr:nvCxnSpPr>
      <xdr:spPr>
        <a:xfrm flipV="1">
          <a:off x="2019300" y="1005696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117531</xdr:rowOff>
    </xdr:from>
    <xdr:to>
      <xdr:col>2</xdr:col>
      <xdr:colOff>638175</xdr:colOff>
      <xdr:row>58</xdr:row>
      <xdr:rowOff>118311</xdr:rowOff>
    </xdr:to>
    <xdr:cxnSp macro="">
      <xdr:nvCxnSpPr>
        <xdr:cNvPr id="125" name="直線コネクタ 124"/>
        <xdr:cNvCxnSpPr/>
      </xdr:nvCxnSpPr>
      <xdr:spPr>
        <a:xfrm>
          <a:off x="1130300" y="1006163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56802</xdr:rowOff>
    </xdr:from>
    <xdr:to>
      <xdr:col>6</xdr:col>
      <xdr:colOff>561975</xdr:colOff>
      <xdr:row>58</xdr:row>
      <xdr:rowOff>158402</xdr:rowOff>
    </xdr:to>
    <xdr:sp macro="" textlink="">
      <xdr:nvSpPr>
        <xdr:cNvPr id="135" name="円/楕円 134"/>
        <xdr:cNvSpPr/>
      </xdr:nvSpPr>
      <xdr:spPr>
        <a:xfrm>
          <a:off x="4584700" y="100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56313</xdr:rowOff>
    </xdr:from>
    <xdr:to>
      <xdr:col>5</xdr:col>
      <xdr:colOff>409575</xdr:colOff>
      <xdr:row>58</xdr:row>
      <xdr:rowOff>157913</xdr:rowOff>
    </xdr:to>
    <xdr:sp macro="" textlink="">
      <xdr:nvSpPr>
        <xdr:cNvPr id="137" name="円/楕円 136"/>
        <xdr:cNvSpPr/>
      </xdr:nvSpPr>
      <xdr:spPr>
        <a:xfrm>
          <a:off x="3746500" y="10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149040</xdr:rowOff>
    </xdr:from>
    <xdr:ext cx="534377" cy="259045"/>
    <xdr:sp macro="" textlink="">
      <xdr:nvSpPr>
        <xdr:cNvPr id="138" name="テキスト ボックス 137"/>
        <xdr:cNvSpPr txBox="1"/>
      </xdr:nvSpPr>
      <xdr:spPr>
        <a:xfrm>
          <a:off x="3530111" y="100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62068</xdr:rowOff>
    </xdr:from>
    <xdr:to>
      <xdr:col>4</xdr:col>
      <xdr:colOff>206375</xdr:colOff>
      <xdr:row>58</xdr:row>
      <xdr:rowOff>163668</xdr:rowOff>
    </xdr:to>
    <xdr:sp macro="" textlink="">
      <xdr:nvSpPr>
        <xdr:cNvPr id="139" name="円/楕円 138"/>
        <xdr:cNvSpPr/>
      </xdr:nvSpPr>
      <xdr:spPr>
        <a:xfrm>
          <a:off x="2857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154795</xdr:rowOff>
    </xdr:from>
    <xdr:ext cx="534377" cy="259045"/>
    <xdr:sp macro="" textlink="">
      <xdr:nvSpPr>
        <xdr:cNvPr id="140" name="テキスト ボックス 139"/>
        <xdr:cNvSpPr txBox="1"/>
      </xdr:nvSpPr>
      <xdr:spPr>
        <a:xfrm>
          <a:off x="2641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67511</xdr:rowOff>
    </xdr:from>
    <xdr:to>
      <xdr:col>3</xdr:col>
      <xdr:colOff>3175</xdr:colOff>
      <xdr:row>58</xdr:row>
      <xdr:rowOff>169111</xdr:rowOff>
    </xdr:to>
    <xdr:sp macro="" textlink="">
      <xdr:nvSpPr>
        <xdr:cNvPr id="141" name="円/楕円 140"/>
        <xdr:cNvSpPr/>
      </xdr:nvSpPr>
      <xdr:spPr>
        <a:xfrm>
          <a:off x="1968500" y="100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160238</xdr:rowOff>
    </xdr:from>
    <xdr:ext cx="534377" cy="259045"/>
    <xdr:sp macro="" textlink="">
      <xdr:nvSpPr>
        <xdr:cNvPr id="142" name="テキスト ボックス 141"/>
        <xdr:cNvSpPr txBox="1"/>
      </xdr:nvSpPr>
      <xdr:spPr>
        <a:xfrm>
          <a:off x="1752111" y="101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66731</xdr:rowOff>
    </xdr:from>
    <xdr:to>
      <xdr:col>1</xdr:col>
      <xdr:colOff>485775</xdr:colOff>
      <xdr:row>58</xdr:row>
      <xdr:rowOff>168331</xdr:rowOff>
    </xdr:to>
    <xdr:sp macro="" textlink="">
      <xdr:nvSpPr>
        <xdr:cNvPr id="143" name="円/楕円 142"/>
        <xdr:cNvSpPr/>
      </xdr:nvSpPr>
      <xdr:spPr>
        <a:xfrm>
          <a:off x="1079500" y="100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159458</xdr:rowOff>
    </xdr:from>
    <xdr:ext cx="534377" cy="259045"/>
    <xdr:sp macro="" textlink="">
      <xdr:nvSpPr>
        <xdr:cNvPr id="144" name="テキスト ボックス 143"/>
        <xdr:cNvSpPr txBox="1"/>
      </xdr:nvSpPr>
      <xdr:spPr>
        <a:xfrm>
          <a:off x="863111" y="101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158212</xdr:rowOff>
    </xdr:from>
    <xdr:to>
      <xdr:col>6</xdr:col>
      <xdr:colOff>511175</xdr:colOff>
      <xdr:row>78</xdr:row>
      <xdr:rowOff>29753</xdr:rowOff>
    </xdr:to>
    <xdr:cxnSp macro="">
      <xdr:nvCxnSpPr>
        <xdr:cNvPr id="172" name="直線コネクタ 171"/>
        <xdr:cNvCxnSpPr/>
      </xdr:nvCxnSpPr>
      <xdr:spPr>
        <a:xfrm flipV="1">
          <a:off x="3797300" y="13359862"/>
          <a:ext cx="8382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29753</xdr:rowOff>
    </xdr:from>
    <xdr:to>
      <xdr:col>5</xdr:col>
      <xdr:colOff>358775</xdr:colOff>
      <xdr:row>78</xdr:row>
      <xdr:rowOff>32290</xdr:rowOff>
    </xdr:to>
    <xdr:cxnSp macro="">
      <xdr:nvCxnSpPr>
        <xdr:cNvPr id="175" name="直線コネクタ 174"/>
        <xdr:cNvCxnSpPr/>
      </xdr:nvCxnSpPr>
      <xdr:spPr>
        <a:xfrm flipV="1">
          <a:off x="2908300" y="13402853"/>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32290</xdr:rowOff>
    </xdr:from>
    <xdr:to>
      <xdr:col>4</xdr:col>
      <xdr:colOff>155575</xdr:colOff>
      <xdr:row>78</xdr:row>
      <xdr:rowOff>79742</xdr:rowOff>
    </xdr:to>
    <xdr:cxnSp macro="">
      <xdr:nvCxnSpPr>
        <xdr:cNvPr id="178" name="直線コネクタ 177"/>
        <xdr:cNvCxnSpPr/>
      </xdr:nvCxnSpPr>
      <xdr:spPr>
        <a:xfrm flipV="1">
          <a:off x="2019300" y="13405390"/>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79742</xdr:rowOff>
    </xdr:from>
    <xdr:to>
      <xdr:col>2</xdr:col>
      <xdr:colOff>638175</xdr:colOff>
      <xdr:row>78</xdr:row>
      <xdr:rowOff>83584</xdr:rowOff>
    </xdr:to>
    <xdr:cxnSp macro="">
      <xdr:nvCxnSpPr>
        <xdr:cNvPr id="181" name="直線コネクタ 180"/>
        <xdr:cNvCxnSpPr/>
      </xdr:nvCxnSpPr>
      <xdr:spPr>
        <a:xfrm flipV="1">
          <a:off x="1130300" y="13452842"/>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107412</xdr:rowOff>
    </xdr:from>
    <xdr:to>
      <xdr:col>6</xdr:col>
      <xdr:colOff>561975</xdr:colOff>
      <xdr:row>78</xdr:row>
      <xdr:rowOff>37562</xdr:rowOff>
    </xdr:to>
    <xdr:sp macro="" textlink="">
      <xdr:nvSpPr>
        <xdr:cNvPr id="191" name="円/楕円 190"/>
        <xdr:cNvSpPr/>
      </xdr:nvSpPr>
      <xdr:spPr>
        <a:xfrm>
          <a:off x="4584700" y="133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85839</xdr:rowOff>
    </xdr:from>
    <xdr:ext cx="599010" cy="259045"/>
    <xdr:sp macro="" textlink="">
      <xdr:nvSpPr>
        <xdr:cNvPr id="192" name="民生費該当値テキスト"/>
        <xdr:cNvSpPr txBox="1"/>
      </xdr:nvSpPr>
      <xdr:spPr>
        <a:xfrm>
          <a:off x="4686300" y="132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150403</xdr:rowOff>
    </xdr:from>
    <xdr:to>
      <xdr:col>5</xdr:col>
      <xdr:colOff>409575</xdr:colOff>
      <xdr:row>78</xdr:row>
      <xdr:rowOff>80553</xdr:rowOff>
    </xdr:to>
    <xdr:sp macro="" textlink="">
      <xdr:nvSpPr>
        <xdr:cNvPr id="193" name="円/楕円 192"/>
        <xdr:cNvSpPr/>
      </xdr:nvSpPr>
      <xdr:spPr>
        <a:xfrm>
          <a:off x="3746500" y="133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71680</xdr:rowOff>
    </xdr:from>
    <xdr:ext cx="599010" cy="259045"/>
    <xdr:sp macro="" textlink="">
      <xdr:nvSpPr>
        <xdr:cNvPr id="194" name="テキスト ボックス 193"/>
        <xdr:cNvSpPr txBox="1"/>
      </xdr:nvSpPr>
      <xdr:spPr>
        <a:xfrm>
          <a:off x="3497794" y="134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152940</xdr:rowOff>
    </xdr:from>
    <xdr:to>
      <xdr:col>4</xdr:col>
      <xdr:colOff>206375</xdr:colOff>
      <xdr:row>78</xdr:row>
      <xdr:rowOff>83090</xdr:rowOff>
    </xdr:to>
    <xdr:sp macro="" textlink="">
      <xdr:nvSpPr>
        <xdr:cNvPr id="195" name="円/楕円 194"/>
        <xdr:cNvSpPr/>
      </xdr:nvSpPr>
      <xdr:spPr>
        <a:xfrm>
          <a:off x="2857500" y="133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74217</xdr:rowOff>
    </xdr:from>
    <xdr:ext cx="599010" cy="259045"/>
    <xdr:sp macro="" textlink="">
      <xdr:nvSpPr>
        <xdr:cNvPr id="196" name="テキスト ボックス 195"/>
        <xdr:cNvSpPr txBox="1"/>
      </xdr:nvSpPr>
      <xdr:spPr>
        <a:xfrm>
          <a:off x="2608794" y="134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28942</xdr:rowOff>
    </xdr:from>
    <xdr:to>
      <xdr:col>3</xdr:col>
      <xdr:colOff>3175</xdr:colOff>
      <xdr:row>78</xdr:row>
      <xdr:rowOff>130542</xdr:rowOff>
    </xdr:to>
    <xdr:sp macro="" textlink="">
      <xdr:nvSpPr>
        <xdr:cNvPr id="197" name="円/楕円 196"/>
        <xdr:cNvSpPr/>
      </xdr:nvSpPr>
      <xdr:spPr>
        <a:xfrm>
          <a:off x="1968500" y="134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121669</xdr:rowOff>
    </xdr:from>
    <xdr:ext cx="599010" cy="259045"/>
    <xdr:sp macro="" textlink="">
      <xdr:nvSpPr>
        <xdr:cNvPr id="198" name="テキスト ボックス 197"/>
        <xdr:cNvSpPr txBox="1"/>
      </xdr:nvSpPr>
      <xdr:spPr>
        <a:xfrm>
          <a:off x="1719794" y="1349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32784</xdr:rowOff>
    </xdr:from>
    <xdr:to>
      <xdr:col>1</xdr:col>
      <xdr:colOff>485775</xdr:colOff>
      <xdr:row>78</xdr:row>
      <xdr:rowOff>134384</xdr:rowOff>
    </xdr:to>
    <xdr:sp macro="" textlink="">
      <xdr:nvSpPr>
        <xdr:cNvPr id="199" name="円/楕円 198"/>
        <xdr:cNvSpPr/>
      </xdr:nvSpPr>
      <xdr:spPr>
        <a:xfrm>
          <a:off x="1079500" y="134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125511</xdr:rowOff>
    </xdr:from>
    <xdr:ext cx="599010" cy="259045"/>
    <xdr:sp macro="" textlink="">
      <xdr:nvSpPr>
        <xdr:cNvPr id="200" name="テキスト ボックス 199"/>
        <xdr:cNvSpPr txBox="1"/>
      </xdr:nvSpPr>
      <xdr:spPr>
        <a:xfrm>
          <a:off x="830794" y="134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57962</xdr:rowOff>
    </xdr:from>
    <xdr:to>
      <xdr:col>6</xdr:col>
      <xdr:colOff>511175</xdr:colOff>
      <xdr:row>98</xdr:row>
      <xdr:rowOff>61889</xdr:rowOff>
    </xdr:to>
    <xdr:cxnSp macro="">
      <xdr:nvCxnSpPr>
        <xdr:cNvPr id="227" name="直線コネクタ 226"/>
        <xdr:cNvCxnSpPr/>
      </xdr:nvCxnSpPr>
      <xdr:spPr>
        <a:xfrm flipV="1">
          <a:off x="3797300" y="16860062"/>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60796</xdr:rowOff>
    </xdr:from>
    <xdr:to>
      <xdr:col>5</xdr:col>
      <xdr:colOff>358775</xdr:colOff>
      <xdr:row>98</xdr:row>
      <xdr:rowOff>61889</xdr:rowOff>
    </xdr:to>
    <xdr:cxnSp macro="">
      <xdr:nvCxnSpPr>
        <xdr:cNvPr id="230" name="直線コネクタ 229"/>
        <xdr:cNvCxnSpPr/>
      </xdr:nvCxnSpPr>
      <xdr:spPr>
        <a:xfrm>
          <a:off x="2908300" y="1686289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60796</xdr:rowOff>
    </xdr:from>
    <xdr:to>
      <xdr:col>4</xdr:col>
      <xdr:colOff>155575</xdr:colOff>
      <xdr:row>98</xdr:row>
      <xdr:rowOff>65320</xdr:rowOff>
    </xdr:to>
    <xdr:cxnSp macro="">
      <xdr:nvCxnSpPr>
        <xdr:cNvPr id="233" name="直線コネクタ 232"/>
        <xdr:cNvCxnSpPr/>
      </xdr:nvCxnSpPr>
      <xdr:spPr>
        <a:xfrm flipV="1">
          <a:off x="2019300" y="16862896"/>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63378</xdr:rowOff>
    </xdr:from>
    <xdr:to>
      <xdr:col>2</xdr:col>
      <xdr:colOff>638175</xdr:colOff>
      <xdr:row>98</xdr:row>
      <xdr:rowOff>65320</xdr:rowOff>
    </xdr:to>
    <xdr:cxnSp macro="">
      <xdr:nvCxnSpPr>
        <xdr:cNvPr id="236" name="直線コネクタ 235"/>
        <xdr:cNvCxnSpPr/>
      </xdr:nvCxnSpPr>
      <xdr:spPr>
        <a:xfrm>
          <a:off x="1130300" y="1686547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7162</xdr:rowOff>
    </xdr:from>
    <xdr:to>
      <xdr:col>6</xdr:col>
      <xdr:colOff>561975</xdr:colOff>
      <xdr:row>98</xdr:row>
      <xdr:rowOff>108762</xdr:rowOff>
    </xdr:to>
    <xdr:sp macro="" textlink="">
      <xdr:nvSpPr>
        <xdr:cNvPr id="246" name="円/楕円 245"/>
        <xdr:cNvSpPr/>
      </xdr:nvSpPr>
      <xdr:spPr>
        <a:xfrm>
          <a:off x="4584700" y="16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93539</xdr:rowOff>
    </xdr:from>
    <xdr:ext cx="534377" cy="259045"/>
    <xdr:sp macro="" textlink="">
      <xdr:nvSpPr>
        <xdr:cNvPr id="247" name="衛生費該当値テキスト"/>
        <xdr:cNvSpPr txBox="1"/>
      </xdr:nvSpPr>
      <xdr:spPr>
        <a:xfrm>
          <a:off x="4686300" y="1672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11089</xdr:rowOff>
    </xdr:from>
    <xdr:to>
      <xdr:col>5</xdr:col>
      <xdr:colOff>409575</xdr:colOff>
      <xdr:row>98</xdr:row>
      <xdr:rowOff>112689</xdr:rowOff>
    </xdr:to>
    <xdr:sp macro="" textlink="">
      <xdr:nvSpPr>
        <xdr:cNvPr id="248" name="円/楕円 247"/>
        <xdr:cNvSpPr/>
      </xdr:nvSpPr>
      <xdr:spPr>
        <a:xfrm>
          <a:off x="3746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103816</xdr:rowOff>
    </xdr:from>
    <xdr:ext cx="534377" cy="259045"/>
    <xdr:sp macro="" textlink="">
      <xdr:nvSpPr>
        <xdr:cNvPr id="249" name="テキスト ボックス 248"/>
        <xdr:cNvSpPr txBox="1"/>
      </xdr:nvSpPr>
      <xdr:spPr>
        <a:xfrm>
          <a:off x="3530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9996</xdr:rowOff>
    </xdr:from>
    <xdr:to>
      <xdr:col>4</xdr:col>
      <xdr:colOff>206375</xdr:colOff>
      <xdr:row>98</xdr:row>
      <xdr:rowOff>111596</xdr:rowOff>
    </xdr:to>
    <xdr:sp macro="" textlink="">
      <xdr:nvSpPr>
        <xdr:cNvPr id="250" name="円/楕円 249"/>
        <xdr:cNvSpPr/>
      </xdr:nvSpPr>
      <xdr:spPr>
        <a:xfrm>
          <a:off x="2857500" y="16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102723</xdr:rowOff>
    </xdr:from>
    <xdr:ext cx="534377" cy="259045"/>
    <xdr:sp macro="" textlink="">
      <xdr:nvSpPr>
        <xdr:cNvPr id="251" name="テキスト ボックス 250"/>
        <xdr:cNvSpPr txBox="1"/>
      </xdr:nvSpPr>
      <xdr:spPr>
        <a:xfrm>
          <a:off x="2641111" y="16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14520</xdr:rowOff>
    </xdr:from>
    <xdr:to>
      <xdr:col>3</xdr:col>
      <xdr:colOff>3175</xdr:colOff>
      <xdr:row>98</xdr:row>
      <xdr:rowOff>116120</xdr:rowOff>
    </xdr:to>
    <xdr:sp macro="" textlink="">
      <xdr:nvSpPr>
        <xdr:cNvPr id="252" name="円/楕円 251"/>
        <xdr:cNvSpPr/>
      </xdr:nvSpPr>
      <xdr:spPr>
        <a:xfrm>
          <a:off x="1968500" y="168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107247</xdr:rowOff>
    </xdr:from>
    <xdr:ext cx="534377" cy="259045"/>
    <xdr:sp macro="" textlink="">
      <xdr:nvSpPr>
        <xdr:cNvPr id="253" name="テキスト ボックス 252"/>
        <xdr:cNvSpPr txBox="1"/>
      </xdr:nvSpPr>
      <xdr:spPr>
        <a:xfrm>
          <a:off x="1752111" y="169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12578</xdr:rowOff>
    </xdr:from>
    <xdr:to>
      <xdr:col>1</xdr:col>
      <xdr:colOff>485775</xdr:colOff>
      <xdr:row>98</xdr:row>
      <xdr:rowOff>114178</xdr:rowOff>
    </xdr:to>
    <xdr:sp macro="" textlink="">
      <xdr:nvSpPr>
        <xdr:cNvPr id="254" name="円/楕円 253"/>
        <xdr:cNvSpPr/>
      </xdr:nvSpPr>
      <xdr:spPr>
        <a:xfrm>
          <a:off x="1079500" y="168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105305</xdr:rowOff>
    </xdr:from>
    <xdr:ext cx="534377" cy="259045"/>
    <xdr:sp macro="" textlink="">
      <xdr:nvSpPr>
        <xdr:cNvPr id="255" name="テキスト ボックス 254"/>
        <xdr:cNvSpPr txBox="1"/>
      </xdr:nvSpPr>
      <xdr:spPr>
        <a:xfrm>
          <a:off x="863111" y="16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39650</xdr:rowOff>
    </xdr:from>
    <xdr:to>
      <xdr:col>15</xdr:col>
      <xdr:colOff>180975</xdr:colOff>
      <xdr:row>39</xdr:row>
      <xdr:rowOff>42011</xdr:rowOff>
    </xdr:to>
    <xdr:cxnSp macro="">
      <xdr:nvCxnSpPr>
        <xdr:cNvPr id="284" name="直線コネクタ 283"/>
        <xdr:cNvCxnSpPr/>
      </xdr:nvCxnSpPr>
      <xdr:spPr>
        <a:xfrm flipV="1">
          <a:off x="9639300" y="6726200"/>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39725</xdr:rowOff>
    </xdr:from>
    <xdr:to>
      <xdr:col>14</xdr:col>
      <xdr:colOff>28575</xdr:colOff>
      <xdr:row>39</xdr:row>
      <xdr:rowOff>42011</xdr:rowOff>
    </xdr:to>
    <xdr:cxnSp macro="">
      <xdr:nvCxnSpPr>
        <xdr:cNvPr id="287" name="直線コネクタ 286"/>
        <xdr:cNvCxnSpPr/>
      </xdr:nvCxnSpPr>
      <xdr:spPr>
        <a:xfrm>
          <a:off x="8750300" y="67262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38202</xdr:rowOff>
    </xdr:from>
    <xdr:to>
      <xdr:col>12</xdr:col>
      <xdr:colOff>511175</xdr:colOff>
      <xdr:row>39</xdr:row>
      <xdr:rowOff>39725</xdr:rowOff>
    </xdr:to>
    <xdr:cxnSp macro="">
      <xdr:nvCxnSpPr>
        <xdr:cNvPr id="290" name="直線コネクタ 289"/>
        <xdr:cNvCxnSpPr/>
      </xdr:nvCxnSpPr>
      <xdr:spPr>
        <a:xfrm>
          <a:off x="7861300" y="672475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38164</xdr:rowOff>
    </xdr:from>
    <xdr:to>
      <xdr:col>11</xdr:col>
      <xdr:colOff>307975</xdr:colOff>
      <xdr:row>39</xdr:row>
      <xdr:rowOff>38202</xdr:rowOff>
    </xdr:to>
    <xdr:cxnSp macro="">
      <xdr:nvCxnSpPr>
        <xdr:cNvPr id="293" name="直線コネクタ 292"/>
        <xdr:cNvCxnSpPr/>
      </xdr:nvCxnSpPr>
      <xdr:spPr>
        <a:xfrm>
          <a:off x="6972300" y="67247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160300</xdr:rowOff>
    </xdr:from>
    <xdr:to>
      <xdr:col>15</xdr:col>
      <xdr:colOff>231775</xdr:colOff>
      <xdr:row>39</xdr:row>
      <xdr:rowOff>90450</xdr:rowOff>
    </xdr:to>
    <xdr:sp macro="" textlink="">
      <xdr:nvSpPr>
        <xdr:cNvPr id="303" name="円/楕円 302"/>
        <xdr:cNvSpPr/>
      </xdr:nvSpPr>
      <xdr:spPr>
        <a:xfrm>
          <a:off x="104267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162661</xdr:rowOff>
    </xdr:from>
    <xdr:to>
      <xdr:col>14</xdr:col>
      <xdr:colOff>79375</xdr:colOff>
      <xdr:row>39</xdr:row>
      <xdr:rowOff>92811</xdr:rowOff>
    </xdr:to>
    <xdr:sp macro="" textlink="">
      <xdr:nvSpPr>
        <xdr:cNvPr id="305" name="円/楕円 304"/>
        <xdr:cNvSpPr/>
      </xdr:nvSpPr>
      <xdr:spPr>
        <a:xfrm>
          <a:off x="9588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83938</xdr:rowOff>
    </xdr:from>
    <xdr:ext cx="313932" cy="259045"/>
    <xdr:sp macro="" textlink="">
      <xdr:nvSpPr>
        <xdr:cNvPr id="306" name="テキスト ボックス 305"/>
        <xdr:cNvSpPr txBox="1"/>
      </xdr:nvSpPr>
      <xdr:spPr>
        <a:xfrm>
          <a:off x="9482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160375</xdr:rowOff>
    </xdr:from>
    <xdr:to>
      <xdr:col>12</xdr:col>
      <xdr:colOff>561975</xdr:colOff>
      <xdr:row>39</xdr:row>
      <xdr:rowOff>90525</xdr:rowOff>
    </xdr:to>
    <xdr:sp macro="" textlink="">
      <xdr:nvSpPr>
        <xdr:cNvPr id="307" name="円/楕円 306"/>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81652</xdr:rowOff>
    </xdr:from>
    <xdr:ext cx="378565" cy="259045"/>
    <xdr:sp macro="" textlink="">
      <xdr:nvSpPr>
        <xdr:cNvPr id="308" name="テキスト ボックス 307"/>
        <xdr:cNvSpPr txBox="1"/>
      </xdr:nvSpPr>
      <xdr:spPr>
        <a:xfrm>
          <a:off x="8561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158852</xdr:rowOff>
    </xdr:from>
    <xdr:to>
      <xdr:col>11</xdr:col>
      <xdr:colOff>358775</xdr:colOff>
      <xdr:row>39</xdr:row>
      <xdr:rowOff>89002</xdr:rowOff>
    </xdr:to>
    <xdr:sp macro="" textlink="">
      <xdr:nvSpPr>
        <xdr:cNvPr id="309" name="円/楕円 308"/>
        <xdr:cNvSpPr/>
      </xdr:nvSpPr>
      <xdr:spPr>
        <a:xfrm>
          <a:off x="781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80129</xdr:rowOff>
    </xdr:from>
    <xdr:ext cx="378565" cy="259045"/>
    <xdr:sp macro="" textlink="">
      <xdr:nvSpPr>
        <xdr:cNvPr id="310" name="テキスト ボックス 309"/>
        <xdr:cNvSpPr txBox="1"/>
      </xdr:nvSpPr>
      <xdr:spPr>
        <a:xfrm>
          <a:off x="7672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158814</xdr:rowOff>
    </xdr:from>
    <xdr:to>
      <xdr:col>10</xdr:col>
      <xdr:colOff>155575</xdr:colOff>
      <xdr:row>39</xdr:row>
      <xdr:rowOff>88964</xdr:rowOff>
    </xdr:to>
    <xdr:sp macro="" textlink="">
      <xdr:nvSpPr>
        <xdr:cNvPr id="311" name="円/楕円 310"/>
        <xdr:cNvSpPr/>
      </xdr:nvSpPr>
      <xdr:spPr>
        <a:xfrm>
          <a:off x="6921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80091</xdr:rowOff>
    </xdr:from>
    <xdr:ext cx="378565" cy="259045"/>
    <xdr:sp macro="" textlink="">
      <xdr:nvSpPr>
        <xdr:cNvPr id="312" name="テキスト ボックス 311"/>
        <xdr:cNvSpPr txBox="1"/>
      </xdr:nvSpPr>
      <xdr:spPr>
        <a:xfrm>
          <a:off x="6783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105195</xdr:rowOff>
    </xdr:from>
    <xdr:to>
      <xdr:col>15</xdr:col>
      <xdr:colOff>180975</xdr:colOff>
      <xdr:row>58</xdr:row>
      <xdr:rowOff>109205</xdr:rowOff>
    </xdr:to>
    <xdr:cxnSp macro="">
      <xdr:nvCxnSpPr>
        <xdr:cNvPr id="339" name="直線コネクタ 338"/>
        <xdr:cNvCxnSpPr/>
      </xdr:nvCxnSpPr>
      <xdr:spPr>
        <a:xfrm flipV="1">
          <a:off x="9639300" y="10049295"/>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107060</xdr:rowOff>
    </xdr:from>
    <xdr:to>
      <xdr:col>14</xdr:col>
      <xdr:colOff>28575</xdr:colOff>
      <xdr:row>58</xdr:row>
      <xdr:rowOff>109205</xdr:rowOff>
    </xdr:to>
    <xdr:cxnSp macro="">
      <xdr:nvCxnSpPr>
        <xdr:cNvPr id="342" name="直線コネクタ 341"/>
        <xdr:cNvCxnSpPr/>
      </xdr:nvCxnSpPr>
      <xdr:spPr>
        <a:xfrm>
          <a:off x="8750300" y="10051160"/>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93769</xdr:rowOff>
    </xdr:from>
    <xdr:to>
      <xdr:col>12</xdr:col>
      <xdr:colOff>511175</xdr:colOff>
      <xdr:row>58</xdr:row>
      <xdr:rowOff>107060</xdr:rowOff>
    </xdr:to>
    <xdr:cxnSp macro="">
      <xdr:nvCxnSpPr>
        <xdr:cNvPr id="345" name="直線コネクタ 344"/>
        <xdr:cNvCxnSpPr/>
      </xdr:nvCxnSpPr>
      <xdr:spPr>
        <a:xfrm>
          <a:off x="7861300" y="10037869"/>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93769</xdr:rowOff>
    </xdr:from>
    <xdr:to>
      <xdr:col>11</xdr:col>
      <xdr:colOff>307975</xdr:colOff>
      <xdr:row>58</xdr:row>
      <xdr:rowOff>117308</xdr:rowOff>
    </xdr:to>
    <xdr:cxnSp macro="">
      <xdr:nvCxnSpPr>
        <xdr:cNvPr id="348" name="直線コネクタ 347"/>
        <xdr:cNvCxnSpPr/>
      </xdr:nvCxnSpPr>
      <xdr:spPr>
        <a:xfrm flipV="1">
          <a:off x="6972300" y="10037869"/>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54395</xdr:rowOff>
    </xdr:from>
    <xdr:to>
      <xdr:col>15</xdr:col>
      <xdr:colOff>231775</xdr:colOff>
      <xdr:row>58</xdr:row>
      <xdr:rowOff>155995</xdr:rowOff>
    </xdr:to>
    <xdr:sp macro="" textlink="">
      <xdr:nvSpPr>
        <xdr:cNvPr id="358" name="円/楕円 357"/>
        <xdr:cNvSpPr/>
      </xdr:nvSpPr>
      <xdr:spPr>
        <a:xfrm>
          <a:off x="10426700" y="9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140772</xdr:rowOff>
    </xdr:from>
    <xdr:ext cx="534377" cy="259045"/>
    <xdr:sp macro="" textlink="">
      <xdr:nvSpPr>
        <xdr:cNvPr id="359" name="農林水産業費該当値テキスト"/>
        <xdr:cNvSpPr txBox="1"/>
      </xdr:nvSpPr>
      <xdr:spPr>
        <a:xfrm>
          <a:off x="10528300" y="99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58405</xdr:rowOff>
    </xdr:from>
    <xdr:to>
      <xdr:col>14</xdr:col>
      <xdr:colOff>79375</xdr:colOff>
      <xdr:row>58</xdr:row>
      <xdr:rowOff>160005</xdr:rowOff>
    </xdr:to>
    <xdr:sp macro="" textlink="">
      <xdr:nvSpPr>
        <xdr:cNvPr id="360" name="円/楕円 359"/>
        <xdr:cNvSpPr/>
      </xdr:nvSpPr>
      <xdr:spPr>
        <a:xfrm>
          <a:off x="9588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151132</xdr:rowOff>
    </xdr:from>
    <xdr:ext cx="534377" cy="259045"/>
    <xdr:sp macro="" textlink="">
      <xdr:nvSpPr>
        <xdr:cNvPr id="361" name="テキスト ボックス 360"/>
        <xdr:cNvSpPr txBox="1"/>
      </xdr:nvSpPr>
      <xdr:spPr>
        <a:xfrm>
          <a:off x="9372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56260</xdr:rowOff>
    </xdr:from>
    <xdr:to>
      <xdr:col>12</xdr:col>
      <xdr:colOff>561975</xdr:colOff>
      <xdr:row>58</xdr:row>
      <xdr:rowOff>157860</xdr:rowOff>
    </xdr:to>
    <xdr:sp macro="" textlink="">
      <xdr:nvSpPr>
        <xdr:cNvPr id="362" name="円/楕円 361"/>
        <xdr:cNvSpPr/>
      </xdr:nvSpPr>
      <xdr:spPr>
        <a:xfrm>
          <a:off x="8699500" y="100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148987</xdr:rowOff>
    </xdr:from>
    <xdr:ext cx="534377" cy="259045"/>
    <xdr:sp macro="" textlink="">
      <xdr:nvSpPr>
        <xdr:cNvPr id="363" name="テキスト ボックス 362"/>
        <xdr:cNvSpPr txBox="1"/>
      </xdr:nvSpPr>
      <xdr:spPr>
        <a:xfrm>
          <a:off x="8483111" y="100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42969</xdr:rowOff>
    </xdr:from>
    <xdr:to>
      <xdr:col>11</xdr:col>
      <xdr:colOff>358775</xdr:colOff>
      <xdr:row>58</xdr:row>
      <xdr:rowOff>144569</xdr:rowOff>
    </xdr:to>
    <xdr:sp macro="" textlink="">
      <xdr:nvSpPr>
        <xdr:cNvPr id="364" name="円/楕円 363"/>
        <xdr:cNvSpPr/>
      </xdr:nvSpPr>
      <xdr:spPr>
        <a:xfrm>
          <a:off x="78105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135696</xdr:rowOff>
    </xdr:from>
    <xdr:ext cx="534377" cy="259045"/>
    <xdr:sp macro="" textlink="">
      <xdr:nvSpPr>
        <xdr:cNvPr id="365" name="テキスト ボックス 364"/>
        <xdr:cNvSpPr txBox="1"/>
      </xdr:nvSpPr>
      <xdr:spPr>
        <a:xfrm>
          <a:off x="7594111" y="10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66508</xdr:rowOff>
    </xdr:from>
    <xdr:to>
      <xdr:col>10</xdr:col>
      <xdr:colOff>155575</xdr:colOff>
      <xdr:row>58</xdr:row>
      <xdr:rowOff>168108</xdr:rowOff>
    </xdr:to>
    <xdr:sp macro="" textlink="">
      <xdr:nvSpPr>
        <xdr:cNvPr id="366" name="円/楕円 365"/>
        <xdr:cNvSpPr/>
      </xdr:nvSpPr>
      <xdr:spPr>
        <a:xfrm>
          <a:off x="6921500" y="100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159235</xdr:rowOff>
    </xdr:from>
    <xdr:ext cx="469744" cy="259045"/>
    <xdr:sp macro="" textlink="">
      <xdr:nvSpPr>
        <xdr:cNvPr id="367" name="テキスト ボックス 366"/>
        <xdr:cNvSpPr txBox="1"/>
      </xdr:nvSpPr>
      <xdr:spPr>
        <a:xfrm>
          <a:off x="6737427" y="1010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78321</xdr:rowOff>
    </xdr:from>
    <xdr:to>
      <xdr:col>15</xdr:col>
      <xdr:colOff>180975</xdr:colOff>
      <xdr:row>78</xdr:row>
      <xdr:rowOff>85579</xdr:rowOff>
    </xdr:to>
    <xdr:cxnSp macro="">
      <xdr:nvCxnSpPr>
        <xdr:cNvPr id="396" name="直線コネクタ 395"/>
        <xdr:cNvCxnSpPr/>
      </xdr:nvCxnSpPr>
      <xdr:spPr>
        <a:xfrm flipV="1">
          <a:off x="9639300" y="13451421"/>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85579</xdr:rowOff>
    </xdr:from>
    <xdr:to>
      <xdr:col>14</xdr:col>
      <xdr:colOff>28575</xdr:colOff>
      <xdr:row>78</xdr:row>
      <xdr:rowOff>134956</xdr:rowOff>
    </xdr:to>
    <xdr:cxnSp macro="">
      <xdr:nvCxnSpPr>
        <xdr:cNvPr id="399" name="直線コネクタ 398"/>
        <xdr:cNvCxnSpPr/>
      </xdr:nvCxnSpPr>
      <xdr:spPr>
        <a:xfrm flipV="1">
          <a:off x="8750300" y="1345867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134328</xdr:rowOff>
    </xdr:from>
    <xdr:to>
      <xdr:col>12</xdr:col>
      <xdr:colOff>511175</xdr:colOff>
      <xdr:row>78</xdr:row>
      <xdr:rowOff>134956</xdr:rowOff>
    </xdr:to>
    <xdr:cxnSp macro="">
      <xdr:nvCxnSpPr>
        <xdr:cNvPr id="402" name="直線コネクタ 401"/>
        <xdr:cNvCxnSpPr/>
      </xdr:nvCxnSpPr>
      <xdr:spPr>
        <a:xfrm>
          <a:off x="7861300" y="1350742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134328</xdr:rowOff>
    </xdr:from>
    <xdr:to>
      <xdr:col>11</xdr:col>
      <xdr:colOff>307975</xdr:colOff>
      <xdr:row>78</xdr:row>
      <xdr:rowOff>145377</xdr:rowOff>
    </xdr:to>
    <xdr:cxnSp macro="">
      <xdr:nvCxnSpPr>
        <xdr:cNvPr id="405" name="直線コネクタ 404"/>
        <xdr:cNvCxnSpPr/>
      </xdr:nvCxnSpPr>
      <xdr:spPr>
        <a:xfrm flipV="1">
          <a:off x="6972300" y="13507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27521</xdr:rowOff>
    </xdr:from>
    <xdr:to>
      <xdr:col>15</xdr:col>
      <xdr:colOff>231775</xdr:colOff>
      <xdr:row>78</xdr:row>
      <xdr:rowOff>129121</xdr:rowOff>
    </xdr:to>
    <xdr:sp macro="" textlink="">
      <xdr:nvSpPr>
        <xdr:cNvPr id="415" name="円/楕円 414"/>
        <xdr:cNvSpPr/>
      </xdr:nvSpPr>
      <xdr:spPr>
        <a:xfrm>
          <a:off x="104267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113898</xdr:rowOff>
    </xdr:from>
    <xdr:ext cx="469744" cy="259045"/>
    <xdr:sp macro="" textlink="">
      <xdr:nvSpPr>
        <xdr:cNvPr id="416" name="商工費該当値テキスト"/>
        <xdr:cNvSpPr txBox="1"/>
      </xdr:nvSpPr>
      <xdr:spPr>
        <a:xfrm>
          <a:off x="10528300" y="13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34779</xdr:rowOff>
    </xdr:from>
    <xdr:to>
      <xdr:col>14</xdr:col>
      <xdr:colOff>79375</xdr:colOff>
      <xdr:row>78</xdr:row>
      <xdr:rowOff>136379</xdr:rowOff>
    </xdr:to>
    <xdr:sp macro="" textlink="">
      <xdr:nvSpPr>
        <xdr:cNvPr id="417" name="円/楕円 416"/>
        <xdr:cNvSpPr/>
      </xdr:nvSpPr>
      <xdr:spPr>
        <a:xfrm>
          <a:off x="9588500" y="134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127506</xdr:rowOff>
    </xdr:from>
    <xdr:ext cx="469744" cy="259045"/>
    <xdr:sp macro="" textlink="">
      <xdr:nvSpPr>
        <xdr:cNvPr id="418" name="テキスト ボックス 417"/>
        <xdr:cNvSpPr txBox="1"/>
      </xdr:nvSpPr>
      <xdr:spPr>
        <a:xfrm>
          <a:off x="9404427" y="135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84156</xdr:rowOff>
    </xdr:from>
    <xdr:to>
      <xdr:col>12</xdr:col>
      <xdr:colOff>561975</xdr:colOff>
      <xdr:row>79</xdr:row>
      <xdr:rowOff>14306</xdr:rowOff>
    </xdr:to>
    <xdr:sp macro="" textlink="">
      <xdr:nvSpPr>
        <xdr:cNvPr id="419" name="円/楕円 418"/>
        <xdr:cNvSpPr/>
      </xdr:nvSpPr>
      <xdr:spPr>
        <a:xfrm>
          <a:off x="8699500" y="134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5433</xdr:rowOff>
    </xdr:from>
    <xdr:ext cx="469744" cy="259045"/>
    <xdr:sp macro="" textlink="">
      <xdr:nvSpPr>
        <xdr:cNvPr id="420" name="テキスト ボックス 419"/>
        <xdr:cNvSpPr txBox="1"/>
      </xdr:nvSpPr>
      <xdr:spPr>
        <a:xfrm>
          <a:off x="8515427" y="135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83528</xdr:rowOff>
    </xdr:from>
    <xdr:to>
      <xdr:col>11</xdr:col>
      <xdr:colOff>358775</xdr:colOff>
      <xdr:row>79</xdr:row>
      <xdr:rowOff>13678</xdr:rowOff>
    </xdr:to>
    <xdr:sp macro="" textlink="">
      <xdr:nvSpPr>
        <xdr:cNvPr id="421" name="円/楕円 420"/>
        <xdr:cNvSpPr/>
      </xdr:nvSpPr>
      <xdr:spPr>
        <a:xfrm>
          <a:off x="7810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4805</xdr:rowOff>
    </xdr:from>
    <xdr:ext cx="469744" cy="259045"/>
    <xdr:sp macro="" textlink="">
      <xdr:nvSpPr>
        <xdr:cNvPr id="422" name="テキスト ボックス 421"/>
        <xdr:cNvSpPr txBox="1"/>
      </xdr:nvSpPr>
      <xdr:spPr>
        <a:xfrm>
          <a:off x="7626427"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94577</xdr:rowOff>
    </xdr:from>
    <xdr:to>
      <xdr:col>10</xdr:col>
      <xdr:colOff>155575</xdr:colOff>
      <xdr:row>79</xdr:row>
      <xdr:rowOff>24727</xdr:rowOff>
    </xdr:to>
    <xdr:sp macro="" textlink="">
      <xdr:nvSpPr>
        <xdr:cNvPr id="423" name="円/楕円 422"/>
        <xdr:cNvSpPr/>
      </xdr:nvSpPr>
      <xdr:spPr>
        <a:xfrm>
          <a:off x="6921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15854</xdr:rowOff>
    </xdr:from>
    <xdr:ext cx="469744" cy="259045"/>
    <xdr:sp macro="" textlink="">
      <xdr:nvSpPr>
        <xdr:cNvPr id="424" name="テキスト ボックス 423"/>
        <xdr:cNvSpPr txBox="1"/>
      </xdr:nvSpPr>
      <xdr:spPr>
        <a:xfrm>
          <a:off x="6737427"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11227</xdr:rowOff>
    </xdr:from>
    <xdr:to>
      <xdr:col>15</xdr:col>
      <xdr:colOff>180975</xdr:colOff>
      <xdr:row>99</xdr:row>
      <xdr:rowOff>21070</xdr:rowOff>
    </xdr:to>
    <xdr:cxnSp macro="">
      <xdr:nvCxnSpPr>
        <xdr:cNvPr id="453" name="直線コネクタ 452"/>
        <xdr:cNvCxnSpPr/>
      </xdr:nvCxnSpPr>
      <xdr:spPr>
        <a:xfrm>
          <a:off x="9639300" y="16984777"/>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11227</xdr:rowOff>
    </xdr:from>
    <xdr:to>
      <xdr:col>14</xdr:col>
      <xdr:colOff>28575</xdr:colOff>
      <xdr:row>99</xdr:row>
      <xdr:rowOff>23413</xdr:rowOff>
    </xdr:to>
    <xdr:cxnSp macro="">
      <xdr:nvCxnSpPr>
        <xdr:cNvPr id="456" name="直線コネクタ 455"/>
        <xdr:cNvCxnSpPr/>
      </xdr:nvCxnSpPr>
      <xdr:spPr>
        <a:xfrm flipV="1">
          <a:off x="8750300" y="16984777"/>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18301</xdr:rowOff>
    </xdr:from>
    <xdr:to>
      <xdr:col>12</xdr:col>
      <xdr:colOff>511175</xdr:colOff>
      <xdr:row>99</xdr:row>
      <xdr:rowOff>23413</xdr:rowOff>
    </xdr:to>
    <xdr:cxnSp macro="">
      <xdr:nvCxnSpPr>
        <xdr:cNvPr id="459" name="直線コネクタ 458"/>
        <xdr:cNvCxnSpPr/>
      </xdr:nvCxnSpPr>
      <xdr:spPr>
        <a:xfrm>
          <a:off x="7861300" y="16991851"/>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18301</xdr:rowOff>
    </xdr:from>
    <xdr:to>
      <xdr:col>11</xdr:col>
      <xdr:colOff>307975</xdr:colOff>
      <xdr:row>99</xdr:row>
      <xdr:rowOff>28338</xdr:rowOff>
    </xdr:to>
    <xdr:cxnSp macro="">
      <xdr:nvCxnSpPr>
        <xdr:cNvPr id="462" name="直線コネクタ 461"/>
        <xdr:cNvCxnSpPr/>
      </xdr:nvCxnSpPr>
      <xdr:spPr>
        <a:xfrm flipV="1">
          <a:off x="6972300" y="1699185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141720</xdr:rowOff>
    </xdr:from>
    <xdr:to>
      <xdr:col>15</xdr:col>
      <xdr:colOff>231775</xdr:colOff>
      <xdr:row>99</xdr:row>
      <xdr:rowOff>71870</xdr:rowOff>
    </xdr:to>
    <xdr:sp macro="" textlink="">
      <xdr:nvSpPr>
        <xdr:cNvPr id="472" name="円/楕円 471"/>
        <xdr:cNvSpPr/>
      </xdr:nvSpPr>
      <xdr:spPr>
        <a:xfrm>
          <a:off x="10426700" y="169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131877</xdr:rowOff>
    </xdr:from>
    <xdr:to>
      <xdr:col>14</xdr:col>
      <xdr:colOff>79375</xdr:colOff>
      <xdr:row>99</xdr:row>
      <xdr:rowOff>62027</xdr:rowOff>
    </xdr:to>
    <xdr:sp macro="" textlink="">
      <xdr:nvSpPr>
        <xdr:cNvPr id="474" name="円/楕円 473"/>
        <xdr:cNvSpPr/>
      </xdr:nvSpPr>
      <xdr:spPr>
        <a:xfrm>
          <a:off x="9588500" y="169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53154</xdr:rowOff>
    </xdr:from>
    <xdr:ext cx="534377" cy="259045"/>
    <xdr:sp macro="" textlink="">
      <xdr:nvSpPr>
        <xdr:cNvPr id="475" name="テキスト ボックス 474"/>
        <xdr:cNvSpPr txBox="1"/>
      </xdr:nvSpPr>
      <xdr:spPr>
        <a:xfrm>
          <a:off x="9372111" y="170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144063</xdr:rowOff>
    </xdr:from>
    <xdr:to>
      <xdr:col>12</xdr:col>
      <xdr:colOff>561975</xdr:colOff>
      <xdr:row>99</xdr:row>
      <xdr:rowOff>74213</xdr:rowOff>
    </xdr:to>
    <xdr:sp macro="" textlink="">
      <xdr:nvSpPr>
        <xdr:cNvPr id="476" name="円/楕円 475"/>
        <xdr:cNvSpPr/>
      </xdr:nvSpPr>
      <xdr:spPr>
        <a:xfrm>
          <a:off x="8699500" y="16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65340</xdr:rowOff>
    </xdr:from>
    <xdr:ext cx="534377" cy="259045"/>
    <xdr:sp macro="" textlink="">
      <xdr:nvSpPr>
        <xdr:cNvPr id="477" name="テキスト ボックス 476"/>
        <xdr:cNvSpPr txBox="1"/>
      </xdr:nvSpPr>
      <xdr:spPr>
        <a:xfrm>
          <a:off x="8483111" y="17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138951</xdr:rowOff>
    </xdr:from>
    <xdr:to>
      <xdr:col>11</xdr:col>
      <xdr:colOff>358775</xdr:colOff>
      <xdr:row>99</xdr:row>
      <xdr:rowOff>69101</xdr:rowOff>
    </xdr:to>
    <xdr:sp macro="" textlink="">
      <xdr:nvSpPr>
        <xdr:cNvPr id="478" name="円/楕円 477"/>
        <xdr:cNvSpPr/>
      </xdr:nvSpPr>
      <xdr:spPr>
        <a:xfrm>
          <a:off x="7810500" y="169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60228</xdr:rowOff>
    </xdr:from>
    <xdr:ext cx="534377" cy="259045"/>
    <xdr:sp macro="" textlink="">
      <xdr:nvSpPr>
        <xdr:cNvPr id="479" name="テキスト ボックス 478"/>
        <xdr:cNvSpPr txBox="1"/>
      </xdr:nvSpPr>
      <xdr:spPr>
        <a:xfrm>
          <a:off x="7594111" y="170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148988</xdr:rowOff>
    </xdr:from>
    <xdr:to>
      <xdr:col>10</xdr:col>
      <xdr:colOff>155575</xdr:colOff>
      <xdr:row>99</xdr:row>
      <xdr:rowOff>79138</xdr:rowOff>
    </xdr:to>
    <xdr:sp macro="" textlink="">
      <xdr:nvSpPr>
        <xdr:cNvPr id="480" name="円/楕円 479"/>
        <xdr:cNvSpPr/>
      </xdr:nvSpPr>
      <xdr:spPr>
        <a:xfrm>
          <a:off x="6921500" y="169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70265</xdr:rowOff>
    </xdr:from>
    <xdr:ext cx="534377" cy="259045"/>
    <xdr:sp macro="" textlink="">
      <xdr:nvSpPr>
        <xdr:cNvPr id="481" name="テキスト ボックス 480"/>
        <xdr:cNvSpPr txBox="1"/>
      </xdr:nvSpPr>
      <xdr:spPr>
        <a:xfrm>
          <a:off x="6705111" y="170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171393</xdr:rowOff>
    </xdr:from>
    <xdr:to>
      <xdr:col>23</xdr:col>
      <xdr:colOff>517525</xdr:colOff>
      <xdr:row>39</xdr:row>
      <xdr:rowOff>4761</xdr:rowOff>
    </xdr:to>
    <xdr:cxnSp macro="">
      <xdr:nvCxnSpPr>
        <xdr:cNvPr id="513" name="直線コネクタ 512"/>
        <xdr:cNvCxnSpPr/>
      </xdr:nvCxnSpPr>
      <xdr:spPr>
        <a:xfrm>
          <a:off x="15481300" y="6686493"/>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171393</xdr:rowOff>
    </xdr:from>
    <xdr:to>
      <xdr:col>22</xdr:col>
      <xdr:colOff>365125</xdr:colOff>
      <xdr:row>39</xdr:row>
      <xdr:rowOff>63772</xdr:rowOff>
    </xdr:to>
    <xdr:cxnSp macro="">
      <xdr:nvCxnSpPr>
        <xdr:cNvPr id="516" name="直線コネクタ 515"/>
        <xdr:cNvCxnSpPr/>
      </xdr:nvCxnSpPr>
      <xdr:spPr>
        <a:xfrm flipV="1">
          <a:off x="14592300" y="6686493"/>
          <a:ext cx="8890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69177</xdr:rowOff>
    </xdr:from>
    <xdr:to>
      <xdr:col>21</xdr:col>
      <xdr:colOff>161925</xdr:colOff>
      <xdr:row>39</xdr:row>
      <xdr:rowOff>63772</xdr:rowOff>
    </xdr:to>
    <xdr:cxnSp macro="">
      <xdr:nvCxnSpPr>
        <xdr:cNvPr id="519" name="直線コネクタ 518"/>
        <xdr:cNvCxnSpPr/>
      </xdr:nvCxnSpPr>
      <xdr:spPr>
        <a:xfrm>
          <a:off x="13703300" y="6584277"/>
          <a:ext cx="8890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69177</xdr:rowOff>
    </xdr:from>
    <xdr:to>
      <xdr:col>19</xdr:col>
      <xdr:colOff>644525</xdr:colOff>
      <xdr:row>39</xdr:row>
      <xdr:rowOff>63429</xdr:rowOff>
    </xdr:to>
    <xdr:cxnSp macro="">
      <xdr:nvCxnSpPr>
        <xdr:cNvPr id="522" name="直線コネクタ 521"/>
        <xdr:cNvCxnSpPr/>
      </xdr:nvCxnSpPr>
      <xdr:spPr>
        <a:xfrm flipV="1">
          <a:off x="12814300" y="6584277"/>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125411</xdr:rowOff>
    </xdr:from>
    <xdr:to>
      <xdr:col>23</xdr:col>
      <xdr:colOff>568325</xdr:colOff>
      <xdr:row>39</xdr:row>
      <xdr:rowOff>55561</xdr:rowOff>
    </xdr:to>
    <xdr:sp macro="" textlink="">
      <xdr:nvSpPr>
        <xdr:cNvPr id="532" name="円/楕円 531"/>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103838</xdr:rowOff>
    </xdr:from>
    <xdr:ext cx="534377" cy="259045"/>
    <xdr:sp macro="" textlink="">
      <xdr:nvSpPr>
        <xdr:cNvPr id="533" name="消防費該当値テキスト"/>
        <xdr:cNvSpPr txBox="1"/>
      </xdr:nvSpPr>
      <xdr:spPr>
        <a:xfrm>
          <a:off x="16370300"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120593</xdr:rowOff>
    </xdr:from>
    <xdr:to>
      <xdr:col>22</xdr:col>
      <xdr:colOff>415925</xdr:colOff>
      <xdr:row>39</xdr:row>
      <xdr:rowOff>50743</xdr:rowOff>
    </xdr:to>
    <xdr:sp macro="" textlink="">
      <xdr:nvSpPr>
        <xdr:cNvPr id="534" name="円/楕円 533"/>
        <xdr:cNvSpPr/>
      </xdr:nvSpPr>
      <xdr:spPr>
        <a:xfrm>
          <a:off x="15430500" y="66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41870</xdr:rowOff>
    </xdr:from>
    <xdr:ext cx="534377" cy="259045"/>
    <xdr:sp macro="" textlink="">
      <xdr:nvSpPr>
        <xdr:cNvPr id="535" name="テキスト ボックス 534"/>
        <xdr:cNvSpPr txBox="1"/>
      </xdr:nvSpPr>
      <xdr:spPr>
        <a:xfrm>
          <a:off x="15214111" y="67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12972</xdr:rowOff>
    </xdr:from>
    <xdr:to>
      <xdr:col>21</xdr:col>
      <xdr:colOff>212725</xdr:colOff>
      <xdr:row>39</xdr:row>
      <xdr:rowOff>114572</xdr:rowOff>
    </xdr:to>
    <xdr:sp macro="" textlink="">
      <xdr:nvSpPr>
        <xdr:cNvPr id="536" name="円/楕円 535"/>
        <xdr:cNvSpPr/>
      </xdr:nvSpPr>
      <xdr:spPr>
        <a:xfrm>
          <a:off x="14541500" y="6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105699</xdr:rowOff>
    </xdr:from>
    <xdr:ext cx="534377" cy="259045"/>
    <xdr:sp macro="" textlink="">
      <xdr:nvSpPr>
        <xdr:cNvPr id="537" name="テキスト ボックス 536"/>
        <xdr:cNvSpPr txBox="1"/>
      </xdr:nvSpPr>
      <xdr:spPr>
        <a:xfrm>
          <a:off x="14325111" y="6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18377</xdr:rowOff>
    </xdr:from>
    <xdr:to>
      <xdr:col>20</xdr:col>
      <xdr:colOff>9525</xdr:colOff>
      <xdr:row>38</xdr:row>
      <xdr:rowOff>119977</xdr:rowOff>
    </xdr:to>
    <xdr:sp macro="" textlink="">
      <xdr:nvSpPr>
        <xdr:cNvPr id="538" name="円/楕円 537"/>
        <xdr:cNvSpPr/>
      </xdr:nvSpPr>
      <xdr:spPr>
        <a:xfrm>
          <a:off x="13652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111104</xdr:rowOff>
    </xdr:from>
    <xdr:ext cx="534377" cy="259045"/>
    <xdr:sp macro="" textlink="">
      <xdr:nvSpPr>
        <xdr:cNvPr id="539" name="テキスト ボックス 538"/>
        <xdr:cNvSpPr txBox="1"/>
      </xdr:nvSpPr>
      <xdr:spPr>
        <a:xfrm>
          <a:off x="13436111"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12629</xdr:rowOff>
    </xdr:from>
    <xdr:to>
      <xdr:col>18</xdr:col>
      <xdr:colOff>492125</xdr:colOff>
      <xdr:row>39</xdr:row>
      <xdr:rowOff>114229</xdr:rowOff>
    </xdr:to>
    <xdr:sp macro="" textlink="">
      <xdr:nvSpPr>
        <xdr:cNvPr id="540" name="円/楕円 539"/>
        <xdr:cNvSpPr/>
      </xdr:nvSpPr>
      <xdr:spPr>
        <a:xfrm>
          <a:off x="12763500" y="6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105356</xdr:rowOff>
    </xdr:from>
    <xdr:ext cx="534377" cy="259045"/>
    <xdr:sp macro="" textlink="">
      <xdr:nvSpPr>
        <xdr:cNvPr id="541" name="テキスト ボックス 540"/>
        <xdr:cNvSpPr txBox="1"/>
      </xdr:nvSpPr>
      <xdr:spPr>
        <a:xfrm>
          <a:off x="12547111" y="67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16256</xdr:rowOff>
    </xdr:from>
    <xdr:to>
      <xdr:col>23</xdr:col>
      <xdr:colOff>517525</xdr:colOff>
      <xdr:row>58</xdr:row>
      <xdr:rowOff>24909</xdr:rowOff>
    </xdr:to>
    <xdr:cxnSp macro="">
      <xdr:nvCxnSpPr>
        <xdr:cNvPr id="570" name="直線コネクタ 569"/>
        <xdr:cNvCxnSpPr/>
      </xdr:nvCxnSpPr>
      <xdr:spPr>
        <a:xfrm flipV="1">
          <a:off x="15481300" y="9960356"/>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24909</xdr:rowOff>
    </xdr:from>
    <xdr:to>
      <xdr:col>22</xdr:col>
      <xdr:colOff>365125</xdr:colOff>
      <xdr:row>58</xdr:row>
      <xdr:rowOff>34479</xdr:rowOff>
    </xdr:to>
    <xdr:cxnSp macro="">
      <xdr:nvCxnSpPr>
        <xdr:cNvPr id="573" name="直線コネクタ 572"/>
        <xdr:cNvCxnSpPr/>
      </xdr:nvCxnSpPr>
      <xdr:spPr>
        <a:xfrm flipV="1">
          <a:off x="14592300" y="996900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10724</xdr:rowOff>
    </xdr:from>
    <xdr:to>
      <xdr:col>21</xdr:col>
      <xdr:colOff>161925</xdr:colOff>
      <xdr:row>58</xdr:row>
      <xdr:rowOff>34479</xdr:rowOff>
    </xdr:to>
    <xdr:cxnSp macro="">
      <xdr:nvCxnSpPr>
        <xdr:cNvPr id="576" name="直線コネクタ 575"/>
        <xdr:cNvCxnSpPr/>
      </xdr:nvCxnSpPr>
      <xdr:spPr>
        <a:xfrm>
          <a:off x="13703300" y="9954824"/>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10724</xdr:rowOff>
    </xdr:from>
    <xdr:to>
      <xdr:col>19</xdr:col>
      <xdr:colOff>644525</xdr:colOff>
      <xdr:row>58</xdr:row>
      <xdr:rowOff>43040</xdr:rowOff>
    </xdr:to>
    <xdr:cxnSp macro="">
      <xdr:nvCxnSpPr>
        <xdr:cNvPr id="579" name="直線コネクタ 578"/>
        <xdr:cNvCxnSpPr/>
      </xdr:nvCxnSpPr>
      <xdr:spPr>
        <a:xfrm flipV="1">
          <a:off x="12814300" y="9954824"/>
          <a:ext cx="8890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136906</xdr:rowOff>
    </xdr:from>
    <xdr:to>
      <xdr:col>23</xdr:col>
      <xdr:colOff>568325</xdr:colOff>
      <xdr:row>58</xdr:row>
      <xdr:rowOff>67056</xdr:rowOff>
    </xdr:to>
    <xdr:sp macro="" textlink="">
      <xdr:nvSpPr>
        <xdr:cNvPr id="589" name="円/楕円 588"/>
        <xdr:cNvSpPr/>
      </xdr:nvSpPr>
      <xdr:spPr>
        <a:xfrm>
          <a:off x="16268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51833</xdr:rowOff>
    </xdr:from>
    <xdr:ext cx="534377" cy="259045"/>
    <xdr:sp macro="" textlink="">
      <xdr:nvSpPr>
        <xdr:cNvPr id="590" name="教育費該当値テキスト"/>
        <xdr:cNvSpPr txBox="1"/>
      </xdr:nvSpPr>
      <xdr:spPr>
        <a:xfrm>
          <a:off x="16370300" y="9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145559</xdr:rowOff>
    </xdr:from>
    <xdr:to>
      <xdr:col>22</xdr:col>
      <xdr:colOff>415925</xdr:colOff>
      <xdr:row>58</xdr:row>
      <xdr:rowOff>75709</xdr:rowOff>
    </xdr:to>
    <xdr:sp macro="" textlink="">
      <xdr:nvSpPr>
        <xdr:cNvPr id="591" name="円/楕円 590"/>
        <xdr:cNvSpPr/>
      </xdr:nvSpPr>
      <xdr:spPr>
        <a:xfrm>
          <a:off x="15430500" y="99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66836</xdr:rowOff>
    </xdr:from>
    <xdr:ext cx="534377" cy="259045"/>
    <xdr:sp macro="" textlink="">
      <xdr:nvSpPr>
        <xdr:cNvPr id="592" name="テキスト ボックス 591"/>
        <xdr:cNvSpPr txBox="1"/>
      </xdr:nvSpPr>
      <xdr:spPr>
        <a:xfrm>
          <a:off x="15214111" y="1001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155129</xdr:rowOff>
    </xdr:from>
    <xdr:to>
      <xdr:col>21</xdr:col>
      <xdr:colOff>212725</xdr:colOff>
      <xdr:row>58</xdr:row>
      <xdr:rowOff>85279</xdr:rowOff>
    </xdr:to>
    <xdr:sp macro="" textlink="">
      <xdr:nvSpPr>
        <xdr:cNvPr id="593" name="円/楕円 592"/>
        <xdr:cNvSpPr/>
      </xdr:nvSpPr>
      <xdr:spPr>
        <a:xfrm>
          <a:off x="14541500" y="99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76406</xdr:rowOff>
    </xdr:from>
    <xdr:ext cx="534377" cy="259045"/>
    <xdr:sp macro="" textlink="">
      <xdr:nvSpPr>
        <xdr:cNvPr id="594" name="テキスト ボックス 593"/>
        <xdr:cNvSpPr txBox="1"/>
      </xdr:nvSpPr>
      <xdr:spPr>
        <a:xfrm>
          <a:off x="14325111" y="100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131374</xdr:rowOff>
    </xdr:from>
    <xdr:to>
      <xdr:col>20</xdr:col>
      <xdr:colOff>9525</xdr:colOff>
      <xdr:row>58</xdr:row>
      <xdr:rowOff>61524</xdr:rowOff>
    </xdr:to>
    <xdr:sp macro="" textlink="">
      <xdr:nvSpPr>
        <xdr:cNvPr id="595" name="円/楕円 594"/>
        <xdr:cNvSpPr/>
      </xdr:nvSpPr>
      <xdr:spPr>
        <a:xfrm>
          <a:off x="13652500" y="99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52651</xdr:rowOff>
    </xdr:from>
    <xdr:ext cx="534377" cy="259045"/>
    <xdr:sp macro="" textlink="">
      <xdr:nvSpPr>
        <xdr:cNvPr id="596" name="テキスト ボックス 595"/>
        <xdr:cNvSpPr txBox="1"/>
      </xdr:nvSpPr>
      <xdr:spPr>
        <a:xfrm>
          <a:off x="13436111" y="99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163690</xdr:rowOff>
    </xdr:from>
    <xdr:to>
      <xdr:col>18</xdr:col>
      <xdr:colOff>492125</xdr:colOff>
      <xdr:row>58</xdr:row>
      <xdr:rowOff>93840</xdr:rowOff>
    </xdr:to>
    <xdr:sp macro="" textlink="">
      <xdr:nvSpPr>
        <xdr:cNvPr id="597" name="円/楕円 596"/>
        <xdr:cNvSpPr/>
      </xdr:nvSpPr>
      <xdr:spPr>
        <a:xfrm>
          <a:off x="12763500" y="9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84967</xdr:rowOff>
    </xdr:from>
    <xdr:ext cx="534377" cy="259045"/>
    <xdr:sp macro="" textlink="">
      <xdr:nvSpPr>
        <xdr:cNvPr id="598" name="テキスト ボックス 597"/>
        <xdr:cNvSpPr txBox="1"/>
      </xdr:nvSpPr>
      <xdr:spPr>
        <a:xfrm>
          <a:off x="12547111" y="100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123135</xdr:rowOff>
    </xdr:from>
    <xdr:to>
      <xdr:col>23</xdr:col>
      <xdr:colOff>517525</xdr:colOff>
      <xdr:row>78</xdr:row>
      <xdr:rowOff>139633</xdr:rowOff>
    </xdr:to>
    <xdr:cxnSp macro="">
      <xdr:nvCxnSpPr>
        <xdr:cNvPr id="625" name="直線コネクタ 624"/>
        <xdr:cNvCxnSpPr/>
      </xdr:nvCxnSpPr>
      <xdr:spPr>
        <a:xfrm>
          <a:off x="15481300" y="13496235"/>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101394</xdr:rowOff>
    </xdr:from>
    <xdr:to>
      <xdr:col>22</xdr:col>
      <xdr:colOff>365125</xdr:colOff>
      <xdr:row>78</xdr:row>
      <xdr:rowOff>123135</xdr:rowOff>
    </xdr:to>
    <xdr:cxnSp macro="">
      <xdr:nvCxnSpPr>
        <xdr:cNvPr id="628" name="直線コネクタ 627"/>
        <xdr:cNvCxnSpPr/>
      </xdr:nvCxnSpPr>
      <xdr:spPr>
        <a:xfrm>
          <a:off x="14592300" y="13474494"/>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101394</xdr:rowOff>
    </xdr:from>
    <xdr:to>
      <xdr:col>21</xdr:col>
      <xdr:colOff>161925</xdr:colOff>
      <xdr:row>78</xdr:row>
      <xdr:rowOff>106713</xdr:rowOff>
    </xdr:to>
    <xdr:cxnSp macro="">
      <xdr:nvCxnSpPr>
        <xdr:cNvPr id="631" name="直線コネクタ 630"/>
        <xdr:cNvCxnSpPr/>
      </xdr:nvCxnSpPr>
      <xdr:spPr>
        <a:xfrm flipV="1">
          <a:off x="13703300" y="1347449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153514</xdr:rowOff>
    </xdr:from>
    <xdr:ext cx="534377" cy="259045"/>
    <xdr:sp macro="" textlink="">
      <xdr:nvSpPr>
        <xdr:cNvPr id="633" name="テキスト ボックス 632"/>
        <xdr:cNvSpPr txBox="1"/>
      </xdr:nvSpPr>
      <xdr:spPr>
        <a:xfrm>
          <a:off x="14325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106713</xdr:rowOff>
    </xdr:from>
    <xdr:to>
      <xdr:col>19</xdr:col>
      <xdr:colOff>644525</xdr:colOff>
      <xdr:row>78</xdr:row>
      <xdr:rowOff>130750</xdr:rowOff>
    </xdr:to>
    <xdr:cxnSp macro="">
      <xdr:nvCxnSpPr>
        <xdr:cNvPr id="634" name="直線コネクタ 633"/>
        <xdr:cNvCxnSpPr/>
      </xdr:nvCxnSpPr>
      <xdr:spPr>
        <a:xfrm flipV="1">
          <a:off x="12814300" y="13479813"/>
          <a:ext cx="8890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160621</xdr:rowOff>
    </xdr:from>
    <xdr:ext cx="469744" cy="259045"/>
    <xdr:sp macro="" textlink="">
      <xdr:nvSpPr>
        <xdr:cNvPr id="636" name="テキスト ボックス 635"/>
        <xdr:cNvSpPr txBox="1"/>
      </xdr:nvSpPr>
      <xdr:spPr>
        <a:xfrm>
          <a:off x="13468427" y="135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88833</xdr:rowOff>
    </xdr:from>
    <xdr:to>
      <xdr:col>23</xdr:col>
      <xdr:colOff>568325</xdr:colOff>
      <xdr:row>79</xdr:row>
      <xdr:rowOff>18983</xdr:rowOff>
    </xdr:to>
    <xdr:sp macro="" textlink="">
      <xdr:nvSpPr>
        <xdr:cNvPr id="644" name="円/楕円 643"/>
        <xdr:cNvSpPr/>
      </xdr:nvSpPr>
      <xdr:spPr>
        <a:xfrm>
          <a:off x="16268700" y="134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13932" cy="259045"/>
    <xdr:sp macro="" textlink="">
      <xdr:nvSpPr>
        <xdr:cNvPr id="645" name="災害復旧費該当値テキスト"/>
        <xdr:cNvSpPr txBox="1"/>
      </xdr:nvSpPr>
      <xdr:spPr>
        <a:xfrm>
          <a:off x="16370300" y="1341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72335</xdr:rowOff>
    </xdr:from>
    <xdr:to>
      <xdr:col>22</xdr:col>
      <xdr:colOff>415925</xdr:colOff>
      <xdr:row>79</xdr:row>
      <xdr:rowOff>2485</xdr:rowOff>
    </xdr:to>
    <xdr:sp macro="" textlink="">
      <xdr:nvSpPr>
        <xdr:cNvPr id="646" name="円/楕円 645"/>
        <xdr:cNvSpPr/>
      </xdr:nvSpPr>
      <xdr:spPr>
        <a:xfrm>
          <a:off x="15430500" y="13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19012</xdr:rowOff>
    </xdr:from>
    <xdr:ext cx="469744" cy="259045"/>
    <xdr:sp macro="" textlink="">
      <xdr:nvSpPr>
        <xdr:cNvPr id="647" name="テキスト ボックス 646"/>
        <xdr:cNvSpPr txBox="1"/>
      </xdr:nvSpPr>
      <xdr:spPr>
        <a:xfrm>
          <a:off x="15246427" y="1322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50594</xdr:rowOff>
    </xdr:from>
    <xdr:to>
      <xdr:col>21</xdr:col>
      <xdr:colOff>212725</xdr:colOff>
      <xdr:row>78</xdr:row>
      <xdr:rowOff>152194</xdr:rowOff>
    </xdr:to>
    <xdr:sp macro="" textlink="">
      <xdr:nvSpPr>
        <xdr:cNvPr id="648" name="円/楕円 647"/>
        <xdr:cNvSpPr/>
      </xdr:nvSpPr>
      <xdr:spPr>
        <a:xfrm>
          <a:off x="14541500" y="13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168721</xdr:rowOff>
    </xdr:from>
    <xdr:ext cx="534377" cy="259045"/>
    <xdr:sp macro="" textlink="">
      <xdr:nvSpPr>
        <xdr:cNvPr id="649" name="テキスト ボックス 648"/>
        <xdr:cNvSpPr txBox="1"/>
      </xdr:nvSpPr>
      <xdr:spPr>
        <a:xfrm>
          <a:off x="14325111" y="131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55913</xdr:rowOff>
    </xdr:from>
    <xdr:to>
      <xdr:col>20</xdr:col>
      <xdr:colOff>9525</xdr:colOff>
      <xdr:row>78</xdr:row>
      <xdr:rowOff>157513</xdr:rowOff>
    </xdr:to>
    <xdr:sp macro="" textlink="">
      <xdr:nvSpPr>
        <xdr:cNvPr id="650" name="円/楕円 649"/>
        <xdr:cNvSpPr/>
      </xdr:nvSpPr>
      <xdr:spPr>
        <a:xfrm>
          <a:off x="13652500" y="134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2590</xdr:rowOff>
    </xdr:from>
    <xdr:ext cx="534377" cy="259045"/>
    <xdr:sp macro="" textlink="">
      <xdr:nvSpPr>
        <xdr:cNvPr id="651" name="テキスト ボックス 650"/>
        <xdr:cNvSpPr txBox="1"/>
      </xdr:nvSpPr>
      <xdr:spPr>
        <a:xfrm>
          <a:off x="13436111" y="132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79950</xdr:rowOff>
    </xdr:from>
    <xdr:to>
      <xdr:col>18</xdr:col>
      <xdr:colOff>492125</xdr:colOff>
      <xdr:row>79</xdr:row>
      <xdr:rowOff>10100</xdr:rowOff>
    </xdr:to>
    <xdr:sp macro="" textlink="">
      <xdr:nvSpPr>
        <xdr:cNvPr id="652" name="円/楕円 651"/>
        <xdr:cNvSpPr/>
      </xdr:nvSpPr>
      <xdr:spPr>
        <a:xfrm>
          <a:off x="12763500" y="134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1227</xdr:rowOff>
    </xdr:from>
    <xdr:ext cx="469744" cy="259045"/>
    <xdr:sp macro="" textlink="">
      <xdr:nvSpPr>
        <xdr:cNvPr id="653" name="テキスト ボックス 652"/>
        <xdr:cNvSpPr txBox="1"/>
      </xdr:nvSpPr>
      <xdr:spPr>
        <a:xfrm>
          <a:off x="12579427" y="135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141655</xdr:rowOff>
    </xdr:from>
    <xdr:to>
      <xdr:col>23</xdr:col>
      <xdr:colOff>517525</xdr:colOff>
      <xdr:row>96</xdr:row>
      <xdr:rowOff>145010</xdr:rowOff>
    </xdr:to>
    <xdr:cxnSp macro="">
      <xdr:nvCxnSpPr>
        <xdr:cNvPr id="678" name="直線コネクタ 677"/>
        <xdr:cNvCxnSpPr/>
      </xdr:nvCxnSpPr>
      <xdr:spPr>
        <a:xfrm>
          <a:off x="15481300" y="16600855"/>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141655</xdr:rowOff>
    </xdr:from>
    <xdr:to>
      <xdr:col>22</xdr:col>
      <xdr:colOff>365125</xdr:colOff>
      <xdr:row>96</xdr:row>
      <xdr:rowOff>144038</xdr:rowOff>
    </xdr:to>
    <xdr:cxnSp macro="">
      <xdr:nvCxnSpPr>
        <xdr:cNvPr id="681" name="直線コネクタ 680"/>
        <xdr:cNvCxnSpPr/>
      </xdr:nvCxnSpPr>
      <xdr:spPr>
        <a:xfrm flipV="1">
          <a:off x="14592300" y="1660085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133911</xdr:rowOff>
    </xdr:from>
    <xdr:to>
      <xdr:col>21</xdr:col>
      <xdr:colOff>161925</xdr:colOff>
      <xdr:row>96</xdr:row>
      <xdr:rowOff>144038</xdr:rowOff>
    </xdr:to>
    <xdr:cxnSp macro="">
      <xdr:nvCxnSpPr>
        <xdr:cNvPr id="684" name="直線コネクタ 683"/>
        <xdr:cNvCxnSpPr/>
      </xdr:nvCxnSpPr>
      <xdr:spPr>
        <a:xfrm>
          <a:off x="13703300" y="16593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110376</xdr:rowOff>
    </xdr:from>
    <xdr:to>
      <xdr:col>19</xdr:col>
      <xdr:colOff>644525</xdr:colOff>
      <xdr:row>96</xdr:row>
      <xdr:rowOff>133911</xdr:rowOff>
    </xdr:to>
    <xdr:cxnSp macro="">
      <xdr:nvCxnSpPr>
        <xdr:cNvPr id="687" name="直線コネクタ 686"/>
        <xdr:cNvCxnSpPr/>
      </xdr:nvCxnSpPr>
      <xdr:spPr>
        <a:xfrm>
          <a:off x="12814300" y="16569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94210</xdr:rowOff>
    </xdr:from>
    <xdr:to>
      <xdr:col>23</xdr:col>
      <xdr:colOff>568325</xdr:colOff>
      <xdr:row>97</xdr:row>
      <xdr:rowOff>24360</xdr:rowOff>
    </xdr:to>
    <xdr:sp macro="" textlink="">
      <xdr:nvSpPr>
        <xdr:cNvPr id="697" name="円/楕円 696"/>
        <xdr:cNvSpPr/>
      </xdr:nvSpPr>
      <xdr:spPr>
        <a:xfrm>
          <a:off x="16268700" y="16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72637</xdr:rowOff>
    </xdr:from>
    <xdr:ext cx="534377" cy="259045"/>
    <xdr:sp macro="" textlink="">
      <xdr:nvSpPr>
        <xdr:cNvPr id="698" name="公債費該当値テキスト"/>
        <xdr:cNvSpPr txBox="1"/>
      </xdr:nvSpPr>
      <xdr:spPr>
        <a:xfrm>
          <a:off x="16370300" y="16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90855</xdr:rowOff>
    </xdr:from>
    <xdr:to>
      <xdr:col>22</xdr:col>
      <xdr:colOff>415925</xdr:colOff>
      <xdr:row>97</xdr:row>
      <xdr:rowOff>21005</xdr:rowOff>
    </xdr:to>
    <xdr:sp macro="" textlink="">
      <xdr:nvSpPr>
        <xdr:cNvPr id="699" name="円/楕円 698"/>
        <xdr:cNvSpPr/>
      </xdr:nvSpPr>
      <xdr:spPr>
        <a:xfrm>
          <a:off x="15430500" y="165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12132</xdr:rowOff>
    </xdr:from>
    <xdr:ext cx="534377" cy="259045"/>
    <xdr:sp macro="" textlink="">
      <xdr:nvSpPr>
        <xdr:cNvPr id="700" name="テキスト ボックス 699"/>
        <xdr:cNvSpPr txBox="1"/>
      </xdr:nvSpPr>
      <xdr:spPr>
        <a:xfrm>
          <a:off x="15214111" y="166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93238</xdr:rowOff>
    </xdr:from>
    <xdr:to>
      <xdr:col>21</xdr:col>
      <xdr:colOff>212725</xdr:colOff>
      <xdr:row>97</xdr:row>
      <xdr:rowOff>23388</xdr:rowOff>
    </xdr:to>
    <xdr:sp macro="" textlink="">
      <xdr:nvSpPr>
        <xdr:cNvPr id="701" name="円/楕円 700"/>
        <xdr:cNvSpPr/>
      </xdr:nvSpPr>
      <xdr:spPr>
        <a:xfrm>
          <a:off x="14541500" y="1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14515</xdr:rowOff>
    </xdr:from>
    <xdr:ext cx="534377" cy="259045"/>
    <xdr:sp macro="" textlink="">
      <xdr:nvSpPr>
        <xdr:cNvPr id="702" name="テキスト ボックス 701"/>
        <xdr:cNvSpPr txBox="1"/>
      </xdr:nvSpPr>
      <xdr:spPr>
        <a:xfrm>
          <a:off x="14325111" y="166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83111</xdr:rowOff>
    </xdr:from>
    <xdr:to>
      <xdr:col>20</xdr:col>
      <xdr:colOff>9525</xdr:colOff>
      <xdr:row>97</xdr:row>
      <xdr:rowOff>13261</xdr:rowOff>
    </xdr:to>
    <xdr:sp macro="" textlink="">
      <xdr:nvSpPr>
        <xdr:cNvPr id="703" name="円/楕円 702"/>
        <xdr:cNvSpPr/>
      </xdr:nvSpPr>
      <xdr:spPr>
        <a:xfrm>
          <a:off x="13652500" y="165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4388</xdr:rowOff>
    </xdr:from>
    <xdr:ext cx="534377" cy="259045"/>
    <xdr:sp macro="" textlink="">
      <xdr:nvSpPr>
        <xdr:cNvPr id="704" name="テキスト ボックス 703"/>
        <xdr:cNvSpPr txBox="1"/>
      </xdr:nvSpPr>
      <xdr:spPr>
        <a:xfrm>
          <a:off x="13436111" y="166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59576</xdr:rowOff>
    </xdr:from>
    <xdr:to>
      <xdr:col>18</xdr:col>
      <xdr:colOff>492125</xdr:colOff>
      <xdr:row>96</xdr:row>
      <xdr:rowOff>161176</xdr:rowOff>
    </xdr:to>
    <xdr:sp macro="" textlink="">
      <xdr:nvSpPr>
        <xdr:cNvPr id="705" name="円/楕円 704"/>
        <xdr:cNvSpPr/>
      </xdr:nvSpPr>
      <xdr:spPr>
        <a:xfrm>
          <a:off x="12763500" y="165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152303</xdr:rowOff>
    </xdr:from>
    <xdr:ext cx="534377" cy="259045"/>
    <xdr:sp macro="" textlink="">
      <xdr:nvSpPr>
        <xdr:cNvPr id="706" name="テキスト ボックス 705"/>
        <xdr:cNvSpPr txBox="1"/>
      </xdr:nvSpPr>
      <xdr:spPr>
        <a:xfrm>
          <a:off x="12547111" y="16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民生費は、住民一人当たり１</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４５１</a:t>
          </a:r>
          <a:r>
            <a:rPr kumimoji="1" lang="ja-JP" altLang="ja-JP" sz="1100">
              <a:solidFill>
                <a:sysClr val="windowText" lastClr="000000"/>
              </a:solidFill>
              <a:effectLst/>
              <a:latin typeface="+mn-lt"/>
              <a:ea typeface="+mn-ea"/>
              <a:cs typeface="+mn-cs"/>
            </a:rPr>
            <a:t>円となっており、類似団体平均は下回っているものの、近年増加傾向となっている。これは、扶助費が一貫して増加していることや、町として福祉施策の充実に重点的に取り組んできたこと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総務費は住民一人当たり７</a:t>
          </a:r>
          <a:r>
            <a:rPr kumimoji="1" lang="ja-JP" altLang="en-US" sz="1100">
              <a:solidFill>
                <a:sysClr val="windowText" lastClr="000000"/>
              </a:solidFill>
              <a:effectLst/>
              <a:latin typeface="+mn-lt"/>
              <a:ea typeface="+mn-ea"/>
              <a:cs typeface="+mn-cs"/>
            </a:rPr>
            <a:t>００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２０６</a:t>
          </a:r>
          <a:r>
            <a:rPr kumimoji="1" lang="ja-JP" altLang="ja-JP" sz="1100">
              <a:solidFill>
                <a:sysClr val="windowText" lastClr="000000"/>
              </a:solidFill>
              <a:effectLst/>
              <a:latin typeface="+mn-lt"/>
              <a:ea typeface="+mn-ea"/>
              <a:cs typeface="+mn-cs"/>
            </a:rPr>
            <a:t>円、土木費は住民一人当たり</a:t>
          </a:r>
          <a:r>
            <a:rPr kumimoji="1" lang="ja-JP" altLang="en-US" sz="1100">
              <a:solidFill>
                <a:sysClr val="windowText" lastClr="000000"/>
              </a:solidFill>
              <a:effectLst/>
              <a:latin typeface="+mn-lt"/>
              <a:ea typeface="+mn-ea"/>
              <a:cs typeface="+mn-cs"/>
            </a:rPr>
            <a:t>６１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３６４</a:t>
          </a:r>
          <a:r>
            <a:rPr kumimoji="1" lang="ja-JP" altLang="ja-JP" sz="1100">
              <a:solidFill>
                <a:sysClr val="windowText" lastClr="000000"/>
              </a:solidFill>
              <a:effectLst/>
              <a:latin typeface="+mn-lt"/>
              <a:ea typeface="+mn-ea"/>
              <a:cs typeface="+mn-cs"/>
            </a:rPr>
            <a:t>円となっており、いずれも類似団体平均を下回っているが、今後の新庁舎建設や主要幹線道路整備の進捗により増加が見込まれることから、行財政改革による経費節減に引き続き取り組む必要がある。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年連続の赤字となった。</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は、新庁舎建設や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国民健康保険特別会計では、被保険者の急速な高齢化、医療技術の高度化に伴う保険給付費の増大等の要因により平成１９年度から</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年連続の赤字となったが、一般会計を含む他の会計は黒字であり、水道事業会計をはじめとする公営企業会計も資金不足額がないため、連結では黒字となった。</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実質赤字額はなく、良好な数値を示しており、引き続き健全財政の維持に努める。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4427847</v>
      </c>
      <c r="BO4" s="381"/>
      <c r="BP4" s="381"/>
      <c r="BQ4" s="381"/>
      <c r="BR4" s="381"/>
      <c r="BS4" s="381"/>
      <c r="BT4" s="381"/>
      <c r="BU4" s="382"/>
      <c r="BV4" s="380">
        <v>4703957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4273635</v>
      </c>
      <c r="BO5" s="418"/>
      <c r="BP5" s="418"/>
      <c r="BQ5" s="418"/>
      <c r="BR5" s="418"/>
      <c r="BS5" s="418"/>
      <c r="BT5" s="418"/>
      <c r="BU5" s="419"/>
      <c r="BV5" s="417">
        <v>4513526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93.3</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154212</v>
      </c>
      <c r="BO6" s="418"/>
      <c r="BP6" s="418"/>
      <c r="BQ6" s="418"/>
      <c r="BR6" s="418"/>
      <c r="BS6" s="418"/>
      <c r="BT6" s="418"/>
      <c r="BU6" s="419"/>
      <c r="BV6" s="417">
        <v>190431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99.7</v>
      </c>
      <c r="CU6" s="455"/>
      <c r="CV6" s="455"/>
      <c r="CW6" s="455"/>
      <c r="CX6" s="455"/>
      <c r="CY6" s="455"/>
      <c r="CZ6" s="455"/>
      <c r="DA6" s="456"/>
      <c r="DB6" s="454">
        <v>98.1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40190</v>
      </c>
      <c r="BO7" s="418"/>
      <c r="BP7" s="418"/>
      <c r="BQ7" s="418"/>
      <c r="BR7" s="418"/>
      <c r="BS7" s="418"/>
      <c r="BT7" s="418"/>
      <c r="BU7" s="419"/>
      <c r="BV7" s="417">
        <v>12878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2830569</v>
      </c>
      <c r="CU7" s="418"/>
      <c r="CV7" s="418"/>
      <c r="CW7" s="418"/>
      <c r="CX7" s="418"/>
      <c r="CY7" s="418"/>
      <c r="CZ7" s="418"/>
      <c r="DA7" s="419"/>
      <c r="DB7" s="417">
        <v>2843404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114022</v>
      </c>
      <c r="BO8" s="418"/>
      <c r="BP8" s="418"/>
      <c r="BQ8" s="418"/>
      <c r="BR8" s="418"/>
      <c r="BS8" s="418"/>
      <c r="BT8" s="418"/>
      <c r="BU8" s="419"/>
      <c r="BV8" s="417">
        <v>177553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9319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-63531</v>
      </c>
      <c r="BO9" s="418"/>
      <c r="BP9" s="418"/>
      <c r="BQ9" s="418"/>
      <c r="BR9" s="418"/>
      <c r="BS9" s="418"/>
      <c r="BT9" s="418"/>
      <c r="BU9" s="419"/>
      <c r="BV9" s="417">
        <v>37006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10.6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9711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94474</v>
      </c>
      <c r="BO10" s="418"/>
      <c r="BP10" s="418"/>
      <c r="BQ10" s="418"/>
      <c r="BR10" s="418"/>
      <c r="BS10" s="418"/>
      <c r="BT10" s="418"/>
      <c r="BU10" s="419"/>
      <c r="BV10" s="417">
        <v>84825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9510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220000</v>
      </c>
      <c r="BO12" s="418"/>
      <c r="BP12" s="418"/>
      <c r="BQ12" s="418"/>
      <c r="BR12" s="418"/>
      <c r="BS12" s="418"/>
      <c r="BT12" s="418"/>
      <c r="BU12" s="419"/>
      <c r="BV12" s="417">
        <v>200000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9334</v>
      </c>
      <c r="S13" s="499"/>
      <c r="T13" s="499"/>
      <c r="U13" s="499"/>
      <c r="V13" s="500"/>
      <c r="W13" s="433" t="s">
        <v>124</v>
      </c>
      <c r="X13" s="434"/>
      <c r="Y13" s="434"/>
      <c r="Z13" s="434"/>
      <c r="AA13" s="434"/>
      <c r="AB13" s="424"/>
      <c r="AC13" s="468">
        <v>397</v>
      </c>
      <c r="AD13" s="469"/>
      <c r="AE13" s="469"/>
      <c r="AF13" s="469"/>
      <c r="AG13" s="508"/>
      <c r="AH13" s="468">
        <v>414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-189057</v>
      </c>
      <c r="BO13" s="418"/>
      <c r="BP13" s="418"/>
      <c r="BQ13" s="418"/>
      <c r="BR13" s="418"/>
      <c r="BS13" s="418"/>
      <c r="BT13" s="418"/>
      <c r="BU13" s="419"/>
      <c r="BV13" s="417">
        <v>-78169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9615</v>
      </c>
      <c r="S14" s="499"/>
      <c r="T14" s="499"/>
      <c r="U14" s="499"/>
      <c r="V14" s="500"/>
      <c r="W14" s="407"/>
      <c r="X14" s="408"/>
      <c r="Y14" s="408"/>
      <c r="Z14" s="408"/>
      <c r="AA14" s="408"/>
      <c r="AB14" s="397"/>
      <c r="AC14" s="501">
        <v>8.1999999999999993</v>
      </c>
      <c r="AD14" s="502"/>
      <c r="AE14" s="502"/>
      <c r="AF14" s="502"/>
      <c r="AG14" s="503"/>
      <c r="AH14" s="501">
        <v>8.6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9463</v>
      </c>
      <c r="S15" s="499"/>
      <c r="T15" s="499"/>
      <c r="U15" s="499"/>
      <c r="V15" s="500"/>
      <c r="W15" s="433" t="s">
        <v>131</v>
      </c>
      <c r="X15" s="434"/>
      <c r="Y15" s="434"/>
      <c r="Z15" s="434"/>
      <c r="AA15" s="434"/>
      <c r="AB15" s="424"/>
      <c r="AC15" s="468">
        <v>1595</v>
      </c>
      <c r="AD15" s="469"/>
      <c r="AE15" s="469"/>
      <c r="AF15" s="469"/>
      <c r="AG15" s="508"/>
      <c r="AH15" s="468">
        <v>1589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1434561</v>
      </c>
      <c r="BO15" s="381"/>
      <c r="BP15" s="381"/>
      <c r="BQ15" s="381"/>
      <c r="BR15" s="381"/>
      <c r="BS15" s="381"/>
      <c r="BT15" s="381"/>
      <c r="BU15" s="382"/>
      <c r="BV15" s="380">
        <v>1386453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v>
      </c>
      <c r="AD16" s="502"/>
      <c r="AE16" s="502"/>
      <c r="AF16" s="502"/>
      <c r="AG16" s="503"/>
      <c r="AH16" s="501">
        <v>32.9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2237460</v>
      </c>
      <c r="BO16" s="418"/>
      <c r="BP16" s="418"/>
      <c r="BQ16" s="418"/>
      <c r="BR16" s="418"/>
      <c r="BS16" s="418"/>
      <c r="BT16" s="418"/>
      <c r="BU16" s="419"/>
      <c r="BV16" s="417">
        <v>2218219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2835</v>
      </c>
      <c r="AD17" s="469"/>
      <c r="AE17" s="469"/>
      <c r="AF17" s="469"/>
      <c r="AG17" s="508"/>
      <c r="AH17" s="468">
        <v>2821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1842632</v>
      </c>
      <c r="BO17" s="418"/>
      <c r="BP17" s="418"/>
      <c r="BQ17" s="418"/>
      <c r="BR17" s="418"/>
      <c r="BS17" s="418"/>
      <c r="BT17" s="418"/>
      <c r="BU17" s="419"/>
      <c r="BV17" s="417">
        <v>1776082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58.16</v>
      </c>
      <c r="M18" s="530"/>
      <c r="N18" s="530"/>
      <c r="O18" s="530"/>
      <c r="P18" s="530"/>
      <c r="Q18" s="530"/>
      <c r="R18" s="531"/>
      <c r="S18" s="531"/>
      <c r="T18" s="531"/>
      <c r="U18" s="531"/>
      <c r="V18" s="532"/>
      <c r="W18" s="435"/>
      <c r="X18" s="436"/>
      <c r="Y18" s="436"/>
      <c r="Z18" s="436"/>
      <c r="AA18" s="436"/>
      <c r="AB18" s="427"/>
      <c r="AC18" s="533">
        <v>58.7</v>
      </c>
      <c r="AD18" s="534"/>
      <c r="AE18" s="534"/>
      <c r="AF18" s="534"/>
      <c r="AG18" s="535"/>
      <c r="AH18" s="533">
        <v>58.5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2681726</v>
      </c>
      <c r="BO18" s="418"/>
      <c r="BP18" s="418"/>
      <c r="BQ18" s="418"/>
      <c r="BR18" s="418"/>
      <c r="BS18" s="418"/>
      <c r="BT18" s="418"/>
      <c r="BU18" s="419"/>
      <c r="BV18" s="417">
        <v>2699784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3456956</v>
      </c>
      <c r="BO19" s="418"/>
      <c r="BP19" s="418"/>
      <c r="BQ19" s="418"/>
      <c r="BR19" s="418"/>
      <c r="BS19" s="418"/>
      <c r="BT19" s="418"/>
      <c r="BU19" s="419"/>
      <c r="BV19" s="417">
        <v>3525388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4322479</v>
      </c>
      <c r="BO23" s="418"/>
      <c r="BP23" s="418"/>
      <c r="BQ23" s="418"/>
      <c r="BR23" s="418"/>
      <c r="BS23" s="418"/>
      <c r="BT23" s="418"/>
      <c r="BU23" s="419"/>
      <c r="BV23" s="417">
        <v>4294804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7300</v>
      </c>
      <c r="R24" s="469"/>
      <c r="S24" s="469"/>
      <c r="T24" s="469"/>
      <c r="U24" s="469"/>
      <c r="V24" s="508"/>
      <c r="W24" s="563"/>
      <c r="X24" s="551"/>
      <c r="Y24" s="552"/>
      <c r="Z24" s="467" t="s">
        <v>155</v>
      </c>
      <c r="AA24" s="447"/>
      <c r="AB24" s="447"/>
      <c r="AC24" s="447"/>
      <c r="AD24" s="447"/>
      <c r="AE24" s="447"/>
      <c r="AF24" s="447"/>
      <c r="AG24" s="448"/>
      <c r="AH24" s="468">
        <v>111</v>
      </c>
      <c r="AI24" s="469"/>
      <c r="AJ24" s="469"/>
      <c r="AK24" s="469"/>
      <c r="AL24" s="508"/>
      <c r="AM24" s="468">
        <v>344100</v>
      </c>
      <c r="AN24" s="469"/>
      <c r="AO24" s="469"/>
      <c r="AP24" s="469"/>
      <c r="AQ24" s="469"/>
      <c r="AR24" s="508"/>
      <c r="AS24" s="468">
        <v>3100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4243920</v>
      </c>
      <c r="BO24" s="418"/>
      <c r="BP24" s="418"/>
      <c r="BQ24" s="418"/>
      <c r="BR24" s="418"/>
      <c r="BS24" s="418"/>
      <c r="BT24" s="418"/>
      <c r="BU24" s="419"/>
      <c r="BV24" s="417">
        <v>4197737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6000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836503</v>
      </c>
      <c r="BO25" s="381"/>
      <c r="BP25" s="381"/>
      <c r="BQ25" s="381"/>
      <c r="BR25" s="381"/>
      <c r="BS25" s="381"/>
      <c r="BT25" s="381"/>
      <c r="BU25" s="382"/>
      <c r="BV25" s="380">
        <v>104174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5600</v>
      </c>
      <c r="R26" s="469"/>
      <c r="S26" s="469"/>
      <c r="T26" s="469"/>
      <c r="U26" s="469"/>
      <c r="V26" s="508"/>
      <c r="W26" s="563"/>
      <c r="X26" s="551"/>
      <c r="Y26" s="552"/>
      <c r="Z26" s="467" t="s">
        <v>161</v>
      </c>
      <c r="AA26" s="573"/>
      <c r="AB26" s="573"/>
      <c r="AC26" s="573"/>
      <c r="AD26" s="573"/>
      <c r="AE26" s="573"/>
      <c r="AF26" s="573"/>
      <c r="AG26" s="574"/>
      <c r="AH26" s="468">
        <v>10</v>
      </c>
      <c r="AI26" s="469"/>
      <c r="AJ26" s="469"/>
      <c r="AK26" s="469"/>
      <c r="AL26" s="508"/>
      <c r="AM26" s="468">
        <v>33430</v>
      </c>
      <c r="AN26" s="469"/>
      <c r="AO26" s="469"/>
      <c r="AP26" s="469"/>
      <c r="AQ26" s="469"/>
      <c r="AR26" s="508"/>
      <c r="AS26" s="468">
        <v>3343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3650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90000</v>
      </c>
      <c r="BO27" s="587"/>
      <c r="BP27" s="587"/>
      <c r="BQ27" s="587"/>
      <c r="BR27" s="587"/>
      <c r="BS27" s="587"/>
      <c r="BT27" s="587"/>
      <c r="BU27" s="588"/>
      <c r="BV27" s="586">
        <v>90000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2750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1052215</v>
      </c>
      <c r="BO28" s="381"/>
      <c r="BP28" s="381"/>
      <c r="BQ28" s="381"/>
      <c r="BR28" s="381"/>
      <c r="BS28" s="381"/>
      <c r="BT28" s="381"/>
      <c r="BU28" s="382"/>
      <c r="BV28" s="380">
        <v>1177741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111</v>
      </c>
      <c r="AI29" s="469"/>
      <c r="AJ29" s="469"/>
      <c r="AK29" s="469"/>
      <c r="AL29" s="508"/>
      <c r="AM29" s="468">
        <v>344100</v>
      </c>
      <c r="AN29" s="469"/>
      <c r="AO29" s="469"/>
      <c r="AP29" s="469"/>
      <c r="AQ29" s="469"/>
      <c r="AR29" s="508"/>
      <c r="AS29" s="468">
        <v>3100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843</v>
      </c>
      <c r="BO29" s="418"/>
      <c r="BP29" s="418"/>
      <c r="BQ29" s="418"/>
      <c r="BR29" s="418"/>
      <c r="BS29" s="418"/>
      <c r="BT29" s="418"/>
      <c r="BU29" s="419"/>
      <c r="BV29" s="417">
        <v>841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1308732</v>
      </c>
      <c r="BO30" s="587"/>
      <c r="BP30" s="587"/>
      <c r="BQ30" s="587"/>
      <c r="BR30" s="587"/>
      <c r="BS30" s="587"/>
      <c r="BT30" s="587"/>
      <c r="BU30" s="588"/>
      <c r="BV30" s="586">
        <v>1301556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宇治田原町国民健康保険特別会計（事業勘定）</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宇治田原町水道事業会計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宇治田原町公共下水道事業特別会計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城南衛生管理組合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宇治田原町介護保険特別会計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京都府市町村職員退職手当組合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宇治田原町後期高齢者医療特別会計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京都府市町村議会議員公務災害補償等組合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京都府自治会館管理組合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京都府後期高齢者医療広域連合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京都府後期高齢者医療広域連合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京都地方税機構</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v>19.46</v>
      </c>
      <c r="G35" s="37">
        <v>17.73</v>
      </c>
      <c r="H35" s="37">
        <v>12.06</v>
      </c>
      <c r="I35" s="37">
        <v>10.34</v>
      </c>
      <c r="J35" s="38">
        <v>7.3</v>
      </c>
      <c r="K35" s="22"/>
      <c r="L35" s="22"/>
      <c r="M35" s="22"/>
      <c r="N35" s="22"/>
      <c r="O35" s="22"/>
      <c r="P35" s="22"/>
    </row>
    <row r="36" spans="1:16" ht="39" customHeight="1" x14ac:dyDescent="0.15">
      <c r="A36" s="22"/>
      <c r="B36" s="35"/>
      <c r="C36" s="1178" t="s">
        <v>534</v>
      </c>
      <c r="D36" s="1179"/>
      <c r="E36" s="1180"/>
      <c r="F36" s="36">
        <v>4.17</v>
      </c>
      <c r="G36" s="37">
        <v>5.42</v>
      </c>
      <c r="H36" s="37">
        <v>5.12</v>
      </c>
      <c r="I36" s="37">
        <v>6.24</v>
      </c>
      <c r="J36" s="38">
        <v>4.0199999999999996</v>
      </c>
      <c r="K36" s="22"/>
      <c r="L36" s="22"/>
      <c r="M36" s="22"/>
      <c r="N36" s="22"/>
      <c r="O36" s="22"/>
      <c r="P36" s="22"/>
    </row>
    <row r="37" spans="1:16" ht="39" customHeight="1" x14ac:dyDescent="0.15">
      <c r="A37" s="22"/>
      <c r="B37" s="35"/>
      <c r="C37" s="1178" t="s">
        <v>535</v>
      </c>
      <c r="D37" s="1179"/>
      <c r="E37" s="1180"/>
      <c r="F37" s="36">
        <v>0.11</v>
      </c>
      <c r="G37" s="37">
        <v>0.12</v>
      </c>
      <c r="H37" s="37">
        <v>0.25</v>
      </c>
      <c r="I37" s="37">
        <v>0.22</v>
      </c>
      <c r="J37" s="38">
        <v>0.84</v>
      </c>
      <c r="K37" s="22"/>
      <c r="L37" s="22"/>
      <c r="M37" s="22"/>
      <c r="N37" s="22"/>
      <c r="O37" s="22"/>
      <c r="P37" s="22"/>
    </row>
    <row r="38" spans="1:16" ht="39" customHeight="1" x14ac:dyDescent="0.15">
      <c r="A38" s="22"/>
      <c r="B38" s="35"/>
      <c r="C38" s="1178" t="s">
        <v>536</v>
      </c>
      <c r="D38" s="1179"/>
      <c r="E38" s="1180"/>
      <c r="F38" s="36">
        <v>0.11</v>
      </c>
      <c r="G38" s="37">
        <v>0.67</v>
      </c>
      <c r="H38" s="37">
        <v>0.39</v>
      </c>
      <c r="I38" s="37">
        <v>1.08</v>
      </c>
      <c r="J38" s="38">
        <v>0.61</v>
      </c>
      <c r="K38" s="22"/>
      <c r="L38" s="22"/>
      <c r="M38" s="22"/>
      <c r="N38" s="22"/>
      <c r="O38" s="22"/>
      <c r="P38" s="22"/>
    </row>
    <row r="39" spans="1:16" ht="39" customHeight="1" x14ac:dyDescent="0.15">
      <c r="A39" s="22"/>
      <c r="B39" s="35"/>
      <c r="C39" s="1178" t="s">
        <v>537</v>
      </c>
      <c r="D39" s="1179"/>
      <c r="E39" s="1180"/>
      <c r="F39" s="36">
        <v>0.01</v>
      </c>
      <c r="G39" s="37">
        <v>0.01</v>
      </c>
      <c r="H39" s="37">
        <v>0.03</v>
      </c>
      <c r="I39" s="37">
        <v>0.03</v>
      </c>
      <c r="J39" s="38">
        <v>0.04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538</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539</v>
      </c>
      <c r="D43" s="1182"/>
      <c r="E43" s="1183"/>
      <c r="F43" s="41">
        <v>0.01</v>
      </c>
      <c r="G43" s="42">
        <v>0.02</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442</v>
      </c>
      <c r="L45" s="60">
        <v>403</v>
      </c>
      <c r="M45" s="60">
        <v>381</v>
      </c>
      <c r="N45" s="60">
        <v>381</v>
      </c>
      <c r="O45" s="61">
        <v>371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121</v>
      </c>
      <c r="L48" s="64">
        <v>127</v>
      </c>
      <c r="M48" s="64">
        <v>125</v>
      </c>
      <c r="N48" s="64">
        <v>121</v>
      </c>
      <c r="O48" s="65">
        <v>131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v>
      </c>
      <c r="L49" s="64">
        <v>23</v>
      </c>
      <c r="M49" s="64">
        <v>20</v>
      </c>
      <c r="N49" s="64">
        <v>18</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368</v>
      </c>
      <c r="L52" s="64">
        <v>374</v>
      </c>
      <c r="M52" s="64">
        <v>391</v>
      </c>
      <c r="N52" s="64">
        <v>395</v>
      </c>
      <c r="O52" s="65">
        <v>408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v>
      </c>
      <c r="L53" s="69">
        <v>179</v>
      </c>
      <c r="M53" s="69">
        <v>135</v>
      </c>
      <c r="N53" s="69">
        <v>125</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3972</v>
      </c>
      <c r="J41" s="83">
        <v>4106</v>
      </c>
      <c r="K41" s="83">
        <v>4118</v>
      </c>
      <c r="L41" s="83">
        <v>4295</v>
      </c>
      <c r="M41" s="84">
        <v>4322</v>
      </c>
    </row>
    <row r="42" spans="2:13" ht="27.75" customHeight="1" x14ac:dyDescent="0.15">
      <c r="B42" s="1204"/>
      <c r="C42" s="1205"/>
      <c r="D42" s="85"/>
      <c r="E42" s="1210" t="s">
        <v>26</v>
      </c>
      <c r="F42" s="1210"/>
      <c r="G42" s="1210"/>
      <c r="H42" s="1211"/>
      <c r="I42" s="86">
        <v>43</v>
      </c>
      <c r="J42" s="87">
        <v>36</v>
      </c>
      <c r="K42" s="87">
        <v>35</v>
      </c>
      <c r="L42" s="87">
        <v>85</v>
      </c>
      <c r="M42" s="88">
        <v>29</v>
      </c>
    </row>
    <row r="43" spans="2:13" ht="27.75" customHeight="1" x14ac:dyDescent="0.15">
      <c r="B43" s="1204"/>
      <c r="C43" s="1205"/>
      <c r="D43" s="85"/>
      <c r="E43" s="1210" t="s">
        <v>27</v>
      </c>
      <c r="F43" s="1210"/>
      <c r="G43" s="1210"/>
      <c r="H43" s="1211"/>
      <c r="I43" s="86">
        <v>1874</v>
      </c>
      <c r="J43" s="87">
        <v>2059</v>
      </c>
      <c r="K43" s="87">
        <v>2277</v>
      </c>
      <c r="L43" s="87">
        <v>1959</v>
      </c>
      <c r="M43" s="88">
        <v>2254</v>
      </c>
    </row>
    <row r="44" spans="2:13" ht="27.75" customHeight="1" x14ac:dyDescent="0.15">
      <c r="B44" s="1204"/>
      <c r="C44" s="1205"/>
      <c r="D44" s="85"/>
      <c r="E44" s="1210" t="s">
        <v>28</v>
      </c>
      <c r="F44" s="1210"/>
      <c r="G44" s="1210"/>
      <c r="H44" s="1211"/>
      <c r="I44" s="86">
        <v>100</v>
      </c>
      <c r="J44" s="87">
        <v>91</v>
      </c>
      <c r="K44" s="87">
        <v>109</v>
      </c>
      <c r="L44" s="87">
        <v>108</v>
      </c>
      <c r="M44" s="88">
        <v>188</v>
      </c>
    </row>
    <row r="45" spans="2:13" ht="27.75" customHeight="1" x14ac:dyDescent="0.15">
      <c r="B45" s="1204"/>
      <c r="C45" s="1205"/>
      <c r="D45" s="85"/>
      <c r="E45" s="1210" t="s">
        <v>29</v>
      </c>
      <c r="F45" s="1210"/>
      <c r="G45" s="1210"/>
      <c r="H45" s="1211"/>
      <c r="I45" s="86">
        <v>516</v>
      </c>
      <c r="J45" s="87">
        <v>468</v>
      </c>
      <c r="K45" s="87">
        <v>488</v>
      </c>
      <c r="L45" s="87">
        <v>477</v>
      </c>
      <c r="M45" s="88">
        <v>533</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2701</v>
      </c>
      <c r="J50" s="87">
        <v>2611</v>
      </c>
      <c r="K50" s="87">
        <v>2565</v>
      </c>
      <c r="L50" s="87">
        <v>2565</v>
      </c>
      <c r="M50" s="88">
        <v>2446</v>
      </c>
    </row>
    <row r="51" spans="2:13" ht="27.75" customHeight="1" x14ac:dyDescent="0.15">
      <c r="B51" s="1204"/>
      <c r="C51" s="1205"/>
      <c r="D51" s="85"/>
      <c r="E51" s="1210" t="s">
        <v>36</v>
      </c>
      <c r="F51" s="1210"/>
      <c r="G51" s="1210"/>
      <c r="H51" s="1211"/>
      <c r="I51" s="86">
        <v>78</v>
      </c>
      <c r="J51" s="87">
        <v>190</v>
      </c>
      <c r="K51" s="87">
        <v>166</v>
      </c>
      <c r="L51" s="87">
        <v>129</v>
      </c>
      <c r="M51" s="88">
        <v>99</v>
      </c>
    </row>
    <row r="52" spans="2:13" ht="27.75" customHeight="1" x14ac:dyDescent="0.15">
      <c r="B52" s="1206"/>
      <c r="C52" s="1207"/>
      <c r="D52" s="85"/>
      <c r="E52" s="1210" t="s">
        <v>37</v>
      </c>
      <c r="F52" s="1210"/>
      <c r="G52" s="1210"/>
      <c r="H52" s="1211"/>
      <c r="I52" s="86">
        <v>5025</v>
      </c>
      <c r="J52" s="87">
        <v>4955</v>
      </c>
      <c r="K52" s="87">
        <v>5067</v>
      </c>
      <c r="L52" s="87">
        <v>5047</v>
      </c>
      <c r="M52" s="88">
        <v>5035</v>
      </c>
    </row>
    <row r="53" spans="2:13" ht="27.75" customHeight="1" thickBot="1" x14ac:dyDescent="0.2">
      <c r="B53" s="1217" t="s">
        <v>21</v>
      </c>
      <c r="C53" s="1218"/>
      <c r="D53" s="92"/>
      <c r="E53" s="1219" t="s">
        <v>38</v>
      </c>
      <c r="F53" s="1219"/>
      <c r="G53" s="1219"/>
      <c r="H53" s="1220"/>
      <c r="I53" s="93">
        <v>-1299</v>
      </c>
      <c r="J53" s="94">
        <v>-995</v>
      </c>
      <c r="K53" s="94">
        <v>-771</v>
      </c>
      <c r="L53" s="94">
        <v>-817</v>
      </c>
      <c r="M53" s="95">
        <v>-254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73" sqref="G73:H76"/>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553</v>
      </c>
      <c r="H51" s="1248"/>
      <c r="I51" s="1253" t="s">
        <v>554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52.3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553</v>
      </c>
      <c r="H73" s="1248"/>
      <c r="I73" s="1253" t="s">
        <v>554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9.8000000000000007</v>
      </c>
      <c r="L75" s="1225">
        <v>8.6999999999999993</v>
      </c>
      <c r="M75" s="1225">
        <v>7.3</v>
      </c>
      <c r="N75" s="1225">
        <v>6</v>
      </c>
      <c r="O75" s="1225">
        <v>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28.4</v>
      </c>
      <c r="L77" s="1234">
        <v>20.5</v>
      </c>
      <c r="M77" s="1221">
        <v>17.899999999999999</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11.4</v>
      </c>
      <c r="L79" s="1224">
        <v>10.5</v>
      </c>
      <c r="M79" s="1224">
        <v>9.5</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22791</v>
      </c>
      <c r="E3" s="118"/>
      <c r="F3" s="119">
        <v>94828</v>
      </c>
      <c r="G3" s="120"/>
      <c r="H3" s="121"/>
    </row>
    <row r="4" spans="1:8" x14ac:dyDescent="0.15">
      <c r="A4" s="122"/>
      <c r="B4" s="123"/>
      <c r="C4" s="124"/>
      <c r="D4" s="125">
        <v>18428</v>
      </c>
      <c r="E4" s="126"/>
      <c r="F4" s="127">
        <v>55133</v>
      </c>
      <c r="G4" s="128"/>
      <c r="H4" s="129"/>
    </row>
    <row r="5" spans="1:8" x14ac:dyDescent="0.15">
      <c r="A5" s="110" t="s">
        <v>511</v>
      </c>
      <c r="B5" s="115"/>
      <c r="C5" s="116"/>
      <c r="D5" s="117">
        <v>68958</v>
      </c>
      <c r="E5" s="118"/>
      <c r="F5" s="119">
        <v>119674</v>
      </c>
      <c r="G5" s="120"/>
      <c r="H5" s="121"/>
    </row>
    <row r="6" spans="1:8" x14ac:dyDescent="0.15">
      <c r="A6" s="122"/>
      <c r="B6" s="123"/>
      <c r="C6" s="124"/>
      <c r="D6" s="125">
        <v>23380</v>
      </c>
      <c r="E6" s="126"/>
      <c r="F6" s="127">
        <v>57803</v>
      </c>
      <c r="G6" s="128"/>
      <c r="H6" s="129"/>
    </row>
    <row r="7" spans="1:8" x14ac:dyDescent="0.15">
      <c r="A7" s="110" t="s">
        <v>512</v>
      </c>
      <c r="B7" s="115"/>
      <c r="C7" s="116"/>
      <c r="D7" s="117">
        <v>36062</v>
      </c>
      <c r="E7" s="118"/>
      <c r="F7" s="119">
        <v>119685</v>
      </c>
      <c r="G7" s="120"/>
      <c r="H7" s="121"/>
    </row>
    <row r="8" spans="1:8" x14ac:dyDescent="0.15">
      <c r="A8" s="122"/>
      <c r="B8" s="123"/>
      <c r="C8" s="124"/>
      <c r="D8" s="125">
        <v>18292</v>
      </c>
      <c r="E8" s="126"/>
      <c r="F8" s="127">
        <v>68464</v>
      </c>
      <c r="G8" s="128"/>
      <c r="H8" s="129"/>
    </row>
    <row r="9" spans="1:8" x14ac:dyDescent="0.15">
      <c r="A9" s="110" t="s">
        <v>513</v>
      </c>
      <c r="B9" s="115"/>
      <c r="C9" s="116"/>
      <c r="D9" s="117">
        <v>60027</v>
      </c>
      <c r="E9" s="118"/>
      <c r="F9" s="119">
        <v>128611</v>
      </c>
      <c r="G9" s="120"/>
      <c r="H9" s="121"/>
    </row>
    <row r="10" spans="1:8" x14ac:dyDescent="0.15">
      <c r="A10" s="122"/>
      <c r="B10" s="123"/>
      <c r="C10" s="124"/>
      <c r="D10" s="125">
        <v>22025</v>
      </c>
      <c r="E10" s="126"/>
      <c r="F10" s="127">
        <v>61552</v>
      </c>
      <c r="G10" s="128"/>
      <c r="H10" s="129"/>
    </row>
    <row r="11" spans="1:8" x14ac:dyDescent="0.15">
      <c r="A11" s="110" t="s">
        <v>514</v>
      </c>
      <c r="B11" s="115"/>
      <c r="C11" s="116"/>
      <c r="D11" s="117">
        <v>49201</v>
      </c>
      <c r="E11" s="118"/>
      <c r="F11" s="119">
        <v>138651</v>
      </c>
      <c r="G11" s="120"/>
      <c r="H11" s="121"/>
    </row>
    <row r="12" spans="1:8" x14ac:dyDescent="0.15">
      <c r="A12" s="122"/>
      <c r="B12" s="123"/>
      <c r="C12" s="130"/>
      <c r="D12" s="125">
        <v>27895</v>
      </c>
      <c r="E12" s="126"/>
      <c r="F12" s="127">
        <v>71211</v>
      </c>
      <c r="G12" s="128"/>
      <c r="H12" s="129"/>
    </row>
    <row r="13" spans="1:8" x14ac:dyDescent="0.15">
      <c r="A13" s="110"/>
      <c r="B13" s="115"/>
      <c r="C13" s="131"/>
      <c r="D13" s="132">
        <v>47408</v>
      </c>
      <c r="E13" s="133"/>
      <c r="F13" s="134">
        <v>120290</v>
      </c>
      <c r="G13" s="135"/>
      <c r="H13" s="121"/>
    </row>
    <row r="14" spans="1:8" x14ac:dyDescent="0.15">
      <c r="A14" s="122"/>
      <c r="B14" s="123"/>
      <c r="C14" s="124"/>
      <c r="D14" s="125">
        <v>22004</v>
      </c>
      <c r="E14" s="126"/>
      <c r="F14" s="127">
        <v>62833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4.18</v>
      </c>
      <c r="C19" s="136">
        <f>ROUND(VALUE(SUBSTITUTE(実質収支比率等に係る経年分析!G$48,"▲","-")),2)</f>
        <v>5.43</v>
      </c>
      <c r="D19" s="136">
        <f>ROUND(VALUE(SUBSTITUTE(実質収支比率等に係る経年分析!H$48,"▲","-")),2)</f>
        <v>5.12</v>
      </c>
      <c r="E19" s="136">
        <f>ROUND(VALUE(SUBSTITUTE(実質収支比率等に係る経年分析!I$48,"▲","-")),2)</f>
        <v>6.24</v>
      </c>
      <c r="F19" s="136">
        <f>ROUND(VALUE(SUBSTITUTE(実質収支比率等に係る経年分析!J$48,"▲","-")),2)</f>
        <v>4.03</v>
      </c>
    </row>
    <row r="20" spans="1:11" x14ac:dyDescent="0.15">
      <c r="A20" s="136" t="s">
        <v>43</v>
      </c>
      <c r="B20" s="136">
        <f>ROUND(VALUE(SUBSTITUTE(実質収支比率等に係る経年分析!F$47,"▲","-")),2)</f>
        <v>51.9</v>
      </c>
      <c r="C20" s="136">
        <f>ROUND(VALUE(SUBSTITUTE(実質収支比率等に係る経年分析!G$47,"▲","-")),2)</f>
        <v>49.39</v>
      </c>
      <c r="D20" s="136">
        <f>ROUND(VALUE(SUBSTITUTE(実質収支比率等に係る経年分析!H$47,"▲","-")),2)</f>
        <v>47.1</v>
      </c>
      <c r="E20" s="136">
        <f>ROUND(VALUE(SUBSTITUTE(実質収支比率等に係る経年分析!I$47,"▲","-")),2)</f>
        <v>41.42</v>
      </c>
      <c r="F20" s="136">
        <f>ROUND(VALUE(SUBSTITUTE(実質収支比率等に係る経年分析!J$47,"▲","-")),2)</f>
        <v>37.17</v>
      </c>
    </row>
    <row r="21" spans="1:11" x14ac:dyDescent="0.15">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-2.86</v>
      </c>
      <c r="D21" s="136">
        <f>IF(ISNUMBER(VALUE(SUBSTITUTE(実質収支比率等に係る経年分析!H$49,"▲","-"))),ROUND(VALUE(SUBSTITUTE(実質収支比率等に係る経年分析!H$49,"▲","-")),2),NA())</f>
        <v>-6.48</v>
      </c>
      <c r="E21" s="136">
        <f>IF(ISNUMBER(VALUE(SUBSTITUTE(実質収支比率等に係る経年分析!I$49,"▲","-"))),ROUND(VALUE(SUBSTITUTE(実質収支比率等に係る経年分析!I$49,"▲","-")),2),NA())</f>
        <v>-2.75</v>
      </c>
      <c r="F21" s="136">
        <f>IF(ISNUMBER(VALUE(SUBSTITUTE(実質収支比率等に係る経年分析!J$49,"▲","-"))),ROUND(VALUE(SUBSTITUTE(実質収支比率等に係る経年分析!J$49,"▲","-")),2),NA())</f>
        <v>-6.68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宇治田原町後期高齢者医療特別会計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宇治田原町介護保険特別会計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宇治田原町公共下水道事業特別会計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4.0199999999999996</v>
      </c>
    </row>
    <row r="35" spans="1:16" x14ac:dyDescent="0.15">
      <c r="A35" s="137" t="str">
        <f>IF(連結実質赤字比率に係る赤字・黒字の構成分析!C$35="",NA(),連結実質赤字比率に係る赤字・黒字の構成分析!C$35)</f>
        <v>宇治田原町水道事業会計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v>
      </c>
    </row>
    <row r="36" spans="1:16" x14ac:dyDescent="0.15">
      <c r="A36" s="137" t="str">
        <f>IF(連結実質赤字比率に係る赤字・黒字の構成分析!C$34="",NA(),連結実質赤字比率に係る赤字・黒字の構成分析!C$34)</f>
        <v>宇治田原町国民健康保険特別会計（事業勘定）</v>
      </c>
      <c r="B36" s="137">
        <f>IF(ROUND(VALUE(SUBSTITUTE(連結実質赤字比率に係る赤字・黒字の構成分析!F$34,"▲", "-")), 2) &lt; 0, ABS(ROUND(VALUE(SUBSTITUTE(連結実質赤字比率に係る赤字・黒字の構成分析!F$34,"▲", "-")), 2)), NA())</f>
        <v>1.72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2.41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2.08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0.82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368</v>
      </c>
      <c r="E42" s="138"/>
      <c r="F42" s="138"/>
      <c r="G42" s="138">
        <f>'実質公債費比率（分子）の構造'!L$52</f>
        <v>374</v>
      </c>
      <c r="H42" s="138"/>
      <c r="I42" s="138"/>
      <c r="J42" s="138">
        <f>'実質公債費比率（分子）の構造'!M$52</f>
        <v>391</v>
      </c>
      <c r="K42" s="138"/>
      <c r="L42" s="138"/>
      <c r="M42" s="138">
        <f>'実質公債費比率（分子）の構造'!N$52</f>
        <v>395</v>
      </c>
      <c r="N42" s="138"/>
      <c r="O42" s="138"/>
      <c r="P42" s="138">
        <f>'実質公債費比率（分子）の構造'!O$52</f>
        <v>408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23</v>
      </c>
      <c r="C45" s="138"/>
      <c r="D45" s="138"/>
      <c r="E45" s="138">
        <f>'実質公債費比率（分子）の構造'!L$49</f>
        <v>23</v>
      </c>
      <c r="F45" s="138"/>
      <c r="G45" s="138"/>
      <c r="H45" s="138">
        <f>'実質公債費比率（分子）の構造'!M$49</f>
        <v>20</v>
      </c>
      <c r="I45" s="138"/>
      <c r="J45" s="138"/>
      <c r="K45" s="138">
        <f>'実質公債費比率（分子）の構造'!N$49</f>
        <v>18</v>
      </c>
      <c r="L45" s="138"/>
      <c r="M45" s="138"/>
      <c r="N45" s="138">
        <f>'実質公債費比率（分子）の構造'!O$49</f>
        <v>14</v>
      </c>
      <c r="O45" s="138"/>
      <c r="P45" s="138"/>
    </row>
    <row r="46" spans="1:16" x14ac:dyDescent="0.15">
      <c r="A46" s="138" t="s">
        <v>55</v>
      </c>
      <c r="B46" s="138">
        <f>'実質公債費比率（分子）の構造'!K$48</f>
        <v>121</v>
      </c>
      <c r="C46" s="138"/>
      <c r="D46" s="138"/>
      <c r="E46" s="138">
        <f>'実質公債費比率（分子）の構造'!L$48</f>
        <v>127</v>
      </c>
      <c r="F46" s="138"/>
      <c r="G46" s="138"/>
      <c r="H46" s="138">
        <f>'実質公債費比率（分子）の構造'!M$48</f>
        <v>125</v>
      </c>
      <c r="I46" s="138"/>
      <c r="J46" s="138"/>
      <c r="K46" s="138">
        <f>'実質公債費比率（分子）の構造'!N$48</f>
        <v>121</v>
      </c>
      <c r="L46" s="138"/>
      <c r="M46" s="138"/>
      <c r="N46" s="138">
        <f>'実質公債費比率（分子）の構造'!O$48</f>
        <v>131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442</v>
      </c>
      <c r="C49" s="138"/>
      <c r="D49" s="138"/>
      <c r="E49" s="138">
        <f>'実質公債費比率（分子）の構造'!L$45</f>
        <v>403</v>
      </c>
      <c r="F49" s="138"/>
      <c r="G49" s="138"/>
      <c r="H49" s="138">
        <f>'実質公債費比率（分子）の構造'!M$45</f>
        <v>381</v>
      </c>
      <c r="I49" s="138"/>
      <c r="J49" s="138"/>
      <c r="K49" s="138">
        <f>'実質公債費比率（分子）の構造'!N$45</f>
        <v>381</v>
      </c>
      <c r="L49" s="138"/>
      <c r="M49" s="138"/>
      <c r="N49" s="138">
        <f>'実質公債費比率（分子）の構造'!O$45</f>
        <v>371</v>
      </c>
      <c r="O49" s="138"/>
      <c r="P49" s="138"/>
    </row>
    <row r="50" spans="1:16" x14ac:dyDescent="0.15">
      <c r="A50" s="138" t="s">
        <v>59</v>
      </c>
      <c r="B50" s="138" t="e">
        <f>NA()</f>
        <v>#N/A</v>
      </c>
      <c r="C50" s="138">
        <f>IF(ISNUMBER('実質公債費比率（分子）の構造'!K$53),'実質公債費比率（分子）の構造'!K$53,NA())</f>
        <v>218</v>
      </c>
      <c r="D50" s="138" t="e">
        <f>NA()</f>
        <v>#N/A</v>
      </c>
      <c r="E50" s="138" t="e">
        <f>NA()</f>
        <v>#N/A</v>
      </c>
      <c r="F50" s="138">
        <f>IF(ISNUMBER('実質公債費比率（分子）の構造'!L$53),'実質公債費比率（分子）の構造'!L$53,NA())</f>
        <v>179</v>
      </c>
      <c r="G50" s="138" t="e">
        <f>NA()</f>
        <v>#N/A</v>
      </c>
      <c r="H50" s="138" t="e">
        <f>NA()</f>
        <v>#N/A</v>
      </c>
      <c r="I50" s="138">
        <f>IF(ISNUMBER('実質公債費比率（分子）の構造'!M$53),'実質公債費比率（分子）の構造'!M$53,NA())</f>
        <v>135</v>
      </c>
      <c r="J50" s="138" t="e">
        <f>NA()</f>
        <v>#N/A</v>
      </c>
      <c r="K50" s="138" t="e">
        <f>NA()</f>
        <v>#N/A</v>
      </c>
      <c r="L50" s="138">
        <f>IF(ISNUMBER('実質公債費比率（分子）の構造'!N$53),'実質公債費比率（分子）の構造'!N$53,NA())</f>
        <v>125</v>
      </c>
      <c r="M50" s="138" t="e">
        <f>NA()</f>
        <v>#N/A</v>
      </c>
      <c r="N50" s="138" t="e">
        <f>NA()</f>
        <v>#N/A</v>
      </c>
      <c r="O50" s="138">
        <f>IF(ISNUMBER('実質公債費比率（分子）の構造'!O$53),'実質公債費比率（分子）の構造'!O$53,NA())</f>
        <v>108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5025</v>
      </c>
      <c r="E56" s="137"/>
      <c r="F56" s="137"/>
      <c r="G56" s="137">
        <f>'将来負担比率（分子）の構造'!J$52</f>
        <v>4955</v>
      </c>
      <c r="H56" s="137"/>
      <c r="I56" s="137"/>
      <c r="J56" s="137">
        <f>'将来負担比率（分子）の構造'!K$52</f>
        <v>5067</v>
      </c>
      <c r="K56" s="137"/>
      <c r="L56" s="137"/>
      <c r="M56" s="137">
        <f>'将来負担比率（分子）の構造'!L$52</f>
        <v>5047</v>
      </c>
      <c r="N56" s="137"/>
      <c r="O56" s="137"/>
      <c r="P56" s="137">
        <f>'将来負担比率（分子）の構造'!M$52</f>
        <v>5035</v>
      </c>
    </row>
    <row r="57" spans="1:16" x14ac:dyDescent="0.15">
      <c r="A57" s="137" t="s">
        <v>36</v>
      </c>
      <c r="B57" s="137"/>
      <c r="C57" s="137"/>
      <c r="D57" s="137">
        <f>'将来負担比率（分子）の構造'!I$51</f>
        <v>78</v>
      </c>
      <c r="E57" s="137"/>
      <c r="F57" s="137"/>
      <c r="G57" s="137">
        <f>'将来負担比率（分子）の構造'!J$51</f>
        <v>190</v>
      </c>
      <c r="H57" s="137"/>
      <c r="I57" s="137"/>
      <c r="J57" s="137">
        <f>'将来負担比率（分子）の構造'!K$51</f>
        <v>166</v>
      </c>
      <c r="K57" s="137"/>
      <c r="L57" s="137"/>
      <c r="M57" s="137">
        <f>'将来負担比率（分子）の構造'!L$51</f>
        <v>129</v>
      </c>
      <c r="N57" s="137"/>
      <c r="O57" s="137"/>
      <c r="P57" s="137">
        <f>'将来負担比率（分子）の構造'!M$51</f>
        <v>99</v>
      </c>
    </row>
    <row r="58" spans="1:16" x14ac:dyDescent="0.15">
      <c r="A58" s="137" t="s">
        <v>35</v>
      </c>
      <c r="B58" s="137"/>
      <c r="C58" s="137"/>
      <c r="D58" s="137">
        <f>'将来負担比率（分子）の構造'!I$50</f>
        <v>2701</v>
      </c>
      <c r="E58" s="137"/>
      <c r="F58" s="137"/>
      <c r="G58" s="137">
        <f>'将来負担比率（分子）の構造'!J$50</f>
        <v>2611</v>
      </c>
      <c r="H58" s="137"/>
      <c r="I58" s="137"/>
      <c r="J58" s="137">
        <f>'将来負担比率（分子）の構造'!K$50</f>
        <v>2565</v>
      </c>
      <c r="K58" s="137"/>
      <c r="L58" s="137"/>
      <c r="M58" s="137">
        <f>'将来負担比率（分子）の構造'!L$50</f>
        <v>2565</v>
      </c>
      <c r="N58" s="137"/>
      <c r="O58" s="137"/>
      <c r="P58" s="137">
        <f>'将来負担比率（分子）の構造'!M$50</f>
        <v>2446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516</v>
      </c>
      <c r="C62" s="137"/>
      <c r="D62" s="137"/>
      <c r="E62" s="137">
        <f>'将来負担比率（分子）の構造'!J$45</f>
        <v>468</v>
      </c>
      <c r="F62" s="137"/>
      <c r="G62" s="137"/>
      <c r="H62" s="137">
        <f>'将来負担比率（分子）の構造'!K$45</f>
        <v>488</v>
      </c>
      <c r="I62" s="137"/>
      <c r="J62" s="137"/>
      <c r="K62" s="137">
        <f>'将来負担比率（分子）の構造'!L$45</f>
        <v>477</v>
      </c>
      <c r="L62" s="137"/>
      <c r="M62" s="137"/>
      <c r="N62" s="137">
        <f>'将来負担比率（分子）の構造'!M$45</f>
        <v>533</v>
      </c>
      <c r="O62" s="137"/>
      <c r="P62" s="137"/>
    </row>
    <row r="63" spans="1:16" x14ac:dyDescent="0.15">
      <c r="A63" s="137" t="s">
        <v>28</v>
      </c>
      <c r="B63" s="137">
        <f>'将来負担比率（分子）の構造'!I$44</f>
        <v>100</v>
      </c>
      <c r="C63" s="137"/>
      <c r="D63" s="137"/>
      <c r="E63" s="137">
        <f>'将来負担比率（分子）の構造'!J$44</f>
        <v>91</v>
      </c>
      <c r="F63" s="137"/>
      <c r="G63" s="137"/>
      <c r="H63" s="137">
        <f>'将来負担比率（分子）の構造'!K$44</f>
        <v>109</v>
      </c>
      <c r="I63" s="137"/>
      <c r="J63" s="137"/>
      <c r="K63" s="137">
        <f>'将来負担比率（分子）の構造'!L$44</f>
        <v>108</v>
      </c>
      <c r="L63" s="137"/>
      <c r="M63" s="137"/>
      <c r="N63" s="137">
        <f>'将来負担比率（分子）の構造'!M$44</f>
        <v>188</v>
      </c>
      <c r="O63" s="137"/>
      <c r="P63" s="137"/>
    </row>
    <row r="64" spans="1:16" x14ac:dyDescent="0.15">
      <c r="A64" s="137" t="s">
        <v>27</v>
      </c>
      <c r="B64" s="137">
        <f>'将来負担比率（分子）の構造'!I$43</f>
        <v>1874</v>
      </c>
      <c r="C64" s="137"/>
      <c r="D64" s="137"/>
      <c r="E64" s="137">
        <f>'将来負担比率（分子）の構造'!J$43</f>
        <v>2059</v>
      </c>
      <c r="F64" s="137"/>
      <c r="G64" s="137"/>
      <c r="H64" s="137">
        <f>'将来負担比率（分子）の構造'!K$43</f>
        <v>2277</v>
      </c>
      <c r="I64" s="137"/>
      <c r="J64" s="137"/>
      <c r="K64" s="137">
        <f>'将来負担比率（分子）の構造'!L$43</f>
        <v>1959</v>
      </c>
      <c r="L64" s="137"/>
      <c r="M64" s="137"/>
      <c r="N64" s="137">
        <f>'将来負担比率（分子）の構造'!M$43</f>
        <v>2254</v>
      </c>
      <c r="O64" s="137"/>
      <c r="P64" s="137"/>
    </row>
    <row r="65" spans="1:16" x14ac:dyDescent="0.15">
      <c r="A65" s="137" t="s">
        <v>26</v>
      </c>
      <c r="B65" s="137">
        <f>'将来負担比率（分子）の構造'!I$42</f>
        <v>43</v>
      </c>
      <c r="C65" s="137"/>
      <c r="D65" s="137"/>
      <c r="E65" s="137">
        <f>'将来負担比率（分子）の構造'!J$42</f>
        <v>36</v>
      </c>
      <c r="F65" s="137"/>
      <c r="G65" s="137"/>
      <c r="H65" s="137">
        <f>'将来負担比率（分子）の構造'!K$42</f>
        <v>35</v>
      </c>
      <c r="I65" s="137"/>
      <c r="J65" s="137"/>
      <c r="K65" s="137">
        <f>'将来負担比率（分子）の構造'!L$42</f>
        <v>85</v>
      </c>
      <c r="L65" s="137"/>
      <c r="M65" s="137"/>
      <c r="N65" s="137">
        <f>'将来負担比率（分子）の構造'!M$42</f>
        <v>29</v>
      </c>
      <c r="O65" s="137"/>
      <c r="P65" s="137"/>
    </row>
    <row r="66" spans="1:16" x14ac:dyDescent="0.15">
      <c r="A66" s="137" t="s">
        <v>25</v>
      </c>
      <c r="B66" s="137">
        <f>'将来負担比率（分子）の構造'!I$41</f>
        <v>3972</v>
      </c>
      <c r="C66" s="137"/>
      <c r="D66" s="137"/>
      <c r="E66" s="137">
        <f>'将来負担比率（分子）の構造'!J$41</f>
        <v>4106</v>
      </c>
      <c r="F66" s="137"/>
      <c r="G66" s="137"/>
      <c r="H66" s="137">
        <f>'将来負担比率（分子）の構造'!K$41</f>
        <v>4118</v>
      </c>
      <c r="I66" s="137"/>
      <c r="J66" s="137"/>
      <c r="K66" s="137">
        <f>'将来負担比率（分子）の構造'!L$41</f>
        <v>4295</v>
      </c>
      <c r="L66" s="137"/>
      <c r="M66" s="137"/>
      <c r="N66" s="137">
        <f>'将来負担比率（分子）の構造'!M$41</f>
        <v>4322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1584644</v>
      </c>
      <c r="S5" s="615"/>
      <c r="T5" s="615"/>
      <c r="U5" s="615"/>
      <c r="V5" s="615"/>
      <c r="W5" s="615"/>
      <c r="X5" s="615"/>
      <c r="Y5" s="616"/>
      <c r="Z5" s="617">
        <v>35.799999999999997</v>
      </c>
      <c r="AA5" s="617"/>
      <c r="AB5" s="617"/>
      <c r="AC5" s="617"/>
      <c r="AD5" s="618">
        <v>1584644</v>
      </c>
      <c r="AE5" s="618"/>
      <c r="AF5" s="618"/>
      <c r="AG5" s="618"/>
      <c r="AH5" s="618"/>
      <c r="AI5" s="618"/>
      <c r="AJ5" s="618"/>
      <c r="AK5" s="618"/>
      <c r="AL5" s="619">
        <v>58.9</v>
      </c>
      <c r="AM5" s="620"/>
      <c r="AN5" s="620"/>
      <c r="AO5" s="621"/>
      <c r="AP5" s="611" t="s">
        <v>210</v>
      </c>
      <c r="AQ5" s="612"/>
      <c r="AR5" s="612"/>
      <c r="AS5" s="612"/>
      <c r="AT5" s="612"/>
      <c r="AU5" s="612"/>
      <c r="AV5" s="612"/>
      <c r="AW5" s="612"/>
      <c r="AX5" s="612"/>
      <c r="AY5" s="612"/>
      <c r="AZ5" s="612"/>
      <c r="BA5" s="612"/>
      <c r="BB5" s="612"/>
      <c r="BC5" s="612"/>
      <c r="BD5" s="612"/>
      <c r="BE5" s="612"/>
      <c r="BF5" s="613"/>
      <c r="BG5" s="625">
        <v>1584644</v>
      </c>
      <c r="BH5" s="626"/>
      <c r="BI5" s="626"/>
      <c r="BJ5" s="626"/>
      <c r="BK5" s="626"/>
      <c r="BL5" s="626"/>
      <c r="BM5" s="626"/>
      <c r="BN5" s="627"/>
      <c r="BO5" s="628">
        <v>100</v>
      </c>
      <c r="BP5" s="628"/>
      <c r="BQ5" s="628"/>
      <c r="BR5" s="628"/>
      <c r="BS5" s="629">
        <v>31063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41405</v>
      </c>
      <c r="S6" s="626"/>
      <c r="T6" s="626"/>
      <c r="U6" s="626"/>
      <c r="V6" s="626"/>
      <c r="W6" s="626"/>
      <c r="X6" s="626"/>
      <c r="Y6" s="627"/>
      <c r="Z6" s="628">
        <v>0.9</v>
      </c>
      <c r="AA6" s="628"/>
      <c r="AB6" s="628"/>
      <c r="AC6" s="628"/>
      <c r="AD6" s="629">
        <v>41405</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1584644</v>
      </c>
      <c r="BH6" s="626"/>
      <c r="BI6" s="626"/>
      <c r="BJ6" s="626"/>
      <c r="BK6" s="626"/>
      <c r="BL6" s="626"/>
      <c r="BM6" s="626"/>
      <c r="BN6" s="627"/>
      <c r="BO6" s="628">
        <v>100</v>
      </c>
      <c r="BP6" s="628"/>
      <c r="BQ6" s="628"/>
      <c r="BR6" s="628"/>
      <c r="BS6" s="629">
        <v>31063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84629</v>
      </c>
      <c r="CS6" s="626"/>
      <c r="CT6" s="626"/>
      <c r="CU6" s="626"/>
      <c r="CV6" s="626"/>
      <c r="CW6" s="626"/>
      <c r="CX6" s="626"/>
      <c r="CY6" s="627"/>
      <c r="CZ6" s="628">
        <v>2</v>
      </c>
      <c r="DA6" s="628"/>
      <c r="DB6" s="628"/>
      <c r="DC6" s="628"/>
      <c r="DD6" s="634" t="s">
        <v>217</v>
      </c>
      <c r="DE6" s="626"/>
      <c r="DF6" s="626"/>
      <c r="DG6" s="626"/>
      <c r="DH6" s="626"/>
      <c r="DI6" s="626"/>
      <c r="DJ6" s="626"/>
      <c r="DK6" s="626"/>
      <c r="DL6" s="626"/>
      <c r="DM6" s="626"/>
      <c r="DN6" s="626"/>
      <c r="DO6" s="626"/>
      <c r="DP6" s="627"/>
      <c r="DQ6" s="634">
        <v>84629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1903</v>
      </c>
      <c r="S7" s="626"/>
      <c r="T7" s="626"/>
      <c r="U7" s="626"/>
      <c r="V7" s="626"/>
      <c r="W7" s="626"/>
      <c r="X7" s="626"/>
      <c r="Y7" s="627"/>
      <c r="Z7" s="628">
        <v>0</v>
      </c>
      <c r="AA7" s="628"/>
      <c r="AB7" s="628"/>
      <c r="AC7" s="628"/>
      <c r="AD7" s="629">
        <v>1903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610870</v>
      </c>
      <c r="BH7" s="626"/>
      <c r="BI7" s="626"/>
      <c r="BJ7" s="626"/>
      <c r="BK7" s="626"/>
      <c r="BL7" s="626"/>
      <c r="BM7" s="626"/>
      <c r="BN7" s="627"/>
      <c r="BO7" s="628">
        <v>38.5</v>
      </c>
      <c r="BP7" s="628"/>
      <c r="BQ7" s="628"/>
      <c r="BR7" s="628"/>
      <c r="BS7" s="629">
        <v>31063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667657</v>
      </c>
      <c r="CS7" s="626"/>
      <c r="CT7" s="626"/>
      <c r="CU7" s="626"/>
      <c r="CV7" s="626"/>
      <c r="CW7" s="626"/>
      <c r="CX7" s="626"/>
      <c r="CY7" s="627"/>
      <c r="CZ7" s="628">
        <v>15.6</v>
      </c>
      <c r="DA7" s="628"/>
      <c r="DB7" s="628"/>
      <c r="DC7" s="628"/>
      <c r="DD7" s="634">
        <v>54297</v>
      </c>
      <c r="DE7" s="626"/>
      <c r="DF7" s="626"/>
      <c r="DG7" s="626"/>
      <c r="DH7" s="626"/>
      <c r="DI7" s="626"/>
      <c r="DJ7" s="626"/>
      <c r="DK7" s="626"/>
      <c r="DL7" s="626"/>
      <c r="DM7" s="626"/>
      <c r="DN7" s="626"/>
      <c r="DO7" s="626"/>
      <c r="DP7" s="627"/>
      <c r="DQ7" s="634">
        <v>581838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6190</v>
      </c>
      <c r="S8" s="626"/>
      <c r="T8" s="626"/>
      <c r="U8" s="626"/>
      <c r="V8" s="626"/>
      <c r="W8" s="626"/>
      <c r="X8" s="626"/>
      <c r="Y8" s="627"/>
      <c r="Z8" s="628">
        <v>0.1</v>
      </c>
      <c r="AA8" s="628"/>
      <c r="AB8" s="628"/>
      <c r="AC8" s="628"/>
      <c r="AD8" s="629">
        <v>6190</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16470</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1269118</v>
      </c>
      <c r="CS8" s="626"/>
      <c r="CT8" s="626"/>
      <c r="CU8" s="626"/>
      <c r="CV8" s="626"/>
      <c r="CW8" s="626"/>
      <c r="CX8" s="626"/>
      <c r="CY8" s="627"/>
      <c r="CZ8" s="628">
        <v>29.7</v>
      </c>
      <c r="DA8" s="628"/>
      <c r="DB8" s="628"/>
      <c r="DC8" s="628"/>
      <c r="DD8" s="634">
        <v>14666</v>
      </c>
      <c r="DE8" s="626"/>
      <c r="DF8" s="626"/>
      <c r="DG8" s="626"/>
      <c r="DH8" s="626"/>
      <c r="DI8" s="626"/>
      <c r="DJ8" s="626"/>
      <c r="DK8" s="626"/>
      <c r="DL8" s="626"/>
      <c r="DM8" s="626"/>
      <c r="DN8" s="626"/>
      <c r="DO8" s="626"/>
      <c r="DP8" s="627"/>
      <c r="DQ8" s="634">
        <v>768955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3621</v>
      </c>
      <c r="S9" s="626"/>
      <c r="T9" s="626"/>
      <c r="U9" s="626"/>
      <c r="V9" s="626"/>
      <c r="W9" s="626"/>
      <c r="X9" s="626"/>
      <c r="Y9" s="627"/>
      <c r="Z9" s="628">
        <v>0.1</v>
      </c>
      <c r="AA9" s="628"/>
      <c r="AB9" s="628"/>
      <c r="AC9" s="628"/>
      <c r="AD9" s="629">
        <v>3621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433410</v>
      </c>
      <c r="BH9" s="626"/>
      <c r="BI9" s="626"/>
      <c r="BJ9" s="626"/>
      <c r="BK9" s="626"/>
      <c r="BL9" s="626"/>
      <c r="BM9" s="626"/>
      <c r="BN9" s="627"/>
      <c r="BO9" s="628">
        <v>27.4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340041</v>
      </c>
      <c r="CS9" s="626"/>
      <c r="CT9" s="626"/>
      <c r="CU9" s="626"/>
      <c r="CV9" s="626"/>
      <c r="CW9" s="626"/>
      <c r="CX9" s="626"/>
      <c r="CY9" s="627"/>
      <c r="CZ9" s="628">
        <v>8</v>
      </c>
      <c r="DA9" s="628"/>
      <c r="DB9" s="628"/>
      <c r="DC9" s="628"/>
      <c r="DD9" s="634">
        <v>13538</v>
      </c>
      <c r="DE9" s="626"/>
      <c r="DF9" s="626"/>
      <c r="DG9" s="626"/>
      <c r="DH9" s="626"/>
      <c r="DI9" s="626"/>
      <c r="DJ9" s="626"/>
      <c r="DK9" s="626"/>
      <c r="DL9" s="626"/>
      <c r="DM9" s="626"/>
      <c r="DN9" s="626"/>
      <c r="DO9" s="626"/>
      <c r="DP9" s="627"/>
      <c r="DQ9" s="634">
        <v>331071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184693</v>
      </c>
      <c r="S10" s="626"/>
      <c r="T10" s="626"/>
      <c r="U10" s="626"/>
      <c r="V10" s="626"/>
      <c r="W10" s="626"/>
      <c r="X10" s="626"/>
      <c r="Y10" s="627"/>
      <c r="Z10" s="628">
        <v>4.2</v>
      </c>
      <c r="AA10" s="628"/>
      <c r="AB10" s="628"/>
      <c r="AC10" s="628"/>
      <c r="AD10" s="629">
        <v>184693</v>
      </c>
      <c r="AE10" s="629"/>
      <c r="AF10" s="629"/>
      <c r="AG10" s="629"/>
      <c r="AH10" s="629"/>
      <c r="AI10" s="629"/>
      <c r="AJ10" s="629"/>
      <c r="AK10" s="629"/>
      <c r="AL10" s="630">
        <v>6.9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44445</v>
      </c>
      <c r="BH10" s="626"/>
      <c r="BI10" s="626"/>
      <c r="BJ10" s="626"/>
      <c r="BK10" s="626"/>
      <c r="BL10" s="626"/>
      <c r="BM10" s="626"/>
      <c r="BN10" s="627"/>
      <c r="BO10" s="628">
        <v>2.8</v>
      </c>
      <c r="BP10" s="628"/>
      <c r="BQ10" s="628"/>
      <c r="BR10" s="628"/>
      <c r="BS10" s="634">
        <v>7385</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1201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601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22602</v>
      </c>
      <c r="S11" s="626"/>
      <c r="T11" s="626"/>
      <c r="U11" s="626"/>
      <c r="V11" s="626"/>
      <c r="W11" s="626"/>
      <c r="X11" s="626"/>
      <c r="Y11" s="627"/>
      <c r="Z11" s="628">
        <v>0.5</v>
      </c>
      <c r="AA11" s="628"/>
      <c r="AB11" s="628"/>
      <c r="AC11" s="628"/>
      <c r="AD11" s="629">
        <v>22602</v>
      </c>
      <c r="AE11" s="629"/>
      <c r="AF11" s="629"/>
      <c r="AG11" s="629"/>
      <c r="AH11" s="629"/>
      <c r="AI11" s="629"/>
      <c r="AJ11" s="629"/>
      <c r="AK11" s="629"/>
      <c r="AL11" s="630">
        <v>0.8</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116545</v>
      </c>
      <c r="BH11" s="626"/>
      <c r="BI11" s="626"/>
      <c r="BJ11" s="626"/>
      <c r="BK11" s="626"/>
      <c r="BL11" s="626"/>
      <c r="BM11" s="626"/>
      <c r="BN11" s="627"/>
      <c r="BO11" s="628">
        <v>7.4</v>
      </c>
      <c r="BP11" s="628"/>
      <c r="BQ11" s="628"/>
      <c r="BR11" s="628"/>
      <c r="BS11" s="634">
        <v>23678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143548</v>
      </c>
      <c r="CS11" s="626"/>
      <c r="CT11" s="626"/>
      <c r="CU11" s="626"/>
      <c r="CV11" s="626"/>
      <c r="CW11" s="626"/>
      <c r="CX11" s="626"/>
      <c r="CY11" s="627"/>
      <c r="CZ11" s="628">
        <v>3.4</v>
      </c>
      <c r="DA11" s="628"/>
      <c r="DB11" s="628"/>
      <c r="DC11" s="628"/>
      <c r="DD11" s="634">
        <v>50280</v>
      </c>
      <c r="DE11" s="626"/>
      <c r="DF11" s="626"/>
      <c r="DG11" s="626"/>
      <c r="DH11" s="626"/>
      <c r="DI11" s="626"/>
      <c r="DJ11" s="626"/>
      <c r="DK11" s="626"/>
      <c r="DL11" s="626"/>
      <c r="DM11" s="626"/>
      <c r="DN11" s="626"/>
      <c r="DO11" s="626"/>
      <c r="DP11" s="627"/>
      <c r="DQ11" s="634">
        <v>102831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881860</v>
      </c>
      <c r="BH12" s="626"/>
      <c r="BI12" s="626"/>
      <c r="BJ12" s="626"/>
      <c r="BK12" s="626"/>
      <c r="BL12" s="626"/>
      <c r="BM12" s="626"/>
      <c r="BN12" s="627"/>
      <c r="BO12" s="628">
        <v>55.7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68684</v>
      </c>
      <c r="CS12" s="626"/>
      <c r="CT12" s="626"/>
      <c r="CU12" s="626"/>
      <c r="CV12" s="626"/>
      <c r="CW12" s="626"/>
      <c r="CX12" s="626"/>
      <c r="CY12" s="627"/>
      <c r="CZ12" s="628">
        <v>1.6</v>
      </c>
      <c r="DA12" s="628"/>
      <c r="DB12" s="628"/>
      <c r="DC12" s="628"/>
      <c r="DD12" s="634">
        <v>19616</v>
      </c>
      <c r="DE12" s="626"/>
      <c r="DF12" s="626"/>
      <c r="DG12" s="626"/>
      <c r="DH12" s="626"/>
      <c r="DI12" s="626"/>
      <c r="DJ12" s="626"/>
      <c r="DK12" s="626"/>
      <c r="DL12" s="626"/>
      <c r="DM12" s="626"/>
      <c r="DN12" s="626"/>
      <c r="DO12" s="626"/>
      <c r="DP12" s="627"/>
      <c r="DQ12" s="634">
        <v>57520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13360</v>
      </c>
      <c r="S13" s="626"/>
      <c r="T13" s="626"/>
      <c r="U13" s="626"/>
      <c r="V13" s="626"/>
      <c r="W13" s="626"/>
      <c r="X13" s="626"/>
      <c r="Y13" s="627"/>
      <c r="Z13" s="628">
        <v>0.3</v>
      </c>
      <c r="AA13" s="628"/>
      <c r="AB13" s="628"/>
      <c r="AC13" s="628"/>
      <c r="AD13" s="629">
        <v>13360</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879353</v>
      </c>
      <c r="BH13" s="626"/>
      <c r="BI13" s="626"/>
      <c r="BJ13" s="626"/>
      <c r="BK13" s="626"/>
      <c r="BL13" s="626"/>
      <c r="BM13" s="626"/>
      <c r="BN13" s="627"/>
      <c r="BO13" s="628">
        <v>55.5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583575</v>
      </c>
      <c r="CS13" s="626"/>
      <c r="CT13" s="626"/>
      <c r="CU13" s="626"/>
      <c r="CV13" s="626"/>
      <c r="CW13" s="626"/>
      <c r="CX13" s="626"/>
      <c r="CY13" s="627"/>
      <c r="CZ13" s="628">
        <v>13.7</v>
      </c>
      <c r="DA13" s="628"/>
      <c r="DB13" s="628"/>
      <c r="DC13" s="628"/>
      <c r="DD13" s="634">
        <v>285312</v>
      </c>
      <c r="DE13" s="626"/>
      <c r="DF13" s="626"/>
      <c r="DG13" s="626"/>
      <c r="DH13" s="626"/>
      <c r="DI13" s="626"/>
      <c r="DJ13" s="626"/>
      <c r="DK13" s="626"/>
      <c r="DL13" s="626"/>
      <c r="DM13" s="626"/>
      <c r="DN13" s="626"/>
      <c r="DO13" s="626"/>
      <c r="DP13" s="627"/>
      <c r="DQ13" s="634">
        <v>319748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27554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245011</v>
      </c>
      <c r="CS14" s="626"/>
      <c r="CT14" s="626"/>
      <c r="CU14" s="626"/>
      <c r="CV14" s="626"/>
      <c r="CW14" s="626"/>
      <c r="CX14" s="626"/>
      <c r="CY14" s="627"/>
      <c r="CZ14" s="628">
        <v>5.7</v>
      </c>
      <c r="DA14" s="628"/>
      <c r="DB14" s="628"/>
      <c r="DC14" s="628"/>
      <c r="DD14" s="634">
        <v>31</v>
      </c>
      <c r="DE14" s="626"/>
      <c r="DF14" s="626"/>
      <c r="DG14" s="626"/>
      <c r="DH14" s="626"/>
      <c r="DI14" s="626"/>
      <c r="DJ14" s="626"/>
      <c r="DK14" s="626"/>
      <c r="DL14" s="626"/>
      <c r="DM14" s="626"/>
      <c r="DN14" s="626"/>
      <c r="DO14" s="626"/>
      <c r="DP14" s="627"/>
      <c r="DQ14" s="634">
        <v>237155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5524</v>
      </c>
      <c r="S15" s="626"/>
      <c r="T15" s="626"/>
      <c r="U15" s="626"/>
      <c r="V15" s="626"/>
      <c r="W15" s="626"/>
      <c r="X15" s="626"/>
      <c r="Y15" s="627"/>
      <c r="Z15" s="628">
        <v>0.1</v>
      </c>
      <c r="AA15" s="628"/>
      <c r="AB15" s="628"/>
      <c r="AC15" s="628"/>
      <c r="AD15" s="629">
        <v>5524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64360</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498327</v>
      </c>
      <c r="CS15" s="626"/>
      <c r="CT15" s="626"/>
      <c r="CU15" s="626"/>
      <c r="CV15" s="626"/>
      <c r="CW15" s="626"/>
      <c r="CX15" s="626"/>
      <c r="CY15" s="627"/>
      <c r="CZ15" s="628">
        <v>11.7</v>
      </c>
      <c r="DA15" s="628"/>
      <c r="DB15" s="628"/>
      <c r="DC15" s="628"/>
      <c r="DD15" s="634">
        <v>30158</v>
      </c>
      <c r="DE15" s="626"/>
      <c r="DF15" s="626"/>
      <c r="DG15" s="626"/>
      <c r="DH15" s="626"/>
      <c r="DI15" s="626"/>
      <c r="DJ15" s="626"/>
      <c r="DK15" s="626"/>
      <c r="DL15" s="626"/>
      <c r="DM15" s="626"/>
      <c r="DN15" s="626"/>
      <c r="DO15" s="626"/>
      <c r="DP15" s="627"/>
      <c r="DQ15" s="634">
        <v>453436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916826</v>
      </c>
      <c r="S16" s="626"/>
      <c r="T16" s="626"/>
      <c r="U16" s="626"/>
      <c r="V16" s="626"/>
      <c r="W16" s="626"/>
      <c r="X16" s="626"/>
      <c r="Y16" s="627"/>
      <c r="Z16" s="628">
        <v>20.7</v>
      </c>
      <c r="AA16" s="628"/>
      <c r="AB16" s="628"/>
      <c r="AC16" s="628"/>
      <c r="AD16" s="629">
        <v>801058</v>
      </c>
      <c r="AE16" s="629"/>
      <c r="AF16" s="629"/>
      <c r="AG16" s="629"/>
      <c r="AH16" s="629"/>
      <c r="AI16" s="629"/>
      <c r="AJ16" s="629"/>
      <c r="AK16" s="629"/>
      <c r="AL16" s="630">
        <v>29.8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277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277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801058</v>
      </c>
      <c r="S17" s="626"/>
      <c r="T17" s="626"/>
      <c r="U17" s="626"/>
      <c r="V17" s="626"/>
      <c r="W17" s="626"/>
      <c r="X17" s="626"/>
      <c r="Y17" s="627"/>
      <c r="Z17" s="628">
        <v>18.100000000000001</v>
      </c>
      <c r="AA17" s="628"/>
      <c r="AB17" s="628"/>
      <c r="AC17" s="628"/>
      <c r="AD17" s="629">
        <v>801058</v>
      </c>
      <c r="AE17" s="629"/>
      <c r="AF17" s="629"/>
      <c r="AG17" s="629"/>
      <c r="AH17" s="629"/>
      <c r="AI17" s="629"/>
      <c r="AJ17" s="629"/>
      <c r="AK17" s="629"/>
      <c r="AL17" s="630">
        <v>29.8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371567</v>
      </c>
      <c r="CS17" s="626"/>
      <c r="CT17" s="626"/>
      <c r="CU17" s="626"/>
      <c r="CV17" s="626"/>
      <c r="CW17" s="626"/>
      <c r="CX17" s="626"/>
      <c r="CY17" s="627"/>
      <c r="CZ17" s="628">
        <v>8.6999999999999993</v>
      </c>
      <c r="DA17" s="628"/>
      <c r="DB17" s="628"/>
      <c r="DC17" s="628"/>
      <c r="DD17" s="634" t="s">
        <v>112</v>
      </c>
      <c r="DE17" s="626"/>
      <c r="DF17" s="626"/>
      <c r="DG17" s="626"/>
      <c r="DH17" s="626"/>
      <c r="DI17" s="626"/>
      <c r="DJ17" s="626"/>
      <c r="DK17" s="626"/>
      <c r="DL17" s="626"/>
      <c r="DM17" s="626"/>
      <c r="DN17" s="626"/>
      <c r="DO17" s="626"/>
      <c r="DP17" s="627"/>
      <c r="DQ17" s="634">
        <v>364683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115768</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2780768</v>
      </c>
      <c r="S20" s="626"/>
      <c r="T20" s="626"/>
      <c r="U20" s="626"/>
      <c r="V20" s="626"/>
      <c r="W20" s="626"/>
      <c r="X20" s="626"/>
      <c r="Y20" s="627"/>
      <c r="Z20" s="628">
        <v>62.8</v>
      </c>
      <c r="AA20" s="628"/>
      <c r="AB20" s="628"/>
      <c r="AC20" s="628"/>
      <c r="AD20" s="629">
        <v>2665000</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4273635</v>
      </c>
      <c r="CS20" s="626"/>
      <c r="CT20" s="626"/>
      <c r="CU20" s="626"/>
      <c r="CV20" s="626"/>
      <c r="CW20" s="626"/>
      <c r="CX20" s="626"/>
      <c r="CY20" s="627"/>
      <c r="CZ20" s="628">
        <v>100</v>
      </c>
      <c r="DA20" s="628"/>
      <c r="DB20" s="628"/>
      <c r="DC20" s="628"/>
      <c r="DD20" s="634">
        <v>467898</v>
      </c>
      <c r="DE20" s="626"/>
      <c r="DF20" s="626"/>
      <c r="DG20" s="626"/>
      <c r="DH20" s="626"/>
      <c r="DI20" s="626"/>
      <c r="DJ20" s="626"/>
      <c r="DK20" s="626"/>
      <c r="DL20" s="626"/>
      <c r="DM20" s="626"/>
      <c r="DN20" s="626"/>
      <c r="DO20" s="626"/>
      <c r="DP20" s="627"/>
      <c r="DQ20" s="634">
        <v>3302744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1467</v>
      </c>
      <c r="S21" s="626"/>
      <c r="T21" s="626"/>
      <c r="U21" s="626"/>
      <c r="V21" s="626"/>
      <c r="W21" s="626"/>
      <c r="X21" s="626"/>
      <c r="Y21" s="627"/>
      <c r="Z21" s="628">
        <v>0</v>
      </c>
      <c r="AA21" s="628"/>
      <c r="AB21" s="628"/>
      <c r="AC21" s="628"/>
      <c r="AD21" s="629">
        <v>1467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9566</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79579</v>
      </c>
      <c r="S23" s="626"/>
      <c r="T23" s="626"/>
      <c r="U23" s="626"/>
      <c r="V23" s="626"/>
      <c r="W23" s="626"/>
      <c r="X23" s="626"/>
      <c r="Y23" s="627"/>
      <c r="Z23" s="628">
        <v>1.8</v>
      </c>
      <c r="AA23" s="628"/>
      <c r="AB23" s="628"/>
      <c r="AC23" s="628"/>
      <c r="AD23" s="629">
        <v>21119</v>
      </c>
      <c r="AE23" s="629"/>
      <c r="AF23" s="629"/>
      <c r="AG23" s="629"/>
      <c r="AH23" s="629"/>
      <c r="AI23" s="629"/>
      <c r="AJ23" s="629"/>
      <c r="AK23" s="629"/>
      <c r="AL23" s="630">
        <v>0.8</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5461</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1936948</v>
      </c>
      <c r="CS24" s="615"/>
      <c r="CT24" s="615"/>
      <c r="CU24" s="615"/>
      <c r="CV24" s="615"/>
      <c r="CW24" s="615"/>
      <c r="CX24" s="615"/>
      <c r="CY24" s="616"/>
      <c r="CZ24" s="652">
        <v>45.3</v>
      </c>
      <c r="DA24" s="653"/>
      <c r="DB24" s="653"/>
      <c r="DC24" s="654"/>
      <c r="DD24" s="651">
        <v>1516192</v>
      </c>
      <c r="DE24" s="615"/>
      <c r="DF24" s="615"/>
      <c r="DG24" s="615"/>
      <c r="DH24" s="615"/>
      <c r="DI24" s="615"/>
      <c r="DJ24" s="615"/>
      <c r="DK24" s="616"/>
      <c r="DL24" s="651">
        <v>1498385</v>
      </c>
      <c r="DM24" s="615"/>
      <c r="DN24" s="615"/>
      <c r="DO24" s="615"/>
      <c r="DP24" s="615"/>
      <c r="DQ24" s="615"/>
      <c r="DR24" s="615"/>
      <c r="DS24" s="615"/>
      <c r="DT24" s="615"/>
      <c r="DU24" s="615"/>
      <c r="DV24" s="616"/>
      <c r="DW24" s="619">
        <v>52.1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430095</v>
      </c>
      <c r="S25" s="626"/>
      <c r="T25" s="626"/>
      <c r="U25" s="626"/>
      <c r="V25" s="626"/>
      <c r="W25" s="626"/>
      <c r="X25" s="626"/>
      <c r="Y25" s="627"/>
      <c r="Z25" s="628">
        <v>9.6999999999999993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992507</v>
      </c>
      <c r="CS25" s="657"/>
      <c r="CT25" s="657"/>
      <c r="CU25" s="657"/>
      <c r="CV25" s="657"/>
      <c r="CW25" s="657"/>
      <c r="CX25" s="657"/>
      <c r="CY25" s="658"/>
      <c r="CZ25" s="659">
        <v>23.2</v>
      </c>
      <c r="DA25" s="660"/>
      <c r="DB25" s="660"/>
      <c r="DC25" s="661"/>
      <c r="DD25" s="634">
        <v>935102</v>
      </c>
      <c r="DE25" s="657"/>
      <c r="DF25" s="657"/>
      <c r="DG25" s="657"/>
      <c r="DH25" s="657"/>
      <c r="DI25" s="657"/>
      <c r="DJ25" s="657"/>
      <c r="DK25" s="658"/>
      <c r="DL25" s="634">
        <v>918388</v>
      </c>
      <c r="DM25" s="657"/>
      <c r="DN25" s="657"/>
      <c r="DO25" s="657"/>
      <c r="DP25" s="657"/>
      <c r="DQ25" s="657"/>
      <c r="DR25" s="657"/>
      <c r="DS25" s="657"/>
      <c r="DT25" s="657"/>
      <c r="DU25" s="657"/>
      <c r="DV25" s="658"/>
      <c r="DW25" s="630">
        <v>31.9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609017</v>
      </c>
      <c r="CS26" s="626"/>
      <c r="CT26" s="626"/>
      <c r="CU26" s="626"/>
      <c r="CV26" s="626"/>
      <c r="CW26" s="626"/>
      <c r="CX26" s="626"/>
      <c r="CY26" s="627"/>
      <c r="CZ26" s="659">
        <v>14.3</v>
      </c>
      <c r="DA26" s="660"/>
      <c r="DB26" s="660"/>
      <c r="DC26" s="661"/>
      <c r="DD26" s="634">
        <v>560379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289780</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1584644</v>
      </c>
      <c r="BH27" s="626"/>
      <c r="BI27" s="626"/>
      <c r="BJ27" s="626"/>
      <c r="BK27" s="626"/>
      <c r="BL27" s="626"/>
      <c r="BM27" s="626"/>
      <c r="BN27" s="627"/>
      <c r="BO27" s="628">
        <v>100</v>
      </c>
      <c r="BP27" s="628"/>
      <c r="BQ27" s="628"/>
      <c r="BR27" s="628"/>
      <c r="BS27" s="634">
        <v>31063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572874</v>
      </c>
      <c r="CS27" s="657"/>
      <c r="CT27" s="657"/>
      <c r="CU27" s="657"/>
      <c r="CV27" s="657"/>
      <c r="CW27" s="657"/>
      <c r="CX27" s="657"/>
      <c r="CY27" s="658"/>
      <c r="CZ27" s="659">
        <v>13.4</v>
      </c>
      <c r="DA27" s="660"/>
      <c r="DB27" s="660"/>
      <c r="DC27" s="661"/>
      <c r="DD27" s="634">
        <v>216407</v>
      </c>
      <c r="DE27" s="657"/>
      <c r="DF27" s="657"/>
      <c r="DG27" s="657"/>
      <c r="DH27" s="657"/>
      <c r="DI27" s="657"/>
      <c r="DJ27" s="657"/>
      <c r="DK27" s="658"/>
      <c r="DL27" s="634">
        <v>215314</v>
      </c>
      <c r="DM27" s="657"/>
      <c r="DN27" s="657"/>
      <c r="DO27" s="657"/>
      <c r="DP27" s="657"/>
      <c r="DQ27" s="657"/>
      <c r="DR27" s="657"/>
      <c r="DS27" s="657"/>
      <c r="DT27" s="657"/>
      <c r="DU27" s="657"/>
      <c r="DV27" s="658"/>
      <c r="DW27" s="630">
        <v>7.5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11660</v>
      </c>
      <c r="S28" s="626"/>
      <c r="T28" s="626"/>
      <c r="U28" s="626"/>
      <c r="V28" s="626"/>
      <c r="W28" s="626"/>
      <c r="X28" s="626"/>
      <c r="Y28" s="627"/>
      <c r="Z28" s="628">
        <v>0.3</v>
      </c>
      <c r="AA28" s="628"/>
      <c r="AB28" s="628"/>
      <c r="AC28" s="628"/>
      <c r="AD28" s="629">
        <v>572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371567</v>
      </c>
      <c r="CS28" s="626"/>
      <c r="CT28" s="626"/>
      <c r="CU28" s="626"/>
      <c r="CV28" s="626"/>
      <c r="CW28" s="626"/>
      <c r="CX28" s="626"/>
      <c r="CY28" s="627"/>
      <c r="CZ28" s="659">
        <v>8.6999999999999993</v>
      </c>
      <c r="DA28" s="660"/>
      <c r="DB28" s="660"/>
      <c r="DC28" s="661"/>
      <c r="DD28" s="634">
        <v>364683</v>
      </c>
      <c r="DE28" s="626"/>
      <c r="DF28" s="626"/>
      <c r="DG28" s="626"/>
      <c r="DH28" s="626"/>
      <c r="DI28" s="626"/>
      <c r="DJ28" s="626"/>
      <c r="DK28" s="627"/>
      <c r="DL28" s="634">
        <v>364683</v>
      </c>
      <c r="DM28" s="626"/>
      <c r="DN28" s="626"/>
      <c r="DO28" s="626"/>
      <c r="DP28" s="626"/>
      <c r="DQ28" s="626"/>
      <c r="DR28" s="626"/>
      <c r="DS28" s="626"/>
      <c r="DT28" s="626"/>
      <c r="DU28" s="626"/>
      <c r="DV28" s="627"/>
      <c r="DW28" s="630">
        <v>12.7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4990</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371386</v>
      </c>
      <c r="CS29" s="657"/>
      <c r="CT29" s="657"/>
      <c r="CU29" s="657"/>
      <c r="CV29" s="657"/>
      <c r="CW29" s="657"/>
      <c r="CX29" s="657"/>
      <c r="CY29" s="658"/>
      <c r="CZ29" s="659">
        <v>8.6999999999999993</v>
      </c>
      <c r="DA29" s="660"/>
      <c r="DB29" s="660"/>
      <c r="DC29" s="661"/>
      <c r="DD29" s="634">
        <v>364502</v>
      </c>
      <c r="DE29" s="657"/>
      <c r="DF29" s="657"/>
      <c r="DG29" s="657"/>
      <c r="DH29" s="657"/>
      <c r="DI29" s="657"/>
      <c r="DJ29" s="657"/>
      <c r="DK29" s="658"/>
      <c r="DL29" s="634">
        <v>364502</v>
      </c>
      <c r="DM29" s="657"/>
      <c r="DN29" s="657"/>
      <c r="DO29" s="657"/>
      <c r="DP29" s="657"/>
      <c r="DQ29" s="657"/>
      <c r="DR29" s="657"/>
      <c r="DS29" s="657"/>
      <c r="DT29" s="657"/>
      <c r="DU29" s="657"/>
      <c r="DV29" s="658"/>
      <c r="DW29" s="630">
        <v>12.7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224236</v>
      </c>
      <c r="S30" s="626"/>
      <c r="T30" s="626"/>
      <c r="U30" s="626"/>
      <c r="V30" s="626"/>
      <c r="W30" s="626"/>
      <c r="X30" s="626"/>
      <c r="Y30" s="627"/>
      <c r="Z30" s="628">
        <v>5.0999999999999996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99.2</v>
      </c>
      <c r="BS30" s="684"/>
      <c r="BT30" s="684"/>
      <c r="BU30" s="684"/>
      <c r="BV30" s="684"/>
      <c r="BW30" s="684"/>
      <c r="BX30" s="620">
        <v>97.1</v>
      </c>
      <c r="BY30" s="684"/>
      <c r="BZ30" s="684"/>
      <c r="CA30" s="684"/>
      <c r="CB30" s="685"/>
      <c r="CD30" s="688"/>
      <c r="CE30" s="689"/>
      <c r="CF30" s="639" t="s">
        <v>293</v>
      </c>
      <c r="CG30" s="640"/>
      <c r="CH30" s="640"/>
      <c r="CI30" s="640"/>
      <c r="CJ30" s="640"/>
      <c r="CK30" s="640"/>
      <c r="CL30" s="640"/>
      <c r="CM30" s="640"/>
      <c r="CN30" s="640"/>
      <c r="CO30" s="640"/>
      <c r="CP30" s="640"/>
      <c r="CQ30" s="641"/>
      <c r="CR30" s="625">
        <v>329804</v>
      </c>
      <c r="CS30" s="626"/>
      <c r="CT30" s="626"/>
      <c r="CU30" s="626"/>
      <c r="CV30" s="626"/>
      <c r="CW30" s="626"/>
      <c r="CX30" s="626"/>
      <c r="CY30" s="627"/>
      <c r="CZ30" s="659">
        <v>7.7</v>
      </c>
      <c r="DA30" s="660"/>
      <c r="DB30" s="660"/>
      <c r="DC30" s="661"/>
      <c r="DD30" s="634">
        <v>322920</v>
      </c>
      <c r="DE30" s="626"/>
      <c r="DF30" s="626"/>
      <c r="DG30" s="626"/>
      <c r="DH30" s="626"/>
      <c r="DI30" s="626"/>
      <c r="DJ30" s="626"/>
      <c r="DK30" s="627"/>
      <c r="DL30" s="634">
        <v>322920</v>
      </c>
      <c r="DM30" s="626"/>
      <c r="DN30" s="626"/>
      <c r="DO30" s="626"/>
      <c r="DP30" s="626"/>
      <c r="DQ30" s="626"/>
      <c r="DR30" s="626"/>
      <c r="DS30" s="626"/>
      <c r="DT30" s="626"/>
      <c r="DU30" s="626"/>
      <c r="DV30" s="627"/>
      <c r="DW30" s="630">
        <v>11.2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190431</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97.5</v>
      </c>
      <c r="BN31" s="681"/>
      <c r="BO31" s="681"/>
      <c r="BP31" s="681"/>
      <c r="BQ31" s="682"/>
      <c r="BR31" s="680">
        <v>98.9</v>
      </c>
      <c r="BS31" s="657"/>
      <c r="BT31" s="657"/>
      <c r="BU31" s="657"/>
      <c r="BV31" s="657"/>
      <c r="BW31" s="657"/>
      <c r="BX31" s="631">
        <v>96.9</v>
      </c>
      <c r="BY31" s="681"/>
      <c r="BZ31" s="681"/>
      <c r="CA31" s="681"/>
      <c r="CB31" s="682"/>
      <c r="CD31" s="688"/>
      <c r="CE31" s="689"/>
      <c r="CF31" s="639" t="s">
        <v>297</v>
      </c>
      <c r="CG31" s="640"/>
      <c r="CH31" s="640"/>
      <c r="CI31" s="640"/>
      <c r="CJ31" s="640"/>
      <c r="CK31" s="640"/>
      <c r="CL31" s="640"/>
      <c r="CM31" s="640"/>
      <c r="CN31" s="640"/>
      <c r="CO31" s="640"/>
      <c r="CP31" s="640"/>
      <c r="CQ31" s="641"/>
      <c r="CR31" s="625">
        <v>41582</v>
      </c>
      <c r="CS31" s="657"/>
      <c r="CT31" s="657"/>
      <c r="CU31" s="657"/>
      <c r="CV31" s="657"/>
      <c r="CW31" s="657"/>
      <c r="CX31" s="657"/>
      <c r="CY31" s="658"/>
      <c r="CZ31" s="659">
        <v>1</v>
      </c>
      <c r="DA31" s="660"/>
      <c r="DB31" s="660"/>
      <c r="DC31" s="661"/>
      <c r="DD31" s="634">
        <v>41582</v>
      </c>
      <c r="DE31" s="657"/>
      <c r="DF31" s="657"/>
      <c r="DG31" s="657"/>
      <c r="DH31" s="657"/>
      <c r="DI31" s="657"/>
      <c r="DJ31" s="657"/>
      <c r="DK31" s="658"/>
      <c r="DL31" s="634">
        <v>41582</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42335</v>
      </c>
      <c r="S32" s="626"/>
      <c r="T32" s="626"/>
      <c r="U32" s="626"/>
      <c r="V32" s="626"/>
      <c r="W32" s="626"/>
      <c r="X32" s="626"/>
      <c r="Y32" s="627"/>
      <c r="Z32" s="628">
        <v>1</v>
      </c>
      <c r="AA32" s="628"/>
      <c r="AB32" s="628"/>
      <c r="AC32" s="628"/>
      <c r="AD32" s="629">
        <v>358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97.3</v>
      </c>
      <c r="BN32" s="693"/>
      <c r="BO32" s="693"/>
      <c r="BP32" s="693"/>
      <c r="BQ32" s="695"/>
      <c r="BR32" s="692">
        <v>99.3</v>
      </c>
      <c r="BS32" s="693"/>
      <c r="BT32" s="693"/>
      <c r="BU32" s="693"/>
      <c r="BV32" s="693"/>
      <c r="BW32" s="693"/>
      <c r="BX32" s="694">
        <v>97.1</v>
      </c>
      <c r="BY32" s="693"/>
      <c r="BZ32" s="693"/>
      <c r="CA32" s="693"/>
      <c r="CB32" s="695"/>
      <c r="CD32" s="690"/>
      <c r="CE32" s="691"/>
      <c r="CF32" s="639" t="s">
        <v>300</v>
      </c>
      <c r="CG32" s="640"/>
      <c r="CH32" s="640"/>
      <c r="CI32" s="640"/>
      <c r="CJ32" s="640"/>
      <c r="CK32" s="640"/>
      <c r="CL32" s="640"/>
      <c r="CM32" s="640"/>
      <c r="CN32" s="640"/>
      <c r="CO32" s="640"/>
      <c r="CP32" s="640"/>
      <c r="CQ32" s="641"/>
      <c r="CR32" s="625">
        <v>181</v>
      </c>
      <c r="CS32" s="626"/>
      <c r="CT32" s="626"/>
      <c r="CU32" s="626"/>
      <c r="CV32" s="626"/>
      <c r="CW32" s="626"/>
      <c r="CX32" s="626"/>
      <c r="CY32" s="627"/>
      <c r="CZ32" s="659">
        <v>0</v>
      </c>
      <c r="DA32" s="660"/>
      <c r="DB32" s="660"/>
      <c r="DC32" s="661"/>
      <c r="DD32" s="634">
        <v>181</v>
      </c>
      <c r="DE32" s="626"/>
      <c r="DF32" s="626"/>
      <c r="DG32" s="626"/>
      <c r="DH32" s="626"/>
      <c r="DI32" s="626"/>
      <c r="DJ32" s="626"/>
      <c r="DK32" s="627"/>
      <c r="DL32" s="634">
        <v>181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357479</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1868512</v>
      </c>
      <c r="CS33" s="657"/>
      <c r="CT33" s="657"/>
      <c r="CU33" s="657"/>
      <c r="CV33" s="657"/>
      <c r="CW33" s="657"/>
      <c r="CX33" s="657"/>
      <c r="CY33" s="658"/>
      <c r="CZ33" s="659">
        <v>43.7</v>
      </c>
      <c r="DA33" s="660"/>
      <c r="DB33" s="660"/>
      <c r="DC33" s="661"/>
      <c r="DD33" s="634">
        <v>1634313</v>
      </c>
      <c r="DE33" s="657"/>
      <c r="DF33" s="657"/>
      <c r="DG33" s="657"/>
      <c r="DH33" s="657"/>
      <c r="DI33" s="657"/>
      <c r="DJ33" s="657"/>
      <c r="DK33" s="658"/>
      <c r="DL33" s="634">
        <v>1183341</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606919</v>
      </c>
      <c r="CS34" s="626"/>
      <c r="CT34" s="626"/>
      <c r="CU34" s="626"/>
      <c r="CV34" s="626"/>
      <c r="CW34" s="626"/>
      <c r="CX34" s="626"/>
      <c r="CY34" s="627"/>
      <c r="CZ34" s="659">
        <v>14.2</v>
      </c>
      <c r="DA34" s="660"/>
      <c r="DB34" s="660"/>
      <c r="DC34" s="661"/>
      <c r="DD34" s="634">
        <v>493291</v>
      </c>
      <c r="DE34" s="626"/>
      <c r="DF34" s="626"/>
      <c r="DG34" s="626"/>
      <c r="DH34" s="626"/>
      <c r="DI34" s="626"/>
      <c r="DJ34" s="626"/>
      <c r="DK34" s="627"/>
      <c r="DL34" s="634">
        <v>374008</v>
      </c>
      <c r="DM34" s="626"/>
      <c r="DN34" s="626"/>
      <c r="DO34" s="626"/>
      <c r="DP34" s="626"/>
      <c r="DQ34" s="626"/>
      <c r="DR34" s="626"/>
      <c r="DS34" s="626"/>
      <c r="DT34" s="626"/>
      <c r="DU34" s="626"/>
      <c r="DV34" s="627"/>
      <c r="DW34" s="630">
        <v>13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186879</v>
      </c>
      <c r="S35" s="626"/>
      <c r="T35" s="626"/>
      <c r="U35" s="626"/>
      <c r="V35" s="626"/>
      <c r="W35" s="626"/>
      <c r="X35" s="626"/>
      <c r="Y35" s="627"/>
      <c r="Z35" s="628">
        <v>4.2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578190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-23445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24355</v>
      </c>
      <c r="CS35" s="657"/>
      <c r="CT35" s="657"/>
      <c r="CU35" s="657"/>
      <c r="CV35" s="657"/>
      <c r="CW35" s="657"/>
      <c r="CX35" s="657"/>
      <c r="CY35" s="658"/>
      <c r="CZ35" s="659">
        <v>0.6</v>
      </c>
      <c r="DA35" s="660"/>
      <c r="DB35" s="660"/>
      <c r="DC35" s="661"/>
      <c r="DD35" s="634">
        <v>23495</v>
      </c>
      <c r="DE35" s="657"/>
      <c r="DF35" s="657"/>
      <c r="DG35" s="657"/>
      <c r="DH35" s="657"/>
      <c r="DI35" s="657"/>
      <c r="DJ35" s="657"/>
      <c r="DK35" s="658"/>
      <c r="DL35" s="634">
        <v>23495</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4427847</v>
      </c>
      <c r="S36" s="698"/>
      <c r="T36" s="698"/>
      <c r="U36" s="698"/>
      <c r="V36" s="698"/>
      <c r="W36" s="698"/>
      <c r="X36" s="698"/>
      <c r="Y36" s="699"/>
      <c r="Z36" s="700">
        <v>100</v>
      </c>
      <c r="AA36" s="700"/>
      <c r="AB36" s="700"/>
      <c r="AC36" s="700"/>
      <c r="AD36" s="701">
        <v>2688516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181961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-42399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568282</v>
      </c>
      <c r="CS36" s="626"/>
      <c r="CT36" s="626"/>
      <c r="CU36" s="626"/>
      <c r="CV36" s="626"/>
      <c r="CW36" s="626"/>
      <c r="CX36" s="626"/>
      <c r="CY36" s="627"/>
      <c r="CZ36" s="659">
        <v>13.3</v>
      </c>
      <c r="DA36" s="660"/>
      <c r="DB36" s="660"/>
      <c r="DC36" s="661"/>
      <c r="DD36" s="634">
        <v>518752</v>
      </c>
      <c r="DE36" s="626"/>
      <c r="DF36" s="626"/>
      <c r="DG36" s="626"/>
      <c r="DH36" s="626"/>
      <c r="DI36" s="626"/>
      <c r="DJ36" s="626"/>
      <c r="DK36" s="627"/>
      <c r="DL36" s="634">
        <v>424861</v>
      </c>
      <c r="DM36" s="626"/>
      <c r="DN36" s="626"/>
      <c r="DO36" s="626"/>
      <c r="DP36" s="626"/>
      <c r="DQ36" s="626"/>
      <c r="DR36" s="626"/>
      <c r="DS36" s="626"/>
      <c r="DT36" s="626"/>
      <c r="DU36" s="626"/>
      <c r="DV36" s="627"/>
      <c r="DW36" s="630">
        <v>14.8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15202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1301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144338</v>
      </c>
      <c r="CS37" s="657"/>
      <c r="CT37" s="657"/>
      <c r="CU37" s="657"/>
      <c r="CV37" s="657"/>
      <c r="CW37" s="657"/>
      <c r="CX37" s="657"/>
      <c r="CY37" s="658"/>
      <c r="CZ37" s="659">
        <v>3.4</v>
      </c>
      <c r="DA37" s="660"/>
      <c r="DB37" s="660"/>
      <c r="DC37" s="661"/>
      <c r="DD37" s="634">
        <v>144338</v>
      </c>
      <c r="DE37" s="657"/>
      <c r="DF37" s="657"/>
      <c r="DG37" s="657"/>
      <c r="DH37" s="657"/>
      <c r="DI37" s="657"/>
      <c r="DJ37" s="657"/>
      <c r="DK37" s="658"/>
      <c r="DL37" s="634">
        <v>93210</v>
      </c>
      <c r="DM37" s="657"/>
      <c r="DN37" s="657"/>
      <c r="DO37" s="657"/>
      <c r="DP37" s="657"/>
      <c r="DQ37" s="657"/>
      <c r="DR37" s="657"/>
      <c r="DS37" s="657"/>
      <c r="DT37" s="657"/>
      <c r="DU37" s="657"/>
      <c r="DV37" s="658"/>
      <c r="DW37" s="630">
        <v>3.2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2380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562988</v>
      </c>
      <c r="CS38" s="626"/>
      <c r="CT38" s="626"/>
      <c r="CU38" s="626"/>
      <c r="CV38" s="626"/>
      <c r="CW38" s="626"/>
      <c r="CX38" s="626"/>
      <c r="CY38" s="627"/>
      <c r="CZ38" s="659">
        <v>13.2</v>
      </c>
      <c r="DA38" s="660"/>
      <c r="DB38" s="660"/>
      <c r="DC38" s="661"/>
      <c r="DD38" s="634">
        <v>508594</v>
      </c>
      <c r="DE38" s="626"/>
      <c r="DF38" s="626"/>
      <c r="DG38" s="626"/>
      <c r="DH38" s="626"/>
      <c r="DI38" s="626"/>
      <c r="DJ38" s="626"/>
      <c r="DK38" s="627"/>
      <c r="DL38" s="634">
        <v>360977</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105888</v>
      </c>
      <c r="CS39" s="657"/>
      <c r="CT39" s="657"/>
      <c r="CU39" s="657"/>
      <c r="CV39" s="657"/>
      <c r="CW39" s="657"/>
      <c r="CX39" s="657"/>
      <c r="CY39" s="658"/>
      <c r="CZ39" s="659">
        <v>2.5</v>
      </c>
      <c r="DA39" s="660"/>
      <c r="DB39" s="660"/>
      <c r="DC39" s="661"/>
      <c r="DD39" s="634">
        <v>90101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127248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80</v>
      </c>
      <c r="CS40" s="626"/>
      <c r="CT40" s="626"/>
      <c r="CU40" s="626"/>
      <c r="CV40" s="626"/>
      <c r="CW40" s="626"/>
      <c r="CX40" s="626"/>
      <c r="CY40" s="627"/>
      <c r="CZ40" s="659">
        <v>0</v>
      </c>
      <c r="DA40" s="660"/>
      <c r="DB40" s="660"/>
      <c r="DC40" s="661"/>
      <c r="DD40" s="634">
        <v>80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253779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468175</v>
      </c>
      <c r="CS42" s="626"/>
      <c r="CT42" s="626"/>
      <c r="CU42" s="626"/>
      <c r="CV42" s="626"/>
      <c r="CW42" s="626"/>
      <c r="CX42" s="626"/>
      <c r="CY42" s="627"/>
      <c r="CZ42" s="659">
        <v>11</v>
      </c>
      <c r="DA42" s="708"/>
      <c r="DB42" s="708"/>
      <c r="DC42" s="709"/>
      <c r="DD42" s="634">
        <v>152239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12853</v>
      </c>
      <c r="CS43" s="657"/>
      <c r="CT43" s="657"/>
      <c r="CU43" s="657"/>
      <c r="CV43" s="657"/>
      <c r="CW43" s="657"/>
      <c r="CX43" s="657"/>
      <c r="CY43" s="658"/>
      <c r="CZ43" s="659">
        <v>0.3</v>
      </c>
      <c r="DA43" s="660"/>
      <c r="DB43" s="660"/>
      <c r="DC43" s="661"/>
      <c r="DD43" s="634">
        <v>12853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467898</v>
      </c>
      <c r="CS44" s="626"/>
      <c r="CT44" s="626"/>
      <c r="CU44" s="626"/>
      <c r="CV44" s="626"/>
      <c r="CW44" s="626"/>
      <c r="CX44" s="626"/>
      <c r="CY44" s="627"/>
      <c r="CZ44" s="659">
        <v>10.9</v>
      </c>
      <c r="DA44" s="708"/>
      <c r="DB44" s="708"/>
      <c r="DC44" s="709"/>
      <c r="DD44" s="634">
        <v>151962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202621</v>
      </c>
      <c r="CS45" s="657"/>
      <c r="CT45" s="657"/>
      <c r="CU45" s="657"/>
      <c r="CV45" s="657"/>
      <c r="CW45" s="657"/>
      <c r="CX45" s="657"/>
      <c r="CY45" s="658"/>
      <c r="CZ45" s="659">
        <v>4.7</v>
      </c>
      <c r="DA45" s="660"/>
      <c r="DB45" s="660"/>
      <c r="DC45" s="661"/>
      <c r="DD45" s="634">
        <v>37086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265277</v>
      </c>
      <c r="CS46" s="626"/>
      <c r="CT46" s="626"/>
      <c r="CU46" s="626"/>
      <c r="CV46" s="626"/>
      <c r="CW46" s="626"/>
      <c r="CX46" s="626"/>
      <c r="CY46" s="627"/>
      <c r="CZ46" s="659">
        <v>6.2</v>
      </c>
      <c r="DA46" s="708"/>
      <c r="DB46" s="708"/>
      <c r="DC46" s="709"/>
      <c r="DD46" s="634">
        <v>114876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277</v>
      </c>
      <c r="CS47" s="657"/>
      <c r="CT47" s="657"/>
      <c r="CU47" s="657"/>
      <c r="CV47" s="657"/>
      <c r="CW47" s="657"/>
      <c r="CX47" s="657"/>
      <c r="CY47" s="658"/>
      <c r="CZ47" s="659">
        <v>0</v>
      </c>
      <c r="DA47" s="660"/>
      <c r="DB47" s="660"/>
      <c r="DC47" s="661"/>
      <c r="DD47" s="634">
        <v>277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4273635</v>
      </c>
      <c r="CS49" s="693"/>
      <c r="CT49" s="693"/>
      <c r="CU49" s="693"/>
      <c r="CV49" s="693"/>
      <c r="CW49" s="693"/>
      <c r="CX49" s="693"/>
      <c r="CY49" s="720"/>
      <c r="CZ49" s="721">
        <v>100</v>
      </c>
      <c r="DA49" s="722"/>
      <c r="DB49" s="722"/>
      <c r="DC49" s="723"/>
      <c r="DD49" s="724">
        <v>3302744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4428</v>
      </c>
      <c r="R7" s="755"/>
      <c r="S7" s="755"/>
      <c r="T7" s="755"/>
      <c r="U7" s="755"/>
      <c r="V7" s="755">
        <v>4274</v>
      </c>
      <c r="W7" s="755"/>
      <c r="X7" s="755"/>
      <c r="Y7" s="755"/>
      <c r="Z7" s="755"/>
      <c r="AA7" s="755">
        <v>154</v>
      </c>
      <c r="AB7" s="755"/>
      <c r="AC7" s="755"/>
      <c r="AD7" s="755"/>
      <c r="AE7" s="756"/>
      <c r="AF7" s="757">
        <v>114</v>
      </c>
      <c r="AG7" s="758"/>
      <c r="AH7" s="758"/>
      <c r="AI7" s="758"/>
      <c r="AJ7" s="759"/>
      <c r="AK7" s="794">
        <v>224</v>
      </c>
      <c r="AL7" s="795"/>
      <c r="AM7" s="795"/>
      <c r="AN7" s="795"/>
      <c r="AO7" s="795"/>
      <c r="AP7" s="795">
        <v>4322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4428</v>
      </c>
      <c r="R23" s="814"/>
      <c r="S23" s="814"/>
      <c r="T23" s="814"/>
      <c r="U23" s="814"/>
      <c r="V23" s="814">
        <v>4274</v>
      </c>
      <c r="W23" s="814"/>
      <c r="X23" s="814"/>
      <c r="Y23" s="814"/>
      <c r="Z23" s="814"/>
      <c r="AA23" s="814">
        <v>154</v>
      </c>
      <c r="AB23" s="814"/>
      <c r="AC23" s="814"/>
      <c r="AD23" s="814"/>
      <c r="AE23" s="815"/>
      <c r="AF23" s="816">
        <v>114</v>
      </c>
      <c r="AG23" s="814"/>
      <c r="AH23" s="814"/>
      <c r="AI23" s="814"/>
      <c r="AJ23" s="817"/>
      <c r="AK23" s="818"/>
      <c r="AL23" s="819"/>
      <c r="AM23" s="819"/>
      <c r="AN23" s="819"/>
      <c r="AO23" s="819"/>
      <c r="AP23" s="814">
        <v>4322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1342</v>
      </c>
      <c r="R28" s="843"/>
      <c r="S28" s="843"/>
      <c r="T28" s="843"/>
      <c r="U28" s="843"/>
      <c r="V28" s="843">
        <v>1365</v>
      </c>
      <c r="W28" s="843"/>
      <c r="X28" s="843"/>
      <c r="Y28" s="843"/>
      <c r="Z28" s="843"/>
      <c r="AA28" s="843">
        <v>-23</v>
      </c>
      <c r="AB28" s="843"/>
      <c r="AC28" s="843"/>
      <c r="AD28" s="843"/>
      <c r="AE28" s="844"/>
      <c r="AF28" s="845">
        <v>-23</v>
      </c>
      <c r="AG28" s="843"/>
      <c r="AH28" s="843"/>
      <c r="AI28" s="843"/>
      <c r="AJ28" s="846"/>
      <c r="AK28" s="847">
        <v>127</v>
      </c>
      <c r="AL28" s="838"/>
      <c r="AM28" s="838"/>
      <c r="AN28" s="838"/>
      <c r="AO28" s="838"/>
      <c r="AP28" s="838" t="s">
        <v>477</v>
      </c>
      <c r="AQ28" s="838"/>
      <c r="AR28" s="838"/>
      <c r="AS28" s="838"/>
      <c r="AT28" s="838"/>
      <c r="AU28" s="838" t="s">
        <v>477</v>
      </c>
      <c r="AV28" s="838"/>
      <c r="AW28" s="838"/>
      <c r="AX28" s="838"/>
      <c r="AY28" s="838"/>
      <c r="AZ28" s="839" t="s">
        <v>477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801</v>
      </c>
      <c r="R29" s="779"/>
      <c r="S29" s="779"/>
      <c r="T29" s="779"/>
      <c r="U29" s="779"/>
      <c r="V29" s="779">
        <v>783</v>
      </c>
      <c r="W29" s="779"/>
      <c r="X29" s="779"/>
      <c r="Y29" s="779"/>
      <c r="Z29" s="779"/>
      <c r="AA29" s="779">
        <v>17</v>
      </c>
      <c r="AB29" s="779"/>
      <c r="AC29" s="779"/>
      <c r="AD29" s="779"/>
      <c r="AE29" s="780"/>
      <c r="AF29" s="781">
        <v>17</v>
      </c>
      <c r="AG29" s="782"/>
      <c r="AH29" s="782"/>
      <c r="AI29" s="782"/>
      <c r="AJ29" s="783"/>
      <c r="AK29" s="850">
        <v>129</v>
      </c>
      <c r="AL29" s="851"/>
      <c r="AM29" s="851"/>
      <c r="AN29" s="851"/>
      <c r="AO29" s="851"/>
      <c r="AP29" s="851" t="s">
        <v>477</v>
      </c>
      <c r="AQ29" s="851"/>
      <c r="AR29" s="851"/>
      <c r="AS29" s="851"/>
      <c r="AT29" s="851"/>
      <c r="AU29" s="851" t="s">
        <v>477</v>
      </c>
      <c r="AV29" s="851"/>
      <c r="AW29" s="851"/>
      <c r="AX29" s="851"/>
      <c r="AY29" s="851"/>
      <c r="AZ29" s="852" t="s">
        <v>477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104</v>
      </c>
      <c r="R30" s="779"/>
      <c r="S30" s="779"/>
      <c r="T30" s="779"/>
      <c r="U30" s="779"/>
      <c r="V30" s="779">
        <v>103</v>
      </c>
      <c r="W30" s="779"/>
      <c r="X30" s="779"/>
      <c r="Y30" s="779"/>
      <c r="Z30" s="779"/>
      <c r="AA30" s="779">
        <v>1</v>
      </c>
      <c r="AB30" s="779"/>
      <c r="AC30" s="779"/>
      <c r="AD30" s="779"/>
      <c r="AE30" s="780"/>
      <c r="AF30" s="781">
        <v>1</v>
      </c>
      <c r="AG30" s="782"/>
      <c r="AH30" s="782"/>
      <c r="AI30" s="782"/>
      <c r="AJ30" s="783"/>
      <c r="AK30" s="850">
        <v>29</v>
      </c>
      <c r="AL30" s="851"/>
      <c r="AM30" s="851"/>
      <c r="AN30" s="851"/>
      <c r="AO30" s="851"/>
      <c r="AP30" s="851" t="s">
        <v>477</v>
      </c>
      <c r="AQ30" s="851"/>
      <c r="AR30" s="851"/>
      <c r="AS30" s="851"/>
      <c r="AT30" s="851"/>
      <c r="AU30" s="851" t="s">
        <v>477</v>
      </c>
      <c r="AV30" s="851"/>
      <c r="AW30" s="851"/>
      <c r="AX30" s="851"/>
      <c r="AY30" s="851"/>
      <c r="AZ30" s="852" t="s">
        <v>477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284</v>
      </c>
      <c r="R31" s="779"/>
      <c r="S31" s="779"/>
      <c r="T31" s="779"/>
      <c r="U31" s="779"/>
      <c r="V31" s="779">
        <v>258</v>
      </c>
      <c r="W31" s="779"/>
      <c r="X31" s="779"/>
      <c r="Y31" s="779"/>
      <c r="Z31" s="779"/>
      <c r="AA31" s="779">
        <v>26</v>
      </c>
      <c r="AB31" s="779"/>
      <c r="AC31" s="779"/>
      <c r="AD31" s="779"/>
      <c r="AE31" s="780"/>
      <c r="AF31" s="781">
        <v>207</v>
      </c>
      <c r="AG31" s="782"/>
      <c r="AH31" s="782"/>
      <c r="AI31" s="782"/>
      <c r="AJ31" s="783"/>
      <c r="AK31" s="850">
        <v>18</v>
      </c>
      <c r="AL31" s="851"/>
      <c r="AM31" s="851"/>
      <c r="AN31" s="851"/>
      <c r="AO31" s="851"/>
      <c r="AP31" s="851">
        <v>739</v>
      </c>
      <c r="AQ31" s="851"/>
      <c r="AR31" s="851"/>
      <c r="AS31" s="851"/>
      <c r="AT31" s="851"/>
      <c r="AU31" s="851">
        <v>95</v>
      </c>
      <c r="AV31" s="851"/>
      <c r="AW31" s="851"/>
      <c r="AX31" s="851"/>
      <c r="AY31" s="851"/>
      <c r="AZ31" s="852" t="s">
        <v>477</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575</v>
      </c>
      <c r="R32" s="779"/>
      <c r="S32" s="779"/>
      <c r="T32" s="779"/>
      <c r="U32" s="779"/>
      <c r="V32" s="779">
        <v>546</v>
      </c>
      <c r="W32" s="779"/>
      <c r="X32" s="779"/>
      <c r="Y32" s="779"/>
      <c r="Z32" s="779"/>
      <c r="AA32" s="779">
        <v>29</v>
      </c>
      <c r="AB32" s="779"/>
      <c r="AC32" s="779"/>
      <c r="AD32" s="779"/>
      <c r="AE32" s="780"/>
      <c r="AF32" s="781">
        <v>24</v>
      </c>
      <c r="AG32" s="782"/>
      <c r="AH32" s="782"/>
      <c r="AI32" s="782"/>
      <c r="AJ32" s="783"/>
      <c r="AK32" s="850">
        <v>182</v>
      </c>
      <c r="AL32" s="851"/>
      <c r="AM32" s="851"/>
      <c r="AN32" s="851"/>
      <c r="AO32" s="851"/>
      <c r="AP32" s="851">
        <v>3443</v>
      </c>
      <c r="AQ32" s="851"/>
      <c r="AR32" s="851"/>
      <c r="AS32" s="851"/>
      <c r="AT32" s="851"/>
      <c r="AU32" s="851">
        <v>2158</v>
      </c>
      <c r="AV32" s="851"/>
      <c r="AW32" s="851"/>
      <c r="AX32" s="851"/>
      <c r="AY32" s="851"/>
      <c r="AZ32" s="852" t="s">
        <v>547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226</v>
      </c>
      <c r="AG63" s="862"/>
      <c r="AH63" s="862"/>
      <c r="AI63" s="862"/>
      <c r="AJ63" s="863"/>
      <c r="AK63" s="864"/>
      <c r="AL63" s="859"/>
      <c r="AM63" s="859"/>
      <c r="AN63" s="859"/>
      <c r="AO63" s="859"/>
      <c r="AP63" s="862">
        <v>4181</v>
      </c>
      <c r="AQ63" s="862"/>
      <c r="AR63" s="862"/>
      <c r="AS63" s="862"/>
      <c r="AT63" s="862"/>
      <c r="AU63" s="862">
        <v>2254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t="s">
        <v>540</v>
      </c>
      <c r="D68" s="890" t="s">
        <v>540</v>
      </c>
      <c r="E68" s="890" t="s">
        <v>540</v>
      </c>
      <c r="F68" s="890" t="s">
        <v>540</v>
      </c>
      <c r="G68" s="890" t="s">
        <v>540</v>
      </c>
      <c r="H68" s="890" t="s">
        <v>540</v>
      </c>
      <c r="I68" s="890" t="s">
        <v>540</v>
      </c>
      <c r="J68" s="890" t="s">
        <v>540</v>
      </c>
      <c r="K68" s="890" t="s">
        <v>540</v>
      </c>
      <c r="L68" s="890" t="s">
        <v>540</v>
      </c>
      <c r="M68" s="890" t="s">
        <v>540</v>
      </c>
      <c r="N68" s="890" t="s">
        <v>540</v>
      </c>
      <c r="O68" s="890" t="s">
        <v>540</v>
      </c>
      <c r="P68" s="891" t="s">
        <v>540</v>
      </c>
      <c r="Q68" s="892">
        <v>9214</v>
      </c>
      <c r="R68" s="886"/>
      <c r="S68" s="886"/>
      <c r="T68" s="886"/>
      <c r="U68" s="886"/>
      <c r="V68" s="886">
        <v>9133</v>
      </c>
      <c r="W68" s="886"/>
      <c r="X68" s="886"/>
      <c r="Y68" s="886"/>
      <c r="Z68" s="886"/>
      <c r="AA68" s="886">
        <v>80</v>
      </c>
      <c r="AB68" s="886"/>
      <c r="AC68" s="886"/>
      <c r="AD68" s="886"/>
      <c r="AE68" s="886"/>
      <c r="AF68" s="886">
        <v>80</v>
      </c>
      <c r="AG68" s="886"/>
      <c r="AH68" s="886"/>
      <c r="AI68" s="886"/>
      <c r="AJ68" s="886"/>
      <c r="AK68" s="886">
        <v>37</v>
      </c>
      <c r="AL68" s="886"/>
      <c r="AM68" s="886"/>
      <c r="AN68" s="886"/>
      <c r="AO68" s="886"/>
      <c r="AP68" s="886">
        <v>5851</v>
      </c>
      <c r="AQ68" s="886"/>
      <c r="AR68" s="886"/>
      <c r="AS68" s="886"/>
      <c r="AT68" s="886"/>
      <c r="AU68" s="886">
        <v>188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t="s">
        <v>541</v>
      </c>
      <c r="D69" s="894" t="s">
        <v>541</v>
      </c>
      <c r="E69" s="894" t="s">
        <v>541</v>
      </c>
      <c r="F69" s="894" t="s">
        <v>541</v>
      </c>
      <c r="G69" s="894" t="s">
        <v>541</v>
      </c>
      <c r="H69" s="894" t="s">
        <v>541</v>
      </c>
      <c r="I69" s="894" t="s">
        <v>541</v>
      </c>
      <c r="J69" s="894" t="s">
        <v>541</v>
      </c>
      <c r="K69" s="894" t="s">
        <v>541</v>
      </c>
      <c r="L69" s="894" t="s">
        <v>541</v>
      </c>
      <c r="M69" s="894" t="s">
        <v>541</v>
      </c>
      <c r="N69" s="894" t="s">
        <v>541</v>
      </c>
      <c r="O69" s="894" t="s">
        <v>541</v>
      </c>
      <c r="P69" s="895" t="s">
        <v>541</v>
      </c>
      <c r="Q69" s="896">
        <v>4911</v>
      </c>
      <c r="R69" s="851"/>
      <c r="S69" s="851"/>
      <c r="T69" s="851"/>
      <c r="U69" s="851"/>
      <c r="V69" s="851">
        <v>4274</v>
      </c>
      <c r="W69" s="851"/>
      <c r="X69" s="851"/>
      <c r="Y69" s="851"/>
      <c r="Z69" s="851"/>
      <c r="AA69" s="851">
        <v>638</v>
      </c>
      <c r="AB69" s="851"/>
      <c r="AC69" s="851"/>
      <c r="AD69" s="851"/>
      <c r="AE69" s="851"/>
      <c r="AF69" s="851">
        <v>638</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t="s">
        <v>542</v>
      </c>
      <c r="D70" s="894" t="s">
        <v>542</v>
      </c>
      <c r="E70" s="894" t="s">
        <v>542</v>
      </c>
      <c r="F70" s="894" t="s">
        <v>542</v>
      </c>
      <c r="G70" s="894" t="s">
        <v>542</v>
      </c>
      <c r="H70" s="894" t="s">
        <v>542</v>
      </c>
      <c r="I70" s="894" t="s">
        <v>542</v>
      </c>
      <c r="J70" s="894" t="s">
        <v>542</v>
      </c>
      <c r="K70" s="894" t="s">
        <v>542</v>
      </c>
      <c r="L70" s="894" t="s">
        <v>542</v>
      </c>
      <c r="M70" s="894" t="s">
        <v>542</v>
      </c>
      <c r="N70" s="894" t="s">
        <v>542</v>
      </c>
      <c r="O70" s="894" t="s">
        <v>542</v>
      </c>
      <c r="P70" s="895" t="s">
        <v>542</v>
      </c>
      <c r="Q70" s="896">
        <v>3</v>
      </c>
      <c r="R70" s="851"/>
      <c r="S70" s="851"/>
      <c r="T70" s="851"/>
      <c r="U70" s="851"/>
      <c r="V70" s="851">
        <v>1</v>
      </c>
      <c r="W70" s="851"/>
      <c r="X70" s="851"/>
      <c r="Y70" s="851"/>
      <c r="Z70" s="851"/>
      <c r="AA70" s="851">
        <v>2</v>
      </c>
      <c r="AB70" s="851"/>
      <c r="AC70" s="851"/>
      <c r="AD70" s="851"/>
      <c r="AE70" s="851"/>
      <c r="AF70" s="851">
        <v>2</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t="s">
        <v>543</v>
      </c>
      <c r="D71" s="894" t="s">
        <v>543</v>
      </c>
      <c r="E71" s="894" t="s">
        <v>543</v>
      </c>
      <c r="F71" s="894" t="s">
        <v>543</v>
      </c>
      <c r="G71" s="894" t="s">
        <v>543</v>
      </c>
      <c r="H71" s="894" t="s">
        <v>543</v>
      </c>
      <c r="I71" s="894" t="s">
        <v>543</v>
      </c>
      <c r="J71" s="894" t="s">
        <v>543</v>
      </c>
      <c r="K71" s="894" t="s">
        <v>543</v>
      </c>
      <c r="L71" s="894" t="s">
        <v>543</v>
      </c>
      <c r="M71" s="894" t="s">
        <v>543</v>
      </c>
      <c r="N71" s="894" t="s">
        <v>543</v>
      </c>
      <c r="O71" s="894" t="s">
        <v>543</v>
      </c>
      <c r="P71" s="895" t="s">
        <v>543</v>
      </c>
      <c r="Q71" s="896">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t="s">
        <v>544</v>
      </c>
      <c r="D72" s="894" t="s">
        <v>544</v>
      </c>
      <c r="E72" s="894" t="s">
        <v>544</v>
      </c>
      <c r="F72" s="894" t="s">
        <v>544</v>
      </c>
      <c r="G72" s="894" t="s">
        <v>544</v>
      </c>
      <c r="H72" s="894" t="s">
        <v>544</v>
      </c>
      <c r="I72" s="894" t="s">
        <v>544</v>
      </c>
      <c r="J72" s="894" t="s">
        <v>544</v>
      </c>
      <c r="K72" s="894" t="s">
        <v>544</v>
      </c>
      <c r="L72" s="894" t="s">
        <v>544</v>
      </c>
      <c r="M72" s="894" t="s">
        <v>544</v>
      </c>
      <c r="N72" s="894" t="s">
        <v>544</v>
      </c>
      <c r="O72" s="894" t="s">
        <v>544</v>
      </c>
      <c r="P72" s="895" t="s">
        <v>544</v>
      </c>
      <c r="Q72" s="896">
        <v>928</v>
      </c>
      <c r="R72" s="851"/>
      <c r="S72" s="851"/>
      <c r="T72" s="851"/>
      <c r="U72" s="851"/>
      <c r="V72" s="851">
        <v>865</v>
      </c>
      <c r="W72" s="851"/>
      <c r="X72" s="851"/>
      <c r="Y72" s="851"/>
      <c r="Z72" s="851"/>
      <c r="AA72" s="851">
        <v>63</v>
      </c>
      <c r="AB72" s="851"/>
      <c r="AC72" s="851"/>
      <c r="AD72" s="851"/>
      <c r="AE72" s="851"/>
      <c r="AF72" s="851">
        <v>63</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t="s">
        <v>545</v>
      </c>
      <c r="D73" s="894" t="s">
        <v>545</v>
      </c>
      <c r="E73" s="894" t="s">
        <v>545</v>
      </c>
      <c r="F73" s="894" t="s">
        <v>545</v>
      </c>
      <c r="G73" s="894" t="s">
        <v>545</v>
      </c>
      <c r="H73" s="894" t="s">
        <v>545</v>
      </c>
      <c r="I73" s="894" t="s">
        <v>545</v>
      </c>
      <c r="J73" s="894" t="s">
        <v>545</v>
      </c>
      <c r="K73" s="894" t="s">
        <v>545</v>
      </c>
      <c r="L73" s="894" t="s">
        <v>545</v>
      </c>
      <c r="M73" s="894" t="s">
        <v>545</v>
      </c>
      <c r="N73" s="894" t="s">
        <v>545</v>
      </c>
      <c r="O73" s="894" t="s">
        <v>545</v>
      </c>
      <c r="P73" s="895" t="s">
        <v>545</v>
      </c>
      <c r="Q73" s="896">
        <v>338866</v>
      </c>
      <c r="R73" s="851"/>
      <c r="S73" s="851"/>
      <c r="T73" s="851"/>
      <c r="U73" s="851"/>
      <c r="V73" s="851">
        <v>326466</v>
      </c>
      <c r="W73" s="851"/>
      <c r="X73" s="851"/>
      <c r="Y73" s="851"/>
      <c r="Z73" s="851"/>
      <c r="AA73" s="851">
        <v>12400</v>
      </c>
      <c r="AB73" s="851"/>
      <c r="AC73" s="851"/>
      <c r="AD73" s="851"/>
      <c r="AE73" s="851"/>
      <c r="AF73" s="851">
        <v>12400</v>
      </c>
      <c r="AG73" s="851"/>
      <c r="AH73" s="851"/>
      <c r="AI73" s="851"/>
      <c r="AJ73" s="851"/>
      <c r="AK73" s="851">
        <v>0</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t="s">
        <v>546</v>
      </c>
      <c r="D74" s="894" t="s">
        <v>546</v>
      </c>
      <c r="E74" s="894" t="s">
        <v>546</v>
      </c>
      <c r="F74" s="894" t="s">
        <v>546</v>
      </c>
      <c r="G74" s="894" t="s">
        <v>546</v>
      </c>
      <c r="H74" s="894" t="s">
        <v>546</v>
      </c>
      <c r="I74" s="894" t="s">
        <v>546</v>
      </c>
      <c r="J74" s="894" t="s">
        <v>546</v>
      </c>
      <c r="K74" s="894" t="s">
        <v>546</v>
      </c>
      <c r="L74" s="894" t="s">
        <v>546</v>
      </c>
      <c r="M74" s="894" t="s">
        <v>546</v>
      </c>
      <c r="N74" s="894" t="s">
        <v>546</v>
      </c>
      <c r="O74" s="894" t="s">
        <v>546</v>
      </c>
      <c r="P74" s="895" t="s">
        <v>546</v>
      </c>
      <c r="Q74" s="896">
        <v>2405</v>
      </c>
      <c r="R74" s="851"/>
      <c r="S74" s="851"/>
      <c r="T74" s="851"/>
      <c r="U74" s="851"/>
      <c r="V74" s="851">
        <v>2405</v>
      </c>
      <c r="W74" s="851"/>
      <c r="X74" s="851"/>
      <c r="Y74" s="851"/>
      <c r="Z74" s="851"/>
      <c r="AA74" s="851">
        <v>1</v>
      </c>
      <c r="AB74" s="851"/>
      <c r="AC74" s="851"/>
      <c r="AD74" s="851"/>
      <c r="AE74" s="851"/>
      <c r="AF74" s="851">
        <v>1</v>
      </c>
      <c r="AG74" s="851"/>
      <c r="AH74" s="851"/>
      <c r="AI74" s="851"/>
      <c r="AJ74" s="851"/>
      <c r="AK74" s="851" t="s">
        <v>547</v>
      </c>
      <c r="AL74" s="851"/>
      <c r="AM74" s="851"/>
      <c r="AN74" s="851"/>
      <c r="AO74" s="851"/>
      <c r="AP74" s="851" t="s">
        <v>547</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13197</v>
      </c>
      <c r="AG88" s="862"/>
      <c r="AH88" s="862"/>
      <c r="AI88" s="862"/>
      <c r="AJ88" s="862"/>
      <c r="AK88" s="859"/>
      <c r="AL88" s="859"/>
      <c r="AM88" s="859"/>
      <c r="AN88" s="859"/>
      <c r="AO88" s="859"/>
      <c r="AP88" s="862">
        <v>5851</v>
      </c>
      <c r="AQ88" s="862"/>
      <c r="AR88" s="862"/>
      <c r="AS88" s="862"/>
      <c r="AT88" s="862"/>
      <c r="AU88" s="862">
        <v>188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381475</v>
      </c>
      <c r="AB110" s="922"/>
      <c r="AC110" s="922"/>
      <c r="AD110" s="922"/>
      <c r="AE110" s="923"/>
      <c r="AF110" s="924">
        <v>380858</v>
      </c>
      <c r="AG110" s="922"/>
      <c r="AH110" s="922"/>
      <c r="AI110" s="922"/>
      <c r="AJ110" s="923"/>
      <c r="AK110" s="924">
        <v>371386</v>
      </c>
      <c r="AL110" s="922"/>
      <c r="AM110" s="922"/>
      <c r="AN110" s="922"/>
      <c r="AO110" s="923"/>
      <c r="AP110" s="925">
        <v>15.3</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4118261</v>
      </c>
      <c r="BR110" s="957"/>
      <c r="BS110" s="957"/>
      <c r="BT110" s="957"/>
      <c r="BU110" s="957"/>
      <c r="BV110" s="957">
        <v>4294804</v>
      </c>
      <c r="BW110" s="957"/>
      <c r="BX110" s="957"/>
      <c r="BY110" s="957"/>
      <c r="BZ110" s="957"/>
      <c r="CA110" s="957">
        <v>4322479</v>
      </c>
      <c r="CB110" s="957"/>
      <c r="CC110" s="957"/>
      <c r="CD110" s="957"/>
      <c r="CE110" s="957"/>
      <c r="CF110" s="971">
        <v>177.9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35115</v>
      </c>
      <c r="BR111" s="950"/>
      <c r="BS111" s="950"/>
      <c r="BT111" s="950"/>
      <c r="BU111" s="950"/>
      <c r="BV111" s="950">
        <v>84945</v>
      </c>
      <c r="BW111" s="950"/>
      <c r="BX111" s="950"/>
      <c r="BY111" s="950"/>
      <c r="BZ111" s="950"/>
      <c r="CA111" s="950">
        <v>28813</v>
      </c>
      <c r="CB111" s="950"/>
      <c r="CC111" s="950"/>
      <c r="CD111" s="950"/>
      <c r="CE111" s="950"/>
      <c r="CF111" s="944">
        <v>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2277043</v>
      </c>
      <c r="BR112" s="950"/>
      <c r="BS112" s="950"/>
      <c r="BT112" s="950"/>
      <c r="BU112" s="950"/>
      <c r="BV112" s="950">
        <v>1958955</v>
      </c>
      <c r="BW112" s="950"/>
      <c r="BX112" s="950"/>
      <c r="BY112" s="950"/>
      <c r="BZ112" s="950"/>
      <c r="CA112" s="950">
        <v>2253755</v>
      </c>
      <c r="CB112" s="950"/>
      <c r="CC112" s="950"/>
      <c r="CD112" s="950"/>
      <c r="CE112" s="950"/>
      <c r="CF112" s="944">
        <v>92.8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125292</v>
      </c>
      <c r="AB113" s="964"/>
      <c r="AC113" s="964"/>
      <c r="AD113" s="964"/>
      <c r="AE113" s="965"/>
      <c r="AF113" s="966">
        <v>120820</v>
      </c>
      <c r="AG113" s="964"/>
      <c r="AH113" s="964"/>
      <c r="AI113" s="964"/>
      <c r="AJ113" s="965"/>
      <c r="AK113" s="966">
        <v>130604</v>
      </c>
      <c r="AL113" s="964"/>
      <c r="AM113" s="964"/>
      <c r="AN113" s="964"/>
      <c r="AO113" s="965"/>
      <c r="AP113" s="967">
        <v>5.4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108773</v>
      </c>
      <c r="BR113" s="950"/>
      <c r="BS113" s="950"/>
      <c r="BT113" s="950"/>
      <c r="BU113" s="950"/>
      <c r="BV113" s="950">
        <v>108126</v>
      </c>
      <c r="BW113" s="950"/>
      <c r="BX113" s="950"/>
      <c r="BY113" s="950"/>
      <c r="BZ113" s="950"/>
      <c r="CA113" s="950">
        <v>188024</v>
      </c>
      <c r="CB113" s="950"/>
      <c r="CC113" s="950"/>
      <c r="CD113" s="950"/>
      <c r="CE113" s="950"/>
      <c r="CF113" s="944">
        <v>7.7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20220</v>
      </c>
      <c r="AB114" s="989"/>
      <c r="AC114" s="989"/>
      <c r="AD114" s="989"/>
      <c r="AE114" s="990"/>
      <c r="AF114" s="991">
        <v>17969</v>
      </c>
      <c r="AG114" s="989"/>
      <c r="AH114" s="989"/>
      <c r="AI114" s="989"/>
      <c r="AJ114" s="990"/>
      <c r="AK114" s="991">
        <v>14117</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488074</v>
      </c>
      <c r="BR114" s="950"/>
      <c r="BS114" s="950"/>
      <c r="BT114" s="950"/>
      <c r="BU114" s="950"/>
      <c r="BV114" s="950">
        <v>477215</v>
      </c>
      <c r="BW114" s="950"/>
      <c r="BX114" s="950"/>
      <c r="BY114" s="950"/>
      <c r="BZ114" s="950"/>
      <c r="CA114" s="950">
        <v>532580</v>
      </c>
      <c r="CB114" s="950"/>
      <c r="CC114" s="950"/>
      <c r="CD114" s="950"/>
      <c r="CE114" s="950"/>
      <c r="CF114" s="944">
        <v>21.9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35115</v>
      </c>
      <c r="DH116" s="989"/>
      <c r="DI116" s="989"/>
      <c r="DJ116" s="989"/>
      <c r="DK116" s="990"/>
      <c r="DL116" s="991">
        <v>84945</v>
      </c>
      <c r="DM116" s="989"/>
      <c r="DN116" s="989"/>
      <c r="DO116" s="989"/>
      <c r="DP116" s="990"/>
      <c r="DQ116" s="991">
        <v>28813</v>
      </c>
      <c r="DR116" s="989"/>
      <c r="DS116" s="989"/>
      <c r="DT116" s="989"/>
      <c r="DU116" s="990"/>
      <c r="DV116" s="992">
        <v>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526987</v>
      </c>
      <c r="AB117" s="1007"/>
      <c r="AC117" s="1007"/>
      <c r="AD117" s="1007"/>
      <c r="AE117" s="1008"/>
      <c r="AF117" s="1009">
        <v>519647</v>
      </c>
      <c r="AG117" s="1007"/>
      <c r="AH117" s="1007"/>
      <c r="AI117" s="1007"/>
      <c r="AJ117" s="1008"/>
      <c r="AK117" s="1009">
        <v>516107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7027266</v>
      </c>
      <c r="BR119" s="1028"/>
      <c r="BS119" s="1028"/>
      <c r="BT119" s="1028"/>
      <c r="BU119" s="1028"/>
      <c r="BV119" s="1028">
        <v>6924045</v>
      </c>
      <c r="BW119" s="1028"/>
      <c r="BX119" s="1028"/>
      <c r="BY119" s="1028"/>
      <c r="BZ119" s="1028"/>
      <c r="CA119" s="1028">
        <v>7325651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2565051</v>
      </c>
      <c r="BR120" s="957"/>
      <c r="BS120" s="957"/>
      <c r="BT120" s="957"/>
      <c r="BU120" s="957"/>
      <c r="BV120" s="957">
        <v>2564741</v>
      </c>
      <c r="BW120" s="957"/>
      <c r="BX120" s="957"/>
      <c r="BY120" s="957"/>
      <c r="BZ120" s="957"/>
      <c r="CA120" s="957">
        <v>2446278</v>
      </c>
      <c r="CB120" s="957"/>
      <c r="CC120" s="957"/>
      <c r="CD120" s="957"/>
      <c r="CE120" s="957"/>
      <c r="CF120" s="971">
        <v>100.7</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1990197</v>
      </c>
      <c r="DH120" s="957"/>
      <c r="DI120" s="957"/>
      <c r="DJ120" s="957"/>
      <c r="DK120" s="957"/>
      <c r="DL120" s="957">
        <v>1899026</v>
      </c>
      <c r="DM120" s="957"/>
      <c r="DN120" s="957"/>
      <c r="DO120" s="957"/>
      <c r="DP120" s="957"/>
      <c r="DQ120" s="957">
        <v>2158465</v>
      </c>
      <c r="DR120" s="957"/>
      <c r="DS120" s="957"/>
      <c r="DT120" s="957"/>
      <c r="DU120" s="957"/>
      <c r="DV120" s="958">
        <v>88.8</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166094</v>
      </c>
      <c r="BR121" s="950"/>
      <c r="BS121" s="950"/>
      <c r="BT121" s="950"/>
      <c r="BU121" s="950"/>
      <c r="BV121" s="950">
        <v>129186</v>
      </c>
      <c r="BW121" s="950"/>
      <c r="BX121" s="950"/>
      <c r="BY121" s="950"/>
      <c r="BZ121" s="950"/>
      <c r="CA121" s="950">
        <v>98703</v>
      </c>
      <c r="CB121" s="950"/>
      <c r="CC121" s="950"/>
      <c r="CD121" s="950"/>
      <c r="CE121" s="950"/>
      <c r="CF121" s="944">
        <v>4.0999999999999996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17225</v>
      </c>
      <c r="DH121" s="950"/>
      <c r="DI121" s="950"/>
      <c r="DJ121" s="950"/>
      <c r="DK121" s="950"/>
      <c r="DL121" s="950">
        <v>59929</v>
      </c>
      <c r="DM121" s="950"/>
      <c r="DN121" s="950"/>
      <c r="DO121" s="950"/>
      <c r="DP121" s="950"/>
      <c r="DQ121" s="950">
        <v>95290</v>
      </c>
      <c r="DR121" s="950"/>
      <c r="DS121" s="950"/>
      <c r="DT121" s="950"/>
      <c r="DU121" s="950"/>
      <c r="DV121" s="951">
        <v>3.9</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5066665</v>
      </c>
      <c r="BR122" s="1028"/>
      <c r="BS122" s="1028"/>
      <c r="BT122" s="1028"/>
      <c r="BU122" s="1028"/>
      <c r="BV122" s="1028">
        <v>5047419</v>
      </c>
      <c r="BW122" s="1028"/>
      <c r="BX122" s="1028"/>
      <c r="BY122" s="1028"/>
      <c r="BZ122" s="1028"/>
      <c r="CA122" s="1028">
        <v>5034600</v>
      </c>
      <c r="CB122" s="1028"/>
      <c r="CC122" s="1028"/>
      <c r="CD122" s="1028"/>
      <c r="CE122" s="1028"/>
      <c r="CF122" s="1048">
        <v>207.2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7797810</v>
      </c>
      <c r="BR123" s="1096"/>
      <c r="BS123" s="1096"/>
      <c r="BT123" s="1096"/>
      <c r="BU123" s="1096"/>
      <c r="BV123" s="1096">
        <v>7741346</v>
      </c>
      <c r="BW123" s="1096"/>
      <c r="BX123" s="1096"/>
      <c r="BY123" s="1096"/>
      <c r="BZ123" s="1096"/>
      <c r="CA123" s="1096">
        <v>7579581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269621</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6610</v>
      </c>
      <c r="AB128" s="1078"/>
      <c r="AC128" s="1078"/>
      <c r="AD128" s="1078"/>
      <c r="AE128" s="1079"/>
      <c r="AF128" s="1080">
        <v>6745</v>
      </c>
      <c r="AG128" s="1078"/>
      <c r="AH128" s="1078"/>
      <c r="AI128" s="1078"/>
      <c r="AJ128" s="1079"/>
      <c r="AK128" s="1080">
        <v>6884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2744855</v>
      </c>
      <c r="AB129" s="989"/>
      <c r="AC129" s="989"/>
      <c r="AD129" s="989"/>
      <c r="AE129" s="990"/>
      <c r="AF129" s="991">
        <v>2843404</v>
      </c>
      <c r="AG129" s="989"/>
      <c r="AH129" s="989"/>
      <c r="AI129" s="989"/>
      <c r="AJ129" s="990"/>
      <c r="AK129" s="991">
        <v>2830569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385310</v>
      </c>
      <c r="AB130" s="989"/>
      <c r="AC130" s="989"/>
      <c r="AD130" s="989"/>
      <c r="AE130" s="990"/>
      <c r="AF130" s="991">
        <v>387794</v>
      </c>
      <c r="AG130" s="989"/>
      <c r="AH130" s="989"/>
      <c r="AI130" s="989"/>
      <c r="AJ130" s="990"/>
      <c r="AK130" s="991">
        <v>400791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2359545</v>
      </c>
      <c r="AB131" s="1014"/>
      <c r="AC131" s="1014"/>
      <c r="AD131" s="1014"/>
      <c r="AE131" s="1015"/>
      <c r="AF131" s="1013">
        <v>2455610</v>
      </c>
      <c r="AG131" s="1014"/>
      <c r="AH131" s="1014"/>
      <c r="AI131" s="1014"/>
      <c r="AJ131" s="1015"/>
      <c r="AK131" s="1013">
        <v>2429778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5.7242815880000002</v>
      </c>
      <c r="AB132" s="1130"/>
      <c r="AC132" s="1130"/>
      <c r="AD132" s="1130"/>
      <c r="AE132" s="1131"/>
      <c r="AF132" s="1132">
        <v>5.0947829660000004</v>
      </c>
      <c r="AG132" s="1130"/>
      <c r="AH132" s="1130"/>
      <c r="AI132" s="1130"/>
      <c r="AJ132" s="1131"/>
      <c r="AK132" s="1132">
        <v>4.4626299190000003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7.3</v>
      </c>
      <c r="AB133" s="1113"/>
      <c r="AC133" s="1113"/>
      <c r="AD133" s="1113"/>
      <c r="AE133" s="1114"/>
      <c r="AF133" s="1112">
        <v>6</v>
      </c>
      <c r="AG133" s="1113"/>
      <c r="AH133" s="1113"/>
      <c r="AI133" s="1113"/>
      <c r="AJ133" s="1114"/>
      <c r="AK133" s="1112">
        <v>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992507</v>
      </c>
      <c r="L9" s="266">
        <v>104365</v>
      </c>
      <c r="M9" s="267">
        <v>107954</v>
      </c>
      <c r="N9" s="268">
        <v>-3.3</v>
      </c>
    </row>
    <row r="10" spans="1:16" x14ac:dyDescent="0.15">
      <c r="A10" s="250"/>
      <c r="B10" s="246"/>
      <c r="C10" s="246"/>
      <c r="D10" s="246"/>
      <c r="E10" s="246"/>
      <c r="F10" s="246"/>
      <c r="G10" s="1152" t="s">
        <v>474</v>
      </c>
      <c r="H10" s="1153"/>
      <c r="I10" s="1153"/>
      <c r="J10" s="1154"/>
      <c r="K10" s="269">
        <v>70109</v>
      </c>
      <c r="L10" s="270">
        <v>7372</v>
      </c>
      <c r="M10" s="271">
        <v>12579</v>
      </c>
      <c r="N10" s="272">
        <v>-41.4</v>
      </c>
    </row>
    <row r="11" spans="1:16" ht="13.5" customHeight="1" x14ac:dyDescent="0.15">
      <c r="A11" s="250"/>
      <c r="B11" s="246"/>
      <c r="C11" s="246"/>
      <c r="D11" s="246"/>
      <c r="E11" s="246"/>
      <c r="F11" s="246"/>
      <c r="G11" s="1152" t="s">
        <v>475</v>
      </c>
      <c r="H11" s="1153"/>
      <c r="I11" s="1153"/>
      <c r="J11" s="1154"/>
      <c r="K11" s="269">
        <v>24436</v>
      </c>
      <c r="L11" s="270">
        <v>2570</v>
      </c>
      <c r="M11" s="271">
        <v>13215</v>
      </c>
      <c r="N11" s="272">
        <v>-80.599999999999994</v>
      </c>
    </row>
    <row r="12" spans="1:16" ht="13.5" customHeight="1" x14ac:dyDescent="0.15">
      <c r="A12" s="250"/>
      <c r="B12" s="246"/>
      <c r="C12" s="246"/>
      <c r="D12" s="246"/>
      <c r="E12" s="246"/>
      <c r="F12" s="246"/>
      <c r="G12" s="1152" t="s">
        <v>476</v>
      </c>
      <c r="H12" s="1153"/>
      <c r="I12" s="1153"/>
      <c r="J12" s="1154"/>
      <c r="K12" s="269" t="s">
        <v>477</v>
      </c>
      <c r="L12" s="270" t="s">
        <v>477</v>
      </c>
      <c r="M12" s="271">
        <v>1280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89223</v>
      </c>
      <c r="L14" s="270">
        <v>9382</v>
      </c>
      <c r="M14" s="271">
        <v>5658</v>
      </c>
      <c r="N14" s="272">
        <v>65.8</v>
      </c>
    </row>
    <row r="15" spans="1:16" ht="13.5" customHeight="1" x14ac:dyDescent="0.15">
      <c r="A15" s="250"/>
      <c r="B15" s="246"/>
      <c r="C15" s="246"/>
      <c r="D15" s="246"/>
      <c r="E15" s="246"/>
      <c r="F15" s="246"/>
      <c r="G15" s="1152" t="s">
        <v>480</v>
      </c>
      <c r="H15" s="1153"/>
      <c r="I15" s="1153"/>
      <c r="J15" s="1154"/>
      <c r="K15" s="269">
        <v>12853</v>
      </c>
      <c r="L15" s="270">
        <v>1352</v>
      </c>
      <c r="M15" s="271">
        <v>2915</v>
      </c>
      <c r="N15" s="272">
        <v>-53.6</v>
      </c>
    </row>
    <row r="16" spans="1:16" x14ac:dyDescent="0.15">
      <c r="A16" s="250"/>
      <c r="B16" s="246"/>
      <c r="C16" s="246"/>
      <c r="D16" s="246"/>
      <c r="E16" s="246"/>
      <c r="F16" s="246"/>
      <c r="G16" s="1155" t="s">
        <v>481</v>
      </c>
      <c r="H16" s="1156"/>
      <c r="I16" s="1156"/>
      <c r="J16" s="1157"/>
      <c r="K16" s="270">
        <v>-66942</v>
      </c>
      <c r="L16" s="270">
        <v>-7039</v>
      </c>
      <c r="M16" s="271">
        <v>-10925</v>
      </c>
      <c r="N16" s="272">
        <v>-35.6</v>
      </c>
    </row>
    <row r="17" spans="1:16" x14ac:dyDescent="0.15">
      <c r="A17" s="250"/>
      <c r="B17" s="246"/>
      <c r="C17" s="246"/>
      <c r="D17" s="246"/>
      <c r="E17" s="246"/>
      <c r="F17" s="246"/>
      <c r="G17" s="1155" t="s">
        <v>171</v>
      </c>
      <c r="H17" s="1156"/>
      <c r="I17" s="1156"/>
      <c r="J17" s="1157"/>
      <c r="K17" s="270">
        <v>1122186</v>
      </c>
      <c r="L17" s="270">
        <v>118001</v>
      </c>
      <c r="M17" s="271">
        <v>132676</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11.67</v>
      </c>
      <c r="L21" s="283">
        <v>12.61</v>
      </c>
      <c r="M21" s="284">
        <v>-0.94</v>
      </c>
      <c r="N21" s="251"/>
      <c r="O21" s="285"/>
      <c r="P21" s="281"/>
    </row>
    <row r="22" spans="1:16" s="286" customFormat="1" x14ac:dyDescent="0.15">
      <c r="A22" s="281"/>
      <c r="B22" s="251"/>
      <c r="C22" s="251"/>
      <c r="D22" s="251"/>
      <c r="E22" s="251"/>
      <c r="F22" s="251"/>
      <c r="G22" s="1147" t="s">
        <v>487</v>
      </c>
      <c r="H22" s="1148"/>
      <c r="I22" s="1148"/>
      <c r="J22" s="1149"/>
      <c r="K22" s="287">
        <v>98.3</v>
      </c>
      <c r="L22" s="288">
        <v>96.2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371386</v>
      </c>
      <c r="L32" s="296">
        <v>39052</v>
      </c>
      <c r="M32" s="297">
        <v>67314</v>
      </c>
      <c r="N32" s="298">
        <v>-42</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130604</v>
      </c>
      <c r="L35" s="296">
        <v>13733</v>
      </c>
      <c r="M35" s="297">
        <v>23478</v>
      </c>
      <c r="N35" s="298">
        <v>-41.5</v>
      </c>
    </row>
    <row r="36" spans="1:16" ht="27" customHeight="1" x14ac:dyDescent="0.15">
      <c r="A36" s="250"/>
      <c r="B36" s="246"/>
      <c r="C36" s="246"/>
      <c r="D36" s="246"/>
      <c r="E36" s="246"/>
      <c r="F36" s="246"/>
      <c r="G36" s="1163" t="s">
        <v>495</v>
      </c>
      <c r="H36" s="1164"/>
      <c r="I36" s="1164"/>
      <c r="J36" s="1165"/>
      <c r="K36" s="296">
        <v>14117</v>
      </c>
      <c r="L36" s="296">
        <v>1484</v>
      </c>
      <c r="M36" s="297">
        <v>4589</v>
      </c>
      <c r="N36" s="298">
        <v>-67.7</v>
      </c>
    </row>
    <row r="37" spans="1:16" ht="13.5" customHeight="1" x14ac:dyDescent="0.15">
      <c r="A37" s="250"/>
      <c r="B37" s="246"/>
      <c r="C37" s="246"/>
      <c r="D37" s="246"/>
      <c r="E37" s="246"/>
      <c r="F37" s="246"/>
      <c r="G37" s="1163" t="s">
        <v>496</v>
      </c>
      <c r="H37" s="1164"/>
      <c r="I37" s="1164"/>
      <c r="J37" s="1165"/>
      <c r="K37" s="296" t="s">
        <v>477</v>
      </c>
      <c r="L37" s="296" t="s">
        <v>477</v>
      </c>
      <c r="M37" s="297">
        <v>859</v>
      </c>
      <c r="N37" s="298" t="s">
        <v>477</v>
      </c>
    </row>
    <row r="38" spans="1:16" ht="27" customHeight="1" x14ac:dyDescent="0.15">
      <c r="A38" s="250"/>
      <c r="B38" s="246"/>
      <c r="C38" s="246"/>
      <c r="D38" s="246"/>
      <c r="E38" s="246"/>
      <c r="F38" s="246"/>
      <c r="G38" s="1166" t="s">
        <v>497</v>
      </c>
      <c r="H38" s="1167"/>
      <c r="I38" s="1167"/>
      <c r="J38" s="1168"/>
      <c r="K38" s="299" t="s">
        <v>477</v>
      </c>
      <c r="L38" s="299" t="s">
        <v>477</v>
      </c>
      <c r="M38" s="300">
        <v>2</v>
      </c>
      <c r="N38" s="301" t="s">
        <v>477</v>
      </c>
      <c r="O38" s="295"/>
    </row>
    <row r="39" spans="1:16" x14ac:dyDescent="0.15">
      <c r="A39" s="250"/>
      <c r="B39" s="246"/>
      <c r="C39" s="246"/>
      <c r="D39" s="246"/>
      <c r="E39" s="246"/>
      <c r="F39" s="246"/>
      <c r="G39" s="1166" t="s">
        <v>498</v>
      </c>
      <c r="H39" s="1167"/>
      <c r="I39" s="1167"/>
      <c r="J39" s="1168"/>
      <c r="K39" s="302">
        <v>-6884</v>
      </c>
      <c r="L39" s="302">
        <v>-724</v>
      </c>
      <c r="M39" s="303">
        <v>-2412</v>
      </c>
      <c r="N39" s="304">
        <v>-70</v>
      </c>
      <c r="O39" s="295"/>
    </row>
    <row r="40" spans="1:16" ht="27" customHeight="1" x14ac:dyDescent="0.15">
      <c r="A40" s="250"/>
      <c r="B40" s="246"/>
      <c r="C40" s="246"/>
      <c r="D40" s="246"/>
      <c r="E40" s="246"/>
      <c r="F40" s="246"/>
      <c r="G40" s="1163" t="s">
        <v>499</v>
      </c>
      <c r="H40" s="1164"/>
      <c r="I40" s="1164"/>
      <c r="J40" s="1165"/>
      <c r="K40" s="302">
        <v>-400791</v>
      </c>
      <c r="L40" s="302">
        <v>-42144</v>
      </c>
      <c r="M40" s="303">
        <v>-68535</v>
      </c>
      <c r="N40" s="304">
        <v>-38.5</v>
      </c>
      <c r="O40" s="295"/>
    </row>
    <row r="41" spans="1:16" x14ac:dyDescent="0.15">
      <c r="A41" s="250"/>
      <c r="B41" s="246"/>
      <c r="C41" s="246"/>
      <c r="D41" s="246"/>
      <c r="E41" s="246"/>
      <c r="F41" s="246"/>
      <c r="G41" s="1169" t="s">
        <v>282</v>
      </c>
      <c r="H41" s="1170"/>
      <c r="I41" s="1170"/>
      <c r="J41" s="1171"/>
      <c r="K41" s="296">
        <v>108432</v>
      </c>
      <c r="L41" s="302">
        <v>11402</v>
      </c>
      <c r="M41" s="303">
        <v>25295</v>
      </c>
      <c r="N41" s="304">
        <v>-54.9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223736</v>
      </c>
      <c r="J51" s="322">
        <v>22791</v>
      </c>
      <c r="K51" s="323">
        <v>1.3</v>
      </c>
      <c r="L51" s="324">
        <v>94828</v>
      </c>
      <c r="M51" s="325">
        <v>3.1</v>
      </c>
      <c r="N51" s="326">
        <v>-1.8</v>
      </c>
    </row>
    <row r="52" spans="1:14" x14ac:dyDescent="0.15">
      <c r="A52" s="250"/>
      <c r="B52" s="246"/>
      <c r="C52" s="246"/>
      <c r="D52" s="246"/>
      <c r="E52" s="246"/>
      <c r="F52" s="246"/>
      <c r="G52" s="327"/>
      <c r="H52" s="328" t="s">
        <v>510</v>
      </c>
      <c r="I52" s="329">
        <v>180912</v>
      </c>
      <c r="J52" s="330">
        <v>18428</v>
      </c>
      <c r="K52" s="331">
        <v>15.8</v>
      </c>
      <c r="L52" s="332">
        <v>55133</v>
      </c>
      <c r="M52" s="333">
        <v>4.9000000000000004</v>
      </c>
      <c r="N52" s="334">
        <v>10.9</v>
      </c>
    </row>
    <row r="53" spans="1:14" x14ac:dyDescent="0.15">
      <c r="A53" s="250"/>
      <c r="B53" s="246"/>
      <c r="C53" s="246"/>
      <c r="D53" s="246"/>
      <c r="E53" s="246"/>
      <c r="F53" s="246"/>
      <c r="G53" s="312" t="s">
        <v>511</v>
      </c>
      <c r="H53" s="313"/>
      <c r="I53" s="321">
        <v>678890</v>
      </c>
      <c r="J53" s="322">
        <v>68958</v>
      </c>
      <c r="K53" s="323">
        <v>202.6</v>
      </c>
      <c r="L53" s="324">
        <v>119674</v>
      </c>
      <c r="M53" s="325">
        <v>26.2</v>
      </c>
      <c r="N53" s="326">
        <v>176.4</v>
      </c>
    </row>
    <row r="54" spans="1:14" x14ac:dyDescent="0.15">
      <c r="A54" s="250"/>
      <c r="B54" s="246"/>
      <c r="C54" s="246"/>
      <c r="D54" s="246"/>
      <c r="E54" s="246"/>
      <c r="F54" s="246"/>
      <c r="G54" s="327"/>
      <c r="H54" s="328" t="s">
        <v>510</v>
      </c>
      <c r="I54" s="329">
        <v>230174</v>
      </c>
      <c r="J54" s="330">
        <v>23380</v>
      </c>
      <c r="K54" s="331">
        <v>26.9</v>
      </c>
      <c r="L54" s="332">
        <v>57803</v>
      </c>
      <c r="M54" s="333">
        <v>4.8</v>
      </c>
      <c r="N54" s="334">
        <v>22.1</v>
      </c>
    </row>
    <row r="55" spans="1:14" x14ac:dyDescent="0.15">
      <c r="A55" s="250"/>
      <c r="B55" s="246"/>
      <c r="C55" s="246"/>
      <c r="D55" s="246"/>
      <c r="E55" s="246"/>
      <c r="F55" s="246"/>
      <c r="G55" s="312" t="s">
        <v>512</v>
      </c>
      <c r="H55" s="313"/>
      <c r="I55" s="321">
        <v>351066</v>
      </c>
      <c r="J55" s="322">
        <v>36062</v>
      </c>
      <c r="K55" s="323">
        <v>-47.7</v>
      </c>
      <c r="L55" s="324">
        <v>119685</v>
      </c>
      <c r="M55" s="325">
        <v>0</v>
      </c>
      <c r="N55" s="326">
        <v>-47.7</v>
      </c>
    </row>
    <row r="56" spans="1:14" x14ac:dyDescent="0.15">
      <c r="A56" s="250"/>
      <c r="B56" s="246"/>
      <c r="C56" s="246"/>
      <c r="D56" s="246"/>
      <c r="E56" s="246"/>
      <c r="F56" s="246"/>
      <c r="G56" s="327"/>
      <c r="H56" s="328" t="s">
        <v>510</v>
      </c>
      <c r="I56" s="329">
        <v>178071</v>
      </c>
      <c r="J56" s="330">
        <v>18292</v>
      </c>
      <c r="K56" s="331">
        <v>-21.8</v>
      </c>
      <c r="L56" s="332">
        <v>68464</v>
      </c>
      <c r="M56" s="333">
        <v>18.399999999999999</v>
      </c>
      <c r="N56" s="334">
        <v>-40.200000000000003</v>
      </c>
    </row>
    <row r="57" spans="1:14" x14ac:dyDescent="0.15">
      <c r="A57" s="250"/>
      <c r="B57" s="246"/>
      <c r="C57" s="246"/>
      <c r="D57" s="246"/>
      <c r="E57" s="246"/>
      <c r="F57" s="246"/>
      <c r="G57" s="312" t="s">
        <v>513</v>
      </c>
      <c r="H57" s="313"/>
      <c r="I57" s="321">
        <v>577164</v>
      </c>
      <c r="J57" s="322">
        <v>60027</v>
      </c>
      <c r="K57" s="323">
        <v>66.5</v>
      </c>
      <c r="L57" s="324">
        <v>128611</v>
      </c>
      <c r="M57" s="325">
        <v>7.5</v>
      </c>
      <c r="N57" s="326">
        <v>59</v>
      </c>
    </row>
    <row r="58" spans="1:14" x14ac:dyDescent="0.15">
      <c r="A58" s="250"/>
      <c r="B58" s="246"/>
      <c r="C58" s="246"/>
      <c r="D58" s="246"/>
      <c r="E58" s="246"/>
      <c r="F58" s="246"/>
      <c r="G58" s="327"/>
      <c r="H58" s="328" t="s">
        <v>510</v>
      </c>
      <c r="I58" s="329">
        <v>211767</v>
      </c>
      <c r="J58" s="330">
        <v>22025</v>
      </c>
      <c r="K58" s="331">
        <v>20.399999999999999</v>
      </c>
      <c r="L58" s="332">
        <v>61552</v>
      </c>
      <c r="M58" s="333">
        <v>-10.1</v>
      </c>
      <c r="N58" s="334">
        <v>30.5</v>
      </c>
    </row>
    <row r="59" spans="1:14" x14ac:dyDescent="0.15">
      <c r="A59" s="250"/>
      <c r="B59" s="246"/>
      <c r="C59" s="246"/>
      <c r="D59" s="246"/>
      <c r="E59" s="246"/>
      <c r="F59" s="246"/>
      <c r="G59" s="312" t="s">
        <v>514</v>
      </c>
      <c r="H59" s="313"/>
      <c r="I59" s="321">
        <v>467898</v>
      </c>
      <c r="J59" s="322">
        <v>49201</v>
      </c>
      <c r="K59" s="323">
        <v>-18</v>
      </c>
      <c r="L59" s="324">
        <v>138651</v>
      </c>
      <c r="M59" s="325">
        <v>7.8</v>
      </c>
      <c r="N59" s="326">
        <v>-25.8</v>
      </c>
    </row>
    <row r="60" spans="1:14" x14ac:dyDescent="0.15">
      <c r="A60" s="250"/>
      <c r="B60" s="246"/>
      <c r="C60" s="246"/>
      <c r="D60" s="246"/>
      <c r="E60" s="246"/>
      <c r="F60" s="246"/>
      <c r="G60" s="327"/>
      <c r="H60" s="328" t="s">
        <v>510</v>
      </c>
      <c r="I60" s="335">
        <v>265277</v>
      </c>
      <c r="J60" s="330">
        <v>27895</v>
      </c>
      <c r="K60" s="331">
        <v>26.7</v>
      </c>
      <c r="L60" s="332">
        <v>71211</v>
      </c>
      <c r="M60" s="333">
        <v>15.7</v>
      </c>
      <c r="N60" s="334">
        <v>11</v>
      </c>
    </row>
    <row r="61" spans="1:14" x14ac:dyDescent="0.15">
      <c r="A61" s="250"/>
      <c r="B61" s="246"/>
      <c r="C61" s="246"/>
      <c r="D61" s="246"/>
      <c r="E61" s="246"/>
      <c r="F61" s="246"/>
      <c r="G61" s="312" t="s">
        <v>515</v>
      </c>
      <c r="H61" s="336"/>
      <c r="I61" s="337">
        <v>459751</v>
      </c>
      <c r="J61" s="338">
        <v>47408</v>
      </c>
      <c r="K61" s="339">
        <v>40.9</v>
      </c>
      <c r="L61" s="340">
        <v>120290</v>
      </c>
      <c r="M61" s="341">
        <v>8.9</v>
      </c>
      <c r="N61" s="326">
        <v>32</v>
      </c>
    </row>
    <row r="62" spans="1:14" x14ac:dyDescent="0.15">
      <c r="A62" s="250"/>
      <c r="B62" s="246"/>
      <c r="C62" s="246"/>
      <c r="D62" s="246"/>
      <c r="E62" s="246"/>
      <c r="F62" s="246"/>
      <c r="G62" s="327"/>
      <c r="H62" s="328" t="s">
        <v>510</v>
      </c>
      <c r="I62" s="329">
        <v>213240</v>
      </c>
      <c r="J62" s="330">
        <v>22004</v>
      </c>
      <c r="K62" s="331">
        <v>13.6</v>
      </c>
      <c r="L62" s="332">
        <v>62833</v>
      </c>
      <c r="M62" s="333">
        <v>6.7</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51.9</v>
      </c>
      <c r="G47" s="12">
        <v>49.39</v>
      </c>
      <c r="H47" s="12">
        <v>47.1</v>
      </c>
      <c r="I47" s="12">
        <v>41.42</v>
      </c>
      <c r="J47" s="13">
        <v>37.17</v>
      </c>
    </row>
    <row r="48" spans="2:10" ht="57.75" customHeight="1" x14ac:dyDescent="0.15">
      <c r="B48" s="14"/>
      <c r="C48" s="1174" t="s">
        <v>4</v>
      </c>
      <c r="D48" s="1174"/>
      <c r="E48" s="1175"/>
      <c r="F48" s="15">
        <v>4.18</v>
      </c>
      <c r="G48" s="16">
        <v>5.43</v>
      </c>
      <c r="H48" s="16">
        <v>5.12</v>
      </c>
      <c r="I48" s="16">
        <v>6.24</v>
      </c>
      <c r="J48" s="17">
        <v>4.03</v>
      </c>
    </row>
    <row r="49" spans="2:10" ht="57.75" customHeight="1" thickBot="1" x14ac:dyDescent="0.2">
      <c r="B49" s="18"/>
      <c r="C49" s="1176" t="s">
        <v>5</v>
      </c>
      <c r="D49" s="1176"/>
      <c r="E49" s="117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ut1207</dc:creator>
  <cp:lastModifiedBy> </cp:lastModifiedBy>
  <cp:lastPrinted>2018-02-26T06:51:24Z</cp:lastPrinted>
  <dcterms:created xsi:type="dcterms:W3CDTF">2018-02-26T02:30:48Z</dcterms:created>
  <dcterms:modified xsi:type="dcterms:W3CDTF">2018-11-16T07:30:11Z</dcterms:modified>
</cp:coreProperties>
</file>