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AI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<sst xmlns="http://schemas.openxmlformats.org/spreadsheetml/2006/main" count="217" uniqueCount="107">
  <si>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</si>
  <si>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</si>
  <si>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</si>
  <si>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</si>
  <si>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</si>
  <si>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</si>
  <si>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</si>
  <si>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</si>
  <si>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</si>
  <si>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</si>
  <si>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</si>
  <si>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</si>
  <si>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</si>
  <si>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</si>
  <si>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</si>
  <si>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</si>
  <si>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</si>
  <si>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</si>
  <si>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</si>
  <si>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</si>
  <si>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</si>
  <si>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</si>
  <si>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</si>
  <si>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</si>
  <si>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</si>
  <si>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</si>
  <si>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</si>
  <si>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</si>
  <si>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</si>
  <si>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</si>
  <si>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</si>
  <si>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</si>
  <si>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</si>
  <si>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</si>
  <si>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</si>
  <si>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</si>
  <si>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</si>
  <si>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</si>
  <si>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</si>
  <si>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</si>
  <si>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</si>
  <si>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</si>
  <si>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</si>
  <si>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</si>
  <si>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</si>
  <si>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</si>
  <si>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</si>
  <si>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</si>
  <si>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</si>
  <si>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</si>
  <si>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</si>
  <si>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</si>
  <si>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</si>
  <si>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</si>
  <si>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</si>
  <si>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</si>
  <si>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</si>
  <si>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</si>
  <si>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</si>
  <si>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</si>
  <si>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</si>
  <si>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</si>
  <si>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</si>
  <si>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</si>
  <si>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</si>
  <si>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</si>
  <si>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</si>
  <si>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</si>
  <si>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</si>
  <si>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</si>
  <si>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</si>
  <si>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</si>
  <si>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</si>
  <si>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</si>
  <si>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</si>
  <si>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</si>
  <si>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</si>
  <si>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</si>
  <si>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</si>
  <si>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</si>
  <si>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</si>
  <si>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</si>
  <si>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</si>
  <si>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</si>
  <si>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</si>
  <si>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</si>
  <si>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</si>
  <si>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</si>
  <si>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</si>
  <si>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</si>
  <si>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</si>
  <si>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</si>
  <si>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</si>
  <si>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舞鶴市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</si>
  <si>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</si>
  <si>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</si>
  <si>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</si>
  <si>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</si>
  <si>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</si>
  <si>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</si>
  <si>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</si>
  <si>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</si>
  <si>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</si>
  <si>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</si>
  <si>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年比較をしますと、①経常収支比率、⑤料金回収率や⑥給水原価は数値が改善しており、一方、③流動比率は100％を下回る数値となっています。これは、平成２６年度に地方公営企業の会計制度が大幅に改定されたことによるものであり、改定前の算式で算出しますと、これら経営指標は過去からと同様の傾向となっています。
　また、これらの経営指標を類似団体平均と比較しますと、大きく乖離しているものがあります。
　③流動比率は、かなり低い数値となっており、新たな投資を行うための内部資金が不足している状況等を表しております。また、施設利用率は低い状況が続いており、現在行っている上福井浄水場の施設更新にあわせ、ダウンサイジングを図ることとしております。一方、⑧有収率は高い状況が続いており、この状況を維持・向上させるために漏水調査等を引き続き行うなどの漏水防止対策に努めます。
　</t>
    <rPh sb="1" eb="3">
      <t>ケイネン</t>
    </rPh>
    <rPh sb="3" eb="5">
      <t>ヒカク</t>
    </rPh>
    <rPh sb="12" eb="14">
      <t>ケイジョウ</t>
    </rPh>
    <rPh sb="14" eb="16">
      <t>シュウシ</t>
    </rPh>
    <rPh sb="16" eb="18">
      <t>ヒリツ</t>
    </rPh>
    <rPh sb="20" eb="22">
      <t>リョウキン</t>
    </rPh>
    <rPh sb="22" eb="24">
      <t>カイシュウ</t>
    </rPh>
    <rPh sb="24" eb="25">
      <t>リツ</t>
    </rPh>
    <rPh sb="27" eb="29">
      <t>キュウスイ</t>
    </rPh>
    <rPh sb="29" eb="31">
      <t>ゲンカ</t>
    </rPh>
    <rPh sb="32" eb="34">
      <t>スウチ</t>
    </rPh>
    <rPh sb="35" eb="37">
      <t>カイゼン</t>
    </rPh>
    <rPh sb="42" eb="44">
      <t>イッポウ</t>
    </rPh>
    <rPh sb="46" eb="48">
      <t>リュウドウ</t>
    </rPh>
    <rPh sb="48" eb="50">
      <t>ヒリツ</t>
    </rPh>
    <rPh sb="56" eb="58">
      <t>シタマワ</t>
    </rPh>
    <rPh sb="59" eb="61">
      <t>スウチ</t>
    </rPh>
    <rPh sb="73" eb="75">
      <t>ヘイセイ</t>
    </rPh>
    <rPh sb="77" eb="79">
      <t>ネンド</t>
    </rPh>
    <rPh sb="80" eb="82">
      <t>チホウ</t>
    </rPh>
    <rPh sb="82" eb="84">
      <t>コウエイ</t>
    </rPh>
    <rPh sb="84" eb="86">
      <t>キギョウ</t>
    </rPh>
    <rPh sb="87" eb="89">
      <t>カイケイ</t>
    </rPh>
    <rPh sb="89" eb="91">
      <t>セイド</t>
    </rPh>
    <rPh sb="92" eb="94">
      <t>オオハバ</t>
    </rPh>
    <rPh sb="95" eb="97">
      <t>カイテイ</t>
    </rPh>
    <rPh sb="111" eb="113">
      <t>カイテイ</t>
    </rPh>
    <rPh sb="113" eb="114">
      <t>マエ</t>
    </rPh>
    <rPh sb="115" eb="117">
      <t>サンシキ</t>
    </rPh>
    <rPh sb="118" eb="120">
      <t>サンシュツ</t>
    </rPh>
    <rPh sb="128" eb="130">
      <t>ケイエイ</t>
    </rPh>
    <rPh sb="130" eb="132">
      <t>シヒョウ</t>
    </rPh>
    <rPh sb="133" eb="135">
      <t>カコ</t>
    </rPh>
    <rPh sb="138" eb="140">
      <t>ドウヨウ</t>
    </rPh>
    <rPh sb="141" eb="143">
      <t>ケイコウ</t>
    </rPh>
    <rPh sb="160" eb="162">
      <t>ケイエイ</t>
    </rPh>
    <rPh sb="162" eb="164">
      <t>シヒョウ</t>
    </rPh>
    <rPh sb="165" eb="167">
      <t>ルイジ</t>
    </rPh>
    <rPh sb="167" eb="169">
      <t>ダンタイ</t>
    </rPh>
    <rPh sb="169" eb="171">
      <t>ヘイキン</t>
    </rPh>
    <rPh sb="172" eb="174">
      <t>ヒカク</t>
    </rPh>
    <rPh sb="179" eb="180">
      <t>オオ</t>
    </rPh>
    <rPh sb="182" eb="184">
      <t>カイリ</t>
    </rPh>
    <rPh sb="199" eb="201">
      <t>リュウドウ</t>
    </rPh>
    <rPh sb="201" eb="203">
      <t>ヒリツ</t>
    </rPh>
    <rPh sb="208" eb="209">
      <t>ヒク</t>
    </rPh>
    <rPh sb="210" eb="212">
      <t>スウチ</t>
    </rPh>
    <rPh sb="219" eb="220">
      <t>アラ</t>
    </rPh>
    <rPh sb="222" eb="224">
      <t>トウシ</t>
    </rPh>
    <rPh sb="225" eb="226">
      <t>オコナ</t>
    </rPh>
    <rPh sb="230" eb="232">
      <t>ナイブ</t>
    </rPh>
    <rPh sb="232" eb="234">
      <t>シキン</t>
    </rPh>
    <rPh sb="235" eb="237">
      <t>フソク</t>
    </rPh>
    <rPh sb="241" eb="243">
      <t>ジョウキョウ</t>
    </rPh>
    <rPh sb="243" eb="244">
      <t>トウ</t>
    </rPh>
    <rPh sb="245" eb="246">
      <t>アラワ</t>
    </rPh>
    <rPh sb="256" eb="258">
      <t>シセツ</t>
    </rPh>
    <rPh sb="258" eb="261">
      <t>リヨウリツ</t>
    </rPh>
    <rPh sb="262" eb="263">
      <t>ヒク</t>
    </rPh>
    <rPh sb="264" eb="266">
      <t>ジョウキョウ</t>
    </rPh>
    <rPh sb="267" eb="268">
      <t>ツヅ</t>
    </rPh>
    <rPh sb="273" eb="275">
      <t>ゲンザイ</t>
    </rPh>
    <rPh sb="275" eb="276">
      <t>オコナ</t>
    </rPh>
    <rPh sb="280" eb="281">
      <t>カミ</t>
    </rPh>
    <rPh sb="281" eb="283">
      <t>フクイ</t>
    </rPh>
    <rPh sb="283" eb="286">
      <t>ジョウスイジョウ</t>
    </rPh>
    <rPh sb="287" eb="289">
      <t>シセツ</t>
    </rPh>
    <rPh sb="289" eb="291">
      <t>コウシン</t>
    </rPh>
    <rPh sb="305" eb="306">
      <t>ハカ</t>
    </rPh>
    <rPh sb="317" eb="319">
      <t>イッポウ</t>
    </rPh>
    <rPh sb="321" eb="322">
      <t>ユウ</t>
    </rPh>
    <rPh sb="322" eb="323">
      <t>シュウ</t>
    </rPh>
    <rPh sb="323" eb="324">
      <t>リツ</t>
    </rPh>
    <rPh sb="325" eb="326">
      <t>タカ</t>
    </rPh>
    <rPh sb="327" eb="329">
      <t>ジョウキョウ</t>
    </rPh>
    <rPh sb="330" eb="331">
      <t>ツヅ</t>
    </rPh>
    <rPh sb="338" eb="340">
      <t>ジョウキョウ</t>
    </rPh>
    <rPh sb="341" eb="343">
      <t>イジ</t>
    </rPh>
    <rPh sb="344" eb="346">
      <t>コウジョウ</t>
    </rPh>
    <rPh sb="352" eb="354">
      <t>ロウスイ</t>
    </rPh>
    <rPh sb="354" eb="356">
      <t>チョウサ</t>
    </rPh>
    <rPh sb="356" eb="357">
      <t>トウ</t>
    </rPh>
    <rPh sb="358" eb="359">
      <t>ヒ</t>
    </rPh>
    <rPh sb="360" eb="361">
      <t>ツヅ</t>
    </rPh>
    <rPh sb="362" eb="363">
      <t>オコナ</t>
    </rPh>
    <rPh sb="367" eb="369">
      <t>ロウスイ</t>
    </rPh>
    <rPh sb="369" eb="371">
      <t>ボウシ</t>
    </rPh>
    <rPh sb="371" eb="373">
      <t>タイサク</t>
    </rPh>
    <rPh sb="374" eb="375">
      <t>ツト</t>
    </rPh>
    <phoneticPr fontId="4"/>
  </si>
  <si>
    <t>　法定耐用年数（４０年）を超えた水道管の比率は年々増加し、平成２６年度末には、１６．８％（②管路経年化率）となり、類似団体平均と比較しても高い数値になっています。
　この経年管については、水道ビジョンに基づき、中長期的に更新することとしており、今後、更新経費を増額する予定です。</t>
    <rPh sb="1" eb="3">
      <t>ホウテイ</t>
    </rPh>
    <rPh sb="3" eb="5">
      <t>タイヨウ</t>
    </rPh>
    <rPh sb="5" eb="7">
      <t>ネンスウ</t>
    </rPh>
    <rPh sb="10" eb="11">
      <t>ネン</t>
    </rPh>
    <rPh sb="13" eb="14">
      <t>コ</t>
    </rPh>
    <rPh sb="16" eb="19">
      <t>スイドウカン</t>
    </rPh>
    <rPh sb="20" eb="22">
      <t>ヒリツ</t>
    </rPh>
    <rPh sb="23" eb="25">
      <t>ネンネン</t>
    </rPh>
    <rPh sb="25" eb="27">
      <t>ゾウカ</t>
    </rPh>
    <rPh sb="29" eb="31">
      <t>ヘイセイ</t>
    </rPh>
    <rPh sb="33" eb="35">
      <t>ネンド</t>
    </rPh>
    <rPh sb="35" eb="36">
      <t>マツ</t>
    </rPh>
    <rPh sb="46" eb="48">
      <t>カンロ</t>
    </rPh>
    <rPh sb="48" eb="51">
      <t>ケイネンカ</t>
    </rPh>
    <rPh sb="51" eb="52">
      <t>リツ</t>
    </rPh>
    <rPh sb="57" eb="59">
      <t>ルイジ</t>
    </rPh>
    <rPh sb="59" eb="61">
      <t>ダンタイ</t>
    </rPh>
    <rPh sb="61" eb="63">
      <t>ヘイキン</t>
    </rPh>
    <rPh sb="64" eb="66">
      <t>ヒカク</t>
    </rPh>
    <rPh sb="69" eb="70">
      <t>タカ</t>
    </rPh>
    <rPh sb="71" eb="73">
      <t>スウチ</t>
    </rPh>
    <rPh sb="85" eb="86">
      <t>ケイ</t>
    </rPh>
    <rPh sb="122" eb="124">
      <t>コンゴ</t>
    </rPh>
    <rPh sb="125" eb="127">
      <t>コウシン</t>
    </rPh>
    <rPh sb="127" eb="129">
      <t>ケイヒ</t>
    </rPh>
    <rPh sb="130" eb="132">
      <t>ゾウガク</t>
    </rPh>
    <rPh sb="134" eb="136">
      <t>ヨテイ</t>
    </rPh>
    <phoneticPr fontId="4"/>
  </si>
  <si>
    <t>　上述したとおり、会計制度の見直しにより経年比較では数値が改善しているものもありますが、実情は、料金収入が減少しているなかで、今後は、浄水場更新による借入金が増加し、「1-④企業債残高対給水収益比率」は増加する見込みとなっています。また、「2-②管路経年化率」が年々増加しており、今後においては、更新経費を大幅に増やしていくことが必要になるなど、水道事業の経営状況はますます厳しくなることから、適正な料金のあり方を水道事業審議会で議論していただくなど、経営の見直しを行っているところです。</t>
    <rPh sb="1" eb="3">
      <t>ジョウジュツ</t>
    </rPh>
    <rPh sb="9" eb="11">
      <t>カイケイ</t>
    </rPh>
    <rPh sb="11" eb="13">
      <t>セイド</t>
    </rPh>
    <rPh sb="14" eb="16">
      <t>ミナオ</t>
    </rPh>
    <rPh sb="20" eb="22">
      <t>ケイネン</t>
    </rPh>
    <rPh sb="22" eb="24">
      <t>ヒカク</t>
    </rPh>
    <rPh sb="26" eb="28">
      <t>スウチ</t>
    </rPh>
    <rPh sb="29" eb="31">
      <t>カイゼン</t>
    </rPh>
    <rPh sb="44" eb="46">
      <t>ジツジョウ</t>
    </rPh>
    <rPh sb="48" eb="50">
      <t>リョウキン</t>
    </rPh>
    <rPh sb="50" eb="52">
      <t>シュウニュウ</t>
    </rPh>
    <rPh sb="53" eb="55">
      <t>ゲンショウ</t>
    </rPh>
    <rPh sb="63" eb="65">
      <t>コンゴ</t>
    </rPh>
    <rPh sb="67" eb="70">
      <t>ジョウスイジョウ</t>
    </rPh>
    <rPh sb="70" eb="72">
      <t>コウシン</t>
    </rPh>
    <rPh sb="75" eb="77">
      <t>カリイレ</t>
    </rPh>
    <rPh sb="77" eb="78">
      <t>キン</t>
    </rPh>
    <rPh sb="79" eb="81">
      <t>ゾウカ</t>
    </rPh>
    <rPh sb="87" eb="89">
      <t>キギョウ</t>
    </rPh>
    <rPh sb="89" eb="90">
      <t>サイ</t>
    </rPh>
    <rPh sb="90" eb="92">
      <t>ザンダカ</t>
    </rPh>
    <rPh sb="92" eb="93">
      <t>タイ</t>
    </rPh>
    <rPh sb="93" eb="95">
      <t>キュウスイ</t>
    </rPh>
    <rPh sb="95" eb="97">
      <t>シュウエキ</t>
    </rPh>
    <rPh sb="97" eb="99">
      <t>ヒリツ</t>
    </rPh>
    <rPh sb="101" eb="103">
      <t>ゾウカ</t>
    </rPh>
    <rPh sb="105" eb="107">
      <t>ミコ</t>
    </rPh>
    <rPh sb="123" eb="125">
      <t>カンロ</t>
    </rPh>
    <rPh sb="125" eb="127">
      <t>ケイネン</t>
    </rPh>
    <rPh sb="127" eb="128">
      <t>カ</t>
    </rPh>
    <rPh sb="128" eb="129">
      <t>リツ</t>
    </rPh>
    <rPh sb="131" eb="133">
      <t>ネンネン</t>
    </rPh>
    <rPh sb="133" eb="135">
      <t>ゾウカ</t>
    </rPh>
    <rPh sb="140" eb="142">
      <t>コンゴ</t>
    </rPh>
    <rPh sb="148" eb="150">
      <t>コウシン</t>
    </rPh>
    <rPh sb="150" eb="152">
      <t>ケイヒ</t>
    </rPh>
    <rPh sb="153" eb="155">
      <t>オオハバ</t>
    </rPh>
    <rPh sb="156" eb="157">
      <t>フ</t>
    </rPh>
    <rPh sb="165" eb="167">
      <t>ヒツヨウ</t>
    </rPh>
    <rPh sb="173" eb="175">
      <t>スイドウ</t>
    </rPh>
    <rPh sb="175" eb="177">
      <t>ジギョウ</t>
    </rPh>
    <rPh sb="178" eb="180">
      <t>ケイエイ</t>
    </rPh>
    <rPh sb="180" eb="182">
      <t>ジョウキョウ</t>
    </rPh>
    <rPh sb="187" eb="188">
      <t>キビ</t>
    </rPh>
    <rPh sb="197" eb="199">
      <t>テキセイ</t>
    </rPh>
    <rPh sb="200" eb="202">
      <t>リョウキン</t>
    </rPh>
    <rPh sb="205" eb="206">
      <t>カタ</t>
    </rPh>
    <rPh sb="207" eb="209">
      <t>スイドウ</t>
    </rPh>
    <rPh sb="209" eb="211">
      <t>ジギョウ</t>
    </rPh>
    <rPh sb="211" eb="214">
      <t>シンギカイ</t>
    </rPh>
    <rPh sb="215" eb="217">
      <t>ギロン</t>
    </rPh>
    <rPh sb="226" eb="228">
      <t>ケイエイ</t>
    </rPh>
    <rPh sb="229" eb="231">
      <t>ミナオ</t>
    </rPh>
    <rPh sb="233" eb="23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</si>
</sst>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c:v>
                </c:pt>
                <c:pt idx="1">
                  <c:v>0.95</c:v>
                </c:pt>
                <c:pt idx="2">
                  <c:v>1.03</c:v>
                </c:pt>
                <c:pt idx="3">
                  <c:v>1.42</c:v>
                </c:pt>
                <c:pt idx="4">
                  <c:v>1.1100000000000001</c:v>
                </c:pt>
              </c:numCache>
            </c:numRef>
          </c:val>
        </c:ser>
        <c:dLbls>
          <c:showLegendKey val="0"/>
          <c:showVal val="0"/>
          <c:showCatName val="0"/>
          <c:showSerName val="0"/>
          <c:showPercent val="0"/>
          <c:showBubbleSize val="0"/>
        </c:dLbls>
        <c:gapWidth val="150"/>
        <c:axId val="28635904"/>
        <c:axId val="286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8635904"/>
        <c:axId val="28638208"/>
      </c:lineChart>
      <c:dateAx>
        <c:axId val="28635904"/>
        <c:scaling>
          <c:orientation val="minMax"/>
        </c:scaling>
        <c:delete val="1"/>
        <c:axPos val="b"/>
        <c:numFmt formatCode="ge" sourceLinked="1"/>
        <c:majorTickMark val="none"/>
        <c:minorTickMark val="none"/>
        <c:tickLblPos val="none"/>
        <c:crossAx val="28638208"/>
        <c:crosses val="autoZero"/>
        <c:auto val="1"/>
        <c:lblOffset val="100"/>
        <c:baseTimeUnit val="years"/>
      </c:dateAx>
      <c:valAx>
        <c:axId val="286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46.51</c:v>
                </c:pt>
                <c:pt idx="1">
                  <c:v>45.27</c:v>
                </c:pt>
                <c:pt idx="2">
                  <c:v>43.4</c:v>
                </c:pt>
                <c:pt idx="3">
                  <c:v>42.16</c:v>
                </c:pt>
                <c:pt idx="4">
                  <c:v>40.67</c:v>
                </c:pt>
              </c:numCache>
            </c:numRef>
          </c:val>
        </c:ser>
        <c:dLbls>
          <c:showLegendKey val="0"/>
          <c:showVal val="0"/>
          <c:showCatName val="0"/>
          <c:showSerName val="0"/>
          <c:showPercent val="0"/>
          <c:showBubbleSize val="0"/>
        </c:dLbls>
        <c:gapWidth val="150"/>
        <c:axId val="28481024"/>
        <c:axId val="284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8481024"/>
        <c:axId val="28482944"/>
      </c:lineChart>
      <c:dateAx>
        <c:axId val="28481024"/>
        <c:scaling>
          <c:orientation val="minMax"/>
        </c:scaling>
        <c:delete val="1"/>
        <c:axPos val="b"/>
        <c:numFmt formatCode="ge" sourceLinked="1"/>
        <c:majorTickMark val="none"/>
        <c:minorTickMark val="none"/>
        <c:tickLblPos val="none"/>
        <c:crossAx val="28482944"/>
        <c:crosses val="autoZero"/>
        <c:auto val="1"/>
        <c:lblOffset val="100"/>
        <c:baseTimeUnit val="years"/>
      </c:dateAx>
      <c:valAx>
        <c:axId val="284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92.12</c:v>
                </c:pt>
                <c:pt idx="1">
                  <c:v>93.38</c:v>
                </c:pt>
                <c:pt idx="2">
                  <c:v>95.05</c:v>
                </c:pt>
                <c:pt idx="3">
                  <c:v>95.18</c:v>
                </c:pt>
                <c:pt idx="4">
                  <c:v>95.41</c:v>
                </c:pt>
              </c:numCache>
            </c:numRef>
          </c:val>
        </c:ser>
        <c:dLbls>
          <c:showLegendKey val="0"/>
          <c:showVal val="0"/>
          <c:showCatName val="0"/>
          <c:showSerName val="0"/>
          <c:showPercent val="0"/>
          <c:showBubbleSize val="0"/>
        </c:dLbls>
        <c:gapWidth val="150"/>
        <c:axId val="28656768"/>
        <c:axId val="286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8656768"/>
        <c:axId val="28658688"/>
      </c:lineChart>
      <c:dateAx>
        <c:axId val="28656768"/>
        <c:scaling>
          <c:orientation val="minMax"/>
        </c:scaling>
        <c:delete val="1"/>
        <c:axPos val="b"/>
        <c:numFmt formatCode="ge" sourceLinked="1"/>
        <c:majorTickMark val="none"/>
        <c:minorTickMark val="none"/>
        <c:tickLblPos val="none"/>
        <c:crossAx val="28658688"/>
        <c:crosses val="autoZero"/>
        <c:auto val="1"/>
        <c:lblOffset val="100"/>
        <c:baseTimeUnit val="years"/>
      </c:dateAx>
      <c:valAx>
        <c:axId val="286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114.34</c:v>
                </c:pt>
                <c:pt idx="1">
                  <c:v>111.33</c:v>
                </c:pt>
                <c:pt idx="2">
                  <c:v>108.31</c:v>
                </c:pt>
                <c:pt idx="3">
                  <c:v>105.7</c:v>
                </c:pt>
                <c:pt idx="4">
                  <c:v>114.39</c:v>
                </c:pt>
              </c:numCache>
            </c:numRef>
          </c:val>
        </c:ser>
        <c:dLbls>
          <c:showLegendKey val="0"/>
          <c:showVal val="0"/>
          <c:showCatName val="0"/>
          <c:showSerName val="0"/>
          <c:showPercent val="0"/>
          <c:showBubbleSize val="0"/>
        </c:dLbls>
        <c:gapWidth val="150"/>
        <c:axId val="32237056"/>
        <c:axId val="3229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32237056"/>
        <c:axId val="32292864"/>
      </c:lineChart>
      <c:dateAx>
        <c:axId val="32237056"/>
        <c:scaling>
          <c:orientation val="minMax"/>
        </c:scaling>
        <c:delete val="1"/>
        <c:axPos val="b"/>
        <c:numFmt formatCode="ge" sourceLinked="1"/>
        <c:majorTickMark val="none"/>
        <c:minorTickMark val="none"/>
        <c:tickLblPos val="none"/>
        <c:crossAx val="32292864"/>
        <c:crosses val="autoZero"/>
        <c:auto val="1"/>
        <c:lblOffset val="100"/>
        <c:baseTimeUnit val="years"/>
      </c:dateAx>
      <c:valAx>
        <c:axId val="3229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2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36.99</c:v>
                </c:pt>
                <c:pt idx="1">
                  <c:v>37.58</c:v>
                </c:pt>
                <c:pt idx="2">
                  <c:v>39</c:v>
                </c:pt>
                <c:pt idx="3">
                  <c:v>40.090000000000003</c:v>
                </c:pt>
                <c:pt idx="4">
                  <c:v>41.12</c:v>
                </c:pt>
              </c:numCache>
            </c:numRef>
          </c:val>
        </c:ser>
        <c:dLbls>
          <c:showLegendKey val="0"/>
          <c:showVal val="0"/>
          <c:showCatName val="0"/>
          <c:showSerName val="0"/>
          <c:showPercent val="0"/>
          <c:showBubbleSize val="0"/>
        </c:dLbls>
        <c:gapWidth val="150"/>
        <c:axId val="42550016"/>
        <c:axId val="425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42550016"/>
        <c:axId val="42552320"/>
      </c:lineChart>
      <c:dateAx>
        <c:axId val="42550016"/>
        <c:scaling>
          <c:orientation val="minMax"/>
        </c:scaling>
        <c:delete val="1"/>
        <c:axPos val="b"/>
        <c:numFmt formatCode="ge" sourceLinked="1"/>
        <c:majorTickMark val="none"/>
        <c:minorTickMark val="none"/>
        <c:tickLblPos val="none"/>
        <c:crossAx val="42552320"/>
        <c:crosses val="autoZero"/>
        <c:auto val="1"/>
        <c:lblOffset val="100"/>
        <c:baseTimeUnit val="years"/>
      </c:dateAx>
      <c:valAx>
        <c:axId val="425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10.220000000000001</c:v>
                </c:pt>
                <c:pt idx="1">
                  <c:v>12.45</c:v>
                </c:pt>
                <c:pt idx="2">
                  <c:v>12.71</c:v>
                </c:pt>
                <c:pt idx="3">
                  <c:v>15.09</c:v>
                </c:pt>
                <c:pt idx="4">
                  <c:v>16.82</c:v>
                </c:pt>
              </c:numCache>
            </c:numRef>
          </c:val>
        </c:ser>
        <c:dLbls>
          <c:showLegendKey val="0"/>
          <c:showVal val="0"/>
          <c:showCatName val="0"/>
          <c:showSerName val="0"/>
          <c:showPercent val="0"/>
          <c:showBubbleSize val="0"/>
        </c:dLbls>
        <c:gapWidth val="150"/>
        <c:axId val="46552576"/>
        <c:axId val="7177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46552576"/>
        <c:axId val="71770496"/>
      </c:lineChart>
      <c:dateAx>
        <c:axId val="46552576"/>
        <c:scaling>
          <c:orientation val="minMax"/>
        </c:scaling>
        <c:delete val="1"/>
        <c:axPos val="b"/>
        <c:numFmt formatCode="ge" sourceLinked="1"/>
        <c:majorTickMark val="none"/>
        <c:minorTickMark val="none"/>
        <c:tickLblPos val="none"/>
        <c:crossAx val="71770496"/>
        <c:crosses val="autoZero"/>
        <c:auto val="1"/>
        <c:lblOffset val="100"/>
        <c:baseTimeUnit val="years"/>
      </c:dateAx>
      <c:valAx>
        <c:axId val="7177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474112"/>
        <c:axId val="804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80474112"/>
        <c:axId val="80476416"/>
      </c:lineChart>
      <c:dateAx>
        <c:axId val="80474112"/>
        <c:scaling>
          <c:orientation val="minMax"/>
        </c:scaling>
        <c:delete val="1"/>
        <c:axPos val="b"/>
        <c:numFmt formatCode="ge" sourceLinked="1"/>
        <c:majorTickMark val="none"/>
        <c:minorTickMark val="none"/>
        <c:tickLblPos val="none"/>
        <c:crossAx val="80476416"/>
        <c:crosses val="autoZero"/>
        <c:auto val="1"/>
        <c:lblOffset val="100"/>
        <c:baseTimeUnit val="years"/>
      </c:dateAx>
      <c:valAx>
        <c:axId val="80476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04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293.72000000000003</c:v>
                </c:pt>
                <c:pt idx="1">
                  <c:v>214.19</c:v>
                </c:pt>
                <c:pt idx="2">
                  <c:v>315.87</c:v>
                </c:pt>
                <c:pt idx="3">
                  <c:v>177.85</c:v>
                </c:pt>
                <c:pt idx="4">
                  <c:v>68.489999999999995</c:v>
                </c:pt>
              </c:numCache>
            </c:numRef>
          </c:val>
        </c:ser>
        <c:dLbls>
          <c:showLegendKey val="0"/>
          <c:showVal val="0"/>
          <c:showCatName val="0"/>
          <c:showSerName val="0"/>
          <c:showPercent val="0"/>
          <c:showBubbleSize val="0"/>
        </c:dLbls>
        <c:gapWidth val="150"/>
        <c:axId val="92134016"/>
        <c:axId val="992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92134016"/>
        <c:axId val="99249152"/>
      </c:lineChart>
      <c:dateAx>
        <c:axId val="92134016"/>
        <c:scaling>
          <c:orientation val="minMax"/>
        </c:scaling>
        <c:delete val="1"/>
        <c:axPos val="b"/>
        <c:numFmt formatCode="ge" sourceLinked="1"/>
        <c:majorTickMark val="none"/>
        <c:minorTickMark val="none"/>
        <c:tickLblPos val="none"/>
        <c:crossAx val="99249152"/>
        <c:crosses val="autoZero"/>
        <c:auto val="1"/>
        <c:lblOffset val="100"/>
        <c:baseTimeUnit val="years"/>
      </c:dateAx>
      <c:valAx>
        <c:axId val="99249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362.03</c:v>
                </c:pt>
                <c:pt idx="1">
                  <c:v>371.69</c:v>
                </c:pt>
                <c:pt idx="2">
                  <c:v>373.14</c:v>
                </c:pt>
                <c:pt idx="3">
                  <c:v>367.73</c:v>
                </c:pt>
                <c:pt idx="4">
                  <c:v>365.62</c:v>
                </c:pt>
              </c:numCache>
            </c:numRef>
          </c:val>
        </c:ser>
        <c:dLbls>
          <c:showLegendKey val="0"/>
          <c:showVal val="0"/>
          <c:showCatName val="0"/>
          <c:showSerName val="0"/>
          <c:showPercent val="0"/>
          <c:showBubbleSize val="0"/>
        </c:dLbls>
        <c:gapWidth val="150"/>
        <c:axId val="103616512"/>
        <c:axId val="1036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103616512"/>
        <c:axId val="103619584"/>
      </c:lineChart>
      <c:dateAx>
        <c:axId val="103616512"/>
        <c:scaling>
          <c:orientation val="minMax"/>
        </c:scaling>
        <c:delete val="1"/>
        <c:axPos val="b"/>
        <c:numFmt formatCode="ge" sourceLinked="1"/>
        <c:majorTickMark val="none"/>
        <c:minorTickMark val="none"/>
        <c:tickLblPos val="none"/>
        <c:crossAx val="103619584"/>
        <c:crosses val="autoZero"/>
        <c:auto val="1"/>
        <c:lblOffset val="100"/>
        <c:baseTimeUnit val="years"/>
      </c:dateAx>
      <c:valAx>
        <c:axId val="10361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6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105.22</c:v>
                </c:pt>
                <c:pt idx="1">
                  <c:v>100.75</c:v>
                </c:pt>
                <c:pt idx="2">
                  <c:v>95.44</c:v>
                </c:pt>
                <c:pt idx="3">
                  <c:v>93.95</c:v>
                </c:pt>
                <c:pt idx="4">
                  <c:v>107.16</c:v>
                </c:pt>
              </c:numCache>
            </c:numRef>
          </c:val>
        </c:ser>
        <c:dLbls>
          <c:showLegendKey val="0"/>
          <c:showVal val="0"/>
          <c:showCatName val="0"/>
          <c:showSerName val="0"/>
          <c:showPercent val="0"/>
          <c:showBubbleSize val="0"/>
        </c:dLbls>
        <c:gapWidth val="150"/>
        <c:axId val="28437504"/>
        <c:axId val="284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28437504"/>
        <c:axId val="28439680"/>
      </c:lineChart>
      <c:dateAx>
        <c:axId val="28437504"/>
        <c:scaling>
          <c:orientation val="minMax"/>
        </c:scaling>
        <c:delete val="1"/>
        <c:axPos val="b"/>
        <c:numFmt formatCode="ge" sourceLinked="1"/>
        <c:majorTickMark val="none"/>
        <c:minorTickMark val="none"/>
        <c:tickLblPos val="none"/>
        <c:crossAx val="28439680"/>
        <c:crosses val="autoZero"/>
        <c:auto val="1"/>
        <c:lblOffset val="100"/>
        <c:baseTimeUnit val="years"/>
      </c:dateAx>
      <c:valAx>
        <c:axId val="284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127.51</c:v>
                </c:pt>
                <c:pt idx="1">
                  <c:v>132.57</c:v>
                </c:pt>
                <c:pt idx="2">
                  <c:v>140.09</c:v>
                </c:pt>
                <c:pt idx="3">
                  <c:v>142.26</c:v>
                </c:pt>
                <c:pt idx="4">
                  <c:v>124.84</c:v>
                </c:pt>
              </c:numCache>
            </c:numRef>
          </c:val>
        </c:ser>
        <c:dLbls>
          <c:showLegendKey val="0"/>
          <c:showVal val="0"/>
          <c:showCatName val="0"/>
          <c:showSerName val="0"/>
          <c:showPercent val="0"/>
          <c:showBubbleSize val="0"/>
        </c:dLbls>
        <c:gapWidth val="150"/>
        <c:axId val="28452736"/>
        <c:axId val="284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8452736"/>
        <c:axId val="28463104"/>
      </c:lineChart>
      <c:dateAx>
        <c:axId val="28452736"/>
        <c:scaling>
          <c:orientation val="minMax"/>
        </c:scaling>
        <c:delete val="1"/>
        <c:axPos val="b"/>
        <c:numFmt formatCode="ge" sourceLinked="1"/>
        <c:majorTickMark val="none"/>
        <c:minorTickMark val="none"/>
        <c:tickLblPos val="none"/>
        <c:crossAx val="28463104"/>
        <c:crosses val="autoZero"/>
        <c:auto val="1"/>
        <c:lblOffset val="100"/>
        <c:baseTimeUnit val="years"/>
      </c:dateAx>
      <c:valAx>
        <c:axId val="284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3"/>
  <sheetViews>
    <sheetView showGridLines="0" tabSelected="1" view="pageBreakPreview" zoomScale="70" zoomScaleNormal="100" zoomScaleSheetLayoutView="7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京都府　舞鶴市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86996</v>
      </c>
      <c r="AJ8" s="56"/>
      <c r="AK8" s="56"/>
      <c r="AL8" s="56"/>
      <c r="AM8" s="56"/>
      <c r="AN8" s="56"/>
      <c r="AO8" s="56"/>
      <c r="AP8" s="57"/>
      <c r="AQ8" s="47">
        <f>データ!R6</f>
        <v>342.1</v>
      </c>
      <c r="AR8" s="47"/>
      <c r="AS8" s="47"/>
      <c r="AT8" s="47"/>
      <c r="AU8" s="47"/>
      <c r="AV8" s="47"/>
      <c r="AW8" s="47"/>
      <c r="AX8" s="47"/>
      <c r="AY8" s="47">
        <f>データ!S6</f>
        <v>254.3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69.33</v>
      </c>
      <c r="K10" s="47"/>
      <c r="L10" s="47"/>
      <c r="M10" s="47"/>
      <c r="N10" s="47"/>
      <c r="O10" s="47"/>
      <c r="P10" s="47"/>
      <c r="Q10" s="47"/>
      <c r="R10" s="47">
        <f>データ!O6</f>
        <v>94.59</v>
      </c>
      <c r="S10" s="47"/>
      <c r="T10" s="47"/>
      <c r="U10" s="47"/>
      <c r="V10" s="47"/>
      <c r="W10" s="47"/>
      <c r="X10" s="47"/>
      <c r="Y10" s="47"/>
      <c r="Z10" s="78">
        <f>データ!P6</f>
        <v>2415</v>
      </c>
      <c r="AA10" s="78"/>
      <c r="AB10" s="78"/>
      <c r="AC10" s="78"/>
      <c r="AD10" s="78"/>
      <c r="AE10" s="78"/>
      <c r="AF10" s="78"/>
      <c r="AG10" s="78"/>
      <c r="AH10" s="2"/>
      <c r="AI10" s="78">
        <f>データ!T6</f>
        <v>81526</v>
      </c>
      <c r="AJ10" s="78"/>
      <c r="AK10" s="78"/>
      <c r="AL10" s="78"/>
      <c r="AM10" s="78"/>
      <c r="AN10" s="78"/>
      <c r="AO10" s="78"/>
      <c r="AP10" s="78"/>
      <c r="AQ10" s="47">
        <f>データ!U6</f>
        <v>41.44</v>
      </c>
      <c r="AR10" s="47"/>
      <c r="AS10" s="47"/>
      <c r="AT10" s="47"/>
      <c r="AU10" s="47"/>
      <c r="AV10" s="47"/>
      <c r="AW10" s="47"/>
      <c r="AX10" s="47"/>
      <c r="AY10" s="47">
        <f>データ!V6</f>
        <v>1967.33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262021</v>
      </c>
      <c r="D6" s="31">
        <f t="shared" si="3"/>
        <v>46</v>
      </c>
      <c r="E6" s="31">
        <f t="shared" si="3"/>
        <v>1</v>
      </c>
      <c r="F6" s="31">
        <f t="shared" si="3"/>
        <v>0</v>
      </c>
      <c r="G6" s="31">
        <f t="shared" si="3"/>
        <v>1</v>
      </c>
      <c r="H6" s="31" t="str">
        <f t="shared" si="3"/>
        <v>京都府　舞鶴市</v>
      </c>
      <c r="I6" s="31" t="str">
        <f t="shared" si="3"/>
        <v>法適用</v>
      </c>
      <c r="J6" s="31" t="str">
        <f t="shared" si="3"/>
        <v>水道事業</v>
      </c>
      <c r="K6" s="31" t="str">
        <f t="shared" si="3"/>
        <v>末端給水事業</v>
      </c>
      <c r="L6" s="31" t="str">
        <f t="shared" si="3"/>
        <v>A4</v>
      </c>
      <c r="M6" s="32" t="str">
        <f t="shared" si="3"/>
        <v>-</v>
      </c>
      <c r="N6" s="32">
        <f t="shared" si="3"/>
        <v>69.33</v>
      </c>
      <c r="O6" s="32">
        <f t="shared" si="3"/>
        <v>94.59</v>
      </c>
      <c r="P6" s="32">
        <f t="shared" si="3"/>
        <v>2415</v>
      </c>
      <c r="Q6" s="32">
        <f t="shared" si="3"/>
        <v>86996</v>
      </c>
      <c r="R6" s="32">
        <f t="shared" si="3"/>
        <v>342.1</v>
      </c>
      <c r="S6" s="32">
        <f t="shared" si="3"/>
        <v>254.3</v>
      </c>
      <c r="T6" s="32">
        <f t="shared" si="3"/>
        <v>81526</v>
      </c>
      <c r="U6" s="32">
        <f t="shared" si="3"/>
        <v>41.44</v>
      </c>
      <c r="V6" s="32">
        <f t="shared" si="3"/>
        <v>1967.33</v>
      </c>
      <c r="W6" s="33">
        <f>IF(W7="",NA(),W7)</f>
        <v>114.34</v>
      </c>
      <c r="X6" s="33">
        <f t="shared" ref="X6:AF6" si="4">IF(X7="",NA(),X7)</f>
        <v>111.33</v>
      </c>
      <c r="Y6" s="33">
        <f t="shared" si="4"/>
        <v>108.31</v>
      </c>
      <c r="Z6" s="33">
        <f t="shared" si="4"/>
        <v>105.7</v>
      </c>
      <c r="AA6" s="33">
        <f t="shared" si="4"/>
        <v>114.39</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293.72000000000003</v>
      </c>
      <c r="AT6" s="33">
        <f t="shared" ref="AT6:BB6" si="6">IF(AT7="",NA(),AT7)</f>
        <v>214.19</v>
      </c>
      <c r="AU6" s="33">
        <f t="shared" si="6"/>
        <v>315.87</v>
      </c>
      <c r="AV6" s="33">
        <f t="shared" si="6"/>
        <v>177.85</v>
      </c>
      <c r="AW6" s="33">
        <f t="shared" si="6"/>
        <v>68.489999999999995</v>
      </c>
      <c r="AX6" s="33">
        <f t="shared" si="6"/>
        <v>699.11</v>
      </c>
      <c r="AY6" s="33">
        <f t="shared" si="6"/>
        <v>695.41</v>
      </c>
      <c r="AZ6" s="33">
        <f t="shared" si="6"/>
        <v>701</v>
      </c>
      <c r="BA6" s="33">
        <f t="shared" si="6"/>
        <v>739.59</v>
      </c>
      <c r="BB6" s="33">
        <f t="shared" si="6"/>
        <v>335.95</v>
      </c>
      <c r="BC6" s="32" t="str">
        <f>IF(BC7="","",IF(BC7="-","【-】","【"&amp;SUBSTITUTE(TEXT(BC7,"#,##0.00"),"-","△")&amp;"】"))</f>
        <v>【264.16】</v>
      </c>
      <c r="BD6" s="33">
        <f>IF(BD7="",NA(),BD7)</f>
        <v>362.03</v>
      </c>
      <c r="BE6" s="33">
        <f t="shared" ref="BE6:BM6" si="7">IF(BE7="",NA(),BE7)</f>
        <v>371.69</v>
      </c>
      <c r="BF6" s="33">
        <f t="shared" si="7"/>
        <v>373.14</v>
      </c>
      <c r="BG6" s="33">
        <f t="shared" si="7"/>
        <v>367.73</v>
      </c>
      <c r="BH6" s="33">
        <f t="shared" si="7"/>
        <v>365.62</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105.22</v>
      </c>
      <c r="BP6" s="33">
        <f t="shared" ref="BP6:BX6" si="8">IF(BP7="",NA(),BP7)</f>
        <v>100.75</v>
      </c>
      <c r="BQ6" s="33">
        <f t="shared" si="8"/>
        <v>95.44</v>
      </c>
      <c r="BR6" s="33">
        <f t="shared" si="8"/>
        <v>93.95</v>
      </c>
      <c r="BS6" s="33">
        <f t="shared" si="8"/>
        <v>107.16</v>
      </c>
      <c r="BT6" s="33">
        <f t="shared" si="8"/>
        <v>101.27</v>
      </c>
      <c r="BU6" s="33">
        <f t="shared" si="8"/>
        <v>99.61</v>
      </c>
      <c r="BV6" s="33">
        <f t="shared" si="8"/>
        <v>100.27</v>
      </c>
      <c r="BW6" s="33">
        <f t="shared" si="8"/>
        <v>99.46</v>
      </c>
      <c r="BX6" s="33">
        <f t="shared" si="8"/>
        <v>105.21</v>
      </c>
      <c r="BY6" s="32" t="str">
        <f>IF(BY7="","",IF(BY7="-","【-】","【"&amp;SUBSTITUTE(TEXT(BY7,"#,##0.00"),"-","△")&amp;"】"))</f>
        <v>【104.60】</v>
      </c>
      <c r="BZ6" s="33">
        <f>IF(BZ7="",NA(),BZ7)</f>
        <v>127.51</v>
      </c>
      <c r="CA6" s="33">
        <f t="shared" ref="CA6:CI6" si="9">IF(CA7="",NA(),CA7)</f>
        <v>132.57</v>
      </c>
      <c r="CB6" s="33">
        <f t="shared" si="9"/>
        <v>140.09</v>
      </c>
      <c r="CC6" s="33">
        <f t="shared" si="9"/>
        <v>142.26</v>
      </c>
      <c r="CD6" s="33">
        <f t="shared" si="9"/>
        <v>124.84</v>
      </c>
      <c r="CE6" s="33">
        <f t="shared" si="9"/>
        <v>167.74</v>
      </c>
      <c r="CF6" s="33">
        <f t="shared" si="9"/>
        <v>169.59</v>
      </c>
      <c r="CG6" s="33">
        <f t="shared" si="9"/>
        <v>169.62</v>
      </c>
      <c r="CH6" s="33">
        <f t="shared" si="9"/>
        <v>171.78</v>
      </c>
      <c r="CI6" s="33">
        <f t="shared" si="9"/>
        <v>162.59</v>
      </c>
      <c r="CJ6" s="32" t="str">
        <f>IF(CJ7="","",IF(CJ7="-","【-】","【"&amp;SUBSTITUTE(TEXT(CJ7,"#,##0.00"),"-","△")&amp;"】"))</f>
        <v>【164.21】</v>
      </c>
      <c r="CK6" s="33">
        <f>IF(CK7="",NA(),CK7)</f>
        <v>46.51</v>
      </c>
      <c r="CL6" s="33">
        <f t="shared" ref="CL6:CT6" si="10">IF(CL7="",NA(),CL7)</f>
        <v>45.27</v>
      </c>
      <c r="CM6" s="33">
        <f t="shared" si="10"/>
        <v>43.4</v>
      </c>
      <c r="CN6" s="33">
        <f t="shared" si="10"/>
        <v>42.16</v>
      </c>
      <c r="CO6" s="33">
        <f t="shared" si="10"/>
        <v>40.67</v>
      </c>
      <c r="CP6" s="33">
        <f t="shared" si="10"/>
        <v>60.83</v>
      </c>
      <c r="CQ6" s="33">
        <f t="shared" si="10"/>
        <v>60.04</v>
      </c>
      <c r="CR6" s="33">
        <f t="shared" si="10"/>
        <v>59.88</v>
      </c>
      <c r="CS6" s="33">
        <f t="shared" si="10"/>
        <v>59.68</v>
      </c>
      <c r="CT6" s="33">
        <f t="shared" si="10"/>
        <v>59.17</v>
      </c>
      <c r="CU6" s="32" t="str">
        <f>IF(CU7="","",IF(CU7="-","【-】","【"&amp;SUBSTITUTE(TEXT(CU7,"#,##0.00"),"-","△")&amp;"】"))</f>
        <v>【59.80】</v>
      </c>
      <c r="CV6" s="33">
        <f>IF(CV7="",NA(),CV7)</f>
        <v>92.12</v>
      </c>
      <c r="CW6" s="33">
        <f t="shared" ref="CW6:DE6" si="11">IF(CW7="",NA(),CW7)</f>
        <v>93.38</v>
      </c>
      <c r="CX6" s="33">
        <f t="shared" si="11"/>
        <v>95.05</v>
      </c>
      <c r="CY6" s="33">
        <f t="shared" si="11"/>
        <v>95.18</v>
      </c>
      <c r="CZ6" s="33">
        <f t="shared" si="11"/>
        <v>95.41</v>
      </c>
      <c r="DA6" s="33">
        <f t="shared" si="11"/>
        <v>87.92</v>
      </c>
      <c r="DB6" s="33">
        <f t="shared" si="11"/>
        <v>87.33</v>
      </c>
      <c r="DC6" s="33">
        <f t="shared" si="11"/>
        <v>87.65</v>
      </c>
      <c r="DD6" s="33">
        <f t="shared" si="11"/>
        <v>87.63</v>
      </c>
      <c r="DE6" s="33">
        <f t="shared" si="11"/>
        <v>87.6</v>
      </c>
      <c r="DF6" s="32" t="str">
        <f>IF(DF7="","",IF(DF7="-","【-】","【"&amp;SUBSTITUTE(TEXT(DF7,"#,##0.00"),"-","△")&amp;"】"))</f>
        <v>【89.78】</v>
      </c>
      <c r="DG6" s="33">
        <f>IF(DG7="",NA(),DG7)</f>
        <v>36.99</v>
      </c>
      <c r="DH6" s="33">
        <f t="shared" ref="DH6:DP6" si="12">IF(DH7="",NA(),DH7)</f>
        <v>37.58</v>
      </c>
      <c r="DI6" s="33">
        <f t="shared" si="12"/>
        <v>39</v>
      </c>
      <c r="DJ6" s="33">
        <f t="shared" si="12"/>
        <v>40.090000000000003</v>
      </c>
      <c r="DK6" s="33">
        <f t="shared" si="12"/>
        <v>41.12</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10.220000000000001</v>
      </c>
      <c r="DS6" s="33">
        <f t="shared" ref="DS6:EA6" si="13">IF(DS7="",NA(),DS7)</f>
        <v>12.45</v>
      </c>
      <c r="DT6" s="33">
        <f t="shared" si="13"/>
        <v>12.71</v>
      </c>
      <c r="DU6" s="33">
        <f t="shared" si="13"/>
        <v>15.09</v>
      </c>
      <c r="DV6" s="33">
        <f t="shared" si="13"/>
        <v>16.82</v>
      </c>
      <c r="DW6" s="33">
        <f t="shared" si="13"/>
        <v>6.92</v>
      </c>
      <c r="DX6" s="33">
        <f t="shared" si="13"/>
        <v>7.67</v>
      </c>
      <c r="DY6" s="33">
        <f t="shared" si="13"/>
        <v>8.4</v>
      </c>
      <c r="DZ6" s="33">
        <f t="shared" si="13"/>
        <v>9.7100000000000009</v>
      </c>
      <c r="EA6" s="33">
        <f t="shared" si="13"/>
        <v>10.71</v>
      </c>
      <c r="EB6" s="32" t="str">
        <f>IF(EB7="","",IF(EB7="-","【-】","【"&amp;SUBSTITUTE(TEXT(EB7,"#,##0.00"),"-","△")&amp;"】"))</f>
        <v>【12.42】</v>
      </c>
      <c r="EC6" s="33">
        <f>IF(EC7="",NA(),EC7)</f>
        <v>0.7</v>
      </c>
      <c r="ED6" s="33">
        <f t="shared" ref="ED6:EL6" si="14">IF(ED7="",NA(),ED7)</f>
        <v>0.95</v>
      </c>
      <c r="EE6" s="33">
        <f t="shared" si="14"/>
        <v>1.03</v>
      </c>
      <c r="EF6" s="33">
        <f t="shared" si="14"/>
        <v>1.42</v>
      </c>
      <c r="EG6" s="33">
        <f t="shared" si="14"/>
        <v>1.1100000000000001</v>
      </c>
      <c r="EH6" s="33">
        <f t="shared" si="14"/>
        <v>0.82</v>
      </c>
      <c r="EI6" s="33">
        <f t="shared" si="14"/>
        <v>0.84</v>
      </c>
      <c r="EJ6" s="33">
        <f t="shared" si="14"/>
        <v>0.78</v>
      </c>
      <c r="EK6" s="33">
        <f t="shared" si="14"/>
        <v>0.83</v>
      </c>
      <c r="EL6" s="33">
        <f t="shared" si="14"/>
        <v>0.72</v>
      </c>
      <c r="EM6" s="32" t="str">
        <f>IF(EM7="","",IF(EM7="-","【-】","【"&amp;SUBSTITUTE(TEXT(EM7,"#,##0.00"),"-","△")&amp;"】"))</f>
        <v>【0.78】</v>
      </c>
    </row>
    <row r="7" spans="1:143" s="34" customFormat="1" x14ac:dyDescent="0.15">
      <c r="A7" s="26"/>
      <c r="B7" s="35">
        <v>2014</v>
      </c>
      <c r="C7" s="35">
        <v>262021</v>
      </c>
      <c r="D7" s="35">
        <v>46</v>
      </c>
      <c r="E7" s="35">
        <v>1</v>
      </c>
      <c r="F7" s="35">
        <v>0</v>
      </c>
      <c r="G7" s="35">
        <v>1</v>
      </c>
      <c r="H7" s="35" t="s">
        <v>93</v>
      </c>
      <c r="I7" s="35" t="s">
        <v>94</v>
      </c>
      <c r="J7" s="35" t="s">
        <v>95</v>
      </c>
      <c r="K7" s="35" t="s">
        <v>96</v>
      </c>
      <c r="L7" s="35" t="s">
        <v>97</v>
      </c>
      <c r="M7" s="36" t="s">
        <v>98</v>
      </c>
      <c r="N7" s="36">
        <v>69.33</v>
      </c>
      <c r="O7" s="36">
        <v>94.59</v>
      </c>
      <c r="P7" s="36">
        <v>2415</v>
      </c>
      <c r="Q7" s="36">
        <v>86996</v>
      </c>
      <c r="R7" s="36">
        <v>342.1</v>
      </c>
      <c r="S7" s="36">
        <v>254.3</v>
      </c>
      <c r="T7" s="36">
        <v>81526</v>
      </c>
      <c r="U7" s="36">
        <v>41.44</v>
      </c>
      <c r="V7" s="36">
        <v>1967.33</v>
      </c>
      <c r="W7" s="36">
        <v>114.34</v>
      </c>
      <c r="X7" s="36">
        <v>111.33</v>
      </c>
      <c r="Y7" s="36">
        <v>108.31</v>
      </c>
      <c r="Z7" s="36">
        <v>105.7</v>
      </c>
      <c r="AA7" s="36">
        <v>114.39</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293.72000000000003</v>
      </c>
      <c r="AT7" s="36">
        <v>214.19</v>
      </c>
      <c r="AU7" s="36">
        <v>315.87</v>
      </c>
      <c r="AV7" s="36">
        <v>177.85</v>
      </c>
      <c r="AW7" s="36">
        <v>68.489999999999995</v>
      </c>
      <c r="AX7" s="36">
        <v>699.11</v>
      </c>
      <c r="AY7" s="36">
        <v>695.41</v>
      </c>
      <c r="AZ7" s="36">
        <v>701</v>
      </c>
      <c r="BA7" s="36">
        <v>739.59</v>
      </c>
      <c r="BB7" s="36">
        <v>335.95</v>
      </c>
      <c r="BC7" s="36">
        <v>264.16000000000003</v>
      </c>
      <c r="BD7" s="36">
        <v>362.03</v>
      </c>
      <c r="BE7" s="36">
        <v>371.69</v>
      </c>
      <c r="BF7" s="36">
        <v>373.14</v>
      </c>
      <c r="BG7" s="36">
        <v>367.73</v>
      </c>
      <c r="BH7" s="36">
        <v>365.62</v>
      </c>
      <c r="BI7" s="36">
        <v>339.69</v>
      </c>
      <c r="BJ7" s="36">
        <v>343.45</v>
      </c>
      <c r="BK7" s="36">
        <v>330.99</v>
      </c>
      <c r="BL7" s="36">
        <v>324.08999999999997</v>
      </c>
      <c r="BM7" s="36">
        <v>319.82</v>
      </c>
      <c r="BN7" s="36">
        <v>283.72000000000003</v>
      </c>
      <c r="BO7" s="36">
        <v>105.22</v>
      </c>
      <c r="BP7" s="36">
        <v>100.75</v>
      </c>
      <c r="BQ7" s="36">
        <v>95.44</v>
      </c>
      <c r="BR7" s="36">
        <v>93.95</v>
      </c>
      <c r="BS7" s="36">
        <v>107.16</v>
      </c>
      <c r="BT7" s="36">
        <v>101.27</v>
      </c>
      <c r="BU7" s="36">
        <v>99.61</v>
      </c>
      <c r="BV7" s="36">
        <v>100.27</v>
      </c>
      <c r="BW7" s="36">
        <v>99.46</v>
      </c>
      <c r="BX7" s="36">
        <v>105.21</v>
      </c>
      <c r="BY7" s="36">
        <v>104.6</v>
      </c>
      <c r="BZ7" s="36">
        <v>127.51</v>
      </c>
      <c r="CA7" s="36">
        <v>132.57</v>
      </c>
      <c r="CB7" s="36">
        <v>140.09</v>
      </c>
      <c r="CC7" s="36">
        <v>142.26</v>
      </c>
      <c r="CD7" s="36">
        <v>124.84</v>
      </c>
      <c r="CE7" s="36">
        <v>167.74</v>
      </c>
      <c r="CF7" s="36">
        <v>169.59</v>
      </c>
      <c r="CG7" s="36">
        <v>169.62</v>
      </c>
      <c r="CH7" s="36">
        <v>171.78</v>
      </c>
      <c r="CI7" s="36">
        <v>162.59</v>
      </c>
      <c r="CJ7" s="36">
        <v>164.21</v>
      </c>
      <c r="CK7" s="36">
        <v>46.51</v>
      </c>
      <c r="CL7" s="36">
        <v>45.27</v>
      </c>
      <c r="CM7" s="36">
        <v>43.4</v>
      </c>
      <c r="CN7" s="36">
        <v>42.16</v>
      </c>
      <c r="CO7" s="36">
        <v>40.67</v>
      </c>
      <c r="CP7" s="36">
        <v>60.83</v>
      </c>
      <c r="CQ7" s="36">
        <v>60.04</v>
      </c>
      <c r="CR7" s="36">
        <v>59.88</v>
      </c>
      <c r="CS7" s="36">
        <v>59.68</v>
      </c>
      <c r="CT7" s="36">
        <v>59.17</v>
      </c>
      <c r="CU7" s="36">
        <v>59.8</v>
      </c>
      <c r="CV7" s="36">
        <v>92.12</v>
      </c>
      <c r="CW7" s="36">
        <v>93.38</v>
      </c>
      <c r="CX7" s="36">
        <v>95.05</v>
      </c>
      <c r="CY7" s="36">
        <v>95.18</v>
      </c>
      <c r="CZ7" s="36">
        <v>95.41</v>
      </c>
      <c r="DA7" s="36">
        <v>87.92</v>
      </c>
      <c r="DB7" s="36">
        <v>87.33</v>
      </c>
      <c r="DC7" s="36">
        <v>87.65</v>
      </c>
      <c r="DD7" s="36">
        <v>87.63</v>
      </c>
      <c r="DE7" s="36">
        <v>87.6</v>
      </c>
      <c r="DF7" s="36">
        <v>89.78</v>
      </c>
      <c r="DG7" s="36">
        <v>36.99</v>
      </c>
      <c r="DH7" s="36">
        <v>37.58</v>
      </c>
      <c r="DI7" s="36">
        <v>39</v>
      </c>
      <c r="DJ7" s="36">
        <v>40.090000000000003</v>
      </c>
      <c r="DK7" s="36">
        <v>41.12</v>
      </c>
      <c r="DL7" s="36">
        <v>36.700000000000003</v>
      </c>
      <c r="DM7" s="36">
        <v>37.71</v>
      </c>
      <c r="DN7" s="36">
        <v>38.69</v>
      </c>
      <c r="DO7" s="36">
        <v>39.65</v>
      </c>
      <c r="DP7" s="36">
        <v>45.25</v>
      </c>
      <c r="DQ7" s="36">
        <v>46.31</v>
      </c>
      <c r="DR7" s="36">
        <v>10.220000000000001</v>
      </c>
      <c r="DS7" s="36">
        <v>12.45</v>
      </c>
      <c r="DT7" s="36">
        <v>12.71</v>
      </c>
      <c r="DU7" s="36">
        <v>15.09</v>
      </c>
      <c r="DV7" s="36">
        <v>16.82</v>
      </c>
      <c r="DW7" s="36">
        <v>6.92</v>
      </c>
      <c r="DX7" s="36">
        <v>7.67</v>
      </c>
      <c r="DY7" s="36">
        <v>8.4</v>
      </c>
      <c r="DZ7" s="36">
        <v>9.7100000000000009</v>
      </c>
      <c r="EA7" s="36">
        <v>10.71</v>
      </c>
      <c r="EB7" s="36">
        <v>12.42</v>
      </c>
      <c r="EC7" s="36">
        <v>0.7</v>
      </c>
      <c r="ED7" s="36">
        <v>0.95</v>
      </c>
      <c r="EE7" s="36">
        <v>1.03</v>
      </c>
      <c r="EF7" s="36">
        <v>1.42</v>
      </c>
      <c r="EG7" s="36">
        <v>1.1100000000000001</v>
      </c>
      <c r="EH7" s="36">
        <v>0.82</v>
      </c>
      <c r="EI7" s="36">
        <v>0.84</v>
      </c>
      <c r="EJ7" s="36">
        <v>0.78</v>
      </c>
      <c r="EK7" s="36">
        <v>0.83</v>
      </c>
      <c r="EL7" s="36">
        <v>0.72</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2016-02-18T08:17:53Z</cp:lastPrinted>
  <dcterms:created xsi:type="dcterms:W3CDTF">2016-01-18T04:49:46Z</dcterms:created>
  <dcterms:modified xsi:type="dcterms:W3CDTF">2016-02-18T08:18:37Z</dcterms:modified>
</cp:coreProperties>
</file>