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28830" windowHeight="62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<sst xmlns="http://schemas.openxmlformats.org/spreadsheetml/2006/main" count="221" uniqueCount="110">
  <si>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</si>
  <si>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</si>
  <si>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</si>
  <si>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</si>
  <si>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</si>
  <si>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</si>
  <si>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</si>
  <si>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</si>
  <si>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</si>
  <si>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</si>
  <si>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</si>
  <si>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</si>
  <si>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</si>
  <si>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</si>
  <si>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</si>
  <si>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</si>
  <si>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</si>
  <si>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</si>
  <si>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</si>
  <si>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</si>
  <si>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</si>
  <si>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</si>
  <si>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</si>
  <si>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</si>
  <si>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</si>
  <si>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</si>
  <si>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</si>
  <si>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</si>
  <si>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</si>
  <si>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</si>
  <si>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</si>
  <si>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</si>
  <si>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</si>
  <si>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</si>
  <si>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</si>
  <si>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</si>
  <si>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</si>
  <si>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</si>
  <si>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</si>
  <si>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</si>
  <si>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</si>
  <si>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</si>
  <si>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</si>
  <si>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</si>
  <si>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</si>
  <si>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</si>
  <si>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</si>
  <si>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</si>
  <si>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</si>
  <si>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</si>
  <si>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</si>
  <si>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</si>
  <si>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</si>
  <si>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</si>
  <si>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</si>
  <si>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</si>
  <si>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</si>
  <si>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</si>
  <si>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</si>
  <si>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</si>
  <si>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</si>
  <si>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</si>
  <si>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</si>
  <si>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</si>
  <si>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</si>
  <si>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</si>
  <si>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</si>
  <si>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</si>
  <si>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</si>
  <si>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</si>
  <si>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</si>
  <si>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</si>
  <si>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</si>
  <si>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</si>
  <si>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</si>
  <si>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</si>
  <si>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</si>
  <si>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</si>
  <si>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</si>
  <si>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</si>
  <si>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</si>
  <si>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</si>
  <si>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</si>
  <si>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</si>
  <si>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</si>
  <si>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</si>
  <si>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</si>
  <si>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</si>
  <si>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</si>
  <si>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</si>
  <si>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</si>
  <si>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</si>
  <si>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</si>
  <si>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</si>
  <si>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</si>
  <si>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</si>
  <si>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</si>
  <si>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</si>
  <si>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</si>
  <si>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</si>
  <si>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</si>
  <si>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</si>
  <si>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</si>
  <si>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</si>
  <si>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</si>
  <si>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</si>
  <si>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</si>
  <si>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間もなく、水洗化率の伸び悩みにより有収水量が確保できていない上に、十分な施設の稼働状況となっておらず、汚水処理に要する費用に加え、建設投資に係る元利償還金が経営を圧迫しています。汚水の維持管理経費については、下水道使用料だけでは賄えていないため、一般会計からの繰出金により補てんしており、下水道事業の一般会計への依存体質が顕著に現れています。
　施設は比較的新しいものの、経費回収率、施設利用率が低いため、更なる料金収入の向上と効率的なサービスの供給のあり方を検討することにより、自立的で計画的な事業運営を行うことが求められています。</t>
    <rPh sb="1" eb="3">
      <t>キョウヨウ</t>
    </rPh>
    <rPh sb="3" eb="6">
      <t>カイシゴ</t>
    </rPh>
    <rPh sb="6" eb="7">
      <t>マ</t>
    </rPh>
    <rPh sb="11" eb="14">
      <t>スイセンカ</t>
    </rPh>
    <rPh sb="14" eb="15">
      <t>リツ</t>
    </rPh>
    <rPh sb="16" eb="17">
      <t>ノ</t>
    </rPh>
    <rPh sb="18" eb="19">
      <t>ナヤ</t>
    </rPh>
    <rPh sb="23" eb="25">
      <t>ユウシュウ</t>
    </rPh>
    <rPh sb="25" eb="27">
      <t>スイリョウ</t>
    </rPh>
    <rPh sb="28" eb="30">
      <t>カクホ</t>
    </rPh>
    <rPh sb="36" eb="37">
      <t>ウエ</t>
    </rPh>
    <rPh sb="39" eb="41">
      <t>ジュウブン</t>
    </rPh>
    <rPh sb="42" eb="44">
      <t>シセツ</t>
    </rPh>
    <rPh sb="45" eb="47">
      <t>カドウ</t>
    </rPh>
    <rPh sb="47" eb="49">
      <t>ジョウキョウ</t>
    </rPh>
    <rPh sb="68" eb="69">
      <t>クワ</t>
    </rPh>
    <rPh sb="71" eb="73">
      <t>ケンセツ</t>
    </rPh>
    <rPh sb="73" eb="75">
      <t>トウシ</t>
    </rPh>
    <rPh sb="76" eb="77">
      <t>カカ</t>
    </rPh>
    <rPh sb="78" eb="80">
      <t>ガンリ</t>
    </rPh>
    <rPh sb="80" eb="83">
      <t>ショウカンキン</t>
    </rPh>
    <rPh sb="84" eb="86">
      <t>ケイエイ</t>
    </rPh>
    <rPh sb="87" eb="89">
      <t>アッパク</t>
    </rPh>
    <rPh sb="150" eb="153">
      <t>ゲスイドウ</t>
    </rPh>
    <rPh sb="153" eb="155">
      <t>ジギョウ</t>
    </rPh>
    <rPh sb="156" eb="158">
      <t>イッパン</t>
    </rPh>
    <rPh sb="158" eb="160">
      <t>カイケイ</t>
    </rPh>
    <rPh sb="162" eb="164">
      <t>イゾン</t>
    </rPh>
    <rPh sb="164" eb="166">
      <t>タイシツ</t>
    </rPh>
    <rPh sb="167" eb="169">
      <t>ケンチョ</t>
    </rPh>
    <rPh sb="170" eb="171">
      <t>アラワ</t>
    </rPh>
    <rPh sb="179" eb="181">
      <t>シセツ</t>
    </rPh>
    <rPh sb="182" eb="185">
      <t>ヒカクテキ</t>
    </rPh>
    <rPh sb="185" eb="186">
      <t>アタラ</t>
    </rPh>
    <rPh sb="192" eb="194">
      <t>ケイヒ</t>
    </rPh>
    <rPh sb="194" eb="196">
      <t>カイシュウ</t>
    </rPh>
    <rPh sb="196" eb="197">
      <t>リツ</t>
    </rPh>
    <rPh sb="198" eb="200">
      <t>シセツ</t>
    </rPh>
    <rPh sb="200" eb="203">
      <t>リヨウリツ</t>
    </rPh>
    <rPh sb="204" eb="205">
      <t>ヒク</t>
    </rPh>
    <rPh sb="209" eb="210">
      <t>サラ</t>
    </rPh>
    <rPh sb="212" eb="214">
      <t>リョウキン</t>
    </rPh>
    <rPh sb="214" eb="216">
      <t>シュウニュウ</t>
    </rPh>
    <rPh sb="217" eb="219">
      <t>コウジョウ</t>
    </rPh>
    <rPh sb="220" eb="223">
      <t>コウリツテキ</t>
    </rPh>
    <rPh sb="229" eb="231">
      <t>キョウキュウ</t>
    </rPh>
    <rPh sb="234" eb="235">
      <t>カタ</t>
    </rPh>
    <rPh sb="236" eb="238">
      <t>ケントウ</t>
    </rPh>
    <rPh sb="246" eb="249">
      <t>ジリツテキ</t>
    </rPh>
    <rPh sb="250" eb="253">
      <t>ケイカクテキ</t>
    </rPh>
    <rPh sb="254" eb="256">
      <t>ジギョウ</t>
    </rPh>
    <rPh sb="256" eb="258">
      <t>ウンエイ</t>
    </rPh>
    <rPh sb="259" eb="260">
      <t>オコナ</t>
    </rPh>
    <rPh sb="264" eb="265">
      <t>モト</t>
    </rPh>
    <phoneticPr fontId="4"/>
  </si>
  <si>
    <t>　供用を開始してから日も浅く、目立った施設の老朽化は発生していないが、今後起こりうるであろう老朽化に係る対策について、計画的に実施していくこととなります。</t>
    <rPh sb="1" eb="3">
      <t>キョウヨウ</t>
    </rPh>
    <rPh sb="4" eb="6">
      <t>カイシ</t>
    </rPh>
    <rPh sb="10" eb="11">
      <t>ヒ</t>
    </rPh>
    <rPh sb="12" eb="13">
      <t>アサ</t>
    </rPh>
    <rPh sb="15" eb="17">
      <t>メダ</t>
    </rPh>
    <rPh sb="19" eb="21">
      <t>シセツ</t>
    </rPh>
    <rPh sb="22" eb="25">
      <t>ロウキュウカ</t>
    </rPh>
    <rPh sb="26" eb="28">
      <t>ハッセイ</t>
    </rPh>
    <rPh sb="35" eb="37">
      <t>コンゴ</t>
    </rPh>
    <rPh sb="37" eb="38">
      <t>オ</t>
    </rPh>
    <rPh sb="46" eb="49">
      <t>ロウキュウカ</t>
    </rPh>
    <rPh sb="50" eb="51">
      <t>カカ</t>
    </rPh>
    <rPh sb="52" eb="54">
      <t>タイサク</t>
    </rPh>
    <rPh sb="59" eb="62">
      <t>ケイカクテキ</t>
    </rPh>
    <rPh sb="63" eb="65">
      <t>ジッシ</t>
    </rPh>
    <phoneticPr fontId="4"/>
  </si>
  <si>
    <t xml:space="preserve">　最も早期に処理を開始した処理区で13年が経ちますが、供用開始後間もないため、当初の建設投資に係る元利償還金と１㎥当たりの使用料に対する汚水処理単価が高くなっています。
　今後も引き続き戸別訪問など、水洗化普及活動を進めるとともに、更なる汚水処理費用の圧縮を図り、定期的な使用料の改定でもって健全な経営の向上を目指すとともに、併せて将来の償還金の負担増大を考慮し、計画的な管渠整備と老朽化対策を行っていく必要があります。
</t>
    <rPh sb="1" eb="2">
      <t>モット</t>
    </rPh>
    <rPh sb="3" eb="5">
      <t>ソウキ</t>
    </rPh>
    <rPh sb="6" eb="8">
      <t>ショリ</t>
    </rPh>
    <rPh sb="9" eb="11">
      <t>カイシ</t>
    </rPh>
    <rPh sb="13" eb="15">
      <t>ショリ</t>
    </rPh>
    <rPh sb="15" eb="16">
      <t>ク</t>
    </rPh>
    <rPh sb="19" eb="20">
      <t>ネン</t>
    </rPh>
    <rPh sb="21" eb="22">
      <t>タ</t>
    </rPh>
    <rPh sb="27" eb="29">
      <t>キョウヨウ</t>
    </rPh>
    <rPh sb="29" eb="32">
      <t>カイシゴ</t>
    </rPh>
    <rPh sb="32" eb="33">
      <t>マ</t>
    </rPh>
    <rPh sb="39" eb="41">
      <t>トウショ</t>
    </rPh>
    <rPh sb="42" eb="44">
      <t>ケンセツ</t>
    </rPh>
    <rPh sb="44" eb="46">
      <t>トウシ</t>
    </rPh>
    <rPh sb="47" eb="48">
      <t>カカ</t>
    </rPh>
    <rPh sb="49" eb="51">
      <t>ガンリ</t>
    </rPh>
    <rPh sb="51" eb="54">
      <t>ショウカンキン</t>
    </rPh>
    <rPh sb="57" eb="58">
      <t>ア</t>
    </rPh>
    <rPh sb="61" eb="64">
      <t>シヨウリョウ</t>
    </rPh>
    <rPh sb="65" eb="66">
      <t>タイ</t>
    </rPh>
    <rPh sb="68" eb="70">
      <t>オスイ</t>
    </rPh>
    <rPh sb="70" eb="72">
      <t>ショリ</t>
    </rPh>
    <rPh sb="72" eb="74">
      <t>タンカ</t>
    </rPh>
    <rPh sb="75" eb="76">
      <t>タカ</t>
    </rPh>
    <rPh sb="86" eb="88">
      <t>コンゴ</t>
    </rPh>
    <rPh sb="89" eb="90">
      <t>ヒ</t>
    </rPh>
    <rPh sb="91" eb="92">
      <t>ツヅ</t>
    </rPh>
    <rPh sb="93" eb="95">
      <t>コベツ</t>
    </rPh>
    <rPh sb="95" eb="97">
      <t>ホウモン</t>
    </rPh>
    <rPh sb="100" eb="103">
      <t>スイセンカ</t>
    </rPh>
    <rPh sb="103" eb="105">
      <t>フキュウ</t>
    </rPh>
    <rPh sb="105" eb="107">
      <t>カツドウ</t>
    </rPh>
    <rPh sb="108" eb="109">
      <t>スス</t>
    </rPh>
    <rPh sb="116" eb="117">
      <t>サラ</t>
    </rPh>
    <rPh sb="119" eb="121">
      <t>オスイ</t>
    </rPh>
    <rPh sb="121" eb="123">
      <t>ショリ</t>
    </rPh>
    <rPh sb="123" eb="125">
      <t>ヒヨウ</t>
    </rPh>
    <rPh sb="126" eb="128">
      <t>アッシュク</t>
    </rPh>
    <rPh sb="129" eb="130">
      <t>ハカ</t>
    </rPh>
    <rPh sb="132" eb="135">
      <t>テイキテキ</t>
    </rPh>
    <rPh sb="136" eb="139">
      <t>シヨウリョウ</t>
    </rPh>
    <rPh sb="140" eb="142">
      <t>カイテイ</t>
    </rPh>
    <rPh sb="146" eb="148">
      <t>ケンゼン</t>
    </rPh>
    <rPh sb="149" eb="151">
      <t>ケイエイ</t>
    </rPh>
    <rPh sb="152" eb="154">
      <t>コウジョウ</t>
    </rPh>
    <rPh sb="155" eb="157">
      <t>メザ</t>
    </rPh>
    <rPh sb="163" eb="164">
      <t>アワ</t>
    </rPh>
    <rPh sb="166" eb="168">
      <t>ショウライ</t>
    </rPh>
    <rPh sb="169" eb="172">
      <t>ショウカンキン</t>
    </rPh>
    <rPh sb="173" eb="175">
      <t>フタン</t>
    </rPh>
    <rPh sb="175" eb="177">
      <t>ゾウダイ</t>
    </rPh>
    <rPh sb="178" eb="180">
      <t>コウリョ</t>
    </rPh>
    <rPh sb="182" eb="185">
      <t>ケイカクテキ</t>
    </rPh>
    <rPh sb="186" eb="188">
      <t>カンキョ</t>
    </rPh>
    <rPh sb="188" eb="190">
      <t>セイビ</t>
    </rPh>
    <rPh sb="191" eb="194">
      <t>ロウキュウカ</t>
    </rPh>
    <rPh sb="194" eb="196">
      <t>タイサク</t>
    </rPh>
    <rPh sb="197" eb="198">
      <t>オコナ</t>
    </rPh>
    <rPh sb="202" eb="2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</si>
</sst>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394176"/>
        <c:axId val="1916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91394176"/>
        <c:axId val="191676800"/>
      </c:lineChart>
      <c:dateAx>
        <c:axId val="191394176"/>
        <c:scaling>
          <c:orientation val="minMax"/>
        </c:scaling>
        <c:delete val="1"/>
        <c:axPos val="b"/>
        <c:numFmt formatCode="ge" sourceLinked="1"/>
        <c:majorTickMark val="none"/>
        <c:minorTickMark val="none"/>
        <c:tickLblPos val="none"/>
        <c:crossAx val="191676800"/>
        <c:crosses val="autoZero"/>
        <c:auto val="1"/>
        <c:lblOffset val="100"/>
        <c:baseTimeUnit val="years"/>
      </c:dateAx>
      <c:valAx>
        <c:axId val="1916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29.93</c:v>
                </c:pt>
                <c:pt idx="1">
                  <c:v>33.270000000000003</c:v>
                </c:pt>
                <c:pt idx="2">
                  <c:v>32.520000000000003</c:v>
                </c:pt>
                <c:pt idx="3">
                  <c:v>34.14</c:v>
                </c:pt>
                <c:pt idx="4">
                  <c:v>36.39</c:v>
                </c:pt>
              </c:numCache>
            </c:numRef>
          </c:val>
        </c:ser>
        <c:dLbls>
          <c:showLegendKey val="0"/>
          <c:showVal val="0"/>
          <c:showCatName val="0"/>
          <c:showSerName val="0"/>
          <c:showPercent val="0"/>
          <c:showBubbleSize val="0"/>
        </c:dLbls>
        <c:gapWidth val="150"/>
        <c:axId val="202780672"/>
        <c:axId val="2027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202780672"/>
        <c:axId val="202782592"/>
      </c:lineChart>
      <c:dateAx>
        <c:axId val="202780672"/>
        <c:scaling>
          <c:orientation val="minMax"/>
        </c:scaling>
        <c:delete val="1"/>
        <c:axPos val="b"/>
        <c:numFmt formatCode="ge" sourceLinked="1"/>
        <c:majorTickMark val="none"/>
        <c:minorTickMark val="none"/>
        <c:tickLblPos val="none"/>
        <c:crossAx val="202782592"/>
        <c:crosses val="autoZero"/>
        <c:auto val="1"/>
        <c:lblOffset val="100"/>
        <c:baseTimeUnit val="years"/>
      </c:dateAx>
      <c:valAx>
        <c:axId val="2027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37.35</c:v>
                </c:pt>
                <c:pt idx="1">
                  <c:v>40.229999999999997</c:v>
                </c:pt>
                <c:pt idx="2">
                  <c:v>43.39</c:v>
                </c:pt>
                <c:pt idx="3">
                  <c:v>45.12</c:v>
                </c:pt>
                <c:pt idx="4">
                  <c:v>45.81</c:v>
                </c:pt>
              </c:numCache>
            </c:numRef>
          </c:val>
        </c:ser>
        <c:dLbls>
          <c:showLegendKey val="0"/>
          <c:showVal val="0"/>
          <c:showCatName val="0"/>
          <c:showSerName val="0"/>
          <c:showPercent val="0"/>
          <c:showBubbleSize val="0"/>
        </c:dLbls>
        <c:gapWidth val="150"/>
        <c:axId val="202820992"/>
        <c:axId val="2028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202820992"/>
        <c:axId val="202827264"/>
      </c:lineChart>
      <c:dateAx>
        <c:axId val="202820992"/>
        <c:scaling>
          <c:orientation val="minMax"/>
        </c:scaling>
        <c:delete val="1"/>
        <c:axPos val="b"/>
        <c:numFmt formatCode="ge" sourceLinked="1"/>
        <c:majorTickMark val="none"/>
        <c:minorTickMark val="none"/>
        <c:tickLblPos val="none"/>
        <c:crossAx val="202827264"/>
        <c:crosses val="autoZero"/>
        <c:auto val="1"/>
        <c:lblOffset val="100"/>
        <c:baseTimeUnit val="years"/>
      </c:dateAx>
      <c:valAx>
        <c:axId val="2028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44.07</c:v>
                </c:pt>
                <c:pt idx="1">
                  <c:v>45.32</c:v>
                </c:pt>
                <c:pt idx="2">
                  <c:v>49.88</c:v>
                </c:pt>
                <c:pt idx="3">
                  <c:v>50.13</c:v>
                </c:pt>
                <c:pt idx="4">
                  <c:v>36.369999999999997</c:v>
                </c:pt>
              </c:numCache>
            </c:numRef>
          </c:val>
        </c:ser>
        <c:dLbls>
          <c:showLegendKey val="0"/>
          <c:showVal val="0"/>
          <c:showCatName val="0"/>
          <c:showSerName val="0"/>
          <c:showPercent val="0"/>
          <c:showBubbleSize val="0"/>
        </c:dLbls>
        <c:gapWidth val="150"/>
        <c:axId val="192708608"/>
        <c:axId val="1927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708608"/>
        <c:axId val="192726144"/>
      </c:lineChart>
      <c:dateAx>
        <c:axId val="192708608"/>
        <c:scaling>
          <c:orientation val="minMax"/>
        </c:scaling>
        <c:delete val="1"/>
        <c:axPos val="b"/>
        <c:numFmt formatCode="ge" sourceLinked="1"/>
        <c:majorTickMark val="none"/>
        <c:minorTickMark val="none"/>
        <c:tickLblPos val="none"/>
        <c:crossAx val="192726144"/>
        <c:crosses val="autoZero"/>
        <c:auto val="1"/>
        <c:lblOffset val="100"/>
        <c:baseTimeUnit val="years"/>
      </c:dateAx>
      <c:valAx>
        <c:axId val="1927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25568"/>
        <c:axId val="1977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25568"/>
        <c:axId val="197724800"/>
      </c:lineChart>
      <c:dateAx>
        <c:axId val="197725568"/>
        <c:scaling>
          <c:orientation val="minMax"/>
        </c:scaling>
        <c:delete val="1"/>
        <c:axPos val="b"/>
        <c:numFmt formatCode="ge" sourceLinked="1"/>
        <c:majorTickMark val="none"/>
        <c:minorTickMark val="none"/>
        <c:tickLblPos val="none"/>
        <c:crossAx val="197724800"/>
        <c:crosses val="autoZero"/>
        <c:auto val="1"/>
        <c:lblOffset val="100"/>
        <c:baseTimeUnit val="years"/>
      </c:dateAx>
      <c:valAx>
        <c:axId val="1977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36704"/>
        <c:axId val="197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36704"/>
        <c:axId val="197747072"/>
      </c:lineChart>
      <c:dateAx>
        <c:axId val="197736704"/>
        <c:scaling>
          <c:orientation val="minMax"/>
        </c:scaling>
        <c:delete val="1"/>
        <c:axPos val="b"/>
        <c:numFmt formatCode="ge" sourceLinked="1"/>
        <c:majorTickMark val="none"/>
        <c:minorTickMark val="none"/>
        <c:tickLblPos val="none"/>
        <c:crossAx val="197747072"/>
        <c:crosses val="autoZero"/>
        <c:auto val="1"/>
        <c:lblOffset val="100"/>
        <c:baseTimeUnit val="years"/>
      </c:dateAx>
      <c:valAx>
        <c:axId val="197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69088"/>
        <c:axId val="1977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69088"/>
        <c:axId val="197779456"/>
      </c:lineChart>
      <c:dateAx>
        <c:axId val="197769088"/>
        <c:scaling>
          <c:orientation val="minMax"/>
        </c:scaling>
        <c:delete val="1"/>
        <c:axPos val="b"/>
        <c:numFmt formatCode="ge" sourceLinked="1"/>
        <c:majorTickMark val="none"/>
        <c:minorTickMark val="none"/>
        <c:tickLblPos val="none"/>
        <c:crossAx val="197779456"/>
        <c:crosses val="autoZero"/>
        <c:auto val="1"/>
        <c:lblOffset val="100"/>
        <c:baseTimeUnit val="years"/>
      </c:dateAx>
      <c:valAx>
        <c:axId val="1977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585600"/>
        <c:axId val="2025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585600"/>
        <c:axId val="202587520"/>
      </c:lineChart>
      <c:dateAx>
        <c:axId val="202585600"/>
        <c:scaling>
          <c:orientation val="minMax"/>
        </c:scaling>
        <c:delete val="1"/>
        <c:axPos val="b"/>
        <c:numFmt formatCode="ge" sourceLinked="1"/>
        <c:majorTickMark val="none"/>
        <c:minorTickMark val="none"/>
        <c:tickLblPos val="none"/>
        <c:crossAx val="202587520"/>
        <c:crosses val="autoZero"/>
        <c:auto val="1"/>
        <c:lblOffset val="100"/>
        <c:baseTimeUnit val="years"/>
      </c:dateAx>
      <c:valAx>
        <c:axId val="2025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9785.2999999999993</c:v>
                </c:pt>
                <c:pt idx="1">
                  <c:v>7641.76</c:v>
                </c:pt>
                <c:pt idx="2">
                  <c:v>7364.61</c:v>
                </c:pt>
                <c:pt idx="3">
                  <c:v>7204.24</c:v>
                </c:pt>
                <c:pt idx="4">
                  <c:v>6335.59</c:v>
                </c:pt>
              </c:numCache>
            </c:numRef>
          </c:val>
        </c:ser>
        <c:dLbls>
          <c:showLegendKey val="0"/>
          <c:showVal val="0"/>
          <c:showCatName val="0"/>
          <c:showSerName val="0"/>
          <c:showPercent val="0"/>
          <c:showBubbleSize val="0"/>
        </c:dLbls>
        <c:gapWidth val="150"/>
        <c:axId val="202622080"/>
        <c:axId val="202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202622080"/>
        <c:axId val="202624000"/>
      </c:lineChart>
      <c:dateAx>
        <c:axId val="202622080"/>
        <c:scaling>
          <c:orientation val="minMax"/>
        </c:scaling>
        <c:delete val="1"/>
        <c:axPos val="b"/>
        <c:numFmt formatCode="ge" sourceLinked="1"/>
        <c:majorTickMark val="none"/>
        <c:minorTickMark val="none"/>
        <c:tickLblPos val="none"/>
        <c:crossAx val="202624000"/>
        <c:crosses val="autoZero"/>
        <c:auto val="1"/>
        <c:lblOffset val="100"/>
        <c:baseTimeUnit val="years"/>
      </c:dateAx>
      <c:valAx>
        <c:axId val="202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23.6</c:v>
                </c:pt>
                <c:pt idx="1">
                  <c:v>22.36</c:v>
                </c:pt>
                <c:pt idx="2">
                  <c:v>21.61</c:v>
                </c:pt>
                <c:pt idx="3">
                  <c:v>21.94</c:v>
                </c:pt>
                <c:pt idx="4">
                  <c:v>24.29</c:v>
                </c:pt>
              </c:numCache>
            </c:numRef>
          </c:val>
        </c:ser>
        <c:dLbls>
          <c:showLegendKey val="0"/>
          <c:showVal val="0"/>
          <c:showCatName val="0"/>
          <c:showSerName val="0"/>
          <c:showPercent val="0"/>
          <c:showBubbleSize val="0"/>
        </c:dLbls>
        <c:gapWidth val="150"/>
        <c:axId val="202711808"/>
        <c:axId val="2027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202711808"/>
        <c:axId val="202713728"/>
      </c:lineChart>
      <c:dateAx>
        <c:axId val="202711808"/>
        <c:scaling>
          <c:orientation val="minMax"/>
        </c:scaling>
        <c:delete val="1"/>
        <c:axPos val="b"/>
        <c:numFmt formatCode="ge" sourceLinked="1"/>
        <c:majorTickMark val="none"/>
        <c:minorTickMark val="none"/>
        <c:tickLblPos val="none"/>
        <c:crossAx val="202713728"/>
        <c:crosses val="autoZero"/>
        <c:auto val="1"/>
        <c:lblOffset val="100"/>
        <c:baseTimeUnit val="years"/>
      </c:dateAx>
      <c:valAx>
        <c:axId val="2027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587.67999999999995</c:v>
                </c:pt>
                <c:pt idx="1">
                  <c:v>622.38</c:v>
                </c:pt>
                <c:pt idx="2">
                  <c:v>649.11</c:v>
                </c:pt>
                <c:pt idx="3">
                  <c:v>637.67999999999995</c:v>
                </c:pt>
                <c:pt idx="4">
                  <c:v>643.25</c:v>
                </c:pt>
              </c:numCache>
            </c:numRef>
          </c:val>
        </c:ser>
        <c:dLbls>
          <c:showLegendKey val="0"/>
          <c:showVal val="0"/>
          <c:showCatName val="0"/>
          <c:showSerName val="0"/>
          <c:showPercent val="0"/>
          <c:showBubbleSize val="0"/>
        </c:dLbls>
        <c:gapWidth val="150"/>
        <c:axId val="202752384"/>
        <c:axId val="2027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202752384"/>
        <c:axId val="202754304"/>
      </c:lineChart>
      <c:dateAx>
        <c:axId val="202752384"/>
        <c:scaling>
          <c:orientation val="minMax"/>
        </c:scaling>
        <c:delete val="1"/>
        <c:axPos val="b"/>
        <c:numFmt formatCode="ge" sourceLinked="1"/>
        <c:majorTickMark val="none"/>
        <c:minorTickMark val="none"/>
        <c:tickLblPos val="none"/>
        <c:crossAx val="202754304"/>
        <c:crosses val="autoZero"/>
        <c:auto val="1"/>
        <c:lblOffset val="100"/>
        <c:baseTimeUnit val="years"/>
      </c:dateAx>
      <c:valAx>
        <c:axId val="2027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京丹後市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58514</v>
      </c>
      <c r="AM8" s="64"/>
      <c r="AN8" s="64"/>
      <c r="AO8" s="64"/>
      <c r="AP8" s="64"/>
      <c r="AQ8" s="64"/>
      <c r="AR8" s="64"/>
      <c r="AS8" s="64"/>
      <c r="AT8" s="63">
        <f>データ!S6</f>
        <v>501.46</v>
      </c>
      <c r="AU8" s="63"/>
      <c r="AV8" s="63"/>
      <c r="AW8" s="63"/>
      <c r="AX8" s="63"/>
      <c r="AY8" s="63"/>
      <c r="AZ8" s="63"/>
      <c r="BA8" s="63"/>
      <c r="BB8" s="63">
        <f>データ!T6</f>
        <v>116.69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21.9</v>
      </c>
      <c r="Q10" s="63"/>
      <c r="R10" s="63"/>
      <c r="S10" s="63"/>
      <c r="T10" s="63"/>
      <c r="U10" s="63"/>
      <c r="V10" s="63"/>
      <c r="W10" s="63">
        <f>データ!P6</f>
        <v>98.24</v>
      </c>
      <c r="X10" s="63"/>
      <c r="Y10" s="63"/>
      <c r="Z10" s="63"/>
      <c r="AA10" s="63"/>
      <c r="AB10" s="63"/>
      <c r="AC10" s="63"/>
      <c r="AD10" s="64">
        <f>データ!Q6</f>
        <v>3137</v>
      </c>
      <c r="AE10" s="64"/>
      <c r="AF10" s="64"/>
      <c r="AG10" s="64"/>
      <c r="AH10" s="64"/>
      <c r="AI10" s="64"/>
      <c r="AJ10" s="64"/>
      <c r="AK10" s="2"/>
      <c r="AL10" s="64">
        <f>データ!U6</f>
        <v>12726</v>
      </c>
      <c r="AM10" s="64"/>
      <c r="AN10" s="64"/>
      <c r="AO10" s="64"/>
      <c r="AP10" s="64"/>
      <c r="AQ10" s="64"/>
      <c r="AR10" s="64"/>
      <c r="AS10" s="64"/>
      <c r="AT10" s="63">
        <f>データ!V6</f>
        <v>4.55</v>
      </c>
      <c r="AU10" s="63"/>
      <c r="AV10" s="63"/>
      <c r="AW10" s="63"/>
      <c r="AX10" s="63"/>
      <c r="AY10" s="63"/>
      <c r="AZ10" s="63"/>
      <c r="BA10" s="63"/>
      <c r="BB10" s="63">
        <f>データ!W6</f>
        <v>2796.92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15">
      <c r="A6" s="26" t="s">
        <v>94</v>
      </c>
      <c r="B6" s="31">
        <f>B7</f>
        <v>2014</v>
      </c>
      <c r="C6" s="31">
        <f t="shared" ref="C6:W6" si="3">C7</f>
        <v>262129</v>
      </c>
      <c r="D6" s="31">
        <f t="shared" si="3"/>
        <v>47</v>
      </c>
      <c r="E6" s="31">
        <f t="shared" si="3"/>
        <v>17</v>
      </c>
      <c r="F6" s="31">
        <f t="shared" si="3"/>
        <v>1</v>
      </c>
      <c r="G6" s="31">
        <f t="shared" si="3"/>
        <v>0</v>
      </c>
      <c r="H6" s="31" t="str">
        <f t="shared" si="3"/>
        <v>京都府　京丹後市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21.9</v>
      </c>
      <c r="P6" s="32">
        <f t="shared" si="3"/>
        <v>98.24</v>
      </c>
      <c r="Q6" s="32">
        <f t="shared" si="3"/>
        <v>3137</v>
      </c>
      <c r="R6" s="32">
        <f t="shared" si="3"/>
        <v>58514</v>
      </c>
      <c r="S6" s="32">
        <f t="shared" si="3"/>
        <v>501.46</v>
      </c>
      <c r="T6" s="32">
        <f t="shared" si="3"/>
        <v>116.69</v>
      </c>
      <c r="U6" s="32">
        <f t="shared" si="3"/>
        <v>12726</v>
      </c>
      <c r="V6" s="32">
        <f t="shared" si="3"/>
        <v>4.55</v>
      </c>
      <c r="W6" s="32">
        <f t="shared" si="3"/>
        <v>2796.92</v>
      </c>
      <c r="X6" s="33">
        <f>IF(X7="",NA(),X7)</f>
        <v>44.07</v>
      </c>
      <c r="Y6" s="33">
        <f t="shared" ref="Y6:AG6" si="4">IF(Y7="",NA(),Y7)</f>
        <v>45.32</v>
      </c>
      <c r="Z6" s="33">
        <f t="shared" si="4"/>
        <v>49.88</v>
      </c>
      <c r="AA6" s="33">
        <f t="shared" si="4"/>
        <v>50.13</v>
      </c>
      <c r="AB6" s="33">
        <f t="shared" si="4"/>
        <v>36.369999999999997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9785.2999999999993</v>
      </c>
      <c r="BF6" s="33">
        <f t="shared" ref="BF6:BN6" si="7">IF(BF7="",NA(),BF7)</f>
        <v>7641.76</v>
      </c>
      <c r="BG6" s="33">
        <f t="shared" si="7"/>
        <v>7364.61</v>
      </c>
      <c r="BH6" s="33">
        <f t="shared" si="7"/>
        <v>7204.24</v>
      </c>
      <c r="BI6" s="33">
        <f t="shared" si="7"/>
        <v>6335.59</v>
      </c>
      <c r="BJ6" s="33">
        <f t="shared" si="7"/>
        <v>1882.66</v>
      </c>
      <c r="BK6" s="33">
        <f t="shared" si="7"/>
        <v>1749.66</v>
      </c>
      <c r="BL6" s="33">
        <f t="shared" si="7"/>
        <v>1574.53</v>
      </c>
      <c r="BM6" s="33">
        <f t="shared" si="7"/>
        <v>1506.51</v>
      </c>
      <c r="BN6" s="33">
        <f t="shared" si="7"/>
        <v>1315.67</v>
      </c>
      <c r="BO6" s="32" t="str">
        <f>IF(BO7="","",IF(BO7="-","【-】","【"&amp;SUBSTITUTE(TEXT(BO7,"#,##0.00"),"-","△")&amp;"】"))</f>
        <v>【776.35】</v>
      </c>
      <c r="BP6" s="33">
        <f>IF(BP7="",NA(),BP7)</f>
        <v>23.6</v>
      </c>
      <c r="BQ6" s="33">
        <f t="shared" ref="BQ6:BY6" si="8">IF(BQ7="",NA(),BQ7)</f>
        <v>22.36</v>
      </c>
      <c r="BR6" s="33">
        <f t="shared" si="8"/>
        <v>21.61</v>
      </c>
      <c r="BS6" s="33">
        <f t="shared" si="8"/>
        <v>21.94</v>
      </c>
      <c r="BT6" s="33">
        <f t="shared" si="8"/>
        <v>24.29</v>
      </c>
      <c r="BU6" s="33">
        <f t="shared" si="8"/>
        <v>54.67</v>
      </c>
      <c r="BV6" s="33">
        <f t="shared" si="8"/>
        <v>54.46</v>
      </c>
      <c r="BW6" s="33">
        <f t="shared" si="8"/>
        <v>57.36</v>
      </c>
      <c r="BX6" s="33">
        <f t="shared" si="8"/>
        <v>57.33</v>
      </c>
      <c r="BY6" s="33">
        <f t="shared" si="8"/>
        <v>60.78</v>
      </c>
      <c r="BZ6" s="32" t="str">
        <f>IF(BZ7="","",IF(BZ7="-","【-】","【"&amp;SUBSTITUTE(TEXT(BZ7,"#,##0.00"),"-","△")&amp;"】"))</f>
        <v>【96.57】</v>
      </c>
      <c r="CA6" s="33">
        <f>IF(CA7="",NA(),CA7)</f>
        <v>587.67999999999995</v>
      </c>
      <c r="CB6" s="33">
        <f t="shared" ref="CB6:CJ6" si="9">IF(CB7="",NA(),CB7)</f>
        <v>622.38</v>
      </c>
      <c r="CC6" s="33">
        <f t="shared" si="9"/>
        <v>649.11</v>
      </c>
      <c r="CD6" s="33">
        <f t="shared" si="9"/>
        <v>637.67999999999995</v>
      </c>
      <c r="CE6" s="33">
        <f t="shared" si="9"/>
        <v>643.25</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29.93</v>
      </c>
      <c r="CM6" s="33">
        <f t="shared" ref="CM6:CU6" si="10">IF(CM7="",NA(),CM7)</f>
        <v>33.270000000000003</v>
      </c>
      <c r="CN6" s="33">
        <f t="shared" si="10"/>
        <v>32.520000000000003</v>
      </c>
      <c r="CO6" s="33">
        <f t="shared" si="10"/>
        <v>34.14</v>
      </c>
      <c r="CP6" s="33">
        <f t="shared" si="10"/>
        <v>36.39</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37.35</v>
      </c>
      <c r="CX6" s="33">
        <f t="shared" ref="CX6:DF6" si="11">IF(CX7="",NA(),CX7)</f>
        <v>40.229999999999997</v>
      </c>
      <c r="CY6" s="33">
        <f t="shared" si="11"/>
        <v>43.39</v>
      </c>
      <c r="CZ6" s="33">
        <f t="shared" si="11"/>
        <v>45.12</v>
      </c>
      <c r="DA6" s="33">
        <f t="shared" si="11"/>
        <v>45.81</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x14ac:dyDescent="0.15">
      <c r="A7" s="26"/>
      <c r="B7" s="35">
        <v>2014</v>
      </c>
      <c r="C7" s="35">
        <v>262129</v>
      </c>
      <c r="D7" s="35">
        <v>47</v>
      </c>
      <c r="E7" s="35">
        <v>17</v>
      </c>
      <c r="F7" s="35">
        <v>1</v>
      </c>
      <c r="G7" s="35">
        <v>0</v>
      </c>
      <c r="H7" s="35" t="s">
        <v>95</v>
      </c>
      <c r="I7" s="35" t="s">
        <v>96</v>
      </c>
      <c r="J7" s="35" t="s">
        <v>97</v>
      </c>
      <c r="K7" s="35" t="s">
        <v>98</v>
      </c>
      <c r="L7" s="35" t="s">
        <v>99</v>
      </c>
      <c r="M7" s="36" t="s">
        <v>100</v>
      </c>
      <c r="N7" s="36" t="s">
        <v>101</v>
      </c>
      <c r="O7" s="36">
        <v>21.9</v>
      </c>
      <c r="P7" s="36">
        <v>98.24</v>
      </c>
      <c r="Q7" s="36">
        <v>3137</v>
      </c>
      <c r="R7" s="36">
        <v>58514</v>
      </c>
      <c r="S7" s="36">
        <v>501.46</v>
      </c>
      <c r="T7" s="36">
        <v>116.69</v>
      </c>
      <c r="U7" s="36">
        <v>12726</v>
      </c>
      <c r="V7" s="36">
        <v>4.55</v>
      </c>
      <c r="W7" s="36">
        <v>2796.92</v>
      </c>
      <c r="X7" s="36">
        <v>44.07</v>
      </c>
      <c r="Y7" s="36">
        <v>45.32</v>
      </c>
      <c r="Z7" s="36">
        <v>49.88</v>
      </c>
      <c r="AA7" s="36">
        <v>50.13</v>
      </c>
      <c r="AB7" s="36">
        <v>36.369999999999997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9785.2999999999993</v>
      </c>
      <c r="BF7" s="36">
        <v>7641.76</v>
      </c>
      <c r="BG7" s="36">
        <v>7364.61</v>
      </c>
      <c r="BH7" s="36">
        <v>7204.24</v>
      </c>
      <c r="BI7" s="36">
        <v>6335.59</v>
      </c>
      <c r="BJ7" s="36">
        <v>1882.66</v>
      </c>
      <c r="BK7" s="36">
        <v>1749.66</v>
      </c>
      <c r="BL7" s="36">
        <v>1574.53</v>
      </c>
      <c r="BM7" s="36">
        <v>1506.51</v>
      </c>
      <c r="BN7" s="36">
        <v>1315.67</v>
      </c>
      <c r="BO7" s="36">
        <v>776.35</v>
      </c>
      <c r="BP7" s="36">
        <v>23.6</v>
      </c>
      <c r="BQ7" s="36">
        <v>22.36</v>
      </c>
      <c r="BR7" s="36">
        <v>21.61</v>
      </c>
      <c r="BS7" s="36">
        <v>21.94</v>
      </c>
      <c r="BT7" s="36">
        <v>24.29</v>
      </c>
      <c r="BU7" s="36">
        <v>54.67</v>
      </c>
      <c r="BV7" s="36">
        <v>54.46</v>
      </c>
      <c r="BW7" s="36">
        <v>57.36</v>
      </c>
      <c r="BX7" s="36">
        <v>57.33</v>
      </c>
      <c r="BY7" s="36">
        <v>60.78</v>
      </c>
      <c r="BZ7" s="36">
        <v>96.57</v>
      </c>
      <c r="CA7" s="36">
        <v>587.67999999999995</v>
      </c>
      <c r="CB7" s="36">
        <v>622.38</v>
      </c>
      <c r="CC7" s="36">
        <v>649.11</v>
      </c>
      <c r="CD7" s="36">
        <v>637.67999999999995</v>
      </c>
      <c r="CE7" s="36">
        <v>643.25</v>
      </c>
      <c r="CF7" s="36">
        <v>290.26</v>
      </c>
      <c r="CG7" s="36">
        <v>293.08999999999997</v>
      </c>
      <c r="CH7" s="36">
        <v>279.91000000000003</v>
      </c>
      <c r="CI7" s="36">
        <v>284.52999999999997</v>
      </c>
      <c r="CJ7" s="36">
        <v>276.26</v>
      </c>
      <c r="CK7" s="36">
        <v>142.28</v>
      </c>
      <c r="CL7" s="36">
        <v>29.93</v>
      </c>
      <c r="CM7" s="36">
        <v>33.270000000000003</v>
      </c>
      <c r="CN7" s="36">
        <v>32.520000000000003</v>
      </c>
      <c r="CO7" s="36">
        <v>34.14</v>
      </c>
      <c r="CP7" s="36">
        <v>36.39</v>
      </c>
      <c r="CQ7" s="36">
        <v>39.770000000000003</v>
      </c>
      <c r="CR7" s="36">
        <v>38.950000000000003</v>
      </c>
      <c r="CS7" s="36">
        <v>40.07</v>
      </c>
      <c r="CT7" s="36">
        <v>39.92</v>
      </c>
      <c r="CU7" s="36">
        <v>41.63</v>
      </c>
      <c r="CV7" s="36">
        <v>60.35</v>
      </c>
      <c r="CW7" s="36">
        <v>37.35</v>
      </c>
      <c r="CX7" s="36">
        <v>40.229999999999997</v>
      </c>
      <c r="CY7" s="36">
        <v>43.39</v>
      </c>
      <c r="CZ7" s="36">
        <v>45.12</v>
      </c>
      <c r="DA7" s="36">
        <v>45.81</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岸本 忍</cp:lastModifiedBy>
  <dcterms:created xsi:type="dcterms:W3CDTF">2016-02-03T08:54:15Z</dcterms:created>
  <dcterms:modified xsi:type="dcterms:W3CDTF">2016-02-10T04:16:46Z</dcterms:modified>
  <cp:category/>
</cp:coreProperties>
</file>