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<sst xmlns="http://schemas.openxmlformats.org/spreadsheetml/2006/main" count="217" uniqueCount="107">
  <si>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</si>
  <si>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</si>
  <si>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</si>
  <si>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</si>
  <si>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</si>
  <si>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</si>
  <si>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</si>
  <si>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</si>
  <si>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</si>
  <si>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</si>
  <si>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</si>
  <si>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</si>
  <si>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</si>
  <si>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</si>
  <si>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</si>
  <si>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</si>
  <si>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</si>
  <si>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</si>
  <si>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</si>
  <si>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</si>
  <si>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</si>
  <si>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</si>
  <si>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</si>
  <si>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</si>
  <si>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</si>
  <si>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</si>
  <si>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</si>
  <si>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</si>
  <si>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</si>
  <si>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</si>
  <si>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</si>
  <si>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</si>
  <si>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</si>
  <si>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</si>
  <si>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</si>
  <si>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</si>
  <si>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</si>
  <si>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</si>
  <si>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</si>
  <si>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</si>
  <si>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</si>
  <si>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</si>
  <si>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</si>
  <si>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</si>
  <si>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</si>
  <si>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</si>
  <si>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</si>
  <si>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</si>
  <si>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</si>
  <si>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</si>
  <si>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</si>
  <si>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</si>
  <si>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</si>
  <si>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</si>
  <si>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</si>
  <si>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</si>
  <si>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</si>
  <si>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</si>
  <si>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</si>
  <si>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</si>
  <si>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</si>
  <si>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</si>
  <si>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</si>
  <si>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</si>
  <si>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</si>
  <si>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</si>
  <si>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</si>
  <si>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</si>
  <si>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</si>
  <si>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</si>
  <si>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</si>
  <si>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</si>
  <si>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</si>
  <si>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</si>
  <si>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</si>
  <si>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</si>
  <si>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</si>
  <si>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</si>
  <si>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</si>
  <si>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</si>
  <si>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</si>
  <si>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</si>
  <si>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</si>
  <si>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</si>
  <si>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</si>
  <si>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</si>
  <si>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</si>
  <si>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</si>
  <si>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</si>
  <si>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</si>
  <si>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</si>
  <si>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</si>
  <si>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</si>
  <si>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木津川市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</si>
  <si>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</si>
  <si>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</si>
  <si>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</si>
  <si>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</si>
  <si>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</si>
  <si>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</si>
  <si>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</si>
  <si>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</si>
  <si>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</si>
  <si>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</si>
  <si>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ついて、平成24年度以降は100%を超えて黒字化している。累積欠損金比率は0%となっている。流動比率は類似団体平均値を大きく上回り、短期的な支払能力を十分に備えていることを示している。企業債残高対給水収益比率は類似団体平均値を大きき下回り、安易に企業債に依存せず施設整備を行ってきた成果が顕著となっている。
　料金回収率は100%を下回り、給水原価が類似団体平均値より高いが、学研都市開発に伴う施設整備を先行して行ってきたこと、及び府営水道からの受水費負担が大きいことなどによるもので、今後の人口増加、企業立地などにより、改善する見込みである。
　施設利用率は類似団体平均値を上回り、適正な施設規模であると考えられる。有収率は概ね90％となっていて、配水量に対する有収水量の割合が高く収益に繋がっている。平成26年度は都市再生機構による城山台の換地処分が行われたことに伴い86.97%とやや悪化しているが、一過性のものである。
　</t>
    <rPh sb="1" eb="3">
      <t>ケイジョウ</t>
    </rPh>
    <rPh sb="3" eb="5">
      <t>シュウシ</t>
    </rPh>
    <rPh sb="5" eb="7">
      <t>ヒリツ</t>
    </rPh>
    <rPh sb="12" eb="14">
      <t>ヘイセイ</t>
    </rPh>
    <rPh sb="16" eb="18">
      <t>ネンド</t>
    </rPh>
    <rPh sb="18" eb="20">
      <t>イコウ</t>
    </rPh>
    <rPh sb="26" eb="27">
      <t>コ</t>
    </rPh>
    <rPh sb="29" eb="32">
      <t>クロジカ</t>
    </rPh>
    <rPh sb="37" eb="39">
      <t>ルイセキ</t>
    </rPh>
    <rPh sb="39" eb="42">
      <t>ケッソンキン</t>
    </rPh>
    <rPh sb="42" eb="44">
      <t>ヒリツ</t>
    </rPh>
    <rPh sb="54" eb="56">
      <t>リュウドウ</t>
    </rPh>
    <rPh sb="56" eb="58">
      <t>ヒリツ</t>
    </rPh>
    <rPh sb="59" eb="61">
      <t>ルイジ</t>
    </rPh>
    <rPh sb="61" eb="63">
      <t>ダンタイ</t>
    </rPh>
    <rPh sb="63" eb="66">
      <t>ヘイキンチ</t>
    </rPh>
    <rPh sb="67" eb="68">
      <t>オオ</t>
    </rPh>
    <rPh sb="70" eb="72">
      <t>ウワマワ</t>
    </rPh>
    <rPh sb="74" eb="76">
      <t>タンキ</t>
    </rPh>
    <rPh sb="76" eb="77">
      <t>テキ</t>
    </rPh>
    <rPh sb="78" eb="80">
      <t>シハライ</t>
    </rPh>
    <rPh sb="80" eb="82">
      <t>ノウリョク</t>
    </rPh>
    <rPh sb="83" eb="85">
      <t>ジュウブン</t>
    </rPh>
    <rPh sb="86" eb="87">
      <t>ソナ</t>
    </rPh>
    <rPh sb="94" eb="95">
      <t>シメ</t>
    </rPh>
    <rPh sb="100" eb="102">
      <t>キギョウ</t>
    </rPh>
    <rPh sb="102" eb="103">
      <t>サイ</t>
    </rPh>
    <rPh sb="103" eb="105">
      <t>ザンダカ</t>
    </rPh>
    <rPh sb="105" eb="106">
      <t>タイ</t>
    </rPh>
    <rPh sb="106" eb="108">
      <t>キュウスイ</t>
    </rPh>
    <rPh sb="108" eb="110">
      <t>シュウエキ</t>
    </rPh>
    <rPh sb="110" eb="112">
      <t>ヒリツ</t>
    </rPh>
    <rPh sb="113" eb="115">
      <t>ルイジ</t>
    </rPh>
    <rPh sb="115" eb="117">
      <t>ダンタイ</t>
    </rPh>
    <rPh sb="117" eb="119">
      <t>ヘイキン</t>
    </rPh>
    <rPh sb="119" eb="120">
      <t>チ</t>
    </rPh>
    <rPh sb="121" eb="122">
      <t>オオ</t>
    </rPh>
    <rPh sb="124" eb="126">
      <t>シタマワ</t>
    </rPh>
    <rPh sb="135" eb="137">
      <t>イゾン</t>
    </rPh>
    <rPh sb="139" eb="141">
      <t>シセツ</t>
    </rPh>
    <rPh sb="141" eb="143">
      <t>セイビ</t>
    </rPh>
    <rPh sb="144" eb="145">
      <t>オコナ</t>
    </rPh>
    <rPh sb="149" eb="151">
      <t>セイカ</t>
    </rPh>
    <rPh sb="152" eb="154">
      <t>ケンチョ</t>
    </rPh>
    <rPh sb="163" eb="165">
      <t>リョウキン</t>
    </rPh>
    <rPh sb="165" eb="167">
      <t>カイシュウ</t>
    </rPh>
    <rPh sb="167" eb="168">
      <t>リツ</t>
    </rPh>
    <rPh sb="174" eb="176">
      <t>シタマワ</t>
    </rPh>
    <rPh sb="178" eb="180">
      <t>キュウスイ</t>
    </rPh>
    <rPh sb="180" eb="182">
      <t>ゲンカ</t>
    </rPh>
    <rPh sb="183" eb="185">
      <t>ルイジ</t>
    </rPh>
    <rPh sb="185" eb="187">
      <t>ダンタイ</t>
    </rPh>
    <rPh sb="187" eb="190">
      <t>ヘイキンチ</t>
    </rPh>
    <rPh sb="192" eb="193">
      <t>タカ</t>
    </rPh>
    <rPh sb="196" eb="198">
      <t>ガッケン</t>
    </rPh>
    <rPh sb="198" eb="200">
      <t>トシ</t>
    </rPh>
    <rPh sb="200" eb="202">
      <t>カイハツ</t>
    </rPh>
    <rPh sb="203" eb="204">
      <t>トモナ</t>
    </rPh>
    <rPh sb="205" eb="207">
      <t>シセツ</t>
    </rPh>
    <rPh sb="207" eb="209">
      <t>セイビ</t>
    </rPh>
    <rPh sb="210" eb="212">
      <t>センコウ</t>
    </rPh>
    <rPh sb="214" eb="215">
      <t>オコナ</t>
    </rPh>
    <rPh sb="222" eb="223">
      <t>オヨ</t>
    </rPh>
    <rPh sb="224" eb="225">
      <t>フ</t>
    </rPh>
    <rPh sb="225" eb="226">
      <t>エイ</t>
    </rPh>
    <rPh sb="226" eb="228">
      <t>スイドウ</t>
    </rPh>
    <rPh sb="231" eb="233">
      <t>ジュスイ</t>
    </rPh>
    <rPh sb="233" eb="234">
      <t>ヒ</t>
    </rPh>
    <rPh sb="234" eb="236">
      <t>フタン</t>
    </rPh>
    <rPh sb="237" eb="238">
      <t>オオ</t>
    </rPh>
    <rPh sb="251" eb="253">
      <t>コンゴ</t>
    </rPh>
    <rPh sb="254" eb="256">
      <t>ジンコウ</t>
    </rPh>
    <rPh sb="256" eb="258">
      <t>ゾウカ</t>
    </rPh>
    <rPh sb="259" eb="261">
      <t>キギョウ</t>
    </rPh>
    <rPh sb="261" eb="263">
      <t>リッチ</t>
    </rPh>
    <rPh sb="269" eb="271">
      <t>カイゼン</t>
    </rPh>
    <rPh sb="273" eb="275">
      <t>ミコ</t>
    </rPh>
    <rPh sb="282" eb="284">
      <t>シセツ</t>
    </rPh>
    <rPh sb="284" eb="287">
      <t>リヨウリツ</t>
    </rPh>
    <rPh sb="288" eb="290">
      <t>ルイジ</t>
    </rPh>
    <rPh sb="290" eb="292">
      <t>ダンタイ</t>
    </rPh>
    <rPh sb="292" eb="295">
      <t>ヘイキンチ</t>
    </rPh>
    <rPh sb="296" eb="298">
      <t>ウワマワ</t>
    </rPh>
    <rPh sb="300" eb="302">
      <t>テキセイ</t>
    </rPh>
    <rPh sb="303" eb="305">
      <t>シセツ</t>
    </rPh>
    <rPh sb="305" eb="307">
      <t>キボ</t>
    </rPh>
    <rPh sb="311" eb="312">
      <t>カンガ</t>
    </rPh>
    <rPh sb="317" eb="319">
      <t>ユウシュウ</t>
    </rPh>
    <rPh sb="319" eb="320">
      <t>リツ</t>
    </rPh>
    <rPh sb="321" eb="322">
      <t>オオム</t>
    </rPh>
    <rPh sb="333" eb="335">
      <t>ハイスイ</t>
    </rPh>
    <rPh sb="335" eb="336">
      <t>リョウ</t>
    </rPh>
    <rPh sb="337" eb="338">
      <t>タイ</t>
    </rPh>
    <rPh sb="340" eb="342">
      <t>ユウシュウ</t>
    </rPh>
    <rPh sb="342" eb="344">
      <t>スイリョウ</t>
    </rPh>
    <rPh sb="345" eb="347">
      <t>ワリアイ</t>
    </rPh>
    <rPh sb="348" eb="349">
      <t>タカ</t>
    </rPh>
    <rPh sb="350" eb="352">
      <t>シュウエキ</t>
    </rPh>
    <rPh sb="353" eb="354">
      <t>ツナ</t>
    </rPh>
    <rPh sb="360" eb="362">
      <t>ヘイセイ</t>
    </rPh>
    <rPh sb="364" eb="366">
      <t>ネンド</t>
    </rPh>
    <rPh sb="367" eb="369">
      <t>トシ</t>
    </rPh>
    <rPh sb="369" eb="371">
      <t>サイセイ</t>
    </rPh>
    <rPh sb="371" eb="373">
      <t>キコウ</t>
    </rPh>
    <rPh sb="376" eb="379">
      <t>シロヤマダイ</t>
    </rPh>
    <rPh sb="380" eb="382">
      <t>カンチ</t>
    </rPh>
    <rPh sb="382" eb="384">
      <t>ショブン</t>
    </rPh>
    <rPh sb="385" eb="386">
      <t>オコナ</t>
    </rPh>
    <rPh sb="392" eb="393">
      <t>トモナ</t>
    </rPh>
    <rPh sb="403" eb="405">
      <t>アッカ</t>
    </rPh>
    <rPh sb="411" eb="414">
      <t>イッカセイ</t>
    </rPh>
    <phoneticPr fontId="4"/>
  </si>
  <si>
    <t>　有形固定資産減価償却率及び管路経年化率は、いずれも類似団体平均値を下回っており、施設の老朽化度合が低いことを示している。この要因としては学研開発に伴い整備してきた施設の割合が比較的多いためである。
　管路更新率は1%を下回っているが、老朽化した資産が比較的少ないことなどに起因している。
　また、平成26年度から生活基盤施設耐震化等国庫交付金及び一般会計からの出資金を活用して、山城高区配水池更新事業、石綿セメント管更新事業に着手した。今後も財政状況を勘案しながら、水道施設の耐震化という課題への対処と併せて、効果的な施設更新に取り組む方針である。</t>
    <rPh sb="1" eb="3">
      <t>ユウケイ</t>
    </rPh>
    <rPh sb="3" eb="5">
      <t>コテイ</t>
    </rPh>
    <rPh sb="5" eb="7">
      <t>シサン</t>
    </rPh>
    <rPh sb="7" eb="9">
      <t>ゲンカ</t>
    </rPh>
    <rPh sb="9" eb="11">
      <t>ショウキャク</t>
    </rPh>
    <rPh sb="11" eb="12">
      <t>リツ</t>
    </rPh>
    <rPh sb="12" eb="13">
      <t>オヨ</t>
    </rPh>
    <rPh sb="14" eb="16">
      <t>カンロ</t>
    </rPh>
    <rPh sb="16" eb="19">
      <t>ケイネンカ</t>
    </rPh>
    <rPh sb="19" eb="20">
      <t>リツ</t>
    </rPh>
    <rPh sb="26" eb="28">
      <t>ルイジ</t>
    </rPh>
    <rPh sb="28" eb="30">
      <t>ダンタイ</t>
    </rPh>
    <rPh sb="30" eb="33">
      <t>ヘイキンチ</t>
    </rPh>
    <rPh sb="34" eb="36">
      <t>シタマワ</t>
    </rPh>
    <rPh sb="41" eb="43">
      <t>シセツ</t>
    </rPh>
    <rPh sb="44" eb="47">
      <t>ロウキュウカ</t>
    </rPh>
    <rPh sb="47" eb="49">
      <t>ドアイ</t>
    </rPh>
    <rPh sb="50" eb="51">
      <t>ヒク</t>
    </rPh>
    <rPh sb="55" eb="56">
      <t>シメ</t>
    </rPh>
    <rPh sb="63" eb="65">
      <t>ヨウイン</t>
    </rPh>
    <rPh sb="69" eb="71">
      <t>ガッケン</t>
    </rPh>
    <rPh sb="71" eb="73">
      <t>カイハツ</t>
    </rPh>
    <rPh sb="74" eb="75">
      <t>トモナ</t>
    </rPh>
    <rPh sb="76" eb="78">
      <t>セイビ</t>
    </rPh>
    <rPh sb="82" eb="84">
      <t>シセツ</t>
    </rPh>
    <rPh sb="85" eb="87">
      <t>ワリアイ</t>
    </rPh>
    <rPh sb="88" eb="91">
      <t>ヒカクテキ</t>
    </rPh>
    <rPh sb="91" eb="92">
      <t>オオ</t>
    </rPh>
    <rPh sb="101" eb="103">
      <t>カンロ</t>
    </rPh>
    <rPh sb="103" eb="105">
      <t>コウシン</t>
    </rPh>
    <rPh sb="105" eb="106">
      <t>リツ</t>
    </rPh>
    <rPh sb="110" eb="112">
      <t>シタマワ</t>
    </rPh>
    <rPh sb="118" eb="121">
      <t>ロウキュウカ</t>
    </rPh>
    <rPh sb="123" eb="125">
      <t>シサン</t>
    </rPh>
    <rPh sb="126" eb="129">
      <t>ヒカクテキ</t>
    </rPh>
    <rPh sb="129" eb="130">
      <t>スク</t>
    </rPh>
    <rPh sb="137" eb="139">
      <t>キイン</t>
    </rPh>
    <rPh sb="149" eb="151">
      <t>ヘイセイ</t>
    </rPh>
    <rPh sb="153" eb="155">
      <t>ネンド</t>
    </rPh>
    <rPh sb="157" eb="159">
      <t>セイカツ</t>
    </rPh>
    <rPh sb="159" eb="161">
      <t>キバン</t>
    </rPh>
    <rPh sb="161" eb="163">
      <t>シセツ</t>
    </rPh>
    <rPh sb="163" eb="166">
      <t>タイシンカ</t>
    </rPh>
    <rPh sb="166" eb="167">
      <t>トウ</t>
    </rPh>
    <rPh sb="167" eb="169">
      <t>コッコ</t>
    </rPh>
    <rPh sb="169" eb="172">
      <t>コウフキン</t>
    </rPh>
    <rPh sb="172" eb="173">
      <t>オヨ</t>
    </rPh>
    <rPh sb="174" eb="176">
      <t>イッパン</t>
    </rPh>
    <rPh sb="176" eb="178">
      <t>カイケイ</t>
    </rPh>
    <rPh sb="181" eb="184">
      <t>シュッシキン</t>
    </rPh>
    <rPh sb="185" eb="187">
      <t>カツヨウ</t>
    </rPh>
    <rPh sb="190" eb="192">
      <t>ヤマシロ</t>
    </rPh>
    <rPh sb="192" eb="194">
      <t>コウク</t>
    </rPh>
    <rPh sb="194" eb="197">
      <t>ハイスイチ</t>
    </rPh>
    <rPh sb="197" eb="199">
      <t>コウシン</t>
    </rPh>
    <rPh sb="199" eb="201">
      <t>ジギョウ</t>
    </rPh>
    <rPh sb="202" eb="204">
      <t>セキメン</t>
    </rPh>
    <rPh sb="208" eb="209">
      <t>カン</t>
    </rPh>
    <rPh sb="209" eb="211">
      <t>コウシン</t>
    </rPh>
    <rPh sb="211" eb="213">
      <t>ジギョウ</t>
    </rPh>
    <rPh sb="214" eb="216">
      <t>チャクシュ</t>
    </rPh>
    <rPh sb="219" eb="221">
      <t>コンゴ</t>
    </rPh>
    <rPh sb="222" eb="224">
      <t>ザイセイ</t>
    </rPh>
    <rPh sb="224" eb="226">
      <t>ジョウキョウ</t>
    </rPh>
    <rPh sb="227" eb="229">
      <t>カンアン</t>
    </rPh>
    <rPh sb="234" eb="236">
      <t>スイドウ</t>
    </rPh>
    <rPh sb="236" eb="238">
      <t>シセツ</t>
    </rPh>
    <rPh sb="239" eb="242">
      <t>タイシンカ</t>
    </rPh>
    <rPh sb="245" eb="247">
      <t>カダイ</t>
    </rPh>
    <rPh sb="249" eb="251">
      <t>タイショ</t>
    </rPh>
    <rPh sb="252" eb="253">
      <t>アワ</t>
    </rPh>
    <rPh sb="256" eb="259">
      <t>コウカテキ</t>
    </rPh>
    <rPh sb="260" eb="262">
      <t>シセツ</t>
    </rPh>
    <rPh sb="262" eb="264">
      <t>コウシン</t>
    </rPh>
    <rPh sb="265" eb="266">
      <t>ト</t>
    </rPh>
    <rPh sb="267" eb="268">
      <t>ク</t>
    </rPh>
    <rPh sb="269" eb="271">
      <t>ホウシン</t>
    </rPh>
    <phoneticPr fontId="4"/>
  </si>
  <si>
    <t>　人口増加が続く木津川市の発展に伴って、水道事業の経営は、より一層安定化に向かうと考えられる。
　現在のところ水道事業の財政状況は、債務残高が少なく柔軟性があり、類似団体と比較しても直ちに悪いというような状況ではないが、楽観視できるような状況でもない。
　節水器具の普及や節水意識の高まりにより、給水人口1人当たりの有収水量が減少する傾向にあること、及び学研都市開発に伴い整備してきた施設の老朽化などが今後の課題となってくるため、行財政改革を図り、経常費用の削減に努める方針である。</t>
    <rPh sb="1" eb="3">
      <t>ジンコウ</t>
    </rPh>
    <rPh sb="3" eb="5">
      <t>ゾウカ</t>
    </rPh>
    <rPh sb="6" eb="7">
      <t>ツヅ</t>
    </rPh>
    <rPh sb="8" eb="12">
      <t>キヅガワシ</t>
    </rPh>
    <rPh sb="13" eb="15">
      <t>ハッテン</t>
    </rPh>
    <rPh sb="16" eb="17">
      <t>トモナ</t>
    </rPh>
    <rPh sb="20" eb="22">
      <t>スイドウ</t>
    </rPh>
    <rPh sb="22" eb="24">
      <t>ジギョウ</t>
    </rPh>
    <rPh sb="25" eb="27">
      <t>ケイエイ</t>
    </rPh>
    <rPh sb="31" eb="33">
      <t>イッソウ</t>
    </rPh>
    <rPh sb="33" eb="36">
      <t>アンテイカ</t>
    </rPh>
    <rPh sb="37" eb="38">
      <t>ム</t>
    </rPh>
    <rPh sb="41" eb="42">
      <t>カンガ</t>
    </rPh>
    <rPh sb="49" eb="51">
      <t>ゲンザイ</t>
    </rPh>
    <rPh sb="55" eb="57">
      <t>スイドウ</t>
    </rPh>
    <rPh sb="57" eb="59">
      <t>ジギョウ</t>
    </rPh>
    <rPh sb="60" eb="62">
      <t>ザイセイ</t>
    </rPh>
    <rPh sb="62" eb="64">
      <t>ジョウキョウ</t>
    </rPh>
    <rPh sb="66" eb="68">
      <t>サイム</t>
    </rPh>
    <rPh sb="68" eb="70">
      <t>ザンダカ</t>
    </rPh>
    <rPh sb="71" eb="72">
      <t>スク</t>
    </rPh>
    <rPh sb="74" eb="77">
      <t>ジュウナンセイ</t>
    </rPh>
    <rPh sb="81" eb="83">
      <t>ルイジ</t>
    </rPh>
    <rPh sb="83" eb="85">
      <t>ダンタイ</t>
    </rPh>
    <rPh sb="86" eb="88">
      <t>ヒカク</t>
    </rPh>
    <rPh sb="91" eb="92">
      <t>タダ</t>
    </rPh>
    <rPh sb="94" eb="95">
      <t>ワル</t>
    </rPh>
    <rPh sb="102" eb="104">
      <t>ジョウキョウ</t>
    </rPh>
    <rPh sb="110" eb="113">
      <t>ラッカンシ</t>
    </rPh>
    <rPh sb="119" eb="121">
      <t>ジョウキョウ</t>
    </rPh>
    <rPh sb="128" eb="130">
      <t>セッスイ</t>
    </rPh>
    <rPh sb="130" eb="132">
      <t>キグ</t>
    </rPh>
    <rPh sb="133" eb="135">
      <t>フキュウ</t>
    </rPh>
    <rPh sb="136" eb="138">
      <t>セッスイ</t>
    </rPh>
    <rPh sb="138" eb="140">
      <t>イシキ</t>
    </rPh>
    <rPh sb="141" eb="142">
      <t>タカ</t>
    </rPh>
    <rPh sb="148" eb="150">
      <t>キュウスイ</t>
    </rPh>
    <rPh sb="150" eb="152">
      <t>ジンコウ</t>
    </rPh>
    <rPh sb="153" eb="154">
      <t>ニン</t>
    </rPh>
    <rPh sb="154" eb="155">
      <t>ア</t>
    </rPh>
    <rPh sb="158" eb="160">
      <t>ユウシュウ</t>
    </rPh>
    <rPh sb="160" eb="162">
      <t>スイリョウ</t>
    </rPh>
    <rPh sb="163" eb="165">
      <t>ゲンショウ</t>
    </rPh>
    <rPh sb="167" eb="169">
      <t>ケイコウ</t>
    </rPh>
    <rPh sb="175" eb="176">
      <t>オヨ</t>
    </rPh>
    <rPh sb="177" eb="179">
      <t>ガッケン</t>
    </rPh>
    <rPh sb="179" eb="181">
      <t>トシ</t>
    </rPh>
    <rPh sb="181" eb="183">
      <t>カイハツ</t>
    </rPh>
    <rPh sb="184" eb="185">
      <t>トモナ</t>
    </rPh>
    <rPh sb="186" eb="188">
      <t>セイビ</t>
    </rPh>
    <rPh sb="192" eb="194">
      <t>シセツ</t>
    </rPh>
    <rPh sb="195" eb="198">
      <t>ロウキュウカ</t>
    </rPh>
    <rPh sb="201" eb="203">
      <t>コンゴ</t>
    </rPh>
    <rPh sb="204" eb="206">
      <t>カダイ</t>
    </rPh>
    <rPh sb="215" eb="218">
      <t>ギョウザイセイ</t>
    </rPh>
    <rPh sb="218" eb="220">
      <t>カイカク</t>
    </rPh>
    <rPh sb="221" eb="222">
      <t>ハカ</t>
    </rPh>
    <rPh sb="224" eb="226">
      <t>ケイジョウ</t>
    </rPh>
    <rPh sb="226" eb="228">
      <t>ヒヨウ</t>
    </rPh>
    <rPh sb="229" eb="231">
      <t>サクゲン</t>
    </rPh>
    <rPh sb="232" eb="233">
      <t>ツト</t>
    </rPh>
    <rPh sb="235" eb="237">
      <t>ホウシン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</si>
</sst>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0.28000000000000003</c:v>
                </c:pt>
                <c:pt idx="1">
                  <c:v>0.42</c:v>
                </c:pt>
                <c:pt idx="2">
                  <c:v>0.81</c:v>
                </c:pt>
                <c:pt idx="3">
                  <c:v>0.32</c:v>
                </c:pt>
                <c:pt idx="4">
                  <c:v>0.79</c:v>
                </c:pt>
              </c:numCache>
            </c:numRef>
          </c:val>
        </c:ser>
        <c:dLbls>
          <c:showLegendKey val="0"/>
          <c:showVal val="0"/>
          <c:showCatName val="0"/>
          <c:showSerName val="0"/>
          <c:showPercent val="0"/>
          <c:showBubbleSize val="0"/>
        </c:dLbls>
        <c:gapWidth val="150"/>
        <c:axId val="98256384"/>
        <c:axId val="982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98256384"/>
        <c:axId val="98258304"/>
      </c:lineChart>
      <c:dateAx>
        <c:axId val="98256384"/>
        <c:scaling>
          <c:orientation val="minMax"/>
        </c:scaling>
        <c:delete val="1"/>
        <c:axPos val="b"/>
        <c:numFmt formatCode="ge" sourceLinked="1"/>
        <c:majorTickMark val="none"/>
        <c:minorTickMark val="none"/>
        <c:tickLblPos val="none"/>
        <c:crossAx val="98258304"/>
        <c:crosses val="autoZero"/>
        <c:auto val="1"/>
        <c:lblOffset val="100"/>
        <c:baseTimeUnit val="years"/>
      </c:dateAx>
      <c:valAx>
        <c:axId val="982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5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74.02</c:v>
                </c:pt>
                <c:pt idx="1">
                  <c:v>73.510000000000005</c:v>
                </c:pt>
                <c:pt idx="2">
                  <c:v>71.98</c:v>
                </c:pt>
                <c:pt idx="3">
                  <c:v>72.84</c:v>
                </c:pt>
                <c:pt idx="4">
                  <c:v>74.7</c:v>
                </c:pt>
              </c:numCache>
            </c:numRef>
          </c:val>
        </c:ser>
        <c:dLbls>
          <c:showLegendKey val="0"/>
          <c:showVal val="0"/>
          <c:showCatName val="0"/>
          <c:showSerName val="0"/>
          <c:showPercent val="0"/>
          <c:showBubbleSize val="0"/>
        </c:dLbls>
        <c:gapWidth val="150"/>
        <c:axId val="108705664"/>
        <c:axId val="1087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108705664"/>
        <c:axId val="108711936"/>
      </c:lineChart>
      <c:dateAx>
        <c:axId val="108705664"/>
        <c:scaling>
          <c:orientation val="minMax"/>
        </c:scaling>
        <c:delete val="1"/>
        <c:axPos val="b"/>
        <c:numFmt formatCode="ge" sourceLinked="1"/>
        <c:majorTickMark val="none"/>
        <c:minorTickMark val="none"/>
        <c:tickLblPos val="none"/>
        <c:crossAx val="108711936"/>
        <c:crosses val="autoZero"/>
        <c:auto val="1"/>
        <c:lblOffset val="100"/>
        <c:baseTimeUnit val="years"/>
      </c:dateAx>
      <c:valAx>
        <c:axId val="1087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89.23</c:v>
                </c:pt>
                <c:pt idx="1">
                  <c:v>89.5</c:v>
                </c:pt>
                <c:pt idx="2">
                  <c:v>90.77</c:v>
                </c:pt>
                <c:pt idx="3">
                  <c:v>90.11</c:v>
                </c:pt>
                <c:pt idx="4">
                  <c:v>86.97</c:v>
                </c:pt>
              </c:numCache>
            </c:numRef>
          </c:val>
        </c:ser>
        <c:dLbls>
          <c:showLegendKey val="0"/>
          <c:showVal val="0"/>
          <c:showCatName val="0"/>
          <c:showSerName val="0"/>
          <c:showPercent val="0"/>
          <c:showBubbleSize val="0"/>
        </c:dLbls>
        <c:gapWidth val="150"/>
        <c:axId val="108733952"/>
        <c:axId val="10873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108733952"/>
        <c:axId val="108735872"/>
      </c:lineChart>
      <c:dateAx>
        <c:axId val="108733952"/>
        <c:scaling>
          <c:orientation val="minMax"/>
        </c:scaling>
        <c:delete val="1"/>
        <c:axPos val="b"/>
        <c:numFmt formatCode="ge" sourceLinked="1"/>
        <c:majorTickMark val="none"/>
        <c:minorTickMark val="none"/>
        <c:tickLblPos val="none"/>
        <c:crossAx val="108735872"/>
        <c:crosses val="autoZero"/>
        <c:auto val="1"/>
        <c:lblOffset val="100"/>
        <c:baseTimeUnit val="years"/>
      </c:dateAx>
      <c:valAx>
        <c:axId val="10873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3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99.98</c:v>
                </c:pt>
                <c:pt idx="1">
                  <c:v>99.6</c:v>
                </c:pt>
                <c:pt idx="2">
                  <c:v>101.6</c:v>
                </c:pt>
                <c:pt idx="3">
                  <c:v>103.46</c:v>
                </c:pt>
                <c:pt idx="4">
                  <c:v>100.18</c:v>
                </c:pt>
              </c:numCache>
            </c:numRef>
          </c:val>
        </c:ser>
        <c:dLbls>
          <c:showLegendKey val="0"/>
          <c:showVal val="0"/>
          <c:showCatName val="0"/>
          <c:showSerName val="0"/>
          <c:showPercent val="0"/>
          <c:showBubbleSize val="0"/>
        </c:dLbls>
        <c:gapWidth val="150"/>
        <c:axId val="108336256"/>
        <c:axId val="10833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108336256"/>
        <c:axId val="108338176"/>
      </c:lineChart>
      <c:dateAx>
        <c:axId val="108336256"/>
        <c:scaling>
          <c:orientation val="minMax"/>
        </c:scaling>
        <c:delete val="1"/>
        <c:axPos val="b"/>
        <c:numFmt formatCode="ge" sourceLinked="1"/>
        <c:majorTickMark val="none"/>
        <c:minorTickMark val="none"/>
        <c:tickLblPos val="none"/>
        <c:crossAx val="108338176"/>
        <c:crosses val="autoZero"/>
        <c:auto val="1"/>
        <c:lblOffset val="100"/>
        <c:baseTimeUnit val="years"/>
      </c:dateAx>
      <c:valAx>
        <c:axId val="108338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3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16.47</c:v>
                </c:pt>
                <c:pt idx="1">
                  <c:v>17.18</c:v>
                </c:pt>
                <c:pt idx="2">
                  <c:v>18.12</c:v>
                </c:pt>
                <c:pt idx="3">
                  <c:v>18.36</c:v>
                </c:pt>
                <c:pt idx="4">
                  <c:v>32.130000000000003</c:v>
                </c:pt>
              </c:numCache>
            </c:numRef>
          </c:val>
        </c:ser>
        <c:dLbls>
          <c:showLegendKey val="0"/>
          <c:showVal val="0"/>
          <c:showCatName val="0"/>
          <c:showSerName val="0"/>
          <c:showPercent val="0"/>
          <c:showBubbleSize val="0"/>
        </c:dLbls>
        <c:gapWidth val="150"/>
        <c:axId val="108364544"/>
        <c:axId val="1083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108364544"/>
        <c:axId val="108366464"/>
      </c:lineChart>
      <c:dateAx>
        <c:axId val="108364544"/>
        <c:scaling>
          <c:orientation val="minMax"/>
        </c:scaling>
        <c:delete val="1"/>
        <c:axPos val="b"/>
        <c:numFmt formatCode="ge" sourceLinked="1"/>
        <c:majorTickMark val="none"/>
        <c:minorTickMark val="none"/>
        <c:tickLblPos val="none"/>
        <c:crossAx val="108366464"/>
        <c:crosses val="autoZero"/>
        <c:auto val="1"/>
        <c:lblOffset val="100"/>
        <c:baseTimeUnit val="years"/>
      </c:dateAx>
      <c:valAx>
        <c:axId val="1083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2.39</c:v>
                </c:pt>
                <c:pt idx="1">
                  <c:v>2.44</c:v>
                </c:pt>
                <c:pt idx="2">
                  <c:v>2.5299999999999998</c:v>
                </c:pt>
                <c:pt idx="3">
                  <c:v>2.46</c:v>
                </c:pt>
                <c:pt idx="4">
                  <c:v>2.4</c:v>
                </c:pt>
              </c:numCache>
            </c:numRef>
          </c:val>
        </c:ser>
        <c:dLbls>
          <c:showLegendKey val="0"/>
          <c:showVal val="0"/>
          <c:showCatName val="0"/>
          <c:showSerName val="0"/>
          <c:showPercent val="0"/>
          <c:showBubbleSize val="0"/>
        </c:dLbls>
        <c:gapWidth val="150"/>
        <c:axId val="108417408"/>
        <c:axId val="1084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108417408"/>
        <c:axId val="108419328"/>
      </c:lineChart>
      <c:dateAx>
        <c:axId val="108417408"/>
        <c:scaling>
          <c:orientation val="minMax"/>
        </c:scaling>
        <c:delete val="1"/>
        <c:axPos val="b"/>
        <c:numFmt formatCode="ge" sourceLinked="1"/>
        <c:majorTickMark val="none"/>
        <c:minorTickMark val="none"/>
        <c:tickLblPos val="none"/>
        <c:crossAx val="108419328"/>
        <c:crosses val="autoZero"/>
        <c:auto val="1"/>
        <c:lblOffset val="100"/>
        <c:baseTimeUnit val="years"/>
      </c:dateAx>
      <c:valAx>
        <c:axId val="1084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
                  <c:v>0</c:v>
                </c:pt>
                <c:pt idx="1">
                  <c:v>0.56000000000000005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08464000"/>
        <c:axId val="10846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108464000"/>
        <c:axId val="108466176"/>
      </c:lineChart>
      <c:dateAx>
        <c:axId val="108464000"/>
        <c:scaling>
          <c:orientation val="minMax"/>
        </c:scaling>
        <c:delete val="1"/>
        <c:axPos val="b"/>
        <c:numFmt formatCode="ge" sourceLinked="1"/>
        <c:majorTickMark val="none"/>
        <c:minorTickMark val="none"/>
        <c:tickLblPos val="none"/>
        <c:crossAx val="108466176"/>
        <c:crosses val="autoZero"/>
        <c:auto val="1"/>
        <c:lblOffset val="100"/>
        <c:baseTimeUnit val="years"/>
      </c:dateAx>
      <c:valAx>
        <c:axId val="108466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4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364.61</c:v>
                </c:pt>
                <c:pt idx="1">
                  <c:v>397.27</c:v>
                </c:pt>
                <c:pt idx="2">
                  <c:v>589.57000000000005</c:v>
                </c:pt>
                <c:pt idx="3">
                  <c:v>767.46</c:v>
                </c:pt>
                <c:pt idx="4">
                  <c:v>644.51</c:v>
                </c:pt>
              </c:numCache>
            </c:numRef>
          </c:val>
        </c:ser>
        <c:dLbls>
          <c:showLegendKey val="0"/>
          <c:showVal val="0"/>
          <c:showCatName val="0"/>
          <c:showSerName val="0"/>
          <c:showPercent val="0"/>
          <c:showBubbleSize val="0"/>
        </c:dLbls>
        <c:gapWidth val="150"/>
        <c:axId val="108496768"/>
        <c:axId val="1085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108496768"/>
        <c:axId val="108511232"/>
      </c:lineChart>
      <c:dateAx>
        <c:axId val="108496768"/>
        <c:scaling>
          <c:orientation val="minMax"/>
        </c:scaling>
        <c:delete val="1"/>
        <c:axPos val="b"/>
        <c:numFmt formatCode="ge" sourceLinked="1"/>
        <c:majorTickMark val="none"/>
        <c:minorTickMark val="none"/>
        <c:tickLblPos val="none"/>
        <c:crossAx val="108511232"/>
        <c:crosses val="autoZero"/>
        <c:auto val="1"/>
        <c:lblOffset val="100"/>
        <c:baseTimeUnit val="years"/>
      </c:dateAx>
      <c:valAx>
        <c:axId val="108511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4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60.6</c:v>
                </c:pt>
                <c:pt idx="1">
                  <c:v>96.98</c:v>
                </c:pt>
                <c:pt idx="2">
                  <c:v>89.35</c:v>
                </c:pt>
                <c:pt idx="3">
                  <c:v>96.62</c:v>
                </c:pt>
                <c:pt idx="4">
                  <c:v>94.03</c:v>
                </c:pt>
              </c:numCache>
            </c:numRef>
          </c:val>
        </c:ser>
        <c:dLbls>
          <c:showLegendKey val="0"/>
          <c:showVal val="0"/>
          <c:showCatName val="0"/>
          <c:showSerName val="0"/>
          <c:showPercent val="0"/>
          <c:showBubbleSize val="0"/>
        </c:dLbls>
        <c:gapWidth val="150"/>
        <c:axId val="108518784"/>
        <c:axId val="10860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108518784"/>
        <c:axId val="108602880"/>
      </c:lineChart>
      <c:dateAx>
        <c:axId val="108518784"/>
        <c:scaling>
          <c:orientation val="minMax"/>
        </c:scaling>
        <c:delete val="1"/>
        <c:axPos val="b"/>
        <c:numFmt formatCode="ge" sourceLinked="1"/>
        <c:majorTickMark val="none"/>
        <c:minorTickMark val="none"/>
        <c:tickLblPos val="none"/>
        <c:crossAx val="108602880"/>
        <c:crosses val="autoZero"/>
        <c:auto val="1"/>
        <c:lblOffset val="100"/>
        <c:baseTimeUnit val="years"/>
      </c:dateAx>
      <c:valAx>
        <c:axId val="108602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51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72.12</c:v>
                </c:pt>
                <c:pt idx="1">
                  <c:v>69.11</c:v>
                </c:pt>
                <c:pt idx="2">
                  <c:v>74.42</c:v>
                </c:pt>
                <c:pt idx="3">
                  <c:v>80.92</c:v>
                </c:pt>
                <c:pt idx="4">
                  <c:v>77.569999999999993</c:v>
                </c:pt>
              </c:numCache>
            </c:numRef>
          </c:val>
        </c:ser>
        <c:dLbls>
          <c:showLegendKey val="0"/>
          <c:showVal val="0"/>
          <c:showCatName val="0"/>
          <c:showSerName val="0"/>
          <c:showPercent val="0"/>
          <c:showBubbleSize val="0"/>
        </c:dLbls>
        <c:gapWidth val="150"/>
        <c:axId val="108624896"/>
        <c:axId val="10863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108624896"/>
        <c:axId val="108635264"/>
      </c:lineChart>
      <c:dateAx>
        <c:axId val="108624896"/>
        <c:scaling>
          <c:orientation val="minMax"/>
        </c:scaling>
        <c:delete val="1"/>
        <c:axPos val="b"/>
        <c:numFmt formatCode="ge" sourceLinked="1"/>
        <c:majorTickMark val="none"/>
        <c:minorTickMark val="none"/>
        <c:tickLblPos val="none"/>
        <c:crossAx val="108635264"/>
        <c:crosses val="autoZero"/>
        <c:auto val="1"/>
        <c:lblOffset val="100"/>
        <c:baseTimeUnit val="years"/>
      </c:dateAx>
      <c:valAx>
        <c:axId val="10863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198.23</c:v>
                </c:pt>
                <c:pt idx="1">
                  <c:v>206.66</c:v>
                </c:pt>
                <c:pt idx="2">
                  <c:v>203.09</c:v>
                </c:pt>
                <c:pt idx="3">
                  <c:v>187.06</c:v>
                </c:pt>
                <c:pt idx="4">
                  <c:v>195.46</c:v>
                </c:pt>
              </c:numCache>
            </c:numRef>
          </c:val>
        </c:ser>
        <c:dLbls>
          <c:showLegendKey val="0"/>
          <c:showVal val="0"/>
          <c:showCatName val="0"/>
          <c:showSerName val="0"/>
          <c:showPercent val="0"/>
          <c:showBubbleSize val="0"/>
        </c:dLbls>
        <c:gapWidth val="150"/>
        <c:axId val="108673280"/>
        <c:axId val="10867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108673280"/>
        <c:axId val="108675456"/>
      </c:lineChart>
      <c:dateAx>
        <c:axId val="108673280"/>
        <c:scaling>
          <c:orientation val="minMax"/>
        </c:scaling>
        <c:delete val="1"/>
        <c:axPos val="b"/>
        <c:numFmt formatCode="ge" sourceLinked="1"/>
        <c:majorTickMark val="none"/>
        <c:minorTickMark val="none"/>
        <c:tickLblPos val="none"/>
        <c:crossAx val="108675456"/>
        <c:crosses val="autoZero"/>
        <c:auto val="1"/>
        <c:lblOffset val="100"/>
        <c:baseTimeUnit val="years"/>
      </c:dateAx>
      <c:valAx>
        <c:axId val="1086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8" zoomScaleNormal="100" workbookViewId="0">
      <selection activeCell="BS84" sqref="BS8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京都府　木津川市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73095</v>
      </c>
      <c r="AJ8" s="75"/>
      <c r="AK8" s="75"/>
      <c r="AL8" s="75"/>
      <c r="AM8" s="75"/>
      <c r="AN8" s="75"/>
      <c r="AO8" s="75"/>
      <c r="AP8" s="76"/>
      <c r="AQ8" s="57">
        <f>データ!R6</f>
        <v>85.13</v>
      </c>
      <c r="AR8" s="57"/>
      <c r="AS8" s="57"/>
      <c r="AT8" s="57"/>
      <c r="AU8" s="57"/>
      <c r="AV8" s="57"/>
      <c r="AW8" s="57"/>
      <c r="AX8" s="57"/>
      <c r="AY8" s="57">
        <f>データ!S6</f>
        <v>858.63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95.04</v>
      </c>
      <c r="K10" s="57"/>
      <c r="L10" s="57"/>
      <c r="M10" s="57"/>
      <c r="N10" s="57"/>
      <c r="O10" s="57"/>
      <c r="P10" s="57"/>
      <c r="Q10" s="57"/>
      <c r="R10" s="57">
        <f>データ!O6</f>
        <v>97.68</v>
      </c>
      <c r="S10" s="57"/>
      <c r="T10" s="57"/>
      <c r="U10" s="57"/>
      <c r="V10" s="57"/>
      <c r="W10" s="57"/>
      <c r="X10" s="57"/>
      <c r="Y10" s="57"/>
      <c r="Z10" s="65">
        <f>データ!P6</f>
        <v>2592</v>
      </c>
      <c r="AA10" s="65"/>
      <c r="AB10" s="65"/>
      <c r="AC10" s="65"/>
      <c r="AD10" s="65"/>
      <c r="AE10" s="65"/>
      <c r="AF10" s="65"/>
      <c r="AG10" s="65"/>
      <c r="AH10" s="2"/>
      <c r="AI10" s="65">
        <f>データ!T6</f>
        <v>71615</v>
      </c>
      <c r="AJ10" s="65"/>
      <c r="AK10" s="65"/>
      <c r="AL10" s="65"/>
      <c r="AM10" s="65"/>
      <c r="AN10" s="65"/>
      <c r="AO10" s="65"/>
      <c r="AP10" s="65"/>
      <c r="AQ10" s="57">
        <f>データ!U6</f>
        <v>24.09</v>
      </c>
      <c r="AR10" s="57"/>
      <c r="AS10" s="57"/>
      <c r="AT10" s="57"/>
      <c r="AU10" s="57"/>
      <c r="AV10" s="57"/>
      <c r="AW10" s="57"/>
      <c r="AX10" s="57"/>
      <c r="AY10" s="57">
        <f>データ!V6</f>
        <v>2972.81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262145</v>
      </c>
      <c r="D6" s="31">
        <f t="shared" si="3"/>
        <v>46</v>
      </c>
      <c r="E6" s="31">
        <f t="shared" si="3"/>
        <v>1</v>
      </c>
      <c r="F6" s="31">
        <f t="shared" si="3"/>
        <v>0</v>
      </c>
      <c r="G6" s="31">
        <f t="shared" si="3"/>
        <v>1</v>
      </c>
      <c r="H6" s="31" t="str">
        <f t="shared" si="3"/>
        <v>京都府　木津川市</v>
      </c>
      <c r="I6" s="31" t="str">
        <f t="shared" si="3"/>
        <v>法適用</v>
      </c>
      <c r="J6" s="31" t="str">
        <f t="shared" si="3"/>
        <v>水道事業</v>
      </c>
      <c r="K6" s="31" t="str">
        <f t="shared" si="3"/>
        <v>末端給水事業</v>
      </c>
      <c r="L6" s="31" t="str">
        <f t="shared" si="3"/>
        <v>A4</v>
      </c>
      <c r="M6" s="32" t="str">
        <f t="shared" si="3"/>
        <v>-</v>
      </c>
      <c r="N6" s="32">
        <f t="shared" si="3"/>
        <v>95.04</v>
      </c>
      <c r="O6" s="32">
        <f t="shared" si="3"/>
        <v>97.68</v>
      </c>
      <c r="P6" s="32">
        <f t="shared" si="3"/>
        <v>2592</v>
      </c>
      <c r="Q6" s="32">
        <f t="shared" si="3"/>
        <v>73095</v>
      </c>
      <c r="R6" s="32">
        <f t="shared" si="3"/>
        <v>85.13</v>
      </c>
      <c r="S6" s="32">
        <f t="shared" si="3"/>
        <v>858.63</v>
      </c>
      <c r="T6" s="32">
        <f t="shared" si="3"/>
        <v>71615</v>
      </c>
      <c r="U6" s="32">
        <f t="shared" si="3"/>
        <v>24.09</v>
      </c>
      <c r="V6" s="32">
        <f t="shared" si="3"/>
        <v>2972.81</v>
      </c>
      <c r="W6" s="33">
        <f>IF(W7="",NA(),W7)</f>
        <v>99.98</v>
      </c>
      <c r="X6" s="33">
        <f t="shared" ref="X6:AF6" si="4">IF(X7="",NA(),X7)</f>
        <v>99.6</v>
      </c>
      <c r="Y6" s="33">
        <f t="shared" si="4"/>
        <v>101.6</v>
      </c>
      <c r="Z6" s="33">
        <f t="shared" si="4"/>
        <v>103.46</v>
      </c>
      <c r="AA6" s="33">
        <f t="shared" si="4"/>
        <v>100.18</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3">
        <f t="shared" ref="AI6:AQ6" si="5">IF(AI7="",NA(),AI7)</f>
        <v>0.56000000000000005</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364.61</v>
      </c>
      <c r="AT6" s="33">
        <f t="shared" ref="AT6:BB6" si="6">IF(AT7="",NA(),AT7)</f>
        <v>397.27</v>
      </c>
      <c r="AU6" s="33">
        <f t="shared" si="6"/>
        <v>589.57000000000005</v>
      </c>
      <c r="AV6" s="33">
        <f t="shared" si="6"/>
        <v>767.46</v>
      </c>
      <c r="AW6" s="33">
        <f t="shared" si="6"/>
        <v>644.51</v>
      </c>
      <c r="AX6" s="33">
        <f t="shared" si="6"/>
        <v>699.11</v>
      </c>
      <c r="AY6" s="33">
        <f t="shared" si="6"/>
        <v>695.41</v>
      </c>
      <c r="AZ6" s="33">
        <f t="shared" si="6"/>
        <v>701</v>
      </c>
      <c r="BA6" s="33">
        <f t="shared" si="6"/>
        <v>739.59</v>
      </c>
      <c r="BB6" s="33">
        <f t="shared" si="6"/>
        <v>335.95</v>
      </c>
      <c r="BC6" s="32" t="str">
        <f>IF(BC7="","",IF(BC7="-","【-】","【"&amp;SUBSTITUTE(TEXT(BC7,"#,##0.00"),"-","△")&amp;"】"))</f>
        <v>【264.16】</v>
      </c>
      <c r="BD6" s="33">
        <f>IF(BD7="",NA(),BD7)</f>
        <v>60.6</v>
      </c>
      <c r="BE6" s="33">
        <f t="shared" ref="BE6:BM6" si="7">IF(BE7="",NA(),BE7)</f>
        <v>96.98</v>
      </c>
      <c r="BF6" s="33">
        <f t="shared" si="7"/>
        <v>89.35</v>
      </c>
      <c r="BG6" s="33">
        <f t="shared" si="7"/>
        <v>96.62</v>
      </c>
      <c r="BH6" s="33">
        <f t="shared" si="7"/>
        <v>94.03</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72.12</v>
      </c>
      <c r="BP6" s="33">
        <f t="shared" ref="BP6:BX6" si="8">IF(BP7="",NA(),BP7)</f>
        <v>69.11</v>
      </c>
      <c r="BQ6" s="33">
        <f t="shared" si="8"/>
        <v>74.42</v>
      </c>
      <c r="BR6" s="33">
        <f t="shared" si="8"/>
        <v>80.92</v>
      </c>
      <c r="BS6" s="33">
        <f t="shared" si="8"/>
        <v>77.569999999999993</v>
      </c>
      <c r="BT6" s="33">
        <f t="shared" si="8"/>
        <v>101.27</v>
      </c>
      <c r="BU6" s="33">
        <f t="shared" si="8"/>
        <v>99.61</v>
      </c>
      <c r="BV6" s="33">
        <f t="shared" si="8"/>
        <v>100.27</v>
      </c>
      <c r="BW6" s="33">
        <f t="shared" si="8"/>
        <v>99.46</v>
      </c>
      <c r="BX6" s="33">
        <f t="shared" si="8"/>
        <v>105.21</v>
      </c>
      <c r="BY6" s="32" t="str">
        <f>IF(BY7="","",IF(BY7="-","【-】","【"&amp;SUBSTITUTE(TEXT(BY7,"#,##0.00"),"-","△")&amp;"】"))</f>
        <v>【104.60】</v>
      </c>
      <c r="BZ6" s="33">
        <f>IF(BZ7="",NA(),BZ7)</f>
        <v>198.23</v>
      </c>
      <c r="CA6" s="33">
        <f t="shared" ref="CA6:CI6" si="9">IF(CA7="",NA(),CA7)</f>
        <v>206.66</v>
      </c>
      <c r="CB6" s="33">
        <f t="shared" si="9"/>
        <v>203.09</v>
      </c>
      <c r="CC6" s="33">
        <f t="shared" si="9"/>
        <v>187.06</v>
      </c>
      <c r="CD6" s="33">
        <f t="shared" si="9"/>
        <v>195.46</v>
      </c>
      <c r="CE6" s="33">
        <f t="shared" si="9"/>
        <v>167.74</v>
      </c>
      <c r="CF6" s="33">
        <f t="shared" si="9"/>
        <v>169.59</v>
      </c>
      <c r="CG6" s="33">
        <f t="shared" si="9"/>
        <v>169.62</v>
      </c>
      <c r="CH6" s="33">
        <f t="shared" si="9"/>
        <v>171.78</v>
      </c>
      <c r="CI6" s="33">
        <f t="shared" si="9"/>
        <v>162.59</v>
      </c>
      <c r="CJ6" s="32" t="str">
        <f>IF(CJ7="","",IF(CJ7="-","【-】","【"&amp;SUBSTITUTE(TEXT(CJ7,"#,##0.00"),"-","△")&amp;"】"))</f>
        <v>【164.21】</v>
      </c>
      <c r="CK6" s="33">
        <f>IF(CK7="",NA(),CK7)</f>
        <v>74.02</v>
      </c>
      <c r="CL6" s="33">
        <f t="shared" ref="CL6:CT6" si="10">IF(CL7="",NA(),CL7)</f>
        <v>73.510000000000005</v>
      </c>
      <c r="CM6" s="33">
        <f t="shared" si="10"/>
        <v>71.98</v>
      </c>
      <c r="CN6" s="33">
        <f t="shared" si="10"/>
        <v>72.84</v>
      </c>
      <c r="CO6" s="33">
        <f t="shared" si="10"/>
        <v>74.7</v>
      </c>
      <c r="CP6" s="33">
        <f t="shared" si="10"/>
        <v>60.83</v>
      </c>
      <c r="CQ6" s="33">
        <f t="shared" si="10"/>
        <v>60.04</v>
      </c>
      <c r="CR6" s="33">
        <f t="shared" si="10"/>
        <v>59.88</v>
      </c>
      <c r="CS6" s="33">
        <f t="shared" si="10"/>
        <v>59.68</v>
      </c>
      <c r="CT6" s="33">
        <f t="shared" si="10"/>
        <v>59.17</v>
      </c>
      <c r="CU6" s="32" t="str">
        <f>IF(CU7="","",IF(CU7="-","【-】","【"&amp;SUBSTITUTE(TEXT(CU7,"#,##0.00"),"-","△")&amp;"】"))</f>
        <v>【59.80】</v>
      </c>
      <c r="CV6" s="33">
        <f>IF(CV7="",NA(),CV7)</f>
        <v>89.23</v>
      </c>
      <c r="CW6" s="33">
        <f t="shared" ref="CW6:DE6" si="11">IF(CW7="",NA(),CW7)</f>
        <v>89.5</v>
      </c>
      <c r="CX6" s="33">
        <f t="shared" si="11"/>
        <v>90.77</v>
      </c>
      <c r="CY6" s="33">
        <f t="shared" si="11"/>
        <v>90.11</v>
      </c>
      <c r="CZ6" s="33">
        <f t="shared" si="11"/>
        <v>86.97</v>
      </c>
      <c r="DA6" s="33">
        <f t="shared" si="11"/>
        <v>87.92</v>
      </c>
      <c r="DB6" s="33">
        <f t="shared" si="11"/>
        <v>87.33</v>
      </c>
      <c r="DC6" s="33">
        <f t="shared" si="11"/>
        <v>87.65</v>
      </c>
      <c r="DD6" s="33">
        <f t="shared" si="11"/>
        <v>87.63</v>
      </c>
      <c r="DE6" s="33">
        <f t="shared" si="11"/>
        <v>87.6</v>
      </c>
      <c r="DF6" s="32" t="str">
        <f>IF(DF7="","",IF(DF7="-","【-】","【"&amp;SUBSTITUTE(TEXT(DF7,"#,##0.00"),"-","△")&amp;"】"))</f>
        <v>【89.78】</v>
      </c>
      <c r="DG6" s="33">
        <f>IF(DG7="",NA(),DG7)</f>
        <v>16.47</v>
      </c>
      <c r="DH6" s="33">
        <f t="shared" ref="DH6:DP6" si="12">IF(DH7="",NA(),DH7)</f>
        <v>17.18</v>
      </c>
      <c r="DI6" s="33">
        <f t="shared" si="12"/>
        <v>18.12</v>
      </c>
      <c r="DJ6" s="33">
        <f t="shared" si="12"/>
        <v>18.36</v>
      </c>
      <c r="DK6" s="33">
        <f t="shared" si="12"/>
        <v>32.130000000000003</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2.39</v>
      </c>
      <c r="DS6" s="33">
        <f t="shared" ref="DS6:EA6" si="13">IF(DS7="",NA(),DS7)</f>
        <v>2.44</v>
      </c>
      <c r="DT6" s="33">
        <f t="shared" si="13"/>
        <v>2.5299999999999998</v>
      </c>
      <c r="DU6" s="33">
        <f t="shared" si="13"/>
        <v>2.46</v>
      </c>
      <c r="DV6" s="33">
        <f t="shared" si="13"/>
        <v>2.4</v>
      </c>
      <c r="DW6" s="33">
        <f t="shared" si="13"/>
        <v>6.92</v>
      </c>
      <c r="DX6" s="33">
        <f t="shared" si="13"/>
        <v>7.67</v>
      </c>
      <c r="DY6" s="33">
        <f t="shared" si="13"/>
        <v>8.4</v>
      </c>
      <c r="DZ6" s="33">
        <f t="shared" si="13"/>
        <v>9.7100000000000009</v>
      </c>
      <c r="EA6" s="33">
        <f t="shared" si="13"/>
        <v>10.71</v>
      </c>
      <c r="EB6" s="32" t="str">
        <f>IF(EB7="","",IF(EB7="-","【-】","【"&amp;SUBSTITUTE(TEXT(EB7,"#,##0.00"),"-","△")&amp;"】"))</f>
        <v>【12.42】</v>
      </c>
      <c r="EC6" s="33">
        <f>IF(EC7="",NA(),EC7)</f>
        <v>0.28000000000000003</v>
      </c>
      <c r="ED6" s="33">
        <f t="shared" ref="ED6:EL6" si="14">IF(ED7="",NA(),ED7)</f>
        <v>0.42</v>
      </c>
      <c r="EE6" s="33">
        <f t="shared" si="14"/>
        <v>0.81</v>
      </c>
      <c r="EF6" s="33">
        <f t="shared" si="14"/>
        <v>0.32</v>
      </c>
      <c r="EG6" s="33">
        <f t="shared" si="14"/>
        <v>0.79</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262145</v>
      </c>
      <c r="D7" s="35">
        <v>46</v>
      </c>
      <c r="E7" s="35">
        <v>1</v>
      </c>
      <c r="F7" s="35">
        <v>0</v>
      </c>
      <c r="G7" s="35">
        <v>1</v>
      </c>
      <c r="H7" s="35" t="s">
        <v>93</v>
      </c>
      <c r="I7" s="35" t="s">
        <v>94</v>
      </c>
      <c r="J7" s="35" t="s">
        <v>95</v>
      </c>
      <c r="K7" s="35" t="s">
        <v>96</v>
      </c>
      <c r="L7" s="35" t="s">
        <v>97</v>
      </c>
      <c r="M7" s="36" t="s">
        <v>98</v>
      </c>
      <c r="N7" s="36">
        <v>95.04</v>
      </c>
      <c r="O7" s="36">
        <v>97.68</v>
      </c>
      <c r="P7" s="36">
        <v>2592</v>
      </c>
      <c r="Q7" s="36">
        <v>73095</v>
      </c>
      <c r="R7" s="36">
        <v>85.13</v>
      </c>
      <c r="S7" s="36">
        <v>858.63</v>
      </c>
      <c r="T7" s="36">
        <v>71615</v>
      </c>
      <c r="U7" s="36">
        <v>24.09</v>
      </c>
      <c r="V7" s="36">
        <v>2972.81</v>
      </c>
      <c r="W7" s="36">
        <v>99.98</v>
      </c>
      <c r="X7" s="36">
        <v>99.6</v>
      </c>
      <c r="Y7" s="36">
        <v>101.6</v>
      </c>
      <c r="Z7" s="36">
        <v>103.46</v>
      </c>
      <c r="AA7" s="36">
        <v>100.18</v>
      </c>
      <c r="AB7" s="36">
        <v>108.89</v>
      </c>
      <c r="AC7" s="36">
        <v>107.68</v>
      </c>
      <c r="AD7" s="36">
        <v>108.24</v>
      </c>
      <c r="AE7" s="36">
        <v>107.8</v>
      </c>
      <c r="AF7" s="36">
        <v>111.96</v>
      </c>
      <c r="AG7" s="36">
        <v>113.03</v>
      </c>
      <c r="AH7" s="36">
        <v>0</v>
      </c>
      <c r="AI7" s="36">
        <v>0.56000000000000005</v>
      </c>
      <c r="AJ7" s="36">
        <v>0</v>
      </c>
      <c r="AK7" s="36">
        <v>0</v>
      </c>
      <c r="AL7" s="36">
        <v>0</v>
      </c>
      <c r="AM7" s="36">
        <v>4.4400000000000004</v>
      </c>
      <c r="AN7" s="36">
        <v>4.67</v>
      </c>
      <c r="AO7" s="36">
        <v>4.46</v>
      </c>
      <c r="AP7" s="36">
        <v>4.3899999999999997</v>
      </c>
      <c r="AQ7" s="36">
        <v>0.41</v>
      </c>
      <c r="AR7" s="36">
        <v>0.81</v>
      </c>
      <c r="AS7" s="36">
        <v>364.61</v>
      </c>
      <c r="AT7" s="36">
        <v>397.27</v>
      </c>
      <c r="AU7" s="36">
        <v>589.57000000000005</v>
      </c>
      <c r="AV7" s="36">
        <v>767.46</v>
      </c>
      <c r="AW7" s="36">
        <v>644.51</v>
      </c>
      <c r="AX7" s="36">
        <v>699.11</v>
      </c>
      <c r="AY7" s="36">
        <v>695.41</v>
      </c>
      <c r="AZ7" s="36">
        <v>701</v>
      </c>
      <c r="BA7" s="36">
        <v>739.59</v>
      </c>
      <c r="BB7" s="36">
        <v>335.95</v>
      </c>
      <c r="BC7" s="36">
        <v>264.16000000000003</v>
      </c>
      <c r="BD7" s="36">
        <v>60.6</v>
      </c>
      <c r="BE7" s="36">
        <v>96.98</v>
      </c>
      <c r="BF7" s="36">
        <v>89.35</v>
      </c>
      <c r="BG7" s="36">
        <v>96.62</v>
      </c>
      <c r="BH7" s="36">
        <v>94.03</v>
      </c>
      <c r="BI7" s="36">
        <v>339.69</v>
      </c>
      <c r="BJ7" s="36">
        <v>343.45</v>
      </c>
      <c r="BK7" s="36">
        <v>330.99</v>
      </c>
      <c r="BL7" s="36">
        <v>324.08999999999997</v>
      </c>
      <c r="BM7" s="36">
        <v>319.82</v>
      </c>
      <c r="BN7" s="36">
        <v>283.72000000000003</v>
      </c>
      <c r="BO7" s="36">
        <v>72.12</v>
      </c>
      <c r="BP7" s="36">
        <v>69.11</v>
      </c>
      <c r="BQ7" s="36">
        <v>74.42</v>
      </c>
      <c r="BR7" s="36">
        <v>80.92</v>
      </c>
      <c r="BS7" s="36">
        <v>77.569999999999993</v>
      </c>
      <c r="BT7" s="36">
        <v>101.27</v>
      </c>
      <c r="BU7" s="36">
        <v>99.61</v>
      </c>
      <c r="BV7" s="36">
        <v>100.27</v>
      </c>
      <c r="BW7" s="36">
        <v>99.46</v>
      </c>
      <c r="BX7" s="36">
        <v>105.21</v>
      </c>
      <c r="BY7" s="36">
        <v>104.6</v>
      </c>
      <c r="BZ7" s="36">
        <v>198.23</v>
      </c>
      <c r="CA7" s="36">
        <v>206.66</v>
      </c>
      <c r="CB7" s="36">
        <v>203.09</v>
      </c>
      <c r="CC7" s="36">
        <v>187.06</v>
      </c>
      <c r="CD7" s="36">
        <v>195.46</v>
      </c>
      <c r="CE7" s="36">
        <v>167.74</v>
      </c>
      <c r="CF7" s="36">
        <v>169.59</v>
      </c>
      <c r="CG7" s="36">
        <v>169.62</v>
      </c>
      <c r="CH7" s="36">
        <v>171.78</v>
      </c>
      <c r="CI7" s="36">
        <v>162.59</v>
      </c>
      <c r="CJ7" s="36">
        <v>164.21</v>
      </c>
      <c r="CK7" s="36">
        <v>74.02</v>
      </c>
      <c r="CL7" s="36">
        <v>73.510000000000005</v>
      </c>
      <c r="CM7" s="36">
        <v>71.98</v>
      </c>
      <c r="CN7" s="36">
        <v>72.84</v>
      </c>
      <c r="CO7" s="36">
        <v>74.7</v>
      </c>
      <c r="CP7" s="36">
        <v>60.83</v>
      </c>
      <c r="CQ7" s="36">
        <v>60.04</v>
      </c>
      <c r="CR7" s="36">
        <v>59.88</v>
      </c>
      <c r="CS7" s="36">
        <v>59.68</v>
      </c>
      <c r="CT7" s="36">
        <v>59.17</v>
      </c>
      <c r="CU7" s="36">
        <v>59.8</v>
      </c>
      <c r="CV7" s="36">
        <v>89.23</v>
      </c>
      <c r="CW7" s="36">
        <v>89.5</v>
      </c>
      <c r="CX7" s="36">
        <v>90.77</v>
      </c>
      <c r="CY7" s="36">
        <v>90.11</v>
      </c>
      <c r="CZ7" s="36">
        <v>86.97</v>
      </c>
      <c r="DA7" s="36">
        <v>87.92</v>
      </c>
      <c r="DB7" s="36">
        <v>87.33</v>
      </c>
      <c r="DC7" s="36">
        <v>87.65</v>
      </c>
      <c r="DD7" s="36">
        <v>87.63</v>
      </c>
      <c r="DE7" s="36">
        <v>87.6</v>
      </c>
      <c r="DF7" s="36">
        <v>89.78</v>
      </c>
      <c r="DG7" s="36">
        <v>16.47</v>
      </c>
      <c r="DH7" s="36">
        <v>17.18</v>
      </c>
      <c r="DI7" s="36">
        <v>18.12</v>
      </c>
      <c r="DJ7" s="36">
        <v>18.36</v>
      </c>
      <c r="DK7" s="36">
        <v>32.130000000000003</v>
      </c>
      <c r="DL7" s="36">
        <v>36.700000000000003</v>
      </c>
      <c r="DM7" s="36">
        <v>37.71</v>
      </c>
      <c r="DN7" s="36">
        <v>38.69</v>
      </c>
      <c r="DO7" s="36">
        <v>39.65</v>
      </c>
      <c r="DP7" s="36">
        <v>45.25</v>
      </c>
      <c r="DQ7" s="36">
        <v>46.31</v>
      </c>
      <c r="DR7" s="36">
        <v>2.39</v>
      </c>
      <c r="DS7" s="36">
        <v>2.44</v>
      </c>
      <c r="DT7" s="36">
        <v>2.5299999999999998</v>
      </c>
      <c r="DU7" s="36">
        <v>2.46</v>
      </c>
      <c r="DV7" s="36">
        <v>2.4</v>
      </c>
      <c r="DW7" s="36">
        <v>6.92</v>
      </c>
      <c r="DX7" s="36">
        <v>7.67</v>
      </c>
      <c r="DY7" s="36">
        <v>8.4</v>
      </c>
      <c r="DZ7" s="36">
        <v>9.7100000000000009</v>
      </c>
      <c r="EA7" s="36">
        <v>10.71</v>
      </c>
      <c r="EB7" s="36">
        <v>12.42</v>
      </c>
      <c r="EC7" s="36">
        <v>0.28000000000000003</v>
      </c>
      <c r="ED7" s="36">
        <v>0.42</v>
      </c>
      <c r="EE7" s="36">
        <v>0.81</v>
      </c>
      <c r="EF7" s="36">
        <v>0.32</v>
      </c>
      <c r="EG7" s="36">
        <v>0.79</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2016-02-10T08:11:13Z</cp:lastPrinted>
  <dcterms:created xsi:type="dcterms:W3CDTF">2016-02-03T07:23:47Z</dcterms:created>
  <dcterms:modified xsi:type="dcterms:W3CDTF">2016-02-10T08:11:48Z</dcterms:modified>
</cp:coreProperties>
</file>