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<sst xmlns="http://schemas.openxmlformats.org/spreadsheetml/2006/main" count="218" uniqueCount="108">
  <si>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</si>
  <si>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</si>
  <si>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</si>
  <si>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</si>
  <si>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</si>
  <si>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</si>
  <si>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</si>
  <si>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</si>
  <si>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</si>
  <si>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</si>
  <si>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</si>
  <si>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</si>
  <si>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</si>
  <si>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</si>
  <si>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</si>
  <si>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</si>
  <si>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</si>
  <si>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</si>
  <si>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</si>
  <si>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</si>
  <si>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</si>
  <si>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</si>
  <si>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</si>
  <si>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</si>
  <si>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</si>
  <si>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</si>
  <si>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</si>
  <si>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</si>
  <si>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</si>
  <si>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</si>
  <si>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</si>
  <si>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</si>
  <si>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</si>
  <si>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</si>
  <si>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</si>
  <si>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</si>
  <si>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</si>
  <si>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</si>
  <si>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</si>
  <si>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</si>
  <si>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</si>
  <si>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</si>
  <si>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</si>
  <si>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</si>
  <si>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</si>
  <si>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</si>
  <si>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</si>
  <si>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</si>
  <si>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</si>
  <si>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</si>
  <si>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</si>
  <si>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</si>
  <si>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</si>
  <si>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</si>
  <si>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</si>
  <si>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</si>
  <si>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</si>
  <si>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</si>
  <si>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</si>
  <si>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</si>
  <si>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</si>
  <si>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</si>
  <si>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</si>
  <si>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</si>
  <si>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</si>
  <si>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</si>
  <si>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</si>
  <si>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</si>
  <si>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</si>
  <si>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</si>
  <si>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</si>
  <si>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</si>
  <si>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</si>
  <si>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</si>
  <si>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</si>
  <si>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</si>
  <si>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</si>
  <si>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</si>
  <si>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</si>
  <si>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</si>
  <si>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</si>
  <si>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</si>
  <si>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</si>
  <si>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</si>
  <si>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</si>
  <si>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</si>
  <si>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</si>
  <si>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</si>
  <si>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</si>
  <si>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</si>
  <si>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</si>
  <si>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</si>
  <si>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</si>
  <si>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精華町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</si>
  <si>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</si>
  <si>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</si>
  <si>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</si>
  <si>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</si>
  <si>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</si>
  <si>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</si>
  <si>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</si>
  <si>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</si>
  <si>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</si>
  <si>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</si>
  <si>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</si>
  <si>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上水道との統合後、適時管路更新を行っていく。</t>
    <rPh sb="1" eb="4">
      <t>ジョウスイドウ</t>
    </rPh>
    <rPh sb="6" eb="8">
      <t>トウゴウ</t>
    </rPh>
    <rPh sb="8" eb="9">
      <t>ゴ</t>
    </rPh>
    <rPh sb="10" eb="12">
      <t>テキジ</t>
    </rPh>
    <rPh sb="12" eb="14">
      <t>カンロ</t>
    </rPh>
    <rPh sb="14" eb="16">
      <t>コウシン</t>
    </rPh>
    <rPh sb="17" eb="18">
      <t>オコナ</t>
    </rPh>
    <phoneticPr fontId="4"/>
  </si>
  <si>
    <t>　現在、一般会計からの繰入金や企業債による補填を前提とし他経営となっているが、上水道との統合により規模の経済性が発揮され現在よりも効率的な経営が可能となる。</t>
    <rPh sb="1" eb="3">
      <t>ゲンザイ</t>
    </rPh>
    <rPh sb="4" eb="6">
      <t>イッパン</t>
    </rPh>
    <rPh sb="6" eb="8">
      <t>カイケイ</t>
    </rPh>
    <rPh sb="11" eb="13">
      <t>クリイレ</t>
    </rPh>
    <rPh sb="13" eb="14">
      <t>キン</t>
    </rPh>
    <rPh sb="28" eb="29">
      <t>タ</t>
    </rPh>
    <rPh sb="29" eb="31">
      <t>ケイエイ</t>
    </rPh>
    <rPh sb="39" eb="42">
      <t>ジョウスイドウ</t>
    </rPh>
    <rPh sb="44" eb="46">
      <t>トウゴウ</t>
    </rPh>
    <rPh sb="49" eb="51">
      <t>キボ</t>
    </rPh>
    <rPh sb="52" eb="55">
      <t>ケイザイセイ</t>
    </rPh>
    <rPh sb="56" eb="58">
      <t>ハッキ</t>
    </rPh>
    <rPh sb="60" eb="62">
      <t>ゲンザイ</t>
    </rPh>
    <rPh sb="65" eb="68">
      <t>コウリツテキ</t>
    </rPh>
    <rPh sb="69" eb="71">
      <t>ケイエイ</t>
    </rPh>
    <rPh sb="72" eb="74">
      <t>カノウ</t>
    </rPh>
    <phoneticPr fontId="4"/>
  </si>
  <si>
    <t>　本町簡易水道事業は他の簡易水道事業と同じく、小規模であることから給水収益のみでの経営が困難であり一般会計からの繰入金や企業債による補填を前提としている。
　平成27年度末に本町上水道事業との統合が予定されている。経常収支率がH26に急上昇しているが、簡易水道と上水道を接続する管路工事に係る受託工事収益によるものである。</t>
    <rPh sb="1" eb="3">
      <t>ホンチョウ</t>
    </rPh>
    <rPh sb="3" eb="5">
      <t>カンイ</t>
    </rPh>
    <rPh sb="5" eb="7">
      <t>スイドウ</t>
    </rPh>
    <rPh sb="7" eb="9">
      <t>ジギョウ</t>
    </rPh>
    <rPh sb="10" eb="11">
      <t>タ</t>
    </rPh>
    <rPh sb="12" eb="14">
      <t>カンイ</t>
    </rPh>
    <rPh sb="14" eb="16">
      <t>スイドウ</t>
    </rPh>
    <rPh sb="16" eb="18">
      <t>ジギョウ</t>
    </rPh>
    <rPh sb="19" eb="20">
      <t>オナ</t>
    </rPh>
    <rPh sb="23" eb="26">
      <t>ショウキボ</t>
    </rPh>
    <rPh sb="33" eb="35">
      <t>キュウスイ</t>
    </rPh>
    <rPh sb="35" eb="37">
      <t>シュウエキ</t>
    </rPh>
    <rPh sb="41" eb="43">
      <t>ケイエイ</t>
    </rPh>
    <rPh sb="44" eb="46">
      <t>コンナン</t>
    </rPh>
    <rPh sb="49" eb="51">
      <t>イッパン</t>
    </rPh>
    <rPh sb="51" eb="53">
      <t>カイケイ</t>
    </rPh>
    <rPh sb="56" eb="58">
      <t>クリイレ</t>
    </rPh>
    <rPh sb="58" eb="59">
      <t>キン</t>
    </rPh>
    <rPh sb="60" eb="62">
      <t>キギョウ</t>
    </rPh>
    <rPh sb="62" eb="63">
      <t>サイ</t>
    </rPh>
    <rPh sb="66" eb="68">
      <t>ホテン</t>
    </rPh>
    <rPh sb="69" eb="71">
      <t>ゼンテイ</t>
    </rPh>
    <rPh sb="79" eb="81">
      <t>ヘイセイ</t>
    </rPh>
    <rPh sb="83" eb="85">
      <t>ネンド</t>
    </rPh>
    <rPh sb="85" eb="86">
      <t>マツ</t>
    </rPh>
    <rPh sb="87" eb="89">
      <t>ホンチョウ</t>
    </rPh>
    <rPh sb="89" eb="92">
      <t>ジョウスイドウ</t>
    </rPh>
    <rPh sb="92" eb="94">
      <t>ジギョウ</t>
    </rPh>
    <rPh sb="96" eb="98">
      <t>トウゴウ</t>
    </rPh>
    <rPh sb="99" eb="101">
      <t>ヨテイ</t>
    </rPh>
    <rPh sb="107" eb="109">
      <t>ケイジョウ</t>
    </rPh>
    <rPh sb="109" eb="111">
      <t>シュウシ</t>
    </rPh>
    <rPh sb="111" eb="112">
      <t>リツ</t>
    </rPh>
    <rPh sb="117" eb="120">
      <t>キュウジョウショウ</t>
    </rPh>
    <rPh sb="126" eb="128">
      <t>カンイ</t>
    </rPh>
    <rPh sb="128" eb="130">
      <t>スイドウ</t>
    </rPh>
    <rPh sb="131" eb="134">
      <t>ジョウスイドウ</t>
    </rPh>
    <rPh sb="135" eb="137">
      <t>セツゾク</t>
    </rPh>
    <rPh sb="139" eb="141">
      <t>カンロ</t>
    </rPh>
    <rPh sb="141" eb="143">
      <t>コウジ</t>
    </rPh>
    <rPh sb="144" eb="145">
      <t>カカ</t>
    </rPh>
    <rPh sb="146" eb="148">
      <t>ジュタク</t>
    </rPh>
    <rPh sb="148" eb="150">
      <t>コウジ</t>
    </rPh>
    <rPh sb="150" eb="152">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</si>
</sst>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791488"/>
        <c:axId val="880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87791488"/>
        <c:axId val="88088576"/>
      </c:lineChart>
      <c:dateAx>
        <c:axId val="87791488"/>
        <c:scaling>
          <c:orientation val="minMax"/>
        </c:scaling>
        <c:delete val="1"/>
        <c:axPos val="b"/>
        <c:numFmt formatCode="ge" sourceLinked="1"/>
        <c:majorTickMark val="none"/>
        <c:minorTickMark val="none"/>
        <c:tickLblPos val="none"/>
        <c:crossAx val="88088576"/>
        <c:crosses val="autoZero"/>
        <c:auto val="1"/>
        <c:lblOffset val="100"/>
        <c:baseTimeUnit val="years"/>
      </c:dateAx>
      <c:valAx>
        <c:axId val="880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63.29</c:v>
                </c:pt>
                <c:pt idx="1">
                  <c:v>45.17</c:v>
                </c:pt>
                <c:pt idx="2">
                  <c:v>43.08</c:v>
                </c:pt>
                <c:pt idx="3">
                  <c:v>52.35</c:v>
                </c:pt>
                <c:pt idx="4">
                  <c:v>40.32</c:v>
                </c:pt>
              </c:numCache>
            </c:numRef>
          </c:val>
        </c:ser>
        <c:dLbls>
          <c:showLegendKey val="0"/>
          <c:showVal val="0"/>
          <c:showCatName val="0"/>
          <c:showSerName val="0"/>
          <c:showPercent val="0"/>
          <c:showBubbleSize val="0"/>
        </c:dLbls>
        <c:gapWidth val="150"/>
        <c:axId val="108701952"/>
        <c:axId val="1087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08701952"/>
        <c:axId val="108724608"/>
      </c:lineChart>
      <c:dateAx>
        <c:axId val="108701952"/>
        <c:scaling>
          <c:orientation val="minMax"/>
        </c:scaling>
        <c:delete val="1"/>
        <c:axPos val="b"/>
        <c:numFmt formatCode="ge" sourceLinked="1"/>
        <c:majorTickMark val="none"/>
        <c:minorTickMark val="none"/>
        <c:tickLblPos val="none"/>
        <c:crossAx val="108724608"/>
        <c:crosses val="autoZero"/>
        <c:auto val="1"/>
        <c:lblOffset val="100"/>
        <c:baseTimeUnit val="years"/>
      </c:dateAx>
      <c:valAx>
        <c:axId val="1087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95.28</c:v>
                </c:pt>
                <c:pt idx="1">
                  <c:v>94.05</c:v>
                </c:pt>
                <c:pt idx="2">
                  <c:v>96.54</c:v>
                </c:pt>
                <c:pt idx="3">
                  <c:v>96.7</c:v>
                </c:pt>
                <c:pt idx="4">
                  <c:v>95.44</c:v>
                </c:pt>
              </c:numCache>
            </c:numRef>
          </c:val>
        </c:ser>
        <c:dLbls>
          <c:showLegendKey val="0"/>
          <c:showVal val="0"/>
          <c:showCatName val="0"/>
          <c:showSerName val="0"/>
          <c:showPercent val="0"/>
          <c:showBubbleSize val="0"/>
        </c:dLbls>
        <c:gapWidth val="150"/>
        <c:axId val="108750720"/>
        <c:axId val="1087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08750720"/>
        <c:axId val="108756992"/>
      </c:lineChart>
      <c:dateAx>
        <c:axId val="108750720"/>
        <c:scaling>
          <c:orientation val="minMax"/>
        </c:scaling>
        <c:delete val="1"/>
        <c:axPos val="b"/>
        <c:numFmt formatCode="ge" sourceLinked="1"/>
        <c:majorTickMark val="none"/>
        <c:minorTickMark val="none"/>
        <c:tickLblPos val="none"/>
        <c:crossAx val="108756992"/>
        <c:crosses val="autoZero"/>
        <c:auto val="1"/>
        <c:lblOffset val="100"/>
        <c:baseTimeUnit val="years"/>
      </c:dateAx>
      <c:valAx>
        <c:axId val="1087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100.13</c:v>
                </c:pt>
                <c:pt idx="1">
                  <c:v>94.77</c:v>
                </c:pt>
                <c:pt idx="2">
                  <c:v>94.5</c:v>
                </c:pt>
                <c:pt idx="3">
                  <c:v>95</c:v>
                </c:pt>
                <c:pt idx="4">
                  <c:v>273.5</c:v>
                </c:pt>
              </c:numCache>
            </c:numRef>
          </c:val>
        </c:ser>
        <c:dLbls>
          <c:showLegendKey val="0"/>
          <c:showVal val="0"/>
          <c:showCatName val="0"/>
          <c:showSerName val="0"/>
          <c:showPercent val="0"/>
          <c:showBubbleSize val="0"/>
        </c:dLbls>
        <c:gapWidth val="150"/>
        <c:axId val="88118784"/>
        <c:axId val="881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88118784"/>
        <c:axId val="88120704"/>
      </c:lineChart>
      <c:dateAx>
        <c:axId val="88118784"/>
        <c:scaling>
          <c:orientation val="minMax"/>
        </c:scaling>
        <c:delete val="1"/>
        <c:axPos val="b"/>
        <c:numFmt formatCode="ge" sourceLinked="1"/>
        <c:majorTickMark val="none"/>
        <c:minorTickMark val="none"/>
        <c:tickLblPos val="none"/>
        <c:crossAx val="88120704"/>
        <c:crosses val="autoZero"/>
        <c:auto val="1"/>
        <c:lblOffset val="100"/>
        <c:baseTimeUnit val="years"/>
      </c:dateAx>
      <c:valAx>
        <c:axId val="881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38880"/>
        <c:axId val="881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38880"/>
        <c:axId val="88140800"/>
      </c:lineChart>
      <c:dateAx>
        <c:axId val="88138880"/>
        <c:scaling>
          <c:orientation val="minMax"/>
        </c:scaling>
        <c:delete val="1"/>
        <c:axPos val="b"/>
        <c:numFmt formatCode="ge" sourceLinked="1"/>
        <c:majorTickMark val="none"/>
        <c:minorTickMark val="none"/>
        <c:tickLblPos val="none"/>
        <c:crossAx val="88140800"/>
        <c:crosses val="autoZero"/>
        <c:auto val="1"/>
        <c:lblOffset val="100"/>
        <c:baseTimeUnit val="years"/>
      </c:dateAx>
      <c:valAx>
        <c:axId val="881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80032"/>
        <c:axId val="999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80032"/>
        <c:axId val="99981952"/>
      </c:lineChart>
      <c:dateAx>
        <c:axId val="99980032"/>
        <c:scaling>
          <c:orientation val="minMax"/>
        </c:scaling>
        <c:delete val="1"/>
        <c:axPos val="b"/>
        <c:numFmt formatCode="ge" sourceLinked="1"/>
        <c:majorTickMark val="none"/>
        <c:minorTickMark val="none"/>
        <c:tickLblPos val="none"/>
        <c:crossAx val="99981952"/>
        <c:crosses val="autoZero"/>
        <c:auto val="1"/>
        <c:lblOffset val="100"/>
        <c:baseTimeUnit val="years"/>
      </c:dateAx>
      <c:valAx>
        <c:axId val="999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76832"/>
        <c:axId val="106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76832"/>
        <c:axId val="106783104"/>
      </c:lineChart>
      <c:dateAx>
        <c:axId val="106776832"/>
        <c:scaling>
          <c:orientation val="minMax"/>
        </c:scaling>
        <c:delete val="1"/>
        <c:axPos val="b"/>
        <c:numFmt formatCode="ge" sourceLinked="1"/>
        <c:majorTickMark val="none"/>
        <c:minorTickMark val="none"/>
        <c:tickLblPos val="none"/>
        <c:crossAx val="106783104"/>
        <c:crosses val="autoZero"/>
        <c:auto val="1"/>
        <c:lblOffset val="100"/>
        <c:baseTimeUnit val="years"/>
      </c:dateAx>
      <c:valAx>
        <c:axId val="106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11776"/>
        <c:axId val="1068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11776"/>
        <c:axId val="106813696"/>
      </c:lineChart>
      <c:dateAx>
        <c:axId val="106811776"/>
        <c:scaling>
          <c:orientation val="minMax"/>
        </c:scaling>
        <c:delete val="1"/>
        <c:axPos val="b"/>
        <c:numFmt formatCode="ge" sourceLinked="1"/>
        <c:majorTickMark val="none"/>
        <c:minorTickMark val="none"/>
        <c:tickLblPos val="none"/>
        <c:crossAx val="106813696"/>
        <c:crosses val="autoZero"/>
        <c:auto val="1"/>
        <c:lblOffset val="100"/>
        <c:baseTimeUnit val="years"/>
      </c:dateAx>
      <c:valAx>
        <c:axId val="1068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481.8</c:v>
                </c:pt>
                <c:pt idx="1">
                  <c:v>670.31</c:v>
                </c:pt>
                <c:pt idx="2">
                  <c:v>659.55</c:v>
                </c:pt>
                <c:pt idx="3">
                  <c:v>525.29</c:v>
                </c:pt>
                <c:pt idx="4">
                  <c:v>926.69</c:v>
                </c:pt>
              </c:numCache>
            </c:numRef>
          </c:val>
        </c:ser>
        <c:dLbls>
          <c:showLegendKey val="0"/>
          <c:showVal val="0"/>
          <c:showCatName val="0"/>
          <c:showSerName val="0"/>
          <c:showPercent val="0"/>
          <c:showBubbleSize val="0"/>
        </c:dLbls>
        <c:gapWidth val="150"/>
        <c:axId val="108019712"/>
        <c:axId val="1080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08019712"/>
        <c:axId val="108021632"/>
      </c:lineChart>
      <c:dateAx>
        <c:axId val="108019712"/>
        <c:scaling>
          <c:orientation val="minMax"/>
        </c:scaling>
        <c:delete val="1"/>
        <c:axPos val="b"/>
        <c:numFmt formatCode="ge" sourceLinked="1"/>
        <c:majorTickMark val="none"/>
        <c:minorTickMark val="none"/>
        <c:tickLblPos val="none"/>
        <c:crossAx val="108021632"/>
        <c:crosses val="autoZero"/>
        <c:auto val="1"/>
        <c:lblOffset val="100"/>
        <c:baseTimeUnit val="years"/>
      </c:dateAx>
      <c:valAx>
        <c:axId val="1080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56.17</c:v>
                </c:pt>
                <c:pt idx="1">
                  <c:v>49.7</c:v>
                </c:pt>
                <c:pt idx="2">
                  <c:v>48.46</c:v>
                </c:pt>
                <c:pt idx="3">
                  <c:v>52.07</c:v>
                </c:pt>
                <c:pt idx="4">
                  <c:v>55.46</c:v>
                </c:pt>
              </c:numCache>
            </c:numRef>
          </c:val>
        </c:ser>
        <c:dLbls>
          <c:showLegendKey val="0"/>
          <c:showVal val="0"/>
          <c:showCatName val="0"/>
          <c:showSerName val="0"/>
          <c:showPercent val="0"/>
          <c:showBubbleSize val="0"/>
        </c:dLbls>
        <c:gapWidth val="150"/>
        <c:axId val="108060032"/>
        <c:axId val="1080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08060032"/>
        <c:axId val="108062208"/>
      </c:lineChart>
      <c:dateAx>
        <c:axId val="108060032"/>
        <c:scaling>
          <c:orientation val="minMax"/>
        </c:scaling>
        <c:delete val="1"/>
        <c:axPos val="b"/>
        <c:numFmt formatCode="ge" sourceLinked="1"/>
        <c:majorTickMark val="none"/>
        <c:minorTickMark val="none"/>
        <c:tickLblPos val="none"/>
        <c:crossAx val="108062208"/>
        <c:crosses val="autoZero"/>
        <c:auto val="1"/>
        <c:lblOffset val="100"/>
        <c:baseTimeUnit val="years"/>
      </c:dateAx>
      <c:valAx>
        <c:axId val="1080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309.14</c:v>
                </c:pt>
                <c:pt idx="1">
                  <c:v>344.39</c:v>
                </c:pt>
                <c:pt idx="2">
                  <c:v>355.35</c:v>
                </c:pt>
                <c:pt idx="3">
                  <c:v>329.17</c:v>
                </c:pt>
                <c:pt idx="4">
                  <c:v>313.04000000000002</c:v>
                </c:pt>
              </c:numCache>
            </c:numRef>
          </c:val>
        </c:ser>
        <c:dLbls>
          <c:showLegendKey val="0"/>
          <c:showVal val="0"/>
          <c:showCatName val="0"/>
          <c:showSerName val="0"/>
          <c:showPercent val="0"/>
          <c:showBubbleSize val="0"/>
        </c:dLbls>
        <c:gapWidth val="150"/>
        <c:axId val="108681856"/>
        <c:axId val="1086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08681856"/>
        <c:axId val="108684032"/>
      </c:lineChart>
      <c:dateAx>
        <c:axId val="108681856"/>
        <c:scaling>
          <c:orientation val="minMax"/>
        </c:scaling>
        <c:delete val="1"/>
        <c:axPos val="b"/>
        <c:numFmt formatCode="ge" sourceLinked="1"/>
        <c:majorTickMark val="none"/>
        <c:minorTickMark val="none"/>
        <c:tickLblPos val="none"/>
        <c:crossAx val="108684032"/>
        <c:crosses val="autoZero"/>
        <c:auto val="1"/>
        <c:lblOffset val="100"/>
        <c:baseTimeUnit val="years"/>
      </c:dateAx>
      <c:valAx>
        <c:axId val="1086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1" zoomScaleNormal="100" workbookViewId="0">
      <selection activeCell="BK25" sqref="BK2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京都府　精華町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37443</v>
      </c>
      <c r="AJ8" s="74"/>
      <c r="AK8" s="74"/>
      <c r="AL8" s="74"/>
      <c r="AM8" s="74"/>
      <c r="AN8" s="74"/>
      <c r="AO8" s="74"/>
      <c r="AP8" s="75"/>
      <c r="AQ8" s="56">
        <f>データ!R6</f>
        <v>25.68</v>
      </c>
      <c r="AR8" s="56"/>
      <c r="AS8" s="56"/>
      <c r="AT8" s="56"/>
      <c r="AU8" s="56"/>
      <c r="AV8" s="56"/>
      <c r="AW8" s="56"/>
      <c r="AX8" s="56"/>
      <c r="AY8" s="56">
        <f>データ!S6</f>
        <v>1458.06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0.18</v>
      </c>
      <c r="S10" s="56"/>
      <c r="T10" s="56"/>
      <c r="U10" s="56"/>
      <c r="V10" s="56"/>
      <c r="W10" s="56"/>
      <c r="X10" s="56"/>
      <c r="Y10" s="56"/>
      <c r="Z10" s="64">
        <f>データ!P6</f>
        <v>2191</v>
      </c>
      <c r="AA10" s="64"/>
      <c r="AB10" s="64"/>
      <c r="AC10" s="64"/>
      <c r="AD10" s="64"/>
      <c r="AE10" s="64"/>
      <c r="AF10" s="64"/>
      <c r="AG10" s="64"/>
      <c r="AH10" s="2"/>
      <c r="AI10" s="64">
        <f>データ!T6</f>
        <v>69</v>
      </c>
      <c r="AJ10" s="64"/>
      <c r="AK10" s="64"/>
      <c r="AL10" s="64"/>
      <c r="AM10" s="64"/>
      <c r="AN10" s="64"/>
      <c r="AO10" s="64"/>
      <c r="AP10" s="64"/>
      <c r="AQ10" s="56">
        <f>データ!U6</f>
        <v>0.41</v>
      </c>
      <c r="AR10" s="56"/>
      <c r="AS10" s="56"/>
      <c r="AT10" s="56"/>
      <c r="AU10" s="56"/>
      <c r="AV10" s="56"/>
      <c r="AW10" s="56"/>
      <c r="AX10" s="56"/>
      <c r="AY10" s="56">
        <f>データ!V6</f>
        <v>168.29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263664</v>
      </c>
      <c r="D6" s="31">
        <f t="shared" si="3"/>
        <v>47</v>
      </c>
      <c r="E6" s="31">
        <f t="shared" si="3"/>
        <v>1</v>
      </c>
      <c r="F6" s="31">
        <f t="shared" si="3"/>
        <v>0</v>
      </c>
      <c r="G6" s="31">
        <f t="shared" si="3"/>
        <v>0</v>
      </c>
      <c r="H6" s="31" t="str">
        <f t="shared" si="3"/>
        <v>京都府　精華町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0.18</v>
      </c>
      <c r="P6" s="32">
        <f t="shared" si="3"/>
        <v>2191</v>
      </c>
      <c r="Q6" s="32">
        <f t="shared" si="3"/>
        <v>37443</v>
      </c>
      <c r="R6" s="32">
        <f t="shared" si="3"/>
        <v>25.68</v>
      </c>
      <c r="S6" s="32">
        <f t="shared" si="3"/>
        <v>1458.06</v>
      </c>
      <c r="T6" s="32">
        <f t="shared" si="3"/>
        <v>69</v>
      </c>
      <c r="U6" s="32">
        <f t="shared" si="3"/>
        <v>0.41</v>
      </c>
      <c r="V6" s="32">
        <f t="shared" si="3"/>
        <v>168.29</v>
      </c>
      <c r="W6" s="33">
        <f>IF(W7="",NA(),W7)</f>
        <v>100.13</v>
      </c>
      <c r="X6" s="33">
        <f t="shared" ref="X6:AF6" si="4">IF(X7="",NA(),X7)</f>
        <v>94.77</v>
      </c>
      <c r="Y6" s="33">
        <f t="shared" si="4"/>
        <v>94.5</v>
      </c>
      <c r="Z6" s="33">
        <f t="shared" si="4"/>
        <v>95</v>
      </c>
      <c r="AA6" s="33">
        <f t="shared" si="4"/>
        <v>273.5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481.8</v>
      </c>
      <c r="BE6" s="33">
        <f t="shared" ref="BE6:BM6" si="7">IF(BE7="",NA(),BE7)</f>
        <v>670.31</v>
      </c>
      <c r="BF6" s="33">
        <f t="shared" si="7"/>
        <v>659.55</v>
      </c>
      <c r="BG6" s="33">
        <f t="shared" si="7"/>
        <v>525.29</v>
      </c>
      <c r="BH6" s="33">
        <f t="shared" si="7"/>
        <v>926.69</v>
      </c>
      <c r="BI6" s="33">
        <f t="shared" si="7"/>
        <v>1450.45</v>
      </c>
      <c r="BJ6" s="33">
        <f t="shared" si="7"/>
        <v>1442.51</v>
      </c>
      <c r="BK6" s="33">
        <f t="shared" si="7"/>
        <v>1496.15</v>
      </c>
      <c r="BL6" s="33">
        <f t="shared" si="7"/>
        <v>1462.56</v>
      </c>
      <c r="BM6" s="33">
        <f t="shared" si="7"/>
        <v>1486.62</v>
      </c>
      <c r="BN6" s="32" t="str">
        <f>IF(BN7="","",IF(BN7="-","【-】","【"&amp;SUBSTITUTE(TEXT(BN7,"#,##0.00"),"-","△")&amp;"】"))</f>
        <v>【1,239.32】</v>
      </c>
      <c r="BO6" s="33">
        <f>IF(BO7="",NA(),BO7)</f>
        <v>56.17</v>
      </c>
      <c r="BP6" s="33">
        <f t="shared" ref="BP6:BX6" si="8">IF(BP7="",NA(),BP7)</f>
        <v>49.7</v>
      </c>
      <c r="BQ6" s="33">
        <f t="shared" si="8"/>
        <v>48.46</v>
      </c>
      <c r="BR6" s="33">
        <f t="shared" si="8"/>
        <v>52.07</v>
      </c>
      <c r="BS6" s="33">
        <f t="shared" si="8"/>
        <v>55.46</v>
      </c>
      <c r="BT6" s="33">
        <f t="shared" si="8"/>
        <v>33.96</v>
      </c>
      <c r="BU6" s="33">
        <f t="shared" si="8"/>
        <v>33.299999999999997</v>
      </c>
      <c r="BV6" s="33">
        <f t="shared" si="8"/>
        <v>33.01</v>
      </c>
      <c r="BW6" s="33">
        <f t="shared" si="8"/>
        <v>32.39</v>
      </c>
      <c r="BX6" s="33">
        <f t="shared" si="8"/>
        <v>24.39</v>
      </c>
      <c r="BY6" s="32" t="str">
        <f>IF(BY7="","",IF(BY7="-","【-】","【"&amp;SUBSTITUTE(TEXT(BY7,"#,##0.00"),"-","△")&amp;"】"))</f>
        <v>【36.33】</v>
      </c>
      <c r="BZ6" s="33">
        <f>IF(BZ7="",NA(),BZ7)</f>
        <v>309.14</v>
      </c>
      <c r="CA6" s="33">
        <f t="shared" ref="CA6:CI6" si="9">IF(CA7="",NA(),CA7)</f>
        <v>344.39</v>
      </c>
      <c r="CB6" s="33">
        <f t="shared" si="9"/>
        <v>355.35</v>
      </c>
      <c r="CC6" s="33">
        <f t="shared" si="9"/>
        <v>329.17</v>
      </c>
      <c r="CD6" s="33">
        <f t="shared" si="9"/>
        <v>313.04000000000002</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63.29</v>
      </c>
      <c r="CL6" s="33">
        <f t="shared" ref="CL6:CT6" si="10">IF(CL7="",NA(),CL7)</f>
        <v>45.17</v>
      </c>
      <c r="CM6" s="33">
        <f t="shared" si="10"/>
        <v>43.08</v>
      </c>
      <c r="CN6" s="33">
        <f t="shared" si="10"/>
        <v>52.35</v>
      </c>
      <c r="CO6" s="33">
        <f t="shared" si="10"/>
        <v>40.32</v>
      </c>
      <c r="CP6" s="33">
        <f t="shared" si="10"/>
        <v>51.56</v>
      </c>
      <c r="CQ6" s="33">
        <f t="shared" si="10"/>
        <v>50.66</v>
      </c>
      <c r="CR6" s="33">
        <f t="shared" si="10"/>
        <v>51.11</v>
      </c>
      <c r="CS6" s="33">
        <f t="shared" si="10"/>
        <v>50.49</v>
      </c>
      <c r="CT6" s="33">
        <f t="shared" si="10"/>
        <v>48.36</v>
      </c>
      <c r="CU6" s="32" t="str">
        <f>IF(CU7="","",IF(CU7="-","【-】","【"&amp;SUBSTITUTE(TEXT(CU7,"#,##0.00"),"-","△")&amp;"】"))</f>
        <v>【58.19】</v>
      </c>
      <c r="CV6" s="33">
        <f>IF(CV7="",NA(),CV7)</f>
        <v>95.28</v>
      </c>
      <c r="CW6" s="33">
        <f t="shared" ref="CW6:DE6" si="11">IF(CW7="",NA(),CW7)</f>
        <v>94.05</v>
      </c>
      <c r="CX6" s="33">
        <f t="shared" si="11"/>
        <v>96.54</v>
      </c>
      <c r="CY6" s="33">
        <f t="shared" si="11"/>
        <v>96.7</v>
      </c>
      <c r="CZ6" s="33">
        <f t="shared" si="11"/>
        <v>95.44</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263664</v>
      </c>
      <c r="D7" s="35">
        <v>47</v>
      </c>
      <c r="E7" s="35">
        <v>1</v>
      </c>
      <c r="F7" s="35">
        <v>0</v>
      </c>
      <c r="G7" s="35">
        <v>0</v>
      </c>
      <c r="H7" s="35" t="s">
        <v>93</v>
      </c>
      <c r="I7" s="35" t="s">
        <v>94</v>
      </c>
      <c r="J7" s="35" t="s">
        <v>95</v>
      </c>
      <c r="K7" s="35" t="s">
        <v>96</v>
      </c>
      <c r="L7" s="35" t="s">
        <v>97</v>
      </c>
      <c r="M7" s="36" t="s">
        <v>98</v>
      </c>
      <c r="N7" s="36" t="s">
        <v>99</v>
      </c>
      <c r="O7" s="36">
        <v>0.18</v>
      </c>
      <c r="P7" s="36">
        <v>2191</v>
      </c>
      <c r="Q7" s="36">
        <v>37443</v>
      </c>
      <c r="R7" s="36">
        <v>25.68</v>
      </c>
      <c r="S7" s="36">
        <v>1458.06</v>
      </c>
      <c r="T7" s="36">
        <v>69</v>
      </c>
      <c r="U7" s="36">
        <v>0.41</v>
      </c>
      <c r="V7" s="36">
        <v>168.29</v>
      </c>
      <c r="W7" s="36">
        <v>100.13</v>
      </c>
      <c r="X7" s="36">
        <v>94.77</v>
      </c>
      <c r="Y7" s="36">
        <v>94.5</v>
      </c>
      <c r="Z7" s="36">
        <v>95</v>
      </c>
      <c r="AA7" s="36">
        <v>273.5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481.8</v>
      </c>
      <c r="BE7" s="36">
        <v>670.31</v>
      </c>
      <c r="BF7" s="36">
        <v>659.55</v>
      </c>
      <c r="BG7" s="36">
        <v>525.29</v>
      </c>
      <c r="BH7" s="36">
        <v>926.69</v>
      </c>
      <c r="BI7" s="36">
        <v>1450.45</v>
      </c>
      <c r="BJ7" s="36">
        <v>1442.51</v>
      </c>
      <c r="BK7" s="36">
        <v>1496.15</v>
      </c>
      <c r="BL7" s="36">
        <v>1462.56</v>
      </c>
      <c r="BM7" s="36">
        <v>1486.62</v>
      </c>
      <c r="BN7" s="36">
        <v>1239.32</v>
      </c>
      <c r="BO7" s="36">
        <v>56.17</v>
      </c>
      <c r="BP7" s="36">
        <v>49.7</v>
      </c>
      <c r="BQ7" s="36">
        <v>48.46</v>
      </c>
      <c r="BR7" s="36">
        <v>52.07</v>
      </c>
      <c r="BS7" s="36">
        <v>55.46</v>
      </c>
      <c r="BT7" s="36">
        <v>33.96</v>
      </c>
      <c r="BU7" s="36">
        <v>33.299999999999997</v>
      </c>
      <c r="BV7" s="36">
        <v>33.01</v>
      </c>
      <c r="BW7" s="36">
        <v>32.39</v>
      </c>
      <c r="BX7" s="36">
        <v>24.39</v>
      </c>
      <c r="BY7" s="36">
        <v>36.33</v>
      </c>
      <c r="BZ7" s="36">
        <v>309.14</v>
      </c>
      <c r="CA7" s="36">
        <v>344.39</v>
      </c>
      <c r="CB7" s="36">
        <v>355.35</v>
      </c>
      <c r="CC7" s="36">
        <v>329.17</v>
      </c>
      <c r="CD7" s="36">
        <v>313.04000000000002</v>
      </c>
      <c r="CE7" s="36">
        <v>512.74</v>
      </c>
      <c r="CF7" s="36">
        <v>526.57000000000005</v>
      </c>
      <c r="CG7" s="36">
        <v>523.08000000000004</v>
      </c>
      <c r="CH7" s="36">
        <v>530.83000000000004</v>
      </c>
      <c r="CI7" s="36">
        <v>734.18</v>
      </c>
      <c r="CJ7" s="36">
        <v>476.46</v>
      </c>
      <c r="CK7" s="36">
        <v>63.29</v>
      </c>
      <c r="CL7" s="36">
        <v>45.17</v>
      </c>
      <c r="CM7" s="36">
        <v>43.08</v>
      </c>
      <c r="CN7" s="36">
        <v>52.35</v>
      </c>
      <c r="CO7" s="36">
        <v>40.32</v>
      </c>
      <c r="CP7" s="36">
        <v>51.56</v>
      </c>
      <c r="CQ7" s="36">
        <v>50.66</v>
      </c>
      <c r="CR7" s="36">
        <v>51.11</v>
      </c>
      <c r="CS7" s="36">
        <v>50.49</v>
      </c>
      <c r="CT7" s="36">
        <v>48.36</v>
      </c>
      <c r="CU7" s="36">
        <v>58.19</v>
      </c>
      <c r="CV7" s="36">
        <v>95.28</v>
      </c>
      <c r="CW7" s="36">
        <v>94.05</v>
      </c>
      <c r="CX7" s="36">
        <v>96.54</v>
      </c>
      <c r="CY7" s="36">
        <v>96.7</v>
      </c>
      <c r="CZ7" s="36">
        <v>95.44</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廣瀬 幸太</cp:lastModifiedBy>
  <cp:lastPrinted>2016-02-04T04:55:18Z</cp:lastPrinted>
  <dcterms:created xsi:type="dcterms:W3CDTF">2016-01-18T05:04:02Z</dcterms:created>
  <dcterms:modified xsi:type="dcterms:W3CDTF">2016-02-04T04:55:20Z</dcterms:modified>
  <cp:category/>
</cp:coreProperties>
</file>