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W10" i="4" s="1"/>
  <c r="O6" i="5"/>
  <c r="P10" i="4" s="1"/>
  <c r="N6" i="5"/>
  <c r="I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B10" i="4"/>
  <c r="W8" i="4"/>
  <c r="P8" i="4"/>
  <c r="B8" i="4"/>
  <c r="D10" i="5" l="1"/>
  <c r="E10" i="5"/>
  <c r="C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<sst xmlns="http://schemas.openxmlformats.org/spreadsheetml/2006/main" count="226" uniqueCount="111">
  <si>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</si>
  <si>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</si>
  <si>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</si>
  <si>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</si>
  <si>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</si>
  <si>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</si>
  <si>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</si>
  <si>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</si>
  <si>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</si>
  <si>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</si>
  <si>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</si>
  <si>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</si>
  <si>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</si>
  <si>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</si>
  <si>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</si>
  <si>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</si>
  <si>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</si>
  <si>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</si>
  <si>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</si>
  <si>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</si>
  <si>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</si>
  <si>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</si>
  <si>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</si>
  <si>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</si>
  <si>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</si>
  <si>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</si>
  <si>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</si>
  <si>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</si>
  <si>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</si>
  <si>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</si>
  <si>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</si>
  <si>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</si>
  <si>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</si>
  <si>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</si>
  <si>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</si>
  <si>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</si>
  <si>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</si>
  <si>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</si>
  <si>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</si>
  <si>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</si>
  <si>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</si>
  <si>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</si>
  <si>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</si>
  <si>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</si>
  <si>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</si>
  <si>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</si>
  <si>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</si>
  <si>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</si>
  <si>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</si>
  <si>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</si>
  <si>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</si>
  <si>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</si>
  <si>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</si>
  <si>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</si>
  <si>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</si>
  <si>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</si>
  <si>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</si>
  <si>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</si>
  <si>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</si>
  <si>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</si>
  <si>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</si>
  <si>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</si>
  <si>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</si>
  <si>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</si>
  <si>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</si>
  <si>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</si>
  <si>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</si>
  <si>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</si>
  <si>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</si>
  <si>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</si>
  <si>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</si>
  <si>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</si>
  <si>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</si>
  <si>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</si>
  <si>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</si>
  <si>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</si>
  <si>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</si>
  <si>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</si>
  <si>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</si>
  <si>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</si>
  <si>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</si>
  <si>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</si>
  <si>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</si>
  <si>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</si>
  <si>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</si>
  <si>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</si>
  <si>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</si>
  <si>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</si>
  <si>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</si>
  <si>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</si>
  <si>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</si>
  <si>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</si>
  <si>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</si>
  <si>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</si>
  <si>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</si>
  <si>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</si>
  <si>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精華町</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</si>
  <si>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</si>
  <si>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</si>
  <si>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</si>
  <si>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</si>
  <si>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</si>
  <si>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</si>
  <si>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</si>
  <si>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</si>
  <si>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</si>
  <si>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</si>
  <si>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</si>
  <si>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今後は普及率の増加に伴い使用料収入も増加する見込みである。
しかし、地方債償還額や維持管理費も増加していくことが予測されるため厳しい状況が続くと予想される。</t>
    <rPh sb="0" eb="2">
      <t>コンゴ</t>
    </rPh>
    <rPh sb="3" eb="5">
      <t>フキュウ</t>
    </rPh>
    <rPh sb="5" eb="6">
      <t>リツ</t>
    </rPh>
    <rPh sb="7" eb="9">
      <t>ゾウカ</t>
    </rPh>
    <rPh sb="10" eb="11">
      <t>トモナ</t>
    </rPh>
    <rPh sb="12" eb="15">
      <t>シヨウリョウ</t>
    </rPh>
    <rPh sb="15" eb="17">
      <t>シュウニュウ</t>
    </rPh>
    <rPh sb="18" eb="20">
      <t>ゾウカ</t>
    </rPh>
    <rPh sb="22" eb="24">
      <t>ミコ</t>
    </rPh>
    <rPh sb="34" eb="37">
      <t>チホウサイ</t>
    </rPh>
    <rPh sb="37" eb="39">
      <t>ショウカン</t>
    </rPh>
    <rPh sb="39" eb="40">
      <t>ガク</t>
    </rPh>
    <rPh sb="41" eb="43">
      <t>イジ</t>
    </rPh>
    <rPh sb="43" eb="45">
      <t>カンリ</t>
    </rPh>
    <rPh sb="45" eb="46">
      <t>ヒ</t>
    </rPh>
    <rPh sb="47" eb="49">
      <t>ゾウカ</t>
    </rPh>
    <rPh sb="56" eb="58">
      <t>ヨソク</t>
    </rPh>
    <rPh sb="63" eb="64">
      <t>キビ</t>
    </rPh>
    <rPh sb="66" eb="68">
      <t>ジョウキョウ</t>
    </rPh>
    <rPh sb="69" eb="70">
      <t>ツヅ</t>
    </rPh>
    <rPh sb="72" eb="74">
      <t>ヨソウ</t>
    </rPh>
    <phoneticPr fontId="4"/>
  </si>
  <si>
    <t>企業債残高は減少傾向にあるが、今後も建設事業の財源は起債を予定しているため、償還額の増加が見込まれる。
経費回収率、汚水処理原価、水洗化率が平均値と比較して乖離しているが、下水道の普及促進を優先事項とし、集中して事業を進めてきたことや、町独自施策である早期接続奨励金の活用や普及啓発活動を行ってきたことによるものと考られる。しかし、下水道普及率が平均値を上まわっているものの本来使用料収入で賄うべき資本費が、短期間に事業を集中させたことにより、地方債の償還等の費用が膨大となっており、現行の使用料で転嫁することは難しいため、その不足分については一般会計からの繰入金により対応している。今後、地方債の償還額が更に増大するのことが予想されるため繰入金の増加が必要となるが、今後は下水道事業の終末時期を迎え汚水の流入量の増加により京都府が運営している浄化センターの汚水処理単価が、スケールメリット等により処理単価が安価になることが見込まれることや、下水道会計の企業会計の適用を行っていく中で、組織の改革や使用料の改正を含め、効率性や健全経営化を図る。</t>
    <rPh sb="0" eb="2">
      <t>キギョウ</t>
    </rPh>
    <rPh sb="2" eb="3">
      <t>サイ</t>
    </rPh>
    <rPh sb="3" eb="5">
      <t>ザンダカ</t>
    </rPh>
    <rPh sb="6" eb="8">
      <t>ゲンショウ</t>
    </rPh>
    <rPh sb="8" eb="10">
      <t>ケイコウ</t>
    </rPh>
    <rPh sb="15" eb="17">
      <t>コンゴ</t>
    </rPh>
    <rPh sb="18" eb="20">
      <t>ケンセツ</t>
    </rPh>
    <rPh sb="20" eb="22">
      <t>ジギョウ</t>
    </rPh>
    <rPh sb="23" eb="25">
      <t>ザイゲン</t>
    </rPh>
    <rPh sb="26" eb="28">
      <t>キサイ</t>
    </rPh>
    <rPh sb="29" eb="31">
      <t>ヨテイ</t>
    </rPh>
    <rPh sb="38" eb="40">
      <t>ショウカン</t>
    </rPh>
    <rPh sb="40" eb="41">
      <t>ガク</t>
    </rPh>
    <rPh sb="42" eb="44">
      <t>ゾウカ</t>
    </rPh>
    <rPh sb="45" eb="47">
      <t>ミコ</t>
    </rPh>
    <rPh sb="52" eb="54">
      <t>ケイヒ</t>
    </rPh>
    <rPh sb="54" eb="56">
      <t>カイシュウ</t>
    </rPh>
    <rPh sb="56" eb="57">
      <t>リツ</t>
    </rPh>
    <rPh sb="58" eb="60">
      <t>オスイ</t>
    </rPh>
    <rPh sb="60" eb="62">
      <t>ショリ</t>
    </rPh>
    <rPh sb="62" eb="64">
      <t>ゲンカ</t>
    </rPh>
    <rPh sb="65" eb="68">
      <t>スイセンカ</t>
    </rPh>
    <rPh sb="68" eb="69">
      <t>リツ</t>
    </rPh>
    <rPh sb="70" eb="73">
      <t>ヘイキンチ</t>
    </rPh>
    <rPh sb="74" eb="76">
      <t>ヒカク</t>
    </rPh>
    <rPh sb="78" eb="80">
      <t>カイリ</t>
    </rPh>
    <rPh sb="86" eb="89">
      <t>ゲスイドウ</t>
    </rPh>
    <rPh sb="90" eb="92">
      <t>フキュウ</t>
    </rPh>
    <rPh sb="92" eb="94">
      <t>ソクシン</t>
    </rPh>
    <rPh sb="95" eb="97">
      <t>ユウセン</t>
    </rPh>
    <rPh sb="97" eb="99">
      <t>ジコウ</t>
    </rPh>
    <rPh sb="102" eb="104">
      <t>シュウチュウ</t>
    </rPh>
    <rPh sb="106" eb="108">
      <t>ジギョウ</t>
    </rPh>
    <rPh sb="109" eb="110">
      <t>スス</t>
    </rPh>
    <rPh sb="118" eb="119">
      <t>チョウ</t>
    </rPh>
    <rPh sb="119" eb="121">
      <t>ドクジ</t>
    </rPh>
    <rPh sb="121" eb="123">
      <t>シサク</t>
    </rPh>
    <rPh sb="126" eb="128">
      <t>ソウキ</t>
    </rPh>
    <rPh sb="128" eb="130">
      <t>セツゾク</t>
    </rPh>
    <rPh sb="130" eb="133">
      <t>ショウレイキン</t>
    </rPh>
    <rPh sb="134" eb="136">
      <t>カツヨウ</t>
    </rPh>
    <rPh sb="137" eb="139">
      <t>フキュウ</t>
    </rPh>
    <rPh sb="139" eb="141">
      <t>ケイハツ</t>
    </rPh>
    <rPh sb="141" eb="143">
      <t>カツドウ</t>
    </rPh>
    <rPh sb="144" eb="145">
      <t>オコナ</t>
    </rPh>
    <rPh sb="157" eb="158">
      <t>カンガ</t>
    </rPh>
    <rPh sb="166" eb="169">
      <t>ゲスイドウ</t>
    </rPh>
    <rPh sb="169" eb="171">
      <t>フキュウ</t>
    </rPh>
    <rPh sb="171" eb="172">
      <t>リツ</t>
    </rPh>
    <rPh sb="173" eb="175">
      <t>ヘイキン</t>
    </rPh>
    <rPh sb="175" eb="176">
      <t>チ</t>
    </rPh>
    <rPh sb="177" eb="178">
      <t>ウワ</t>
    </rPh>
    <rPh sb="204" eb="207">
      <t>タンキカン</t>
    </rPh>
    <rPh sb="208" eb="210">
      <t>ジギョウ</t>
    </rPh>
    <rPh sb="211" eb="213">
      <t>シュウチュウ</t>
    </rPh>
    <rPh sb="242" eb="244">
      <t>ゲンコウ</t>
    </rPh>
    <rPh sb="264" eb="266">
      <t>フソク</t>
    </rPh>
    <rPh sb="266" eb="267">
      <t>ブン</t>
    </rPh>
    <rPh sb="272" eb="274">
      <t>イッパン</t>
    </rPh>
    <rPh sb="274" eb="276">
      <t>カイケイ</t>
    </rPh>
    <rPh sb="281" eb="282">
      <t>キン</t>
    </rPh>
    <rPh sb="285" eb="287">
      <t>タイオウ</t>
    </rPh>
    <rPh sb="303" eb="304">
      <t>サラ</t>
    </rPh>
    <rPh sb="313" eb="315">
      <t>ヨソウ</t>
    </rPh>
    <rPh sb="327" eb="329">
      <t>ヒツヨウ</t>
    </rPh>
    <rPh sb="334" eb="336">
      <t>コンゴ</t>
    </rPh>
    <rPh sb="337" eb="340">
      <t>ゲスイドウ</t>
    </rPh>
    <rPh sb="340" eb="342">
      <t>ジギョウ</t>
    </rPh>
    <rPh sb="343" eb="345">
      <t>シュウマツ</t>
    </rPh>
    <rPh sb="345" eb="347">
      <t>ジキ</t>
    </rPh>
    <rPh sb="348" eb="349">
      <t>ムカ</t>
    </rPh>
    <rPh sb="350" eb="352">
      <t>オスイ</t>
    </rPh>
    <rPh sb="353" eb="355">
      <t>リュウニュウ</t>
    </rPh>
    <rPh sb="355" eb="356">
      <t>リョウ</t>
    </rPh>
    <rPh sb="357" eb="359">
      <t>ゾウカ</t>
    </rPh>
    <rPh sb="362" eb="365">
      <t>キョウトフ</t>
    </rPh>
    <rPh sb="366" eb="368">
      <t>ウンエイ</t>
    </rPh>
    <rPh sb="372" eb="374">
      <t>ジョウカ</t>
    </rPh>
    <rPh sb="379" eb="381">
      <t>オスイ</t>
    </rPh>
    <rPh sb="381" eb="383">
      <t>ショリ</t>
    </rPh>
    <rPh sb="383" eb="385">
      <t>タンカ</t>
    </rPh>
    <rPh sb="395" eb="396">
      <t>トウ</t>
    </rPh>
    <rPh sb="399" eb="401">
      <t>ショリ</t>
    </rPh>
    <rPh sb="401" eb="403">
      <t>タンカ</t>
    </rPh>
    <rPh sb="404" eb="406">
      <t>アンカ</t>
    </rPh>
    <rPh sb="412" eb="414">
      <t>ミコ</t>
    </rPh>
    <rPh sb="427" eb="429">
      <t>キギョウ</t>
    </rPh>
    <rPh sb="429" eb="431">
      <t>カイケイ</t>
    </rPh>
    <rPh sb="432" eb="434">
      <t>テキヨウ</t>
    </rPh>
    <rPh sb="435" eb="436">
      <t>オコナ</t>
    </rPh>
    <rPh sb="443" eb="445">
      <t>ソシキ</t>
    </rPh>
    <rPh sb="446" eb="448">
      <t>カイカク</t>
    </rPh>
    <rPh sb="449" eb="452">
      <t>シヨウリョウ</t>
    </rPh>
    <rPh sb="453" eb="455">
      <t>カイセイ</t>
    </rPh>
    <rPh sb="456" eb="457">
      <t>フク</t>
    </rPh>
    <rPh sb="459" eb="462">
      <t>コウリツセイ</t>
    </rPh>
    <rPh sb="463" eb="465">
      <t>ケンゼン</t>
    </rPh>
    <rPh sb="465" eb="467">
      <t>ケイエイ</t>
    </rPh>
    <rPh sb="467" eb="468">
      <t>カ</t>
    </rPh>
    <rPh sb="469" eb="470">
      <t>ハカ</t>
    </rPh>
    <phoneticPr fontId="4"/>
  </si>
  <si>
    <t>本町においては、現在下水道施設については５０年の対応年数に対して、使用年数が最も古いもので３１年を迎える状況であるため、今後は企業会計化と同時期に長寿命化計画等を作成し、計画的な施設更新を図っていく。</t>
    <rPh sb="0" eb="2">
      <t>ホンチョウ</t>
    </rPh>
    <rPh sb="8" eb="10">
      <t>ゲンザイ</t>
    </rPh>
    <rPh sb="10" eb="13">
      <t>ゲスイドウ</t>
    </rPh>
    <rPh sb="13" eb="15">
      <t>シセツ</t>
    </rPh>
    <rPh sb="22" eb="23">
      <t>ネン</t>
    </rPh>
    <rPh sb="24" eb="26">
      <t>タイオウ</t>
    </rPh>
    <rPh sb="26" eb="28">
      <t>ネンスウ</t>
    </rPh>
    <rPh sb="29" eb="30">
      <t>タイ</t>
    </rPh>
    <rPh sb="33" eb="35">
      <t>シヨウ</t>
    </rPh>
    <rPh sb="35" eb="37">
      <t>ネンスウ</t>
    </rPh>
    <rPh sb="38" eb="39">
      <t>モット</t>
    </rPh>
    <rPh sb="40" eb="41">
      <t>フル</t>
    </rPh>
    <rPh sb="47" eb="48">
      <t>ネン</t>
    </rPh>
    <rPh sb="49" eb="50">
      <t>ムカ</t>
    </rPh>
    <rPh sb="52" eb="54">
      <t>ジョウキョウ</t>
    </rPh>
    <rPh sb="60" eb="62">
      <t>コンゴ</t>
    </rPh>
    <rPh sb="63" eb="65">
      <t>キギョウ</t>
    </rPh>
    <rPh sb="65" eb="67">
      <t>カイケイ</t>
    </rPh>
    <rPh sb="67" eb="68">
      <t>カ</t>
    </rPh>
    <rPh sb="69" eb="71">
      <t>ドウジ</t>
    </rPh>
    <rPh sb="71" eb="72">
      <t>キ</t>
    </rPh>
    <rPh sb="73" eb="74">
      <t>チョウ</t>
    </rPh>
    <rPh sb="74" eb="77">
      <t>ジュミョウカ</t>
    </rPh>
    <rPh sb="77" eb="79">
      <t>ケイカク</t>
    </rPh>
    <rPh sb="79" eb="80">
      <t>トウ</t>
    </rPh>
    <rPh sb="81" eb="83">
      <t>サクセイ</t>
    </rPh>
    <rPh sb="85" eb="88">
      <t>ケイカクテキ</t>
    </rPh>
    <rPh sb="89" eb="91">
      <t>シセツ</t>
    </rPh>
    <rPh sb="91" eb="93">
      <t>コウシン</t>
    </rPh>
    <rPh sb="94" eb="9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</si>
</sst>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072064"/>
        <c:axId val="964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100072064"/>
        <c:axId val="96477568"/>
      </c:lineChart>
      <c:dateAx>
        <c:axId val="100072064"/>
        <c:scaling>
          <c:orientation val="minMax"/>
        </c:scaling>
        <c:delete val="1"/>
        <c:axPos val="b"/>
        <c:numFmt formatCode="ge" sourceLinked="1"/>
        <c:majorTickMark val="none"/>
        <c:minorTickMark val="none"/>
        <c:tickLblPos val="none"/>
        <c:crossAx val="96477568"/>
        <c:crosses val="autoZero"/>
        <c:auto val="1"/>
        <c:lblOffset val="100"/>
        <c:baseTimeUnit val="years"/>
      </c:dateAx>
      <c:valAx>
        <c:axId val="964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344384"/>
        <c:axId val="10351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103344384"/>
        <c:axId val="103514496"/>
      </c:lineChart>
      <c:dateAx>
        <c:axId val="103344384"/>
        <c:scaling>
          <c:orientation val="minMax"/>
        </c:scaling>
        <c:delete val="1"/>
        <c:axPos val="b"/>
        <c:numFmt formatCode="ge" sourceLinked="1"/>
        <c:majorTickMark val="none"/>
        <c:minorTickMark val="none"/>
        <c:tickLblPos val="none"/>
        <c:crossAx val="103514496"/>
        <c:crosses val="autoZero"/>
        <c:auto val="1"/>
        <c:lblOffset val="100"/>
        <c:baseTimeUnit val="years"/>
      </c:dateAx>
      <c:valAx>
        <c:axId val="1035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93.78</c:v>
                </c:pt>
                <c:pt idx="1">
                  <c:v>94.11</c:v>
                </c:pt>
                <c:pt idx="2">
                  <c:v>94.57</c:v>
                </c:pt>
                <c:pt idx="3">
                  <c:v>95.24</c:v>
                </c:pt>
                <c:pt idx="4">
                  <c:v>95.85</c:v>
                </c:pt>
              </c:numCache>
            </c:numRef>
          </c:val>
        </c:ser>
        <c:dLbls>
          <c:showLegendKey val="0"/>
          <c:showVal val="0"/>
          <c:showCatName val="0"/>
          <c:showSerName val="0"/>
          <c:showPercent val="0"/>
          <c:showBubbleSize val="0"/>
        </c:dLbls>
        <c:gapWidth val="150"/>
        <c:axId val="103552896"/>
        <c:axId val="1035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103552896"/>
        <c:axId val="103563264"/>
      </c:lineChart>
      <c:dateAx>
        <c:axId val="103552896"/>
        <c:scaling>
          <c:orientation val="minMax"/>
        </c:scaling>
        <c:delete val="1"/>
        <c:axPos val="b"/>
        <c:numFmt formatCode="ge" sourceLinked="1"/>
        <c:majorTickMark val="none"/>
        <c:minorTickMark val="none"/>
        <c:tickLblPos val="none"/>
        <c:crossAx val="103563264"/>
        <c:crosses val="autoZero"/>
        <c:auto val="1"/>
        <c:lblOffset val="100"/>
        <c:baseTimeUnit val="years"/>
      </c:dateAx>
      <c:valAx>
        <c:axId val="1035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78.06</c:v>
                </c:pt>
                <c:pt idx="1">
                  <c:v>81.739999999999995</c:v>
                </c:pt>
                <c:pt idx="2">
                  <c:v>80.849999999999994</c:v>
                </c:pt>
                <c:pt idx="3">
                  <c:v>83.22</c:v>
                </c:pt>
                <c:pt idx="4">
                  <c:v>84.83</c:v>
                </c:pt>
              </c:numCache>
            </c:numRef>
          </c:val>
        </c:ser>
        <c:dLbls>
          <c:showLegendKey val="0"/>
          <c:showVal val="0"/>
          <c:showCatName val="0"/>
          <c:showSerName val="0"/>
          <c:showPercent val="0"/>
          <c:showBubbleSize val="0"/>
        </c:dLbls>
        <c:gapWidth val="150"/>
        <c:axId val="99730944"/>
        <c:axId val="997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730944"/>
        <c:axId val="99732864"/>
      </c:lineChart>
      <c:dateAx>
        <c:axId val="99730944"/>
        <c:scaling>
          <c:orientation val="minMax"/>
        </c:scaling>
        <c:delete val="1"/>
        <c:axPos val="b"/>
        <c:numFmt formatCode="ge" sourceLinked="1"/>
        <c:majorTickMark val="none"/>
        <c:minorTickMark val="none"/>
        <c:tickLblPos val="none"/>
        <c:crossAx val="99732864"/>
        <c:crosses val="autoZero"/>
        <c:auto val="1"/>
        <c:lblOffset val="100"/>
        <c:baseTimeUnit val="years"/>
      </c:dateAx>
      <c:valAx>
        <c:axId val="997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26016"/>
        <c:axId val="10192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26016"/>
        <c:axId val="101927936"/>
      </c:lineChart>
      <c:dateAx>
        <c:axId val="101926016"/>
        <c:scaling>
          <c:orientation val="minMax"/>
        </c:scaling>
        <c:delete val="1"/>
        <c:axPos val="b"/>
        <c:numFmt formatCode="ge" sourceLinked="1"/>
        <c:majorTickMark val="none"/>
        <c:minorTickMark val="none"/>
        <c:tickLblPos val="none"/>
        <c:crossAx val="101927936"/>
        <c:crosses val="autoZero"/>
        <c:auto val="1"/>
        <c:lblOffset val="100"/>
        <c:baseTimeUnit val="years"/>
      </c:dateAx>
      <c:valAx>
        <c:axId val="1019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54432"/>
        <c:axId val="1031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54432"/>
        <c:axId val="103156352"/>
      </c:lineChart>
      <c:dateAx>
        <c:axId val="103154432"/>
        <c:scaling>
          <c:orientation val="minMax"/>
        </c:scaling>
        <c:delete val="1"/>
        <c:axPos val="b"/>
        <c:numFmt formatCode="ge" sourceLinked="1"/>
        <c:majorTickMark val="none"/>
        <c:minorTickMark val="none"/>
        <c:tickLblPos val="none"/>
        <c:crossAx val="103156352"/>
        <c:crosses val="autoZero"/>
        <c:auto val="1"/>
        <c:lblOffset val="100"/>
        <c:baseTimeUnit val="years"/>
      </c:dateAx>
      <c:valAx>
        <c:axId val="1031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85024"/>
        <c:axId val="1031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85024"/>
        <c:axId val="103191296"/>
      </c:lineChart>
      <c:dateAx>
        <c:axId val="103185024"/>
        <c:scaling>
          <c:orientation val="minMax"/>
        </c:scaling>
        <c:delete val="1"/>
        <c:axPos val="b"/>
        <c:numFmt formatCode="ge" sourceLinked="1"/>
        <c:majorTickMark val="none"/>
        <c:minorTickMark val="none"/>
        <c:tickLblPos val="none"/>
        <c:crossAx val="103191296"/>
        <c:crosses val="autoZero"/>
        <c:auto val="1"/>
        <c:lblOffset val="100"/>
        <c:baseTimeUnit val="years"/>
      </c:dateAx>
      <c:valAx>
        <c:axId val="1031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25600"/>
        <c:axId val="1032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25600"/>
        <c:axId val="103231872"/>
      </c:lineChart>
      <c:dateAx>
        <c:axId val="103225600"/>
        <c:scaling>
          <c:orientation val="minMax"/>
        </c:scaling>
        <c:delete val="1"/>
        <c:axPos val="b"/>
        <c:numFmt formatCode="ge" sourceLinked="1"/>
        <c:majorTickMark val="none"/>
        <c:minorTickMark val="none"/>
        <c:tickLblPos val="none"/>
        <c:crossAx val="103231872"/>
        <c:crosses val="autoZero"/>
        <c:auto val="1"/>
        <c:lblOffset val="100"/>
        <c:baseTimeUnit val="years"/>
      </c:dateAx>
      <c:valAx>
        <c:axId val="1032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1105.1400000000001</c:v>
                </c:pt>
                <c:pt idx="1">
                  <c:v>1044.25</c:v>
                </c:pt>
                <c:pt idx="2">
                  <c:v>1059.43</c:v>
                </c:pt>
                <c:pt idx="3">
                  <c:v>961.22</c:v>
                </c:pt>
                <c:pt idx="4">
                  <c:v>755.4</c:v>
                </c:pt>
              </c:numCache>
            </c:numRef>
          </c:val>
        </c:ser>
        <c:dLbls>
          <c:showLegendKey val="0"/>
          <c:showVal val="0"/>
          <c:showCatName val="0"/>
          <c:showSerName val="0"/>
          <c:showPercent val="0"/>
          <c:showBubbleSize val="0"/>
        </c:dLbls>
        <c:gapWidth val="150"/>
        <c:axId val="103262080"/>
        <c:axId val="10326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103262080"/>
        <c:axId val="103264256"/>
      </c:lineChart>
      <c:dateAx>
        <c:axId val="103262080"/>
        <c:scaling>
          <c:orientation val="minMax"/>
        </c:scaling>
        <c:delete val="1"/>
        <c:axPos val="b"/>
        <c:numFmt formatCode="ge" sourceLinked="1"/>
        <c:majorTickMark val="none"/>
        <c:minorTickMark val="none"/>
        <c:tickLblPos val="none"/>
        <c:crossAx val="103264256"/>
        <c:crosses val="autoZero"/>
        <c:auto val="1"/>
        <c:lblOffset val="100"/>
        <c:baseTimeUnit val="years"/>
      </c:dateAx>
      <c:valAx>
        <c:axId val="1032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71.08</c:v>
                </c:pt>
                <c:pt idx="1">
                  <c:v>70.86</c:v>
                </c:pt>
                <c:pt idx="2">
                  <c:v>71.64</c:v>
                </c:pt>
                <c:pt idx="3">
                  <c:v>70.540000000000006</c:v>
                </c:pt>
                <c:pt idx="4">
                  <c:v>73.95</c:v>
                </c:pt>
              </c:numCache>
            </c:numRef>
          </c:val>
        </c:ser>
        <c:dLbls>
          <c:showLegendKey val="0"/>
          <c:showVal val="0"/>
          <c:showCatName val="0"/>
          <c:showSerName val="0"/>
          <c:showPercent val="0"/>
          <c:showBubbleSize val="0"/>
        </c:dLbls>
        <c:gapWidth val="150"/>
        <c:axId val="103309312"/>
        <c:axId val="1033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103309312"/>
        <c:axId val="103311232"/>
      </c:lineChart>
      <c:dateAx>
        <c:axId val="103309312"/>
        <c:scaling>
          <c:orientation val="minMax"/>
        </c:scaling>
        <c:delete val="1"/>
        <c:axPos val="b"/>
        <c:numFmt formatCode="ge" sourceLinked="1"/>
        <c:majorTickMark val="none"/>
        <c:minorTickMark val="none"/>
        <c:tickLblPos val="none"/>
        <c:crossAx val="103311232"/>
        <c:crosses val="autoZero"/>
        <c:auto val="1"/>
        <c:lblOffset val="100"/>
        <c:baseTimeUnit val="years"/>
      </c:dateAx>
      <c:valAx>
        <c:axId val="1033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168.61</c:v>
                </c:pt>
                <c:pt idx="1">
                  <c:v>169.42</c:v>
                </c:pt>
                <c:pt idx="2">
                  <c:v>167.42</c:v>
                </c:pt>
                <c:pt idx="3">
                  <c:v>167.94</c:v>
                </c:pt>
                <c:pt idx="4">
                  <c:v>168.15</c:v>
                </c:pt>
              </c:numCache>
            </c:numRef>
          </c:val>
        </c:ser>
        <c:dLbls>
          <c:showLegendKey val="0"/>
          <c:showVal val="0"/>
          <c:showCatName val="0"/>
          <c:showSerName val="0"/>
          <c:showPercent val="0"/>
          <c:showBubbleSize val="0"/>
        </c:dLbls>
        <c:gapWidth val="150"/>
        <c:axId val="103332480"/>
        <c:axId val="10333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103332480"/>
        <c:axId val="103334656"/>
      </c:lineChart>
      <c:dateAx>
        <c:axId val="103332480"/>
        <c:scaling>
          <c:orientation val="minMax"/>
        </c:scaling>
        <c:delete val="1"/>
        <c:axPos val="b"/>
        <c:numFmt formatCode="ge" sourceLinked="1"/>
        <c:majorTickMark val="none"/>
        <c:minorTickMark val="none"/>
        <c:tickLblPos val="none"/>
        <c:crossAx val="103334656"/>
        <c:crosses val="autoZero"/>
        <c:auto val="1"/>
        <c:lblOffset val="100"/>
        <c:baseTimeUnit val="years"/>
      </c:dateAx>
      <c:valAx>
        <c:axId val="10333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0"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精華町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37443</v>
      </c>
      <c r="AM8" s="47"/>
      <c r="AN8" s="47"/>
      <c r="AO8" s="47"/>
      <c r="AP8" s="47"/>
      <c r="AQ8" s="47"/>
      <c r="AR8" s="47"/>
      <c r="AS8" s="47"/>
      <c r="AT8" s="43">
        <f>データ!S6</f>
        <v>25.68</v>
      </c>
      <c r="AU8" s="43"/>
      <c r="AV8" s="43"/>
      <c r="AW8" s="43"/>
      <c r="AX8" s="43"/>
      <c r="AY8" s="43"/>
      <c r="AZ8" s="43"/>
      <c r="BA8" s="43"/>
      <c r="BB8" s="43">
        <f>データ!T6</f>
        <v>1458.06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98.05</v>
      </c>
      <c r="Q10" s="43"/>
      <c r="R10" s="43"/>
      <c r="S10" s="43"/>
      <c r="T10" s="43"/>
      <c r="U10" s="43"/>
      <c r="V10" s="43"/>
      <c r="W10" s="43">
        <f>データ!P6</f>
        <v>110.14</v>
      </c>
      <c r="X10" s="43"/>
      <c r="Y10" s="43"/>
      <c r="Z10" s="43"/>
      <c r="AA10" s="43"/>
      <c r="AB10" s="43"/>
      <c r="AC10" s="43"/>
      <c r="AD10" s="47">
        <f>データ!Q6</f>
        <v>2268</v>
      </c>
      <c r="AE10" s="47"/>
      <c r="AF10" s="47"/>
      <c r="AG10" s="47"/>
      <c r="AH10" s="47"/>
      <c r="AI10" s="47"/>
      <c r="AJ10" s="47"/>
      <c r="AK10" s="2"/>
      <c r="AL10" s="47">
        <f>データ!U6</f>
        <v>36759</v>
      </c>
      <c r="AM10" s="47"/>
      <c r="AN10" s="47"/>
      <c r="AO10" s="47"/>
      <c r="AP10" s="47"/>
      <c r="AQ10" s="47"/>
      <c r="AR10" s="47"/>
      <c r="AS10" s="47"/>
      <c r="AT10" s="43">
        <f>データ!V6</f>
        <v>7.73</v>
      </c>
      <c r="AU10" s="43"/>
      <c r="AV10" s="43"/>
      <c r="AW10" s="43"/>
      <c r="AX10" s="43"/>
      <c r="AY10" s="43"/>
      <c r="AZ10" s="43"/>
      <c r="BA10" s="43"/>
      <c r="BB10" s="43">
        <f>データ!W6</f>
        <v>4755.37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263664</v>
      </c>
      <c r="D6" s="31">
        <f t="shared" si="3"/>
        <v>47</v>
      </c>
      <c r="E6" s="31">
        <f t="shared" si="3"/>
        <v>17</v>
      </c>
      <c r="F6" s="31">
        <f t="shared" si="3"/>
        <v>1</v>
      </c>
      <c r="G6" s="31">
        <f t="shared" si="3"/>
        <v>0</v>
      </c>
      <c r="H6" s="31" t="str">
        <f t="shared" si="3"/>
        <v>京都府　精華町</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98.05</v>
      </c>
      <c r="P6" s="32">
        <f t="shared" si="3"/>
        <v>110.14</v>
      </c>
      <c r="Q6" s="32">
        <f t="shared" si="3"/>
        <v>2268</v>
      </c>
      <c r="R6" s="32">
        <f t="shared" si="3"/>
        <v>37443</v>
      </c>
      <c r="S6" s="32">
        <f t="shared" si="3"/>
        <v>25.68</v>
      </c>
      <c r="T6" s="32">
        <f t="shared" si="3"/>
        <v>1458.06</v>
      </c>
      <c r="U6" s="32">
        <f t="shared" si="3"/>
        <v>36759</v>
      </c>
      <c r="V6" s="32">
        <f t="shared" si="3"/>
        <v>7.73</v>
      </c>
      <c r="W6" s="32">
        <f t="shared" si="3"/>
        <v>4755.37</v>
      </c>
      <c r="X6" s="33">
        <f>IF(X7="",NA(),X7)</f>
        <v>78.06</v>
      </c>
      <c r="Y6" s="33">
        <f t="shared" ref="Y6:AG6" si="4">IF(Y7="",NA(),Y7)</f>
        <v>81.739999999999995</v>
      </c>
      <c r="Z6" s="33">
        <f t="shared" si="4"/>
        <v>80.849999999999994</v>
      </c>
      <c r="AA6" s="33">
        <f t="shared" si="4"/>
        <v>83.22</v>
      </c>
      <c r="AB6" s="33">
        <f t="shared" si="4"/>
        <v>84.83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1105.1400000000001</v>
      </c>
      <c r="BF6" s="33">
        <f t="shared" ref="BF6:BN6" si="7">IF(BF7="",NA(),BF7)</f>
        <v>1044.25</v>
      </c>
      <c r="BG6" s="33">
        <f t="shared" si="7"/>
        <v>1059.43</v>
      </c>
      <c r="BH6" s="33">
        <f t="shared" si="7"/>
        <v>961.22</v>
      </c>
      <c r="BI6" s="33">
        <f t="shared" si="7"/>
        <v>755.4</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71.08</v>
      </c>
      <c r="BQ6" s="33">
        <f t="shared" ref="BQ6:BY6" si="8">IF(BQ7="",NA(),BQ7)</f>
        <v>70.86</v>
      </c>
      <c r="BR6" s="33">
        <f t="shared" si="8"/>
        <v>71.64</v>
      </c>
      <c r="BS6" s="33">
        <f t="shared" si="8"/>
        <v>70.540000000000006</v>
      </c>
      <c r="BT6" s="33">
        <f t="shared" si="8"/>
        <v>73.95</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168.61</v>
      </c>
      <c r="CB6" s="33">
        <f t="shared" ref="CB6:CJ6" si="9">IF(CB7="",NA(),CB7)</f>
        <v>169.42</v>
      </c>
      <c r="CC6" s="33">
        <f t="shared" si="9"/>
        <v>167.42</v>
      </c>
      <c r="CD6" s="33">
        <f t="shared" si="9"/>
        <v>167.94</v>
      </c>
      <c r="CE6" s="33">
        <f t="shared" si="9"/>
        <v>168.15</v>
      </c>
      <c r="CF6" s="33">
        <f t="shared" si="9"/>
        <v>199.72</v>
      </c>
      <c r="CG6" s="33">
        <f t="shared" si="9"/>
        <v>201.25</v>
      </c>
      <c r="CH6" s="33">
        <f t="shared" si="9"/>
        <v>199.32</v>
      </c>
      <c r="CI6" s="33">
        <f t="shared" si="9"/>
        <v>199.36</v>
      </c>
      <c r="CJ6" s="33">
        <f t="shared" si="9"/>
        <v>193.74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60.04</v>
      </c>
      <c r="CR6" s="33">
        <f t="shared" si="10"/>
        <v>63.88</v>
      </c>
      <c r="CS6" s="33">
        <f t="shared" si="10"/>
        <v>65.31</v>
      </c>
      <c r="CT6" s="33">
        <f t="shared" si="10"/>
        <v>62.09</v>
      </c>
      <c r="CU6" s="33">
        <f t="shared" si="10"/>
        <v>62.23</v>
      </c>
      <c r="CV6" s="32" t="str">
        <f>IF(CV7="","",IF(CV7="-","【-】","【"&amp;SUBSTITUTE(TEXT(CV7,"#,##0.00"),"-","△")&amp;"】"))</f>
        <v>【60.35】</v>
      </c>
      <c r="CW6" s="33">
        <f>IF(CW7="",NA(),CW7)</f>
        <v>93.78</v>
      </c>
      <c r="CX6" s="33">
        <f t="shared" ref="CX6:DF6" si="11">IF(CX7="",NA(),CX7)</f>
        <v>94.11</v>
      </c>
      <c r="CY6" s="33">
        <f t="shared" si="11"/>
        <v>94.57</v>
      </c>
      <c r="CZ6" s="33">
        <f t="shared" si="11"/>
        <v>95.24</v>
      </c>
      <c r="DA6" s="33">
        <f t="shared" si="11"/>
        <v>95.85</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263664</v>
      </c>
      <c r="D7" s="35">
        <v>47</v>
      </c>
      <c r="E7" s="35">
        <v>17</v>
      </c>
      <c r="F7" s="35">
        <v>1</v>
      </c>
      <c r="G7" s="35">
        <v>0</v>
      </c>
      <c r="H7" s="35" t="s">
        <v>96</v>
      </c>
      <c r="I7" s="35" t="s">
        <v>97</v>
      </c>
      <c r="J7" s="35" t="s">
        <v>98</v>
      </c>
      <c r="K7" s="35" t="s">
        <v>99</v>
      </c>
      <c r="L7" s="35" t="s">
        <v>100</v>
      </c>
      <c r="M7" s="36" t="s">
        <v>101</v>
      </c>
      <c r="N7" s="36" t="s">
        <v>102</v>
      </c>
      <c r="O7" s="36">
        <v>98.05</v>
      </c>
      <c r="P7" s="36">
        <v>110.14</v>
      </c>
      <c r="Q7" s="36">
        <v>2268</v>
      </c>
      <c r="R7" s="36">
        <v>37443</v>
      </c>
      <c r="S7" s="36">
        <v>25.68</v>
      </c>
      <c r="T7" s="36">
        <v>1458.06</v>
      </c>
      <c r="U7" s="36">
        <v>36759</v>
      </c>
      <c r="V7" s="36">
        <v>7.73</v>
      </c>
      <c r="W7" s="36">
        <v>4755.37</v>
      </c>
      <c r="X7" s="36">
        <v>78.06</v>
      </c>
      <c r="Y7" s="36">
        <v>81.739999999999995</v>
      </c>
      <c r="Z7" s="36">
        <v>80.849999999999994</v>
      </c>
      <c r="AA7" s="36">
        <v>83.22</v>
      </c>
      <c r="AB7" s="36">
        <v>84.83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1105.1400000000001</v>
      </c>
      <c r="BF7" s="36">
        <v>1044.25</v>
      </c>
      <c r="BG7" s="36">
        <v>1059.43</v>
      </c>
      <c r="BH7" s="36">
        <v>961.22</v>
      </c>
      <c r="BI7" s="36">
        <v>755.4</v>
      </c>
      <c r="BJ7" s="36">
        <v>1206.54</v>
      </c>
      <c r="BK7" s="36">
        <v>1247.2</v>
      </c>
      <c r="BL7" s="36">
        <v>1189.0999999999999</v>
      </c>
      <c r="BM7" s="36">
        <v>1115.1099999999999</v>
      </c>
      <c r="BN7" s="36">
        <v>1010.51</v>
      </c>
      <c r="BO7" s="36">
        <v>776.35</v>
      </c>
      <c r="BP7" s="36">
        <v>71.08</v>
      </c>
      <c r="BQ7" s="36">
        <v>70.86</v>
      </c>
      <c r="BR7" s="36">
        <v>71.64</v>
      </c>
      <c r="BS7" s="36">
        <v>70.540000000000006</v>
      </c>
      <c r="BT7" s="36">
        <v>73.95</v>
      </c>
      <c r="BU7" s="36">
        <v>77.739999999999995</v>
      </c>
      <c r="BV7" s="36">
        <v>77.489999999999995</v>
      </c>
      <c r="BW7" s="36">
        <v>78.78</v>
      </c>
      <c r="BX7" s="36">
        <v>79.540000000000006</v>
      </c>
      <c r="BY7" s="36">
        <v>83</v>
      </c>
      <c r="BZ7" s="36">
        <v>96.57</v>
      </c>
      <c r="CA7" s="36">
        <v>168.61</v>
      </c>
      <c r="CB7" s="36">
        <v>169.42</v>
      </c>
      <c r="CC7" s="36">
        <v>167.42</v>
      </c>
      <c r="CD7" s="36">
        <v>167.94</v>
      </c>
      <c r="CE7" s="36">
        <v>168.15</v>
      </c>
      <c r="CF7" s="36">
        <v>199.72</v>
      </c>
      <c r="CG7" s="36">
        <v>201.25</v>
      </c>
      <c r="CH7" s="36">
        <v>199.32</v>
      </c>
      <c r="CI7" s="36">
        <v>199.36</v>
      </c>
      <c r="CJ7" s="36">
        <v>193.74</v>
      </c>
      <c r="CK7" s="36">
        <v>142.28</v>
      </c>
      <c r="CL7" s="36" t="s">
        <v>101</v>
      </c>
      <c r="CM7" s="36" t="s">
        <v>101</v>
      </c>
      <c r="CN7" s="36" t="s">
        <v>101</v>
      </c>
      <c r="CO7" s="36" t="s">
        <v>101</v>
      </c>
      <c r="CP7" s="36" t="s">
        <v>101</v>
      </c>
      <c r="CQ7" s="36">
        <v>60.04</v>
      </c>
      <c r="CR7" s="36">
        <v>63.88</v>
      </c>
      <c r="CS7" s="36">
        <v>65.31</v>
      </c>
      <c r="CT7" s="36">
        <v>62.09</v>
      </c>
      <c r="CU7" s="36">
        <v>62.23</v>
      </c>
      <c r="CV7" s="36">
        <v>60.35</v>
      </c>
      <c r="CW7" s="36">
        <v>93.78</v>
      </c>
      <c r="CX7" s="36">
        <v>94.11</v>
      </c>
      <c r="CY7" s="36">
        <v>94.57</v>
      </c>
      <c r="CZ7" s="36">
        <v>95.24</v>
      </c>
      <c r="DA7" s="36">
        <v>95.85</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中西 克仁</cp:lastModifiedBy>
  <cp:lastPrinted>2016-02-17T03:05:12Z</cp:lastPrinted>
  <dcterms:created xsi:type="dcterms:W3CDTF">2016-02-03T08:54:22Z</dcterms:created>
  <dcterms:modified xsi:type="dcterms:W3CDTF">2016-02-17T03:12:19Z</dcterms:modified>
</cp:coreProperties>
</file>