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kashi-Noma\Desktop\経営戦略府照会\47法非適用下水道　事業　京丹波町\"/>
    </mc:Choice>
  </mc:AlternateContent>
  <workbookProtection workbookPassword="B501" lockStructure="1"/>
  <bookViews>
    <workbookView xWindow="0" yWindow="0" windowWidth="19200" windowHeight="1255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<sst xmlns="http://schemas.openxmlformats.org/spreadsheetml/2006/main" count="221" uniqueCount="111">
  <si>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</si>
  <si>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</si>
  <si>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</si>
  <si>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</si>
  <si>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</si>
  <si>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</si>
  <si>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</si>
  <si>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</si>
  <si>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</si>
  <si>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</si>
  <si>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</si>
  <si>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</si>
  <si>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</si>
  <si>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</si>
  <si>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</si>
  <si>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</si>
  <si>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</si>
  <si>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</si>
  <si>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</si>
  <si>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</si>
  <si>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</si>
  <si>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</si>
  <si>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</si>
  <si>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</si>
  <si>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</si>
  <si>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</si>
  <si>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</si>
  <si>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</si>
  <si>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</si>
  <si>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</si>
  <si>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</si>
  <si>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</si>
  <si>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</si>
  <si>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</si>
  <si>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</si>
  <si>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</si>
  <si>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</si>
  <si>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</si>
  <si>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</si>
  <si>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</si>
  <si>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</si>
  <si>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</si>
  <si>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</si>
  <si>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</si>
  <si>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</si>
  <si>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</si>
  <si>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</si>
  <si>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</si>
  <si>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</si>
  <si>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</si>
  <si>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</si>
  <si>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</si>
  <si>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</si>
  <si>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</si>
  <si>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</si>
  <si>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</si>
  <si>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</si>
  <si>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</si>
  <si>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</si>
  <si>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</si>
  <si>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</si>
  <si>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</si>
  <si>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</si>
  <si>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</si>
  <si>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</si>
  <si>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</si>
  <si>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</si>
  <si>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</si>
  <si>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</si>
  <si>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</si>
  <si>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</si>
  <si>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</si>
  <si>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</si>
  <si>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</si>
  <si>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</si>
  <si>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</si>
  <si>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</si>
  <si>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</si>
  <si>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</si>
  <si>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</si>
  <si>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</si>
  <si>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</si>
  <si>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</si>
  <si>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</si>
  <si>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</si>
  <si>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</si>
  <si>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</si>
  <si>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</si>
  <si>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</si>
  <si>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</si>
  <si>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</si>
  <si>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</si>
  <si>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</si>
  <si>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</si>
  <si>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</si>
  <si>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</si>
  <si>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京丹波町</t>
  </si>
  <si>
    <t>法非適用</t>
  </si>
  <si>
    <t>下水道事業</t>
  </si>
  <si>
    <t>林業集落排水</t>
  </si>
  <si>
    <t>G2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</si>
  <si>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</si>
  <si>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</si>
  <si>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</si>
  <si>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</si>
  <si>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</si>
  <si>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</si>
  <si>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</si>
  <si>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処理区域内人口密度が３００人未満、計画人口１７０人における現在処理区域内人口４８人では、使用料収入の増加は見込めません。このため、現住人口以外の集客施設の誘致等も踏まえ使用戸数の増加を全町一体となり取り組む必要があります。また平成９年及び１１年借入債の元利償還金が今後約１３年間は毎年５，２００千円必要なことから、汚水処理費の一層の削減に努める事とします。</t>
    <rPh sb="0" eb="2">
      <t>ショリ</t>
    </rPh>
    <rPh sb="2" eb="4">
      <t>クイキ</t>
    </rPh>
    <rPh sb="4" eb="5">
      <t>ナイ</t>
    </rPh>
    <rPh sb="5" eb="7">
      <t>ジンコウ</t>
    </rPh>
    <rPh sb="7" eb="9">
      <t>ミツド</t>
    </rPh>
    <rPh sb="13" eb="14">
      <t>ニン</t>
    </rPh>
    <rPh sb="14" eb="16">
      <t>ミマン</t>
    </rPh>
    <rPh sb="17" eb="19">
      <t>ケイカク</t>
    </rPh>
    <rPh sb="19" eb="21">
      <t>ジンコウ</t>
    </rPh>
    <rPh sb="24" eb="25">
      <t>ニン</t>
    </rPh>
    <rPh sb="29" eb="31">
      <t>ゲンザイ</t>
    </rPh>
    <rPh sb="31" eb="33">
      <t>ショリ</t>
    </rPh>
    <rPh sb="33" eb="36">
      <t>クイキナイ</t>
    </rPh>
    <rPh sb="36" eb="38">
      <t>ジンコウ</t>
    </rPh>
    <rPh sb="40" eb="41">
      <t>ニン</t>
    </rPh>
    <rPh sb="44" eb="46">
      <t>シヨウ</t>
    </rPh>
    <rPh sb="46" eb="47">
      <t>リョウ</t>
    </rPh>
    <rPh sb="47" eb="49">
      <t>シュウニュウ</t>
    </rPh>
    <rPh sb="50" eb="52">
      <t>ゾウカ</t>
    </rPh>
    <rPh sb="53" eb="55">
      <t>ミコ</t>
    </rPh>
    <rPh sb="65" eb="67">
      <t>ゲンジュウ</t>
    </rPh>
    <rPh sb="67" eb="69">
      <t>ジンコウ</t>
    </rPh>
    <rPh sb="69" eb="71">
      <t>イガイ</t>
    </rPh>
    <rPh sb="72" eb="74">
      <t>シュウキャク</t>
    </rPh>
    <rPh sb="74" eb="76">
      <t>シセツ</t>
    </rPh>
    <rPh sb="77" eb="79">
      <t>ユウチ</t>
    </rPh>
    <rPh sb="79" eb="80">
      <t>トウ</t>
    </rPh>
    <rPh sb="81" eb="82">
      <t>フ</t>
    </rPh>
    <rPh sb="84" eb="86">
      <t>シヨウ</t>
    </rPh>
    <rPh sb="86" eb="88">
      <t>コスウ</t>
    </rPh>
    <rPh sb="89" eb="91">
      <t>ゾウカ</t>
    </rPh>
    <rPh sb="92" eb="93">
      <t>ゼン</t>
    </rPh>
    <rPh sb="93" eb="94">
      <t>チョウ</t>
    </rPh>
    <rPh sb="94" eb="96">
      <t>イッタイ</t>
    </rPh>
    <rPh sb="99" eb="100">
      <t>ト</t>
    </rPh>
    <rPh sb="101" eb="102">
      <t>ク</t>
    </rPh>
    <rPh sb="103" eb="105">
      <t>ヒツヨウ</t>
    </rPh>
    <rPh sb="113" eb="115">
      <t>ヘイセイ</t>
    </rPh>
    <rPh sb="116" eb="117">
      <t>ネン</t>
    </rPh>
    <rPh sb="117" eb="118">
      <t>オヨ</t>
    </rPh>
    <rPh sb="121" eb="122">
      <t>ネン</t>
    </rPh>
    <rPh sb="122" eb="124">
      <t>カリイレ</t>
    </rPh>
    <rPh sb="124" eb="125">
      <t>サイ</t>
    </rPh>
    <rPh sb="126" eb="128">
      <t>ガンリ</t>
    </rPh>
    <rPh sb="128" eb="130">
      <t>ショウカン</t>
    </rPh>
    <rPh sb="130" eb="131">
      <t>キン</t>
    </rPh>
    <rPh sb="132" eb="134">
      <t>コンゴ</t>
    </rPh>
    <rPh sb="134" eb="135">
      <t>ヤク</t>
    </rPh>
    <rPh sb="137" eb="139">
      <t>ネンカン</t>
    </rPh>
    <rPh sb="140" eb="142">
      <t>マイネン</t>
    </rPh>
    <rPh sb="147" eb="148">
      <t>セン</t>
    </rPh>
    <rPh sb="148" eb="149">
      <t>エン</t>
    </rPh>
    <rPh sb="149" eb="151">
      <t>ヒツヨウ</t>
    </rPh>
    <rPh sb="157" eb="159">
      <t>オスイ</t>
    </rPh>
    <rPh sb="159" eb="161">
      <t>ショリ</t>
    </rPh>
    <rPh sb="161" eb="162">
      <t>ヒ</t>
    </rPh>
    <rPh sb="163" eb="165">
      <t>イッソウ</t>
    </rPh>
    <rPh sb="166" eb="168">
      <t>サクゲン</t>
    </rPh>
    <rPh sb="169" eb="170">
      <t>ツト</t>
    </rPh>
    <rPh sb="172" eb="173">
      <t>コト</t>
    </rPh>
    <phoneticPr fontId="4"/>
  </si>
  <si>
    <t>　林業集落排水施設は現在２施設在り、平成１１年と１２年供用開始であることから約１５年経過しています。両施設とも集落間が離れ他の集合処理施設との統合が困難なことから、今後の施設修繕費の増加を見据え、長寿命化等の経営改善や投資計画策定に取り組む必要が在ります。</t>
    <rPh sb="1" eb="3">
      <t>リンギョウ</t>
    </rPh>
    <rPh sb="3" eb="5">
      <t>シュウラク</t>
    </rPh>
    <rPh sb="5" eb="7">
      <t>ハイスイ</t>
    </rPh>
    <rPh sb="7" eb="9">
      <t>シセツ</t>
    </rPh>
    <rPh sb="10" eb="12">
      <t>ゲンザイ</t>
    </rPh>
    <rPh sb="13" eb="15">
      <t>シセツ</t>
    </rPh>
    <rPh sb="15" eb="16">
      <t>ア</t>
    </rPh>
    <rPh sb="18" eb="20">
      <t>ヘイセイ</t>
    </rPh>
    <rPh sb="22" eb="23">
      <t>ネン</t>
    </rPh>
    <rPh sb="26" eb="27">
      <t>ネン</t>
    </rPh>
    <rPh sb="27" eb="29">
      <t>キョウヨウ</t>
    </rPh>
    <rPh sb="29" eb="31">
      <t>カイシ</t>
    </rPh>
    <rPh sb="38" eb="39">
      <t>ヤク</t>
    </rPh>
    <rPh sb="41" eb="42">
      <t>ネン</t>
    </rPh>
    <rPh sb="42" eb="44">
      <t>ケイカ</t>
    </rPh>
    <rPh sb="50" eb="51">
      <t>リョウ</t>
    </rPh>
    <rPh sb="51" eb="53">
      <t>シセツ</t>
    </rPh>
    <rPh sb="55" eb="57">
      <t>シュウラク</t>
    </rPh>
    <rPh sb="57" eb="58">
      <t>カン</t>
    </rPh>
    <rPh sb="59" eb="60">
      <t>ハナ</t>
    </rPh>
    <rPh sb="61" eb="62">
      <t>タ</t>
    </rPh>
    <rPh sb="63" eb="65">
      <t>シュウゴウ</t>
    </rPh>
    <rPh sb="65" eb="67">
      <t>ショリ</t>
    </rPh>
    <rPh sb="67" eb="69">
      <t>シセツ</t>
    </rPh>
    <rPh sb="71" eb="73">
      <t>トウゴウ</t>
    </rPh>
    <rPh sb="74" eb="76">
      <t>コンナン</t>
    </rPh>
    <rPh sb="82" eb="84">
      <t>コンゴ</t>
    </rPh>
    <rPh sb="85" eb="87">
      <t>シセツ</t>
    </rPh>
    <rPh sb="87" eb="90">
      <t>シュウゼンヒ</t>
    </rPh>
    <rPh sb="91" eb="93">
      <t>ゾウカ</t>
    </rPh>
    <rPh sb="94" eb="96">
      <t>ミス</t>
    </rPh>
    <rPh sb="98" eb="99">
      <t>チョウ</t>
    </rPh>
    <rPh sb="99" eb="102">
      <t>ジュミョウカ</t>
    </rPh>
    <rPh sb="102" eb="103">
      <t>トウ</t>
    </rPh>
    <rPh sb="104" eb="106">
      <t>ケイエイ</t>
    </rPh>
    <rPh sb="106" eb="108">
      <t>カイゼン</t>
    </rPh>
    <rPh sb="109" eb="111">
      <t>トウシ</t>
    </rPh>
    <rPh sb="111" eb="113">
      <t>ケイカク</t>
    </rPh>
    <rPh sb="113" eb="115">
      <t>サクテイ</t>
    </rPh>
    <rPh sb="116" eb="117">
      <t>ト</t>
    </rPh>
    <rPh sb="118" eb="119">
      <t>ク</t>
    </rPh>
    <rPh sb="120" eb="122">
      <t>ヒツヨウ</t>
    </rPh>
    <rPh sb="123" eb="124">
      <t>ア</t>
    </rPh>
    <phoneticPr fontId="4"/>
  </si>
  <si>
    <t xml:space="preserve">  過疎・高齢化の最も激しい地域で在り、処理地域内人口が減少し老朽化対策コストが増す中、今後も安定した環境保全並びに汚水処理対策を推進するためには、汚水処理経費等の一層の削減に努める必要があります。</t>
    <rPh sb="2" eb="4">
      <t>カソ</t>
    </rPh>
    <rPh sb="5" eb="8">
      <t>コウレイカ</t>
    </rPh>
    <rPh sb="9" eb="10">
      <t>モット</t>
    </rPh>
    <rPh sb="11" eb="12">
      <t>ハゲ</t>
    </rPh>
    <rPh sb="14" eb="16">
      <t>チイキ</t>
    </rPh>
    <rPh sb="17" eb="18">
      <t>ア</t>
    </rPh>
    <rPh sb="82" eb="84">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</si>
</sst>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3222288"/>
        <c:axId val="30324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03222288"/>
        <c:axId val="303240856"/>
      </c:lineChart>
      <c:dateAx>
        <c:axId val="303222288"/>
        <c:scaling>
          <c:orientation val="minMax"/>
        </c:scaling>
        <c:delete val="1"/>
        <c:axPos val="b"/>
        <c:numFmt formatCode="ge" sourceLinked="1"/>
        <c:majorTickMark val="none"/>
        <c:minorTickMark val="none"/>
        <c:tickLblPos val="none"/>
        <c:crossAx val="303240856"/>
        <c:crosses val="autoZero"/>
        <c:auto val="1"/>
        <c:lblOffset val="100"/>
        <c:baseTimeUnit val="years"/>
      </c:dateAx>
      <c:valAx>
        <c:axId val="30324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2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34.78</c:v>
                </c:pt>
                <c:pt idx="1">
                  <c:v>30.43</c:v>
                </c:pt>
                <c:pt idx="2">
                  <c:v>30.43</c:v>
                </c:pt>
                <c:pt idx="3">
                  <c:v>30.43</c:v>
                </c:pt>
                <c:pt idx="4">
                  <c:v>28.26</c:v>
                </c:pt>
              </c:numCache>
            </c:numRef>
          </c:val>
        </c:ser>
        <c:dLbls>
          <c:showLegendKey val="0"/>
          <c:showVal val="0"/>
          <c:showCatName val="0"/>
          <c:showSerName val="0"/>
          <c:showPercent val="0"/>
          <c:showBubbleSize val="0"/>
        </c:dLbls>
        <c:gapWidth val="150"/>
        <c:axId val="303555352"/>
        <c:axId val="3035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41.86</c:v>
                </c:pt>
                <c:pt idx="1">
                  <c:v>44.28</c:v>
                </c:pt>
                <c:pt idx="2">
                  <c:v>47.83</c:v>
                </c:pt>
                <c:pt idx="3">
                  <c:v>58.58</c:v>
                </c:pt>
                <c:pt idx="4">
                  <c:v>56.52</c:v>
                </c:pt>
              </c:numCache>
            </c:numRef>
          </c:val>
          <c:smooth val="0"/>
        </c:ser>
        <c:dLbls>
          <c:showLegendKey val="0"/>
          <c:showVal val="0"/>
          <c:showCatName val="0"/>
          <c:showSerName val="0"/>
          <c:showPercent val="0"/>
          <c:showBubbleSize val="0"/>
        </c:dLbls>
        <c:marker val="1"/>
        <c:smooth val="0"/>
        <c:axId val="303555352"/>
        <c:axId val="303555744"/>
      </c:lineChart>
      <c:dateAx>
        <c:axId val="303555352"/>
        <c:scaling>
          <c:orientation val="minMax"/>
        </c:scaling>
        <c:delete val="1"/>
        <c:axPos val="b"/>
        <c:numFmt formatCode="ge" sourceLinked="1"/>
        <c:majorTickMark val="none"/>
        <c:minorTickMark val="none"/>
        <c:tickLblPos val="none"/>
        <c:crossAx val="303555744"/>
        <c:crosses val="autoZero"/>
        <c:auto val="1"/>
        <c:lblOffset val="100"/>
        <c:baseTimeUnit val="years"/>
      </c:dateAx>
      <c:valAx>
        <c:axId val="3035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5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96.36</c:v>
                </c:pt>
                <c:pt idx="1">
                  <c:v>98.08</c:v>
                </c:pt>
                <c:pt idx="2">
                  <c:v>98.08</c:v>
                </c:pt>
                <c:pt idx="3">
                  <c:v>98.11</c:v>
                </c:pt>
                <c:pt idx="4">
                  <c:v>97.83</c:v>
                </c:pt>
              </c:numCache>
            </c:numRef>
          </c:val>
        </c:ser>
        <c:dLbls>
          <c:showLegendKey val="0"/>
          <c:showVal val="0"/>
          <c:showCatName val="0"/>
          <c:showSerName val="0"/>
          <c:showPercent val="0"/>
          <c:showBubbleSize val="0"/>
        </c:dLbls>
        <c:gapWidth val="150"/>
        <c:axId val="303556920"/>
        <c:axId val="3035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84.45</c:v>
                </c:pt>
                <c:pt idx="1">
                  <c:v>84.31</c:v>
                </c:pt>
                <c:pt idx="2">
                  <c:v>84.46</c:v>
                </c:pt>
                <c:pt idx="3">
                  <c:v>89.31</c:v>
                </c:pt>
                <c:pt idx="4">
                  <c:v>91.27</c:v>
                </c:pt>
              </c:numCache>
            </c:numRef>
          </c:val>
          <c:smooth val="0"/>
        </c:ser>
        <c:dLbls>
          <c:showLegendKey val="0"/>
          <c:showVal val="0"/>
          <c:showCatName val="0"/>
          <c:showSerName val="0"/>
          <c:showPercent val="0"/>
          <c:showBubbleSize val="0"/>
        </c:dLbls>
        <c:marker val="1"/>
        <c:smooth val="0"/>
        <c:axId val="303556920"/>
        <c:axId val="303557312"/>
      </c:lineChart>
      <c:dateAx>
        <c:axId val="303556920"/>
        <c:scaling>
          <c:orientation val="minMax"/>
        </c:scaling>
        <c:delete val="1"/>
        <c:axPos val="b"/>
        <c:numFmt formatCode="ge" sourceLinked="1"/>
        <c:majorTickMark val="none"/>
        <c:minorTickMark val="none"/>
        <c:tickLblPos val="none"/>
        <c:crossAx val="303557312"/>
        <c:crosses val="autoZero"/>
        <c:auto val="1"/>
        <c:lblOffset val="100"/>
        <c:baseTimeUnit val="years"/>
      </c:dateAx>
      <c:valAx>
        <c:axId val="3035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55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57.17</c:v>
                </c:pt>
                <c:pt idx="1">
                  <c:v>56.87</c:v>
                </c:pt>
                <c:pt idx="2">
                  <c:v>58.33</c:v>
                </c:pt>
                <c:pt idx="3">
                  <c:v>59.5</c:v>
                </c:pt>
                <c:pt idx="4">
                  <c:v>59.59</c:v>
                </c:pt>
              </c:numCache>
            </c:numRef>
          </c:val>
        </c:ser>
        <c:dLbls>
          <c:showLegendKey val="0"/>
          <c:showVal val="0"/>
          <c:showCatName val="0"/>
          <c:showSerName val="0"/>
          <c:showPercent val="0"/>
          <c:showBubbleSize val="0"/>
        </c:dLbls>
        <c:gapWidth val="150"/>
        <c:axId val="303280064"/>
        <c:axId val="3032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280064"/>
        <c:axId val="303280448"/>
      </c:lineChart>
      <c:dateAx>
        <c:axId val="303280064"/>
        <c:scaling>
          <c:orientation val="minMax"/>
        </c:scaling>
        <c:delete val="1"/>
        <c:axPos val="b"/>
        <c:numFmt formatCode="ge" sourceLinked="1"/>
        <c:majorTickMark val="none"/>
        <c:minorTickMark val="none"/>
        <c:tickLblPos val="none"/>
        <c:crossAx val="303280448"/>
        <c:crosses val="autoZero"/>
        <c:auto val="1"/>
        <c:lblOffset val="100"/>
        <c:baseTimeUnit val="years"/>
      </c:dateAx>
      <c:valAx>
        <c:axId val="3032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250888"/>
        <c:axId val="3033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250888"/>
        <c:axId val="303340544"/>
      </c:lineChart>
      <c:dateAx>
        <c:axId val="303250888"/>
        <c:scaling>
          <c:orientation val="minMax"/>
        </c:scaling>
        <c:delete val="1"/>
        <c:axPos val="b"/>
        <c:numFmt formatCode="ge" sourceLinked="1"/>
        <c:majorTickMark val="none"/>
        <c:minorTickMark val="none"/>
        <c:tickLblPos val="none"/>
        <c:crossAx val="303340544"/>
        <c:crosses val="autoZero"/>
        <c:auto val="1"/>
        <c:lblOffset val="100"/>
        <c:baseTimeUnit val="years"/>
      </c:dateAx>
      <c:valAx>
        <c:axId val="3033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5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734352"/>
        <c:axId val="30341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734352"/>
        <c:axId val="303411816"/>
      </c:lineChart>
      <c:dateAx>
        <c:axId val="303734352"/>
        <c:scaling>
          <c:orientation val="minMax"/>
        </c:scaling>
        <c:delete val="1"/>
        <c:axPos val="b"/>
        <c:numFmt formatCode="ge" sourceLinked="1"/>
        <c:majorTickMark val="none"/>
        <c:minorTickMark val="none"/>
        <c:tickLblPos val="none"/>
        <c:crossAx val="303411816"/>
        <c:crosses val="autoZero"/>
        <c:auto val="1"/>
        <c:lblOffset val="100"/>
        <c:baseTimeUnit val="years"/>
      </c:dateAx>
      <c:valAx>
        <c:axId val="30341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3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413592"/>
        <c:axId val="30341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413592"/>
        <c:axId val="303413984"/>
      </c:lineChart>
      <c:dateAx>
        <c:axId val="303413592"/>
        <c:scaling>
          <c:orientation val="minMax"/>
        </c:scaling>
        <c:delete val="1"/>
        <c:axPos val="b"/>
        <c:numFmt formatCode="ge" sourceLinked="1"/>
        <c:majorTickMark val="none"/>
        <c:minorTickMark val="none"/>
        <c:tickLblPos val="none"/>
        <c:crossAx val="303413984"/>
        <c:crosses val="autoZero"/>
        <c:auto val="1"/>
        <c:lblOffset val="100"/>
        <c:baseTimeUnit val="years"/>
      </c:dateAx>
      <c:valAx>
        <c:axId val="30341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1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415160"/>
        <c:axId val="3034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415160"/>
        <c:axId val="303415552"/>
      </c:lineChart>
      <c:dateAx>
        <c:axId val="303415160"/>
        <c:scaling>
          <c:orientation val="minMax"/>
        </c:scaling>
        <c:delete val="1"/>
        <c:axPos val="b"/>
        <c:numFmt formatCode="ge" sourceLinked="1"/>
        <c:majorTickMark val="none"/>
        <c:minorTickMark val="none"/>
        <c:tickLblPos val="none"/>
        <c:crossAx val="303415552"/>
        <c:crosses val="autoZero"/>
        <c:auto val="1"/>
        <c:lblOffset val="100"/>
        <c:baseTimeUnit val="years"/>
      </c:dateAx>
      <c:valAx>
        <c:axId val="3034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1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5703.9</c:v>
                </c:pt>
                <c:pt idx="1">
                  <c:v>5407.3</c:v>
                </c:pt>
                <c:pt idx="2">
                  <c:v>4022.3</c:v>
                </c:pt>
                <c:pt idx="3">
                  <c:v>4802.88</c:v>
                </c:pt>
                <c:pt idx="4">
                  <c:v>4475.45</c:v>
                </c:pt>
              </c:numCache>
            </c:numRef>
          </c:val>
        </c:ser>
        <c:dLbls>
          <c:showLegendKey val="0"/>
          <c:showVal val="0"/>
          <c:showCatName val="0"/>
          <c:showSerName val="0"/>
          <c:showPercent val="0"/>
          <c:showBubbleSize val="0"/>
        </c:dLbls>
        <c:gapWidth val="150"/>
        <c:axId val="303416728"/>
        <c:axId val="3034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1876.89</c:v>
                </c:pt>
                <c:pt idx="1">
                  <c:v>1775.02</c:v>
                </c:pt>
                <c:pt idx="2">
                  <c:v>1844.55</c:v>
                </c:pt>
                <c:pt idx="3">
                  <c:v>1156.78</c:v>
                </c:pt>
                <c:pt idx="4">
                  <c:v>1239.21</c:v>
                </c:pt>
              </c:numCache>
            </c:numRef>
          </c:val>
          <c:smooth val="0"/>
        </c:ser>
        <c:dLbls>
          <c:showLegendKey val="0"/>
          <c:showVal val="0"/>
          <c:showCatName val="0"/>
          <c:showSerName val="0"/>
          <c:showPercent val="0"/>
          <c:showBubbleSize val="0"/>
        </c:dLbls>
        <c:marker val="1"/>
        <c:smooth val="0"/>
        <c:axId val="303416728"/>
        <c:axId val="303417120"/>
      </c:lineChart>
      <c:dateAx>
        <c:axId val="303416728"/>
        <c:scaling>
          <c:orientation val="minMax"/>
        </c:scaling>
        <c:delete val="1"/>
        <c:axPos val="b"/>
        <c:numFmt formatCode="ge" sourceLinked="1"/>
        <c:majorTickMark val="none"/>
        <c:minorTickMark val="none"/>
        <c:tickLblPos val="none"/>
        <c:crossAx val="303417120"/>
        <c:crosses val="autoZero"/>
        <c:auto val="1"/>
        <c:lblOffset val="100"/>
        <c:baseTimeUnit val="years"/>
      </c:dateAx>
      <c:valAx>
        <c:axId val="3034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1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14.24</c:v>
                </c:pt>
                <c:pt idx="1">
                  <c:v>14.16</c:v>
                </c:pt>
                <c:pt idx="2">
                  <c:v>18.34</c:v>
                </c:pt>
                <c:pt idx="3">
                  <c:v>14.86</c:v>
                </c:pt>
                <c:pt idx="4">
                  <c:v>14.79</c:v>
                </c:pt>
              </c:numCache>
            </c:numRef>
          </c:val>
        </c:ser>
        <c:dLbls>
          <c:showLegendKey val="0"/>
          <c:showVal val="0"/>
          <c:showCatName val="0"/>
          <c:showSerName val="0"/>
          <c:showPercent val="0"/>
          <c:showBubbleSize val="0"/>
        </c:dLbls>
        <c:gapWidth val="150"/>
        <c:axId val="303418296"/>
        <c:axId val="3034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26.66</c:v>
                </c:pt>
                <c:pt idx="1">
                  <c:v>24.18</c:v>
                </c:pt>
                <c:pt idx="2">
                  <c:v>22.93</c:v>
                </c:pt>
                <c:pt idx="3">
                  <c:v>33.82</c:v>
                </c:pt>
                <c:pt idx="4">
                  <c:v>38.14</c:v>
                </c:pt>
              </c:numCache>
            </c:numRef>
          </c:val>
          <c:smooth val="0"/>
        </c:ser>
        <c:dLbls>
          <c:showLegendKey val="0"/>
          <c:showVal val="0"/>
          <c:showCatName val="0"/>
          <c:showSerName val="0"/>
          <c:showPercent val="0"/>
          <c:showBubbleSize val="0"/>
        </c:dLbls>
        <c:marker val="1"/>
        <c:smooth val="0"/>
        <c:axId val="303418296"/>
        <c:axId val="303418688"/>
      </c:lineChart>
      <c:dateAx>
        <c:axId val="303418296"/>
        <c:scaling>
          <c:orientation val="minMax"/>
        </c:scaling>
        <c:delete val="1"/>
        <c:axPos val="b"/>
        <c:numFmt formatCode="ge" sourceLinked="1"/>
        <c:majorTickMark val="none"/>
        <c:minorTickMark val="none"/>
        <c:tickLblPos val="none"/>
        <c:crossAx val="303418688"/>
        <c:crosses val="autoZero"/>
        <c:auto val="1"/>
        <c:lblOffset val="100"/>
        <c:baseTimeUnit val="years"/>
      </c:dateAx>
      <c:valAx>
        <c:axId val="3034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1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1740.57</c:v>
                </c:pt>
                <c:pt idx="1">
                  <c:v>1959.46</c:v>
                </c:pt>
                <c:pt idx="2">
                  <c:v>1913.89</c:v>
                </c:pt>
                <c:pt idx="3">
                  <c:v>1928.46</c:v>
                </c:pt>
                <c:pt idx="4">
                  <c:v>2074.66</c:v>
                </c:pt>
              </c:numCache>
            </c:numRef>
          </c:val>
        </c:ser>
        <c:dLbls>
          <c:showLegendKey val="0"/>
          <c:showVal val="0"/>
          <c:showCatName val="0"/>
          <c:showSerName val="0"/>
          <c:showPercent val="0"/>
          <c:showBubbleSize val="0"/>
        </c:dLbls>
        <c:gapWidth val="150"/>
        <c:axId val="303419864"/>
        <c:axId val="3034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621.88</c:v>
                </c:pt>
                <c:pt idx="1">
                  <c:v>688.75</c:v>
                </c:pt>
                <c:pt idx="2">
                  <c:v>690.86</c:v>
                </c:pt>
                <c:pt idx="3">
                  <c:v>525.1</c:v>
                </c:pt>
                <c:pt idx="4">
                  <c:v>471.79</c:v>
                </c:pt>
              </c:numCache>
            </c:numRef>
          </c:val>
          <c:smooth val="0"/>
        </c:ser>
        <c:dLbls>
          <c:showLegendKey val="0"/>
          <c:showVal val="0"/>
          <c:showCatName val="0"/>
          <c:showSerName val="0"/>
          <c:showPercent val="0"/>
          <c:showBubbleSize val="0"/>
        </c:dLbls>
        <c:marker val="1"/>
        <c:smooth val="0"/>
        <c:axId val="303419864"/>
        <c:axId val="303420256"/>
      </c:lineChart>
      <c:dateAx>
        <c:axId val="303419864"/>
        <c:scaling>
          <c:orientation val="minMax"/>
        </c:scaling>
        <c:delete val="1"/>
        <c:axPos val="b"/>
        <c:numFmt formatCode="ge" sourceLinked="1"/>
        <c:majorTickMark val="none"/>
        <c:minorTickMark val="none"/>
        <c:tickLblPos val="none"/>
        <c:crossAx val="303420256"/>
        <c:crosses val="autoZero"/>
        <c:auto val="1"/>
        <c:lblOffset val="100"/>
        <c:baseTimeUnit val="years"/>
      </c:dateAx>
      <c:valAx>
        <c:axId val="3034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41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5" zoomScaleNormal="10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京都府　京丹波町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林業集落排水</v>
      </c>
      <c r="Q8" s="46"/>
      <c r="R8" s="46"/>
      <c r="S8" s="46"/>
      <c r="T8" s="46"/>
      <c r="U8" s="46"/>
      <c r="V8" s="46"/>
      <c r="W8" s="46" t="str">
        <f>データ!L6</f>
        <v>G2</v>
      </c>
      <c r="X8" s="46"/>
      <c r="Y8" s="46"/>
      <c r="Z8" s="46"/>
      <c r="AA8" s="46"/>
      <c r="AB8" s="46"/>
      <c r="AC8" s="46"/>
      <c r="AD8" s="3"/>
      <c r="AE8" s="3"/>
      <c r="AF8" s="3"/>
      <c r="AG8" s="3"/>
      <c r="AH8" s="3"/>
      <c r="AI8" s="3"/>
      <c r="AJ8" s="3"/>
      <c r="AK8" s="3"/>
      <c r="AL8" s="47">
        <f>データ!R6</f>
        <v>15555</v>
      </c>
      <c r="AM8" s="47"/>
      <c r="AN8" s="47"/>
      <c r="AO8" s="47"/>
      <c r="AP8" s="47"/>
      <c r="AQ8" s="47"/>
      <c r="AR8" s="47"/>
      <c r="AS8" s="47"/>
      <c r="AT8" s="43">
        <f>データ!S6</f>
        <v>303.08999999999997</v>
      </c>
      <c r="AU8" s="43"/>
      <c r="AV8" s="43"/>
      <c r="AW8" s="43"/>
      <c r="AX8" s="43"/>
      <c r="AY8" s="43"/>
      <c r="AZ8" s="43"/>
      <c r="BA8" s="43"/>
      <c r="BB8" s="43">
        <f>データ!T6</f>
        <v>51.32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0.3</v>
      </c>
      <c r="Q10" s="43"/>
      <c r="R10" s="43"/>
      <c r="S10" s="43"/>
      <c r="T10" s="43"/>
      <c r="U10" s="43"/>
      <c r="V10" s="43"/>
      <c r="W10" s="43">
        <f>データ!P6</f>
        <v>100</v>
      </c>
      <c r="X10" s="43"/>
      <c r="Y10" s="43"/>
      <c r="Z10" s="43"/>
      <c r="AA10" s="43"/>
      <c r="AB10" s="43"/>
      <c r="AC10" s="43"/>
      <c r="AD10" s="47">
        <f>データ!Q6</f>
        <v>4104</v>
      </c>
      <c r="AE10" s="47"/>
      <c r="AF10" s="47"/>
      <c r="AG10" s="47"/>
      <c r="AH10" s="47"/>
      <c r="AI10" s="47"/>
      <c r="AJ10" s="47"/>
      <c r="AK10" s="2"/>
      <c r="AL10" s="47">
        <f>データ!U6</f>
        <v>46</v>
      </c>
      <c r="AM10" s="47"/>
      <c r="AN10" s="47"/>
      <c r="AO10" s="47"/>
      <c r="AP10" s="47"/>
      <c r="AQ10" s="47"/>
      <c r="AR10" s="47"/>
      <c r="AS10" s="47"/>
      <c r="AT10" s="43">
        <f>データ!V6</f>
        <v>0.18</v>
      </c>
      <c r="AU10" s="43"/>
      <c r="AV10" s="43"/>
      <c r="AW10" s="43"/>
      <c r="AX10" s="43"/>
      <c r="AY10" s="43"/>
      <c r="AZ10" s="43"/>
      <c r="BA10" s="43"/>
      <c r="BB10" s="43">
        <f>データ!W6</f>
        <v>255.56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264075</v>
      </c>
      <c r="D6" s="31">
        <f t="shared" si="3"/>
        <v>47</v>
      </c>
      <c r="E6" s="31">
        <f t="shared" si="3"/>
        <v>17</v>
      </c>
      <c r="F6" s="31">
        <f t="shared" si="3"/>
        <v>7</v>
      </c>
      <c r="G6" s="31">
        <f t="shared" si="3"/>
        <v>0</v>
      </c>
      <c r="H6" s="31" t="str">
        <f t="shared" si="3"/>
        <v>京都府　京丹波町</v>
      </c>
      <c r="I6" s="31" t="str">
        <f t="shared" si="3"/>
        <v>法非適用</v>
      </c>
      <c r="J6" s="31" t="str">
        <f t="shared" si="3"/>
        <v>下水道事業</v>
      </c>
      <c r="K6" s="31" t="str">
        <f t="shared" si="3"/>
        <v>林業集落排水</v>
      </c>
      <c r="L6" s="31" t="str">
        <f t="shared" si="3"/>
        <v>G2</v>
      </c>
      <c r="M6" s="32" t="str">
        <f t="shared" si="3"/>
        <v>-</v>
      </c>
      <c r="N6" s="32" t="str">
        <f t="shared" si="3"/>
        <v>該当数値なし</v>
      </c>
      <c r="O6" s="32">
        <f t="shared" si="3"/>
        <v>0.3</v>
      </c>
      <c r="P6" s="32">
        <f t="shared" si="3"/>
        <v>100</v>
      </c>
      <c r="Q6" s="32">
        <f t="shared" si="3"/>
        <v>4104</v>
      </c>
      <c r="R6" s="32">
        <f t="shared" si="3"/>
        <v>15555</v>
      </c>
      <c r="S6" s="32">
        <f t="shared" si="3"/>
        <v>303.08999999999997</v>
      </c>
      <c r="T6" s="32">
        <f t="shared" si="3"/>
        <v>51.32</v>
      </c>
      <c r="U6" s="32">
        <f t="shared" si="3"/>
        <v>46</v>
      </c>
      <c r="V6" s="32">
        <f t="shared" si="3"/>
        <v>0.18</v>
      </c>
      <c r="W6" s="32">
        <f t="shared" si="3"/>
        <v>255.56</v>
      </c>
      <c r="X6" s="33">
        <f>IF(X7="",NA(),X7)</f>
        <v>57.17</v>
      </c>
      <c r="Y6" s="33">
        <f t="shared" ref="Y6:AG6" si="4">IF(Y7="",NA(),Y7)</f>
        <v>56.87</v>
      </c>
      <c r="Z6" s="33">
        <f t="shared" si="4"/>
        <v>58.33</v>
      </c>
      <c r="AA6" s="33">
        <f t="shared" si="4"/>
        <v>59.5</v>
      </c>
      <c r="AB6" s="33">
        <f t="shared" si="4"/>
        <v>59.59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5703.9</v>
      </c>
      <c r="BF6" s="33">
        <f t="shared" ref="BF6:BN6" si="7">IF(BF7="",NA(),BF7)</f>
        <v>5407.3</v>
      </c>
      <c r="BG6" s="33">
        <f t="shared" si="7"/>
        <v>4022.3</v>
      </c>
      <c r="BH6" s="33">
        <f t="shared" si="7"/>
        <v>4802.88</v>
      </c>
      <c r="BI6" s="33">
        <f t="shared" si="7"/>
        <v>4475.45</v>
      </c>
      <c r="BJ6" s="33">
        <f t="shared" si="7"/>
        <v>1876.89</v>
      </c>
      <c r="BK6" s="33">
        <f t="shared" si="7"/>
        <v>1775.02</v>
      </c>
      <c r="BL6" s="33">
        <f t="shared" si="7"/>
        <v>1844.55</v>
      </c>
      <c r="BM6" s="33">
        <f t="shared" si="7"/>
        <v>1156.78</v>
      </c>
      <c r="BN6" s="33">
        <f t="shared" si="7"/>
        <v>1239.21</v>
      </c>
      <c r="BO6" s="32" t="str">
        <f>IF(BO7="","",IF(BO7="-","【-】","【"&amp;SUBSTITUTE(TEXT(BO7,"#,##0.00"),"-","△")&amp;"】"))</f>
        <v>【1,201.71】</v>
      </c>
      <c r="BP6" s="33">
        <f>IF(BP7="",NA(),BP7)</f>
        <v>14.24</v>
      </c>
      <c r="BQ6" s="33">
        <f t="shared" ref="BQ6:BY6" si="8">IF(BQ7="",NA(),BQ7)</f>
        <v>14.16</v>
      </c>
      <c r="BR6" s="33">
        <f t="shared" si="8"/>
        <v>18.34</v>
      </c>
      <c r="BS6" s="33">
        <f t="shared" si="8"/>
        <v>14.86</v>
      </c>
      <c r="BT6" s="33">
        <f t="shared" si="8"/>
        <v>14.79</v>
      </c>
      <c r="BU6" s="33">
        <f t="shared" si="8"/>
        <v>26.66</v>
      </c>
      <c r="BV6" s="33">
        <f t="shared" si="8"/>
        <v>24.18</v>
      </c>
      <c r="BW6" s="33">
        <f t="shared" si="8"/>
        <v>22.93</v>
      </c>
      <c r="BX6" s="33">
        <f t="shared" si="8"/>
        <v>33.82</v>
      </c>
      <c r="BY6" s="33">
        <f t="shared" si="8"/>
        <v>38.14</v>
      </c>
      <c r="BZ6" s="32" t="str">
        <f>IF(BZ7="","",IF(BZ7="-","【-】","【"&amp;SUBSTITUTE(TEXT(BZ7,"#,##0.00"),"-","△")&amp;"】"))</f>
        <v>【27.50】</v>
      </c>
      <c r="CA6" s="33">
        <f>IF(CA7="",NA(),CA7)</f>
        <v>1740.57</v>
      </c>
      <c r="CB6" s="33">
        <f t="shared" ref="CB6:CJ6" si="9">IF(CB7="",NA(),CB7)</f>
        <v>1959.46</v>
      </c>
      <c r="CC6" s="33">
        <f t="shared" si="9"/>
        <v>1913.89</v>
      </c>
      <c r="CD6" s="33">
        <f t="shared" si="9"/>
        <v>1928.46</v>
      </c>
      <c r="CE6" s="33">
        <f t="shared" si="9"/>
        <v>2074.66</v>
      </c>
      <c r="CF6" s="33">
        <f t="shared" si="9"/>
        <v>621.88</v>
      </c>
      <c r="CG6" s="33">
        <f t="shared" si="9"/>
        <v>688.75</v>
      </c>
      <c r="CH6" s="33">
        <f t="shared" si="9"/>
        <v>690.86</v>
      </c>
      <c r="CI6" s="33">
        <f t="shared" si="9"/>
        <v>525.1</v>
      </c>
      <c r="CJ6" s="33">
        <f t="shared" si="9"/>
        <v>471.79</v>
      </c>
      <c r="CK6" s="32" t="str">
        <f>IF(CK7="","",IF(CK7="-","【-】","【"&amp;SUBSTITUTE(TEXT(CK7,"#,##0.00"),"-","△")&amp;"】"))</f>
        <v>【638.17】</v>
      </c>
      <c r="CL6" s="33">
        <f>IF(CL7="",NA(),CL7)</f>
        <v>34.78</v>
      </c>
      <c r="CM6" s="33">
        <f t="shared" ref="CM6:CU6" si="10">IF(CM7="",NA(),CM7)</f>
        <v>30.43</v>
      </c>
      <c r="CN6" s="33">
        <f t="shared" si="10"/>
        <v>30.43</v>
      </c>
      <c r="CO6" s="33">
        <f t="shared" si="10"/>
        <v>30.43</v>
      </c>
      <c r="CP6" s="33">
        <f t="shared" si="10"/>
        <v>28.26</v>
      </c>
      <c r="CQ6" s="33">
        <f t="shared" si="10"/>
        <v>41.86</v>
      </c>
      <c r="CR6" s="33">
        <f t="shared" si="10"/>
        <v>44.28</v>
      </c>
      <c r="CS6" s="33">
        <f t="shared" si="10"/>
        <v>47.83</v>
      </c>
      <c r="CT6" s="33">
        <f t="shared" si="10"/>
        <v>58.58</v>
      </c>
      <c r="CU6" s="33">
        <f t="shared" si="10"/>
        <v>56.52</v>
      </c>
      <c r="CV6" s="32" t="str">
        <f>IF(CV7="","",IF(CV7="-","【-】","【"&amp;SUBSTITUTE(TEXT(CV7,"#,##0.00"),"-","△")&amp;"】"))</f>
        <v>【49.13】</v>
      </c>
      <c r="CW6" s="33">
        <f>IF(CW7="",NA(),CW7)</f>
        <v>96.36</v>
      </c>
      <c r="CX6" s="33">
        <f t="shared" ref="CX6:DF6" si="11">IF(CX7="",NA(),CX7)</f>
        <v>98.08</v>
      </c>
      <c r="CY6" s="33">
        <f t="shared" si="11"/>
        <v>98.08</v>
      </c>
      <c r="CZ6" s="33">
        <f t="shared" si="11"/>
        <v>98.11</v>
      </c>
      <c r="DA6" s="33">
        <f t="shared" si="11"/>
        <v>97.83</v>
      </c>
      <c r="DB6" s="33">
        <f t="shared" si="11"/>
        <v>84.45</v>
      </c>
      <c r="DC6" s="33">
        <f t="shared" si="11"/>
        <v>84.31</v>
      </c>
      <c r="DD6" s="33">
        <f t="shared" si="11"/>
        <v>84.46</v>
      </c>
      <c r="DE6" s="33">
        <f t="shared" si="11"/>
        <v>89.31</v>
      </c>
      <c r="DF6" s="33">
        <f t="shared" si="11"/>
        <v>91.27</v>
      </c>
      <c r="DG6" s="32" t="str">
        <f>IF(DG7="","",IF(DG7="-","【-】","【"&amp;SUBSTITUTE(TEXT(DG7,"#,##0.00"),"-","△")&amp;"】"))</f>
        <v>【89.54】</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264075</v>
      </c>
      <c r="D7" s="35">
        <v>47</v>
      </c>
      <c r="E7" s="35">
        <v>17</v>
      </c>
      <c r="F7" s="35">
        <v>7</v>
      </c>
      <c r="G7" s="35">
        <v>0</v>
      </c>
      <c r="H7" s="35" t="s">
        <v>96</v>
      </c>
      <c r="I7" s="35" t="s">
        <v>97</v>
      </c>
      <c r="J7" s="35" t="s">
        <v>98</v>
      </c>
      <c r="K7" s="35" t="s">
        <v>99</v>
      </c>
      <c r="L7" s="35" t="s">
        <v>100</v>
      </c>
      <c r="M7" s="36" t="s">
        <v>101</v>
      </c>
      <c r="N7" s="36" t="s">
        <v>102</v>
      </c>
      <c r="O7" s="36">
        <v>0.3</v>
      </c>
      <c r="P7" s="36">
        <v>100</v>
      </c>
      <c r="Q7" s="36">
        <v>4104</v>
      </c>
      <c r="R7" s="36">
        <v>15555</v>
      </c>
      <c r="S7" s="36">
        <v>303.08999999999997</v>
      </c>
      <c r="T7" s="36">
        <v>51.32</v>
      </c>
      <c r="U7" s="36">
        <v>46</v>
      </c>
      <c r="V7" s="36">
        <v>0.18</v>
      </c>
      <c r="W7" s="36">
        <v>255.56</v>
      </c>
      <c r="X7" s="36">
        <v>57.17</v>
      </c>
      <c r="Y7" s="36">
        <v>56.87</v>
      </c>
      <c r="Z7" s="36">
        <v>58.33</v>
      </c>
      <c r="AA7" s="36">
        <v>59.5</v>
      </c>
      <c r="AB7" s="36">
        <v>59.59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5703.9</v>
      </c>
      <c r="BF7" s="36">
        <v>5407.3</v>
      </c>
      <c r="BG7" s="36">
        <v>4022.3</v>
      </c>
      <c r="BH7" s="36">
        <v>4802.88</v>
      </c>
      <c r="BI7" s="36">
        <v>4475.45</v>
      </c>
      <c r="BJ7" s="36">
        <v>1876.89</v>
      </c>
      <c r="BK7" s="36">
        <v>1775.02</v>
      </c>
      <c r="BL7" s="36">
        <v>1844.55</v>
      </c>
      <c r="BM7" s="36">
        <v>1156.78</v>
      </c>
      <c r="BN7" s="36">
        <v>1239.21</v>
      </c>
      <c r="BO7" s="36">
        <v>1201.71</v>
      </c>
      <c r="BP7" s="36">
        <v>14.24</v>
      </c>
      <c r="BQ7" s="36">
        <v>14.16</v>
      </c>
      <c r="BR7" s="36">
        <v>18.34</v>
      </c>
      <c r="BS7" s="36">
        <v>14.86</v>
      </c>
      <c r="BT7" s="36">
        <v>14.79</v>
      </c>
      <c r="BU7" s="36">
        <v>26.66</v>
      </c>
      <c r="BV7" s="36">
        <v>24.18</v>
      </c>
      <c r="BW7" s="36">
        <v>22.93</v>
      </c>
      <c r="BX7" s="36">
        <v>33.82</v>
      </c>
      <c r="BY7" s="36">
        <v>38.14</v>
      </c>
      <c r="BZ7" s="36">
        <v>27.5</v>
      </c>
      <c r="CA7" s="36">
        <v>1740.57</v>
      </c>
      <c r="CB7" s="36">
        <v>1959.46</v>
      </c>
      <c r="CC7" s="36">
        <v>1913.89</v>
      </c>
      <c r="CD7" s="36">
        <v>1928.46</v>
      </c>
      <c r="CE7" s="36">
        <v>2074.66</v>
      </c>
      <c r="CF7" s="36">
        <v>621.88</v>
      </c>
      <c r="CG7" s="36">
        <v>688.75</v>
      </c>
      <c r="CH7" s="36">
        <v>690.86</v>
      </c>
      <c r="CI7" s="36">
        <v>525.1</v>
      </c>
      <c r="CJ7" s="36">
        <v>471.79</v>
      </c>
      <c r="CK7" s="36">
        <v>638.16999999999996</v>
      </c>
      <c r="CL7" s="36">
        <v>34.78</v>
      </c>
      <c r="CM7" s="36">
        <v>30.43</v>
      </c>
      <c r="CN7" s="36">
        <v>30.43</v>
      </c>
      <c r="CO7" s="36">
        <v>30.43</v>
      </c>
      <c r="CP7" s="36">
        <v>28.26</v>
      </c>
      <c r="CQ7" s="36">
        <v>41.86</v>
      </c>
      <c r="CR7" s="36">
        <v>44.28</v>
      </c>
      <c r="CS7" s="36">
        <v>47.83</v>
      </c>
      <c r="CT7" s="36">
        <v>58.58</v>
      </c>
      <c r="CU7" s="36">
        <v>56.52</v>
      </c>
      <c r="CV7" s="36">
        <v>49.13</v>
      </c>
      <c r="CW7" s="36">
        <v>96.36</v>
      </c>
      <c r="CX7" s="36">
        <v>98.08</v>
      </c>
      <c r="CY7" s="36">
        <v>98.08</v>
      </c>
      <c r="CZ7" s="36">
        <v>98.11</v>
      </c>
      <c r="DA7" s="36">
        <v>97.83</v>
      </c>
      <c r="DB7" s="36">
        <v>84.45</v>
      </c>
      <c r="DC7" s="36">
        <v>84.31</v>
      </c>
      <c r="DD7" s="36">
        <v>84.46</v>
      </c>
      <c r="DE7" s="36">
        <v>89.31</v>
      </c>
      <c r="DF7" s="36">
        <v>91.27</v>
      </c>
      <c r="DG7" s="36">
        <v>89.54</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京丹波町</cp:lastModifiedBy>
  <cp:lastPrinted>2016-02-17T01:25:19Z</cp:lastPrinted>
  <dcterms:created xsi:type="dcterms:W3CDTF">2016-02-03T09:22:10Z</dcterms:created>
  <dcterms:modified xsi:type="dcterms:W3CDTF">2016-02-17T01:25:48Z</dcterms:modified>
  <cp:category/>
</cp:coreProperties>
</file>