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382\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<sst xmlns="http://schemas.openxmlformats.org/spreadsheetml/2006/main" count="221" uniqueCount="111">
  <si>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</si>
  <si>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</si>
  <si>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</si>
  <si>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</si>
  <si>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</si>
  <si>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</si>
  <si>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</si>
  <si>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</si>
  <si>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</si>
  <si>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</si>
  <si>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</si>
  <si>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</si>
  <si>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</si>
  <si>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</si>
  <si>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</si>
  <si>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</si>
  <si>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</si>
  <si>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</si>
  <si>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</si>
  <si>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</si>
  <si>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</si>
  <si>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</si>
  <si>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</si>
  <si>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</si>
  <si>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</si>
  <si>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</si>
  <si>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</si>
  <si>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</si>
  <si>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</si>
  <si>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</si>
  <si>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</si>
  <si>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</si>
  <si>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</si>
  <si>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</si>
  <si>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</si>
  <si>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</si>
  <si>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</si>
  <si>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</si>
  <si>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</si>
  <si>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</si>
  <si>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</si>
  <si>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</si>
  <si>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</si>
  <si>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</si>
  <si>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</si>
  <si>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</si>
  <si>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</si>
  <si>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</si>
  <si>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</si>
  <si>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</si>
  <si>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</si>
  <si>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</si>
  <si>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</si>
  <si>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</si>
  <si>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</si>
  <si>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</si>
  <si>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</si>
  <si>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</si>
  <si>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</si>
  <si>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</si>
  <si>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</si>
  <si>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</si>
  <si>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</si>
  <si>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</si>
  <si>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</si>
  <si>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</si>
  <si>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</si>
  <si>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</si>
  <si>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</si>
  <si>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</si>
  <si>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</si>
  <si>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</si>
  <si>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</si>
  <si>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</si>
  <si>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</si>
  <si>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</si>
  <si>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</si>
  <si>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</si>
  <si>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</si>
  <si>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</si>
  <si>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</si>
  <si>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</si>
  <si>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</si>
  <si>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</si>
  <si>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</si>
  <si>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</si>
  <si>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</si>
  <si>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</si>
  <si>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</si>
  <si>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</si>
  <si>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</si>
  <si>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</si>
  <si>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</si>
  <si>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</si>
  <si>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</si>
  <si>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</si>
  <si>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</si>
  <si>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</si>
  <si>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</si>
  <si>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</si>
  <si>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</si>
  <si>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</si>
  <si>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</si>
  <si>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</si>
  <si>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</si>
  <si>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</si>
  <si>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</si>
  <si>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</si>
  <si>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公共下水道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また、接続率の向上による有収水量を増加させる取り組みが必要です。その上で、適正な使用料収入を算出し、必要に応じて料金改定等の検討を進めていくことが必要と考えています。
</t>
    <rPh sb="210" eb="212">
      <t>セツゾク</t>
    </rPh>
    <rPh sb="212" eb="213">
      <t>リツ</t>
    </rPh>
    <rPh sb="214" eb="216">
      <t>コウジョウ</t>
    </rPh>
    <rPh sb="219" eb="221">
      <t>ユウシュウ</t>
    </rPh>
    <rPh sb="221" eb="223">
      <t>スイリョウ</t>
    </rPh>
    <rPh sb="224" eb="226">
      <t>ゾウカ</t>
    </rPh>
    <rPh sb="229" eb="230">
      <t>ト</t>
    </rPh>
    <rPh sb="231" eb="232">
      <t>ク</t>
    </rPh>
    <rPh sb="234" eb="236">
      <t>ヒツヨウ</t>
    </rPh>
    <rPh sb="241" eb="242">
      <t>ウエ</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</si>
  <si>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類似団体平均値の約半分しかありません。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⑥汚水処理原価は類似団体平均値の約2倍のコストがかかっています。投資の適正化、維持管理費の削減の取組が必要と考えます。
⑦施設利用率
　施設利用率は類似団体と比較し低くなっています。要因としては整備途中によるためで、今後は数値が高くなる見込みです。また、地域の特性上、お盆又は年末年始など一時に増大する時期があるため、一定の余裕は必要と考えています。
⑧水洗化率は概ね類似団体平均値並みではありますが、水洗化の普及促進に努めていく必要があります。</t>
    <rPh sb="1" eb="4">
      <t>シュウエキテキ</t>
    </rPh>
    <rPh sb="4" eb="6">
      <t>シュウシ</t>
    </rPh>
    <rPh sb="6" eb="8">
      <t>ヒリツ</t>
    </rPh>
    <rPh sb="13" eb="15">
      <t>ミマン</t>
    </rPh>
    <rPh sb="19" eb="21">
      <t>テキセイ</t>
    </rPh>
    <rPh sb="28" eb="30">
      <t>カクホ</t>
    </rPh>
    <rPh sb="31" eb="33">
      <t>ジュウブン</t>
    </rPh>
    <rPh sb="37" eb="39">
      <t>ジョウキョウ</t>
    </rPh>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90" eb="92">
      <t>キギョウ</t>
    </rPh>
    <rPh sb="92" eb="93">
      <t>サイ</t>
    </rPh>
    <rPh sb="93" eb="95">
      <t>ザンダカ</t>
    </rPh>
    <rPh sb="95" eb="96">
      <t>タイ</t>
    </rPh>
    <rPh sb="96" eb="98">
      <t>ジギョウ</t>
    </rPh>
    <rPh sb="98" eb="100">
      <t>キボ</t>
    </rPh>
    <rPh sb="100" eb="102">
      <t>ヒリツ</t>
    </rPh>
    <rPh sb="103" eb="105">
      <t>ルイジ</t>
    </rPh>
    <rPh sb="105" eb="107">
      <t>ダンタイ</t>
    </rPh>
    <rPh sb="107" eb="110">
      <t>ヘイキンチ</t>
    </rPh>
    <rPh sb="111" eb="112">
      <t>オオ</t>
    </rPh>
    <rPh sb="114" eb="116">
      <t>ウワマワ</t>
    </rPh>
    <rPh sb="121" eb="123">
      <t>トウシ</t>
    </rPh>
    <rPh sb="123" eb="125">
      <t>キボ</t>
    </rPh>
    <rPh sb="126" eb="128">
      <t>リョウキン</t>
    </rPh>
    <rPh sb="128" eb="130">
      <t>スイジュン</t>
    </rPh>
    <rPh sb="130" eb="131">
      <t>オヨ</t>
    </rPh>
    <rPh sb="132" eb="134">
      <t>キギョウ</t>
    </rPh>
    <rPh sb="134" eb="135">
      <t>サイ</t>
    </rPh>
    <rPh sb="138" eb="139">
      <t>カタ</t>
    </rPh>
    <rPh sb="143" eb="145">
      <t>ケントウ</t>
    </rPh>
    <rPh sb="146" eb="148">
      <t>ヒツヨウ</t>
    </rPh>
    <rPh sb="153" eb="155">
      <t>ケイヒ</t>
    </rPh>
    <rPh sb="155" eb="157">
      <t>カイシュウ</t>
    </rPh>
    <rPh sb="157" eb="158">
      <t>リツ</t>
    </rPh>
    <rPh sb="159" eb="161">
      <t>ルイジ</t>
    </rPh>
    <rPh sb="161" eb="163">
      <t>ダンタイ</t>
    </rPh>
    <rPh sb="163" eb="166">
      <t>ヘイキンチ</t>
    </rPh>
    <rPh sb="167" eb="170">
      <t>ヤクハンブン</t>
    </rPh>
    <rPh sb="178" eb="180">
      <t>オスイ</t>
    </rPh>
    <rPh sb="180" eb="182">
      <t>ショリ</t>
    </rPh>
    <rPh sb="182" eb="184">
      <t>ゲンカ</t>
    </rPh>
    <rPh sb="185" eb="187">
      <t>ルイジ</t>
    </rPh>
    <rPh sb="187" eb="189">
      <t>ダンタイ</t>
    </rPh>
    <rPh sb="189" eb="192">
      <t>ヘイキンチ</t>
    </rPh>
    <rPh sb="193" eb="194">
      <t>ヤク</t>
    </rPh>
    <rPh sb="195" eb="196">
      <t>バイ</t>
    </rPh>
    <rPh sb="203" eb="205">
      <t>ケイヒ</t>
    </rPh>
    <rPh sb="205" eb="207">
      <t>カイシュウ</t>
    </rPh>
    <rPh sb="207" eb="208">
      <t>リツ</t>
    </rPh>
    <rPh sb="220" eb="222">
      <t>ゲンイン</t>
    </rPh>
    <rPh sb="224" eb="226">
      <t>テイガク</t>
    </rPh>
    <rPh sb="227" eb="230">
      <t>シヨウリョウ</t>
    </rPh>
    <rPh sb="231" eb="233">
      <t>カオク</t>
    </rPh>
    <rPh sb="234" eb="236">
      <t>サンザイ</t>
    </rPh>
    <rPh sb="242" eb="243">
      <t>トウ</t>
    </rPh>
    <rPh sb="246" eb="248">
      <t>コウガク</t>
    </rPh>
    <rPh sb="249" eb="251">
      <t>オスイ</t>
    </rPh>
    <rPh sb="251" eb="253">
      <t>ショリ</t>
    </rPh>
    <rPh sb="254" eb="255">
      <t>カカ</t>
    </rPh>
    <rPh sb="256" eb="258">
      <t>シホン</t>
    </rPh>
    <rPh sb="258" eb="259">
      <t>ヒ</t>
    </rPh>
    <rPh sb="263" eb="264">
      <t>カンガ</t>
    </rPh>
    <rPh sb="272" eb="274">
      <t>オスイ</t>
    </rPh>
    <rPh sb="274" eb="276">
      <t>ショリ</t>
    </rPh>
    <rPh sb="276" eb="278">
      <t>ゲンカ</t>
    </rPh>
    <rPh sb="279" eb="281">
      <t>ルイジ</t>
    </rPh>
    <rPh sb="281" eb="283">
      <t>ダンタイ</t>
    </rPh>
    <rPh sb="283" eb="286">
      <t>ヘイキンチ</t>
    </rPh>
    <rPh sb="287" eb="288">
      <t>ヤク</t>
    </rPh>
    <rPh sb="289" eb="290">
      <t>バイ</t>
    </rPh>
    <rPh sb="303" eb="305">
      <t>トウシ</t>
    </rPh>
    <rPh sb="310" eb="312">
      <t>イジ</t>
    </rPh>
    <rPh sb="312" eb="315">
      <t>カンリヒ</t>
    </rPh>
    <rPh sb="316" eb="318">
      <t>サクゲン</t>
    </rPh>
    <rPh sb="319" eb="321">
      <t>トリクミ</t>
    </rPh>
    <rPh sb="322" eb="324">
      <t>ヒツヨウ</t>
    </rPh>
    <rPh sb="325" eb="326">
      <t>カンガ</t>
    </rPh>
    <rPh sb="332" eb="334">
      <t>シセツ</t>
    </rPh>
    <rPh sb="334" eb="337">
      <t>リヨウリツ</t>
    </rPh>
    <rPh sb="339" eb="341">
      <t>シセツ</t>
    </rPh>
    <rPh sb="341" eb="344">
      <t>リヨウリツ</t>
    </rPh>
    <rPh sb="345" eb="347">
      <t>ルイジ</t>
    </rPh>
    <rPh sb="347" eb="349">
      <t>ダンタイ</t>
    </rPh>
    <rPh sb="350" eb="352">
      <t>ヒカク</t>
    </rPh>
    <rPh sb="362" eb="364">
      <t>ヨウイン</t>
    </rPh>
    <rPh sb="368" eb="370">
      <t>セイビ</t>
    </rPh>
    <rPh sb="370" eb="372">
      <t>トチュウ</t>
    </rPh>
    <rPh sb="398" eb="400">
      <t>チイキ</t>
    </rPh>
    <rPh sb="401" eb="403">
      <t>トクセイ</t>
    </rPh>
    <rPh sb="403" eb="404">
      <t>ジョウ</t>
    </rPh>
    <rPh sb="406" eb="407">
      <t>ボン</t>
    </rPh>
    <rPh sb="407" eb="408">
      <t>マタ</t>
    </rPh>
    <rPh sb="409" eb="411">
      <t>ネンマツ</t>
    </rPh>
    <rPh sb="411" eb="413">
      <t>ネンシ</t>
    </rPh>
    <rPh sb="415" eb="417">
      <t>イットキ</t>
    </rPh>
    <rPh sb="418" eb="420">
      <t>ゾウダイ</t>
    </rPh>
    <rPh sb="422" eb="424">
      <t>ジキ</t>
    </rPh>
    <rPh sb="430" eb="432">
      <t>イッテイ</t>
    </rPh>
    <rPh sb="433" eb="435">
      <t>ヨユウ</t>
    </rPh>
    <rPh sb="436" eb="438">
      <t>ヒツヨウ</t>
    </rPh>
    <rPh sb="439" eb="440">
      <t>カンガ</t>
    </rPh>
    <rPh sb="448" eb="451">
      <t>スイセンカ</t>
    </rPh>
    <rPh sb="451" eb="452">
      <t>リツ</t>
    </rPh>
    <rPh sb="453" eb="454">
      <t>オオム</t>
    </rPh>
    <rPh sb="455" eb="457">
      <t>ルイジ</t>
    </rPh>
    <rPh sb="457" eb="459">
      <t>ダンタイ</t>
    </rPh>
    <rPh sb="459" eb="462">
      <t>ヘイキンチ</t>
    </rPh>
    <rPh sb="462" eb="463">
      <t>ナ</t>
    </rPh>
    <rPh sb="472" eb="475">
      <t>スイセンカ</t>
    </rPh>
    <rPh sb="476" eb="478">
      <t>フキュウ</t>
    </rPh>
    <rPh sb="478" eb="480">
      <t>ソクシン</t>
    </rPh>
    <rPh sb="481" eb="482">
      <t>ツト</t>
    </rPh>
    <rPh sb="486" eb="488">
      <t>ヒツヨウ</t>
    </rPh>
    <phoneticPr fontId="4"/>
  </si>
  <si>
    <t>事業開始から約27年が経過しており、管渠は比較的新しい状況です。カメラ調査においても異常は確認されておらず、管渠の改築更新は実施していません。
機器等について、老朽化が進行する中で、長寿命化対策等を検討・実施していく時期を迎えています。</t>
    <rPh sb="0" eb="2">
      <t>ジギョウ</t>
    </rPh>
    <rPh sb="2" eb="4">
      <t>カイシ</t>
    </rPh>
    <rPh sb="6" eb="7">
      <t>ヤク</t>
    </rPh>
    <rPh sb="9" eb="10">
      <t>ネン</t>
    </rPh>
    <rPh sb="11" eb="13">
      <t>ケイカ</t>
    </rPh>
    <rPh sb="21" eb="24">
      <t>ヒカクテキ</t>
    </rPh>
    <rPh sb="27" eb="29">
      <t>ジョウキョウ</t>
    </rPh>
    <rPh sb="35" eb="37">
      <t>チョウサ</t>
    </rPh>
    <rPh sb="42" eb="44">
      <t>イジョウ</t>
    </rPh>
    <rPh sb="45" eb="47">
      <t>カクニン</t>
    </rPh>
    <rPh sb="57" eb="59">
      <t>カイチク</t>
    </rPh>
    <rPh sb="59" eb="61">
      <t>コウシン</t>
    </rPh>
    <rPh sb="62" eb="64">
      <t>ジッシ</t>
    </rPh>
    <rPh sb="72" eb="74">
      <t>キキ</t>
    </rPh>
    <rPh sb="74" eb="75">
      <t>トウ</t>
    </rPh>
    <rPh sb="80" eb="83">
      <t>ロウキュウカ</t>
    </rPh>
    <rPh sb="84" eb="86">
      <t>シンコウ</t>
    </rPh>
    <rPh sb="88" eb="89">
      <t>ナカ</t>
    </rPh>
    <rPh sb="91" eb="92">
      <t>チョウ</t>
    </rPh>
    <rPh sb="92" eb="95">
      <t>ジュミョウカ</t>
    </rPh>
    <rPh sb="95" eb="97">
      <t>タイサク</t>
    </rPh>
    <rPh sb="97" eb="98">
      <t>トウ</t>
    </rPh>
    <rPh sb="99" eb="101">
      <t>ケントウ</t>
    </rPh>
    <rPh sb="102" eb="104">
      <t>ジッシ</t>
    </rPh>
    <rPh sb="108" eb="110">
      <t>ジキ</t>
    </rPh>
    <rPh sb="111" eb="112">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</si>
</sst>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795856"/>
        <c:axId val="25630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77795856"/>
        <c:axId val="256305880"/>
      </c:lineChart>
      <c:dateAx>
        <c:axId val="177795856"/>
        <c:scaling>
          <c:orientation val="minMax"/>
        </c:scaling>
        <c:delete val="1"/>
        <c:axPos val="b"/>
        <c:numFmt formatCode="ge" sourceLinked="1"/>
        <c:majorTickMark val="none"/>
        <c:minorTickMark val="none"/>
        <c:tickLblPos val="none"/>
        <c:crossAx val="256305880"/>
        <c:crosses val="autoZero"/>
        <c:auto val="1"/>
        <c:lblOffset val="100"/>
        <c:baseTimeUnit val="years"/>
      </c:dateAx>
      <c:valAx>
        <c:axId val="25630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43.82</c:v>
                </c:pt>
                <c:pt idx="1">
                  <c:v>43.96</c:v>
                </c:pt>
                <c:pt idx="2">
                  <c:v>44.57</c:v>
                </c:pt>
                <c:pt idx="3">
                  <c:v>45.62</c:v>
                </c:pt>
                <c:pt idx="4">
                  <c:v>46.82</c:v>
                </c:pt>
              </c:numCache>
            </c:numRef>
          </c:val>
        </c:ser>
        <c:dLbls>
          <c:showLegendKey val="0"/>
          <c:showVal val="0"/>
          <c:showCatName val="0"/>
          <c:showSerName val="0"/>
          <c:showPercent val="0"/>
          <c:showBubbleSize val="0"/>
        </c:dLbls>
        <c:gapWidth val="150"/>
        <c:axId val="257347288"/>
        <c:axId val="2573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57347288"/>
        <c:axId val="257347680"/>
      </c:lineChart>
      <c:dateAx>
        <c:axId val="257347288"/>
        <c:scaling>
          <c:orientation val="minMax"/>
        </c:scaling>
        <c:delete val="1"/>
        <c:axPos val="b"/>
        <c:numFmt formatCode="ge" sourceLinked="1"/>
        <c:majorTickMark val="none"/>
        <c:minorTickMark val="none"/>
        <c:tickLblPos val="none"/>
        <c:crossAx val="257347680"/>
        <c:crosses val="autoZero"/>
        <c:auto val="1"/>
        <c:lblOffset val="100"/>
        <c:baseTimeUnit val="years"/>
      </c:dateAx>
      <c:valAx>
        <c:axId val="2573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4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87.14</c:v>
                </c:pt>
                <c:pt idx="1">
                  <c:v>84.66</c:v>
                </c:pt>
                <c:pt idx="2">
                  <c:v>82.93</c:v>
                </c:pt>
                <c:pt idx="3">
                  <c:v>83.55</c:v>
                </c:pt>
                <c:pt idx="4">
                  <c:v>85.14</c:v>
                </c:pt>
              </c:numCache>
            </c:numRef>
          </c:val>
        </c:ser>
        <c:dLbls>
          <c:showLegendKey val="0"/>
          <c:showVal val="0"/>
          <c:showCatName val="0"/>
          <c:showSerName val="0"/>
          <c:showPercent val="0"/>
          <c:showBubbleSize val="0"/>
        </c:dLbls>
        <c:gapWidth val="150"/>
        <c:axId val="257348856"/>
        <c:axId val="2573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57348856"/>
        <c:axId val="257349248"/>
      </c:lineChart>
      <c:dateAx>
        <c:axId val="257348856"/>
        <c:scaling>
          <c:orientation val="minMax"/>
        </c:scaling>
        <c:delete val="1"/>
        <c:axPos val="b"/>
        <c:numFmt formatCode="ge" sourceLinked="1"/>
        <c:majorTickMark val="none"/>
        <c:minorTickMark val="none"/>
        <c:tickLblPos val="none"/>
        <c:crossAx val="257349248"/>
        <c:crosses val="autoZero"/>
        <c:auto val="1"/>
        <c:lblOffset val="100"/>
        <c:baseTimeUnit val="years"/>
      </c:dateAx>
      <c:valAx>
        <c:axId val="2573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4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58.49</c:v>
                </c:pt>
                <c:pt idx="1">
                  <c:v>66.680000000000007</c:v>
                </c:pt>
                <c:pt idx="2">
                  <c:v>63.1</c:v>
                </c:pt>
                <c:pt idx="3">
                  <c:v>64.88</c:v>
                </c:pt>
                <c:pt idx="4">
                  <c:v>64.239999999999995</c:v>
                </c:pt>
              </c:numCache>
            </c:numRef>
          </c:val>
        </c:ser>
        <c:dLbls>
          <c:showLegendKey val="0"/>
          <c:showVal val="0"/>
          <c:showCatName val="0"/>
          <c:showSerName val="0"/>
          <c:showPercent val="0"/>
          <c:showBubbleSize val="0"/>
        </c:dLbls>
        <c:gapWidth val="150"/>
        <c:axId val="256863120"/>
        <c:axId val="25686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63120"/>
        <c:axId val="256863504"/>
      </c:lineChart>
      <c:dateAx>
        <c:axId val="256863120"/>
        <c:scaling>
          <c:orientation val="minMax"/>
        </c:scaling>
        <c:delete val="1"/>
        <c:axPos val="b"/>
        <c:numFmt formatCode="ge" sourceLinked="1"/>
        <c:majorTickMark val="none"/>
        <c:minorTickMark val="none"/>
        <c:tickLblPos val="none"/>
        <c:crossAx val="256863504"/>
        <c:crosses val="autoZero"/>
        <c:auto val="1"/>
        <c:lblOffset val="100"/>
        <c:baseTimeUnit val="years"/>
      </c:dateAx>
      <c:valAx>
        <c:axId val="2568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919776"/>
        <c:axId val="2569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919776"/>
        <c:axId val="256930400"/>
      </c:lineChart>
      <c:dateAx>
        <c:axId val="256919776"/>
        <c:scaling>
          <c:orientation val="minMax"/>
        </c:scaling>
        <c:delete val="1"/>
        <c:axPos val="b"/>
        <c:numFmt formatCode="ge" sourceLinked="1"/>
        <c:majorTickMark val="none"/>
        <c:minorTickMark val="none"/>
        <c:tickLblPos val="none"/>
        <c:crossAx val="256930400"/>
        <c:crosses val="autoZero"/>
        <c:auto val="1"/>
        <c:lblOffset val="100"/>
        <c:baseTimeUnit val="years"/>
      </c:dateAx>
      <c:valAx>
        <c:axId val="2569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979552"/>
        <c:axId val="2569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979552"/>
        <c:axId val="256979936"/>
      </c:lineChart>
      <c:dateAx>
        <c:axId val="256979552"/>
        <c:scaling>
          <c:orientation val="minMax"/>
        </c:scaling>
        <c:delete val="1"/>
        <c:axPos val="b"/>
        <c:numFmt formatCode="ge" sourceLinked="1"/>
        <c:majorTickMark val="none"/>
        <c:minorTickMark val="none"/>
        <c:tickLblPos val="none"/>
        <c:crossAx val="256979936"/>
        <c:crosses val="autoZero"/>
        <c:auto val="1"/>
        <c:lblOffset val="100"/>
        <c:baseTimeUnit val="years"/>
      </c:dateAx>
      <c:valAx>
        <c:axId val="2569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838384"/>
        <c:axId val="17883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838384"/>
        <c:axId val="178838776"/>
      </c:lineChart>
      <c:dateAx>
        <c:axId val="178838384"/>
        <c:scaling>
          <c:orientation val="minMax"/>
        </c:scaling>
        <c:delete val="1"/>
        <c:axPos val="b"/>
        <c:numFmt formatCode="ge" sourceLinked="1"/>
        <c:majorTickMark val="none"/>
        <c:minorTickMark val="none"/>
        <c:tickLblPos val="none"/>
        <c:crossAx val="178838776"/>
        <c:crosses val="autoZero"/>
        <c:auto val="1"/>
        <c:lblOffset val="100"/>
        <c:baseTimeUnit val="years"/>
      </c:dateAx>
      <c:valAx>
        <c:axId val="17883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080096"/>
        <c:axId val="25708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080096"/>
        <c:axId val="257080488"/>
      </c:lineChart>
      <c:dateAx>
        <c:axId val="257080096"/>
        <c:scaling>
          <c:orientation val="minMax"/>
        </c:scaling>
        <c:delete val="1"/>
        <c:axPos val="b"/>
        <c:numFmt formatCode="ge" sourceLinked="1"/>
        <c:majorTickMark val="none"/>
        <c:minorTickMark val="none"/>
        <c:tickLblPos val="none"/>
        <c:crossAx val="257080488"/>
        <c:crosses val="autoZero"/>
        <c:auto val="1"/>
        <c:lblOffset val="100"/>
        <c:baseTimeUnit val="years"/>
      </c:dateAx>
      <c:valAx>
        <c:axId val="25708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2650.09</c:v>
                </c:pt>
                <c:pt idx="1">
                  <c:v>2740.49</c:v>
                </c:pt>
                <c:pt idx="2">
                  <c:v>3064.72</c:v>
                </c:pt>
                <c:pt idx="3">
                  <c:v>3156.11</c:v>
                </c:pt>
                <c:pt idx="4">
                  <c:v>2892.11</c:v>
                </c:pt>
              </c:numCache>
            </c:numRef>
          </c:val>
        </c:ser>
        <c:dLbls>
          <c:showLegendKey val="0"/>
          <c:showVal val="0"/>
          <c:showCatName val="0"/>
          <c:showSerName val="0"/>
          <c:showPercent val="0"/>
          <c:showBubbleSize val="0"/>
        </c:dLbls>
        <c:gapWidth val="150"/>
        <c:axId val="178841128"/>
        <c:axId val="1788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78841128"/>
        <c:axId val="178840736"/>
      </c:lineChart>
      <c:dateAx>
        <c:axId val="178841128"/>
        <c:scaling>
          <c:orientation val="minMax"/>
        </c:scaling>
        <c:delete val="1"/>
        <c:axPos val="b"/>
        <c:numFmt formatCode="ge" sourceLinked="1"/>
        <c:majorTickMark val="none"/>
        <c:minorTickMark val="none"/>
        <c:tickLblPos val="none"/>
        <c:crossAx val="178840736"/>
        <c:crosses val="autoZero"/>
        <c:auto val="1"/>
        <c:lblOffset val="100"/>
        <c:baseTimeUnit val="years"/>
      </c:dateAx>
      <c:valAx>
        <c:axId val="1788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4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39.78</c:v>
                </c:pt>
                <c:pt idx="1">
                  <c:v>37.35</c:v>
                </c:pt>
                <c:pt idx="2">
                  <c:v>35.200000000000003</c:v>
                </c:pt>
                <c:pt idx="3">
                  <c:v>34.15</c:v>
                </c:pt>
                <c:pt idx="4">
                  <c:v>36.25</c:v>
                </c:pt>
              </c:numCache>
            </c:numRef>
          </c:val>
        </c:ser>
        <c:dLbls>
          <c:showLegendKey val="0"/>
          <c:showVal val="0"/>
          <c:showCatName val="0"/>
          <c:showSerName val="0"/>
          <c:showPercent val="0"/>
          <c:showBubbleSize val="0"/>
        </c:dLbls>
        <c:gapWidth val="150"/>
        <c:axId val="257081664"/>
        <c:axId val="25708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57081664"/>
        <c:axId val="257082056"/>
      </c:lineChart>
      <c:dateAx>
        <c:axId val="257081664"/>
        <c:scaling>
          <c:orientation val="minMax"/>
        </c:scaling>
        <c:delete val="1"/>
        <c:axPos val="b"/>
        <c:numFmt formatCode="ge" sourceLinked="1"/>
        <c:majorTickMark val="none"/>
        <c:minorTickMark val="none"/>
        <c:tickLblPos val="none"/>
        <c:crossAx val="257082056"/>
        <c:crosses val="autoZero"/>
        <c:auto val="1"/>
        <c:lblOffset val="100"/>
        <c:baseTimeUnit val="years"/>
      </c:dateAx>
      <c:valAx>
        <c:axId val="25708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378.15</c:v>
                </c:pt>
                <c:pt idx="1">
                  <c:v>404.16</c:v>
                </c:pt>
                <c:pt idx="2">
                  <c:v>430.09</c:v>
                </c:pt>
                <c:pt idx="3">
                  <c:v>451.49</c:v>
                </c:pt>
                <c:pt idx="4">
                  <c:v>433.66</c:v>
                </c:pt>
              </c:numCache>
            </c:numRef>
          </c:val>
        </c:ser>
        <c:dLbls>
          <c:showLegendKey val="0"/>
          <c:showVal val="0"/>
          <c:showCatName val="0"/>
          <c:showSerName val="0"/>
          <c:showPercent val="0"/>
          <c:showBubbleSize val="0"/>
        </c:dLbls>
        <c:gapWidth val="150"/>
        <c:axId val="257083232"/>
        <c:axId val="25708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57083232"/>
        <c:axId val="257083624"/>
      </c:lineChart>
      <c:dateAx>
        <c:axId val="257083232"/>
        <c:scaling>
          <c:orientation val="minMax"/>
        </c:scaling>
        <c:delete val="1"/>
        <c:axPos val="b"/>
        <c:numFmt formatCode="ge" sourceLinked="1"/>
        <c:majorTickMark val="none"/>
        <c:minorTickMark val="none"/>
        <c:tickLblPos val="none"/>
        <c:crossAx val="257083624"/>
        <c:crosses val="autoZero"/>
        <c:auto val="1"/>
        <c:lblOffset val="100"/>
        <c:baseTimeUnit val="years"/>
      </c:dateAx>
      <c:valAx>
        <c:axId val="25708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5"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34949</v>
      </c>
      <c r="AM8" s="47"/>
      <c r="AN8" s="47"/>
      <c r="AO8" s="47"/>
      <c r="AP8" s="47"/>
      <c r="AQ8" s="47"/>
      <c r="AR8" s="47"/>
      <c r="AS8" s="47"/>
      <c r="AT8" s="43">
        <f>データ!S6</f>
        <v>347.1</v>
      </c>
      <c r="AU8" s="43"/>
      <c r="AV8" s="43"/>
      <c r="AW8" s="43"/>
      <c r="AX8" s="43"/>
      <c r="AY8" s="43"/>
      <c r="AZ8" s="43"/>
      <c r="BA8" s="43"/>
      <c r="BB8" s="43">
        <f>データ!T6</f>
        <v>100.69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39.479999999999997</v>
      </c>
      <c r="Q10" s="43"/>
      <c r="R10" s="43"/>
      <c r="S10" s="43"/>
      <c r="T10" s="43"/>
      <c r="U10" s="43"/>
      <c r="V10" s="43"/>
      <c r="W10" s="43">
        <f>データ!P6</f>
        <v>95.49</v>
      </c>
      <c r="X10" s="43"/>
      <c r="Y10" s="43"/>
      <c r="Z10" s="43"/>
      <c r="AA10" s="43"/>
      <c r="AB10" s="43"/>
      <c r="AC10" s="43"/>
      <c r="AD10" s="47">
        <f>データ!Q6</f>
        <v>2376</v>
      </c>
      <c r="AE10" s="47"/>
      <c r="AF10" s="47"/>
      <c r="AG10" s="47"/>
      <c r="AH10" s="47"/>
      <c r="AI10" s="47"/>
      <c r="AJ10" s="47"/>
      <c r="AK10" s="2"/>
      <c r="AL10" s="47">
        <f>データ!U6</f>
        <v>13696</v>
      </c>
      <c r="AM10" s="47"/>
      <c r="AN10" s="47"/>
      <c r="AO10" s="47"/>
      <c r="AP10" s="47"/>
      <c r="AQ10" s="47"/>
      <c r="AR10" s="47"/>
      <c r="AS10" s="47"/>
      <c r="AT10" s="43">
        <f>データ!V6</f>
        <v>3.78</v>
      </c>
      <c r="AU10" s="43"/>
      <c r="AV10" s="43"/>
      <c r="AW10" s="43"/>
      <c r="AX10" s="43"/>
      <c r="AY10" s="43"/>
      <c r="AZ10" s="43"/>
      <c r="BA10" s="43"/>
      <c r="BB10" s="43">
        <f>データ!W6</f>
        <v>3623.28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262030</v>
      </c>
      <c r="D6" s="31">
        <f t="shared" si="3"/>
        <v>47</v>
      </c>
      <c r="E6" s="31">
        <f t="shared" si="3"/>
        <v>17</v>
      </c>
      <c r="F6" s="31">
        <f t="shared" si="3"/>
        <v>1</v>
      </c>
      <c r="G6" s="31">
        <f t="shared" si="3"/>
        <v>0</v>
      </c>
      <c r="H6" s="31" t="str">
        <f t="shared" si="3"/>
        <v>京都府　綾部市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39.479999999999997</v>
      </c>
      <c r="P6" s="32">
        <f t="shared" si="3"/>
        <v>95.49</v>
      </c>
      <c r="Q6" s="32">
        <f t="shared" si="3"/>
        <v>2376</v>
      </c>
      <c r="R6" s="32">
        <f t="shared" si="3"/>
        <v>34949</v>
      </c>
      <c r="S6" s="32">
        <f t="shared" si="3"/>
        <v>347.1</v>
      </c>
      <c r="T6" s="32">
        <f t="shared" si="3"/>
        <v>100.69</v>
      </c>
      <c r="U6" s="32">
        <f t="shared" si="3"/>
        <v>13696</v>
      </c>
      <c r="V6" s="32">
        <f t="shared" si="3"/>
        <v>3.78</v>
      </c>
      <c r="W6" s="32">
        <f t="shared" si="3"/>
        <v>3623.28</v>
      </c>
      <c r="X6" s="33">
        <f>IF(X7="",NA(),X7)</f>
        <v>58.49</v>
      </c>
      <c r="Y6" s="33">
        <f t="shared" ref="Y6:AG6" si="4">IF(Y7="",NA(),Y7)</f>
        <v>66.680000000000007</v>
      </c>
      <c r="Z6" s="33">
        <f t="shared" si="4"/>
        <v>63.1</v>
      </c>
      <c r="AA6" s="33">
        <f t="shared" si="4"/>
        <v>64.88</v>
      </c>
      <c r="AB6" s="33">
        <f t="shared" si="4"/>
        <v>64.239999999999995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2650.09</v>
      </c>
      <c r="BF6" s="33">
        <f t="shared" ref="BF6:BN6" si="7">IF(BF7="",NA(),BF7)</f>
        <v>2740.49</v>
      </c>
      <c r="BG6" s="33">
        <f t="shared" si="7"/>
        <v>3064.72</v>
      </c>
      <c r="BH6" s="33">
        <f t="shared" si="7"/>
        <v>3156.11</v>
      </c>
      <c r="BI6" s="33">
        <f t="shared" si="7"/>
        <v>2892.11</v>
      </c>
      <c r="BJ6" s="33">
        <f t="shared" si="7"/>
        <v>1334.01</v>
      </c>
      <c r="BK6" s="33">
        <f t="shared" si="7"/>
        <v>1273.52</v>
      </c>
      <c r="BL6" s="33">
        <f t="shared" si="7"/>
        <v>1209.95</v>
      </c>
      <c r="BM6" s="33">
        <f t="shared" si="7"/>
        <v>1136.5</v>
      </c>
      <c r="BN6" s="33">
        <f t="shared" si="7"/>
        <v>1118.56</v>
      </c>
      <c r="BO6" s="32" t="str">
        <f>IF(BO7="","",IF(BO7="-","【-】","【"&amp;SUBSTITUTE(TEXT(BO7,"#,##0.00"),"-","△")&amp;"】"))</f>
        <v>【763.62】</v>
      </c>
      <c r="BP6" s="33">
        <f>IF(BP7="",NA(),BP7)</f>
        <v>39.78</v>
      </c>
      <c r="BQ6" s="33">
        <f t="shared" ref="BQ6:BY6" si="8">IF(BQ7="",NA(),BQ7)</f>
        <v>37.35</v>
      </c>
      <c r="BR6" s="33">
        <f t="shared" si="8"/>
        <v>35.200000000000003</v>
      </c>
      <c r="BS6" s="33">
        <f t="shared" si="8"/>
        <v>34.15</v>
      </c>
      <c r="BT6" s="33">
        <f t="shared" si="8"/>
        <v>36.25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378.15</v>
      </c>
      <c r="CB6" s="33">
        <f t="shared" ref="CB6:CJ6" si="9">IF(CB7="",NA(),CB7)</f>
        <v>404.16</v>
      </c>
      <c r="CC6" s="33">
        <f t="shared" si="9"/>
        <v>430.09</v>
      </c>
      <c r="CD6" s="33">
        <f t="shared" si="9"/>
        <v>451.49</v>
      </c>
      <c r="CE6" s="33">
        <f t="shared" si="9"/>
        <v>433.66</v>
      </c>
      <c r="CF6" s="33">
        <f t="shared" si="9"/>
        <v>224.83</v>
      </c>
      <c r="CG6" s="33">
        <f t="shared" si="9"/>
        <v>224.94</v>
      </c>
      <c r="CH6" s="33">
        <f t="shared" si="9"/>
        <v>220.67</v>
      </c>
      <c r="CI6" s="33">
        <f t="shared" si="9"/>
        <v>217.82</v>
      </c>
      <c r="CJ6" s="33">
        <f t="shared" si="9"/>
        <v>215.28</v>
      </c>
      <c r="CK6" s="32" t="str">
        <f>IF(CK7="","",IF(CK7="-","【-】","【"&amp;SUBSTITUTE(TEXT(CK7,"#,##0.00"),"-","△")&amp;"】"))</f>
        <v>【139.70】</v>
      </c>
      <c r="CL6" s="33">
        <f>IF(CL7="",NA(),CL7)</f>
        <v>43.82</v>
      </c>
      <c r="CM6" s="33">
        <f t="shared" ref="CM6:CU6" si="10">IF(CM7="",NA(),CM7)</f>
        <v>43.96</v>
      </c>
      <c r="CN6" s="33">
        <f t="shared" si="10"/>
        <v>44.57</v>
      </c>
      <c r="CO6" s="33">
        <f t="shared" si="10"/>
        <v>45.62</v>
      </c>
      <c r="CP6" s="33">
        <f t="shared" si="10"/>
        <v>46.82</v>
      </c>
      <c r="CQ6" s="33">
        <f t="shared" si="10"/>
        <v>53.79</v>
      </c>
      <c r="CR6" s="33">
        <f t="shared" si="10"/>
        <v>55.41</v>
      </c>
      <c r="CS6" s="33">
        <f t="shared" si="10"/>
        <v>55.81</v>
      </c>
      <c r="CT6" s="33">
        <f t="shared" si="10"/>
        <v>54.44</v>
      </c>
      <c r="CU6" s="33">
        <f t="shared" si="10"/>
        <v>54.67</v>
      </c>
      <c r="CV6" s="32" t="str">
        <f>IF(CV7="","",IF(CV7="-","【-】","【"&amp;SUBSTITUTE(TEXT(CV7,"#,##0.00"),"-","△")&amp;"】"))</f>
        <v>【60.01】</v>
      </c>
      <c r="CW6" s="33">
        <f>IF(CW7="",NA(),CW7)</f>
        <v>87.14</v>
      </c>
      <c r="CX6" s="33">
        <f t="shared" ref="CX6:DF6" si="11">IF(CX7="",NA(),CX7)</f>
        <v>84.66</v>
      </c>
      <c r="CY6" s="33">
        <f t="shared" si="11"/>
        <v>82.93</v>
      </c>
      <c r="CZ6" s="33">
        <f t="shared" si="11"/>
        <v>83.55</v>
      </c>
      <c r="DA6" s="33">
        <f t="shared" si="11"/>
        <v>85.14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262030</v>
      </c>
      <c r="D7" s="35">
        <v>47</v>
      </c>
      <c r="E7" s="35">
        <v>17</v>
      </c>
      <c r="F7" s="35">
        <v>1</v>
      </c>
      <c r="G7" s="35">
        <v>0</v>
      </c>
      <c r="H7" s="35" t="s">
        <v>96</v>
      </c>
      <c r="I7" s="35" t="s">
        <v>97</v>
      </c>
      <c r="J7" s="35" t="s">
        <v>98</v>
      </c>
      <c r="K7" s="35" t="s">
        <v>99</v>
      </c>
      <c r="L7" s="35" t="s">
        <v>100</v>
      </c>
      <c r="M7" s="36" t="s">
        <v>101</v>
      </c>
      <c r="N7" s="36" t="s">
        <v>102</v>
      </c>
      <c r="O7" s="36">
        <v>39.479999999999997</v>
      </c>
      <c r="P7" s="36">
        <v>95.49</v>
      </c>
      <c r="Q7" s="36">
        <v>2376</v>
      </c>
      <c r="R7" s="36">
        <v>34949</v>
      </c>
      <c r="S7" s="36">
        <v>347.1</v>
      </c>
      <c r="T7" s="36">
        <v>100.69</v>
      </c>
      <c r="U7" s="36">
        <v>13696</v>
      </c>
      <c r="V7" s="36">
        <v>3.78</v>
      </c>
      <c r="W7" s="36">
        <v>3623.28</v>
      </c>
      <c r="X7" s="36">
        <v>58.49</v>
      </c>
      <c r="Y7" s="36">
        <v>66.680000000000007</v>
      </c>
      <c r="Z7" s="36">
        <v>63.1</v>
      </c>
      <c r="AA7" s="36">
        <v>64.88</v>
      </c>
      <c r="AB7" s="36">
        <v>64.239999999999995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2650.09</v>
      </c>
      <c r="BF7" s="36">
        <v>2740.49</v>
      </c>
      <c r="BG7" s="36">
        <v>3064.72</v>
      </c>
      <c r="BH7" s="36">
        <v>3156.11</v>
      </c>
      <c r="BI7" s="36">
        <v>2892.11</v>
      </c>
      <c r="BJ7" s="36">
        <v>1334.01</v>
      </c>
      <c r="BK7" s="36">
        <v>1273.52</v>
      </c>
      <c r="BL7" s="36">
        <v>1209.95</v>
      </c>
      <c r="BM7" s="36">
        <v>1136.5</v>
      </c>
      <c r="BN7" s="36">
        <v>1118.56</v>
      </c>
      <c r="BO7" s="36">
        <v>763.62</v>
      </c>
      <c r="BP7" s="36">
        <v>39.78</v>
      </c>
      <c r="BQ7" s="36">
        <v>37.35</v>
      </c>
      <c r="BR7" s="36">
        <v>35.200000000000003</v>
      </c>
      <c r="BS7" s="36">
        <v>34.15</v>
      </c>
      <c r="BT7" s="36">
        <v>36.25</v>
      </c>
      <c r="BU7" s="36">
        <v>67.14</v>
      </c>
      <c r="BV7" s="36">
        <v>67.849999999999994</v>
      </c>
      <c r="BW7" s="36">
        <v>69.48</v>
      </c>
      <c r="BX7" s="36">
        <v>71.650000000000006</v>
      </c>
      <c r="BY7" s="36">
        <v>72.33</v>
      </c>
      <c r="BZ7" s="36">
        <v>98.53</v>
      </c>
      <c r="CA7" s="36">
        <v>378.15</v>
      </c>
      <c r="CB7" s="36">
        <v>404.16</v>
      </c>
      <c r="CC7" s="36">
        <v>430.09</v>
      </c>
      <c r="CD7" s="36">
        <v>451.49</v>
      </c>
      <c r="CE7" s="36">
        <v>433.66</v>
      </c>
      <c r="CF7" s="36">
        <v>224.83</v>
      </c>
      <c r="CG7" s="36">
        <v>224.94</v>
      </c>
      <c r="CH7" s="36">
        <v>220.67</v>
      </c>
      <c r="CI7" s="36">
        <v>217.82</v>
      </c>
      <c r="CJ7" s="36">
        <v>215.28</v>
      </c>
      <c r="CK7" s="36">
        <v>139.69999999999999</v>
      </c>
      <c r="CL7" s="36">
        <v>43.82</v>
      </c>
      <c r="CM7" s="36">
        <v>43.96</v>
      </c>
      <c r="CN7" s="36">
        <v>44.57</v>
      </c>
      <c r="CO7" s="36">
        <v>45.62</v>
      </c>
      <c r="CP7" s="36">
        <v>46.82</v>
      </c>
      <c r="CQ7" s="36">
        <v>53.79</v>
      </c>
      <c r="CR7" s="36">
        <v>55.41</v>
      </c>
      <c r="CS7" s="36">
        <v>55.81</v>
      </c>
      <c r="CT7" s="36">
        <v>54.44</v>
      </c>
      <c r="CU7" s="36">
        <v>54.67</v>
      </c>
      <c r="CV7" s="36">
        <v>60.01</v>
      </c>
      <c r="CW7" s="36">
        <v>87.14</v>
      </c>
      <c r="CX7" s="36">
        <v>84.66</v>
      </c>
      <c r="CY7" s="36">
        <v>82.93</v>
      </c>
      <c r="CZ7" s="36">
        <v>83.55</v>
      </c>
      <c r="DA7" s="36">
        <v>85.14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浩子</cp:lastModifiedBy>
  <dcterms:created xsi:type="dcterms:W3CDTF">2017-02-08T02:51:47Z</dcterms:created>
  <dcterms:modified xsi:type="dcterms:W3CDTF">2017-02-17T00:41:53Z</dcterms:modified>
  <cp:category/>
</cp:coreProperties>
</file>