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B6" i="4"/>
  <c r="C10" i="5" l="1"/>
  <c r="D10" i="5"/>
  <c r="E10" i="5"/>
  <c r="B10" i="5"/>
</calcChain>
</file>

<file path=xl/sharedStrings.xml><?xml version="1.0" encoding="utf-8"?>
<sst xmlns="http://schemas.openxmlformats.org/spreadsheetml/2006/main" count="226" uniqueCount="111">
  <si>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</si>
  <si>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</si>
  <si>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</si>
  <si>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</si>
  <si>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</si>
  <si>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</si>
  <si>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</si>
  <si>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</si>
  <si>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</si>
  <si>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</si>
  <si>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</si>
  <si>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</si>
  <si>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</si>
  <si>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</si>
  <si>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</si>
  <si>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</si>
  <si>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</si>
  <si>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</si>
  <si>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</si>
  <si>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</si>
  <si>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</si>
  <si>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</si>
  <si>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</si>
  <si>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</si>
  <si>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</si>
  <si>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</si>
  <si>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</si>
  <si>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</si>
  <si>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</si>
  <si>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</si>
  <si>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</si>
  <si>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</si>
  <si>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</si>
  <si>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</si>
  <si>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</si>
  <si>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</si>
  <si>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</si>
  <si>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</si>
  <si>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</si>
  <si>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</si>
  <si>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</si>
  <si>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</si>
  <si>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</si>
  <si>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</si>
  <si>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</si>
  <si>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</si>
  <si>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</si>
  <si>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</si>
  <si>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</si>
  <si>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</si>
  <si>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</si>
  <si>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</si>
  <si>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</si>
  <si>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</si>
  <si>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</si>
  <si>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</si>
  <si>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</si>
  <si>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</si>
  <si>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</si>
  <si>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</si>
  <si>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</si>
  <si>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</si>
  <si>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</si>
  <si>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</si>
  <si>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</si>
  <si>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</si>
  <si>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</si>
  <si>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</si>
  <si>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</si>
  <si>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</si>
  <si>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</si>
  <si>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</si>
  <si>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</si>
  <si>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</si>
  <si>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</si>
  <si>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</si>
  <si>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</si>
  <si>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</si>
  <si>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</si>
  <si>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</si>
  <si>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</si>
  <si>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</si>
  <si>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</si>
  <si>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</si>
  <si>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</si>
  <si>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</si>
  <si>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</si>
  <si>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</si>
  <si>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</si>
  <si>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</si>
  <si>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</si>
  <si>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</si>
  <si>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</si>
  <si>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</si>
  <si>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</si>
  <si>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</si>
  <si>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京都府　宮津市</t>
  </si>
  <si>
    <t>法非適用</t>
  </si>
  <si>
    <t>下水道事業</t>
  </si>
  <si>
    <t>公共下水道</t>
  </si>
  <si>
    <t>Cc2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</si>
  <si>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</si>
  <si>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</si>
  <si>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</si>
  <si>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</si>
  <si>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</si>
  <si>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</si>
  <si>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</si>
  <si>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①収益的収支比率
　施設の維持管理経費や公債費が増加している一方で、使用料収入は伸び悩み傾向にあることから、一般会計からの基準外（赤字補てん）繰入が増加しており、今後は更なる収入確保と経費抑制を図る必要がある。
④企業債残高対事業規模比率
　施設整備途上であり、企業債残高は増加傾向にある一方で、使用料収入は伸び悩み傾向にあり、類似団体と比較すると高い比率となっている。
⑤経費回収率
　使用料収入は伸び悩み傾向にあり、類似団体と比較すると低い比率となっていることから、今後は、下水道接続の促進と使用料徴収などの取組をさらに進める必要がある。
⑥汚水処理原価
　一部で福祉施設などの建設により、新規接続はあるものの、人口減少などから、有収水量は伸び悩みの傾向にあり、今後は接続促進の取組を進める必要がある。
⑧水洗化率
　集合住宅の水洗化等により増加傾向にあるものの、施設整備途上でもあり、類似団体と比較すると低い比率となっている。</t>
    <rPh sb="1" eb="4">
      <t>シュウエキテキ</t>
    </rPh>
    <rPh sb="4" eb="6">
      <t>シュウシ</t>
    </rPh>
    <rPh sb="6" eb="8">
      <t>ヒリツ</t>
    </rPh>
    <rPh sb="10" eb="12">
      <t>シセツ</t>
    </rPh>
    <rPh sb="13" eb="15">
      <t>イジ</t>
    </rPh>
    <rPh sb="15" eb="17">
      <t>カンリ</t>
    </rPh>
    <rPh sb="17" eb="19">
      <t>ケイヒ</t>
    </rPh>
    <rPh sb="20" eb="23">
      <t>コウサイヒ</t>
    </rPh>
    <rPh sb="24" eb="26">
      <t>ゾウカ</t>
    </rPh>
    <rPh sb="30" eb="32">
      <t>イッポウ</t>
    </rPh>
    <rPh sb="34" eb="37">
      <t>シヨウリョウ</t>
    </rPh>
    <rPh sb="37" eb="39">
      <t>シュウニュウ</t>
    </rPh>
    <rPh sb="40" eb="41">
      <t>ノ</t>
    </rPh>
    <rPh sb="42" eb="43">
      <t>ナヤ</t>
    </rPh>
    <rPh sb="44" eb="46">
      <t>ケイコウ</t>
    </rPh>
    <rPh sb="54" eb="56">
      <t>イッパン</t>
    </rPh>
    <rPh sb="56" eb="58">
      <t>カイケイ</t>
    </rPh>
    <rPh sb="61" eb="63">
      <t>キジュン</t>
    </rPh>
    <rPh sb="63" eb="64">
      <t>ガイ</t>
    </rPh>
    <rPh sb="65" eb="67">
      <t>アカジ</t>
    </rPh>
    <rPh sb="67" eb="68">
      <t>ホ</t>
    </rPh>
    <rPh sb="71" eb="73">
      <t>クリイレ</t>
    </rPh>
    <rPh sb="74" eb="76">
      <t>ゾウカ</t>
    </rPh>
    <rPh sb="81" eb="83">
      <t>コンゴ</t>
    </rPh>
    <rPh sb="84" eb="85">
      <t>サラ</t>
    </rPh>
    <rPh sb="87" eb="89">
      <t>シュウニュウ</t>
    </rPh>
    <rPh sb="89" eb="91">
      <t>カクホ</t>
    </rPh>
    <rPh sb="92" eb="94">
      <t>ケイヒ</t>
    </rPh>
    <rPh sb="94" eb="96">
      <t>ヨクセイ</t>
    </rPh>
    <rPh sb="97" eb="98">
      <t>ハカ</t>
    </rPh>
    <rPh sb="99" eb="101">
      <t>ヒツヨウ</t>
    </rPh>
    <rPh sb="107" eb="109">
      <t>キギョウ</t>
    </rPh>
    <rPh sb="109" eb="110">
      <t>サイ</t>
    </rPh>
    <rPh sb="110" eb="112">
      <t>ザンダカ</t>
    </rPh>
    <rPh sb="112" eb="113">
      <t>タイ</t>
    </rPh>
    <rPh sb="113" eb="115">
      <t>ジギョウ</t>
    </rPh>
    <rPh sb="115" eb="117">
      <t>キボ</t>
    </rPh>
    <rPh sb="117" eb="119">
      <t>ヒリツ</t>
    </rPh>
    <rPh sb="121" eb="123">
      <t>シセツ</t>
    </rPh>
    <rPh sb="123" eb="125">
      <t>セイビ</t>
    </rPh>
    <rPh sb="125" eb="127">
      <t>トジョウ</t>
    </rPh>
    <rPh sb="131" eb="133">
      <t>キギョウ</t>
    </rPh>
    <rPh sb="133" eb="134">
      <t>サイ</t>
    </rPh>
    <rPh sb="134" eb="136">
      <t>ザンダカ</t>
    </rPh>
    <rPh sb="137" eb="139">
      <t>ゾウカ</t>
    </rPh>
    <rPh sb="139" eb="141">
      <t>ケイコウ</t>
    </rPh>
    <rPh sb="144" eb="146">
      <t>イッポウ</t>
    </rPh>
    <rPh sb="148" eb="151">
      <t>シヨウリョウ</t>
    </rPh>
    <rPh sb="151" eb="153">
      <t>シュウニュウ</t>
    </rPh>
    <rPh sb="154" eb="155">
      <t>ノ</t>
    </rPh>
    <rPh sb="156" eb="157">
      <t>ナヤ</t>
    </rPh>
    <rPh sb="158" eb="160">
      <t>ケイコウ</t>
    </rPh>
    <rPh sb="164" eb="166">
      <t>ルイジ</t>
    </rPh>
    <rPh sb="166" eb="168">
      <t>ダンタイ</t>
    </rPh>
    <rPh sb="169" eb="171">
      <t>ヒカク</t>
    </rPh>
    <rPh sb="174" eb="175">
      <t>タカ</t>
    </rPh>
    <rPh sb="176" eb="178">
      <t>ヒリツ</t>
    </rPh>
    <rPh sb="187" eb="189">
      <t>ケイヒ</t>
    </rPh>
    <rPh sb="189" eb="191">
      <t>カイシュウ</t>
    </rPh>
    <rPh sb="191" eb="192">
      <t>リツ</t>
    </rPh>
    <rPh sb="194" eb="197">
      <t>シヨウリョウ</t>
    </rPh>
    <rPh sb="197" eb="199">
      <t>シュウニュウ</t>
    </rPh>
    <rPh sb="200" eb="201">
      <t>ノ</t>
    </rPh>
    <rPh sb="202" eb="203">
      <t>ナヤ</t>
    </rPh>
    <rPh sb="204" eb="206">
      <t>ケイコウ</t>
    </rPh>
    <rPh sb="210" eb="212">
      <t>ルイジ</t>
    </rPh>
    <rPh sb="212" eb="214">
      <t>ダンタイ</t>
    </rPh>
    <rPh sb="215" eb="217">
      <t>ヒカク</t>
    </rPh>
    <rPh sb="220" eb="221">
      <t>ヒク</t>
    </rPh>
    <rPh sb="222" eb="224">
      <t>ヒリツ</t>
    </rPh>
    <rPh sb="235" eb="237">
      <t>コンゴ</t>
    </rPh>
    <rPh sb="239" eb="242">
      <t>ゲスイドウ</t>
    </rPh>
    <rPh sb="242" eb="244">
      <t>セツゾク</t>
    </rPh>
    <rPh sb="245" eb="247">
      <t>ソクシン</t>
    </rPh>
    <rPh sb="248" eb="251">
      <t>シヨウリョウ</t>
    </rPh>
    <rPh sb="251" eb="253">
      <t>チョウシュウ</t>
    </rPh>
    <rPh sb="256" eb="258">
      <t>トリクミ</t>
    </rPh>
    <rPh sb="262" eb="263">
      <t>スス</t>
    </rPh>
    <rPh sb="265" eb="267">
      <t>ヒツヨウ</t>
    </rPh>
    <rPh sb="273" eb="275">
      <t>オスイ</t>
    </rPh>
    <rPh sb="275" eb="277">
      <t>ショリ</t>
    </rPh>
    <rPh sb="277" eb="279">
      <t>ゲンカ</t>
    </rPh>
    <rPh sb="281" eb="283">
      <t>イチブ</t>
    </rPh>
    <rPh sb="284" eb="286">
      <t>フクシ</t>
    </rPh>
    <rPh sb="286" eb="288">
      <t>シセツ</t>
    </rPh>
    <rPh sb="291" eb="293">
      <t>ケンセツ</t>
    </rPh>
    <rPh sb="297" eb="299">
      <t>シンキ</t>
    </rPh>
    <rPh sb="299" eb="301">
      <t>セツゾク</t>
    </rPh>
    <rPh sb="308" eb="310">
      <t>ジンコウ</t>
    </rPh>
    <rPh sb="310" eb="312">
      <t>ゲンショウ</t>
    </rPh>
    <rPh sb="317" eb="318">
      <t>ユウ</t>
    </rPh>
    <rPh sb="318" eb="319">
      <t>シュウ</t>
    </rPh>
    <rPh sb="319" eb="321">
      <t>スイリョウ</t>
    </rPh>
    <rPh sb="322" eb="323">
      <t>ノ</t>
    </rPh>
    <rPh sb="324" eb="325">
      <t>ナヤ</t>
    </rPh>
    <rPh sb="327" eb="329">
      <t>ケイコウ</t>
    </rPh>
    <rPh sb="333" eb="335">
      <t>コンゴ</t>
    </rPh>
    <rPh sb="336" eb="338">
      <t>セツゾク</t>
    </rPh>
    <rPh sb="338" eb="340">
      <t>ソクシン</t>
    </rPh>
    <rPh sb="341" eb="343">
      <t>トリクミ</t>
    </rPh>
    <rPh sb="344" eb="345">
      <t>スス</t>
    </rPh>
    <rPh sb="347" eb="349">
      <t>ヒツヨウ</t>
    </rPh>
    <rPh sb="355" eb="358">
      <t>スイセンカ</t>
    </rPh>
    <rPh sb="358" eb="359">
      <t>リツ</t>
    </rPh>
    <rPh sb="361" eb="363">
      <t>シュウゴウ</t>
    </rPh>
    <rPh sb="363" eb="365">
      <t>ジュウタク</t>
    </rPh>
    <rPh sb="366" eb="369">
      <t>スイセンカ</t>
    </rPh>
    <rPh sb="369" eb="370">
      <t>トウ</t>
    </rPh>
    <rPh sb="373" eb="375">
      <t>ゾウカ</t>
    </rPh>
    <rPh sb="375" eb="377">
      <t>ケイコウ</t>
    </rPh>
    <rPh sb="384" eb="386">
      <t>シセツ</t>
    </rPh>
    <rPh sb="386" eb="388">
      <t>セイビ</t>
    </rPh>
    <rPh sb="388" eb="390">
      <t>トジョウ</t>
    </rPh>
    <rPh sb="395" eb="397">
      <t>ルイジ</t>
    </rPh>
    <rPh sb="397" eb="399">
      <t>ダンタイ</t>
    </rPh>
    <rPh sb="400" eb="402">
      <t>ヒカク</t>
    </rPh>
    <rPh sb="405" eb="406">
      <t>ヒク</t>
    </rPh>
    <rPh sb="407" eb="409">
      <t>ヒリツ</t>
    </rPh>
    <phoneticPr fontId="22"/>
  </si>
  <si>
    <t>③管渠改善率
　更新時期が到来した管渠がないため、更新を行っていない。</t>
    <rPh sb="1" eb="2">
      <t>カン</t>
    </rPh>
    <rPh sb="2" eb="3">
      <t>キョ</t>
    </rPh>
    <rPh sb="3" eb="5">
      <t>カイゼン</t>
    </rPh>
    <rPh sb="5" eb="6">
      <t>リツ</t>
    </rPh>
    <rPh sb="8" eb="10">
      <t>コウシン</t>
    </rPh>
    <rPh sb="10" eb="12">
      <t>ジキ</t>
    </rPh>
    <rPh sb="13" eb="15">
      <t>トウライ</t>
    </rPh>
    <rPh sb="17" eb="18">
      <t>カン</t>
    </rPh>
    <rPh sb="18" eb="19">
      <t>キョ</t>
    </rPh>
    <rPh sb="25" eb="27">
      <t>コウシン</t>
    </rPh>
    <rPh sb="28" eb="29">
      <t>オコナ</t>
    </rPh>
    <phoneticPr fontId="22"/>
  </si>
  <si>
    <t>　現在、Ｈ30の施設概成を目指して整備を進めていることから、企業債残高が増加傾向にあることに加え、水洗化率が低く使用料収入も伸び悩みの状況にあり、一般会計からの繰入金の依存度が高い状況である。
　施設概成後は、施設の老朽化による維持管理費の増大、更新時機到来による施設更新、人口減少による有収水量の減少など、企業経営を取り巻く環境はさらに厳しくなる見込であることから、早期水洗化の促進等による収入確保と施設の長寿命化等による経費抑制などを図る必要がある。</t>
    <rPh sb="1" eb="3">
      <t>ゲンザイ</t>
    </rPh>
    <rPh sb="8" eb="10">
      <t>シセツ</t>
    </rPh>
    <rPh sb="10" eb="11">
      <t>ガイ</t>
    </rPh>
    <rPh sb="11" eb="12">
      <t>ナ</t>
    </rPh>
    <rPh sb="13" eb="15">
      <t>メザ</t>
    </rPh>
    <rPh sb="17" eb="19">
      <t>セイビ</t>
    </rPh>
    <rPh sb="20" eb="21">
      <t>スス</t>
    </rPh>
    <rPh sb="30" eb="32">
      <t>キギョウ</t>
    </rPh>
    <rPh sb="32" eb="33">
      <t>サイ</t>
    </rPh>
    <rPh sb="33" eb="35">
      <t>ザンダカ</t>
    </rPh>
    <rPh sb="36" eb="38">
      <t>ゾウカ</t>
    </rPh>
    <rPh sb="38" eb="40">
      <t>ケイコウ</t>
    </rPh>
    <rPh sb="46" eb="47">
      <t>クワ</t>
    </rPh>
    <rPh sb="49" eb="52">
      <t>スイセンカ</t>
    </rPh>
    <rPh sb="52" eb="53">
      <t>リツ</t>
    </rPh>
    <rPh sb="54" eb="55">
      <t>ヒク</t>
    </rPh>
    <rPh sb="56" eb="59">
      <t>シヨウリョウ</t>
    </rPh>
    <rPh sb="59" eb="61">
      <t>シュウニュウ</t>
    </rPh>
    <rPh sb="62" eb="63">
      <t>ノ</t>
    </rPh>
    <rPh sb="64" eb="65">
      <t>ナヤ</t>
    </rPh>
    <rPh sb="67" eb="69">
      <t>ジョウキョウ</t>
    </rPh>
    <rPh sb="73" eb="75">
      <t>イッパン</t>
    </rPh>
    <rPh sb="75" eb="77">
      <t>カイケイ</t>
    </rPh>
    <rPh sb="80" eb="82">
      <t>クリイレ</t>
    </rPh>
    <rPh sb="82" eb="83">
      <t>キン</t>
    </rPh>
    <rPh sb="84" eb="87">
      <t>イゾンド</t>
    </rPh>
    <rPh sb="88" eb="89">
      <t>タカ</t>
    </rPh>
    <rPh sb="90" eb="92">
      <t>ジョウキョウ</t>
    </rPh>
    <rPh sb="98" eb="100">
      <t>シセツ</t>
    </rPh>
    <rPh sb="100" eb="101">
      <t>ガイ</t>
    </rPh>
    <rPh sb="101" eb="102">
      <t>セイ</t>
    </rPh>
    <rPh sb="102" eb="103">
      <t>ゴ</t>
    </rPh>
    <rPh sb="105" eb="107">
      <t>シセツ</t>
    </rPh>
    <rPh sb="108" eb="111">
      <t>ロウキュウカ</t>
    </rPh>
    <rPh sb="114" eb="116">
      <t>イジ</t>
    </rPh>
    <rPh sb="116" eb="118">
      <t>カンリ</t>
    </rPh>
    <rPh sb="118" eb="119">
      <t>ヒ</t>
    </rPh>
    <rPh sb="120" eb="122">
      <t>ゾウダイ</t>
    </rPh>
    <rPh sb="123" eb="125">
      <t>コウシン</t>
    </rPh>
    <rPh sb="125" eb="127">
      <t>ジキ</t>
    </rPh>
    <rPh sb="127" eb="129">
      <t>トウライ</t>
    </rPh>
    <rPh sb="132" eb="134">
      <t>シセツ</t>
    </rPh>
    <rPh sb="134" eb="136">
      <t>コウシン</t>
    </rPh>
    <rPh sb="137" eb="139">
      <t>ジンコウ</t>
    </rPh>
    <rPh sb="139" eb="141">
      <t>ゲンショウ</t>
    </rPh>
    <rPh sb="144" eb="145">
      <t>ユウ</t>
    </rPh>
    <rPh sb="145" eb="146">
      <t>シュウ</t>
    </rPh>
    <rPh sb="146" eb="148">
      <t>スイリョウ</t>
    </rPh>
    <rPh sb="149" eb="151">
      <t>ゲンショウ</t>
    </rPh>
    <rPh sb="154" eb="156">
      <t>キギョウ</t>
    </rPh>
    <rPh sb="156" eb="158">
      <t>ケイエイ</t>
    </rPh>
    <rPh sb="159" eb="160">
      <t>ト</t>
    </rPh>
    <rPh sb="161" eb="162">
      <t>マ</t>
    </rPh>
    <rPh sb="163" eb="165">
      <t>カンキョウ</t>
    </rPh>
    <rPh sb="169" eb="170">
      <t>キビ</t>
    </rPh>
    <rPh sb="174" eb="176">
      <t>ミコミ</t>
    </rPh>
    <rPh sb="184" eb="186">
      <t>ソウキ</t>
    </rPh>
    <rPh sb="186" eb="189">
      <t>スイセンカ</t>
    </rPh>
    <rPh sb="190" eb="192">
      <t>ソクシン</t>
    </rPh>
    <rPh sb="192" eb="193">
      <t>トウ</t>
    </rPh>
    <rPh sb="196" eb="198">
      <t>シュウニュウ</t>
    </rPh>
    <rPh sb="198" eb="200">
      <t>カクホ</t>
    </rPh>
    <rPh sb="201" eb="203">
      <t>シセツ</t>
    </rPh>
    <rPh sb="204" eb="205">
      <t>チョウ</t>
    </rPh>
    <rPh sb="205" eb="208">
      <t>ジュミョウカ</t>
    </rPh>
    <rPh sb="208" eb="209">
      <t>トウ</t>
    </rPh>
    <rPh sb="212" eb="214">
      <t>ケイヒ</t>
    </rPh>
    <rPh sb="214" eb="216">
      <t>ヨクセイ</t>
    </rPh>
    <rPh sb="219" eb="220">
      <t>ハカ</t>
    </rPh>
    <rPh sb="221" eb="223">
      <t>ヒツヨウ</t>
    </rPh>
    <phoneticPr fontId="22"/>
  </si>
</sst>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6"/>
      <name val="ＭＳ Ｐ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51661952"/>
        <c:axId val="151676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0.01</c:v>
                </c:pt>
                <c:pt idx="1">
                  <c:v>0.1</c:v>
                </c:pt>
                <c:pt idx="2">
                  <c:v>7.0000000000000007E-2</c:v>
                </c:pt>
                <c:pt idx="3">
                  <c:v>0.04</c:v>
                </c:pt>
                <c:pt idx="4">
                  <c:v>0.11</c:v>
                </c:pt>
              </c:numCache>
            </c:numRef>
          </c:val>
          <c:smooth val="0"/>
        </c:ser>
        <c:dLbls>
          <c:showLegendKey val="0"/>
          <c:showVal val="0"/>
          <c:showCatName val="0"/>
          <c:showSerName val="0"/>
          <c:showPercent val="0"/>
          <c:showBubbleSize val="0"/>
        </c:dLbls>
        <c:marker val="1"/>
        <c:smooth val="0"/>
        <c:axId val="151661952"/>
        <c:axId val="151676416"/>
      </c:lineChart>
      <c:dateAx>
        <c:axId val="151661952"/>
        <c:scaling>
          <c:orientation val="minMax"/>
        </c:scaling>
        <c:delete val="1"/>
        <c:axPos val="b"/>
        <c:numFmt formatCode="ge" sourceLinked="1"/>
        <c:majorTickMark val="none"/>
        <c:minorTickMark val="none"/>
        <c:tickLblPos val="none"/>
        <c:crossAx val="151676416"/>
        <c:crosses val="autoZero"/>
        <c:auto val="1"/>
        <c:lblOffset val="100"/>
        <c:baseTimeUnit val="years"/>
      </c:dateAx>
      <c:valAx>
        <c:axId val="151676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1661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52350720"/>
        <c:axId val="152352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53.79</c:v>
                </c:pt>
                <c:pt idx="1">
                  <c:v>55.41</c:v>
                </c:pt>
                <c:pt idx="2">
                  <c:v>55.81</c:v>
                </c:pt>
                <c:pt idx="3">
                  <c:v>54.44</c:v>
                </c:pt>
                <c:pt idx="4">
                  <c:v>54.67</c:v>
                </c:pt>
              </c:numCache>
            </c:numRef>
          </c:val>
          <c:smooth val="0"/>
        </c:ser>
        <c:dLbls>
          <c:showLegendKey val="0"/>
          <c:showVal val="0"/>
          <c:showCatName val="0"/>
          <c:showSerName val="0"/>
          <c:showPercent val="0"/>
          <c:showBubbleSize val="0"/>
        </c:dLbls>
        <c:marker val="1"/>
        <c:smooth val="0"/>
        <c:axId val="152350720"/>
        <c:axId val="152352640"/>
      </c:lineChart>
      <c:dateAx>
        <c:axId val="152350720"/>
        <c:scaling>
          <c:orientation val="minMax"/>
        </c:scaling>
        <c:delete val="1"/>
        <c:axPos val="b"/>
        <c:numFmt formatCode="ge" sourceLinked="1"/>
        <c:majorTickMark val="none"/>
        <c:minorTickMark val="none"/>
        <c:tickLblPos val="none"/>
        <c:crossAx val="152352640"/>
        <c:crosses val="autoZero"/>
        <c:auto val="1"/>
        <c:lblOffset val="100"/>
        <c:baseTimeUnit val="years"/>
      </c:dateAx>
      <c:valAx>
        <c:axId val="152352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2350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76.459999999999994</c:v>
                </c:pt>
                <c:pt idx="1">
                  <c:v>75.53</c:v>
                </c:pt>
                <c:pt idx="2">
                  <c:v>75.66</c:v>
                </c:pt>
                <c:pt idx="3">
                  <c:v>80.739999999999995</c:v>
                </c:pt>
                <c:pt idx="4">
                  <c:v>82.71</c:v>
                </c:pt>
              </c:numCache>
            </c:numRef>
          </c:val>
        </c:ser>
        <c:dLbls>
          <c:showLegendKey val="0"/>
          <c:showVal val="0"/>
          <c:showCatName val="0"/>
          <c:showSerName val="0"/>
          <c:showPercent val="0"/>
          <c:showBubbleSize val="0"/>
        </c:dLbls>
        <c:gapWidth val="150"/>
        <c:axId val="152378752"/>
        <c:axId val="152397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83.76</c:v>
                </c:pt>
                <c:pt idx="1">
                  <c:v>84.12</c:v>
                </c:pt>
                <c:pt idx="2">
                  <c:v>84.41</c:v>
                </c:pt>
                <c:pt idx="3">
                  <c:v>84.2</c:v>
                </c:pt>
                <c:pt idx="4">
                  <c:v>83.8</c:v>
                </c:pt>
              </c:numCache>
            </c:numRef>
          </c:val>
          <c:smooth val="0"/>
        </c:ser>
        <c:dLbls>
          <c:showLegendKey val="0"/>
          <c:showVal val="0"/>
          <c:showCatName val="0"/>
          <c:showSerName val="0"/>
          <c:showPercent val="0"/>
          <c:showBubbleSize val="0"/>
        </c:dLbls>
        <c:marker val="1"/>
        <c:smooth val="0"/>
        <c:axId val="152378752"/>
        <c:axId val="152397312"/>
      </c:lineChart>
      <c:dateAx>
        <c:axId val="152378752"/>
        <c:scaling>
          <c:orientation val="minMax"/>
        </c:scaling>
        <c:delete val="1"/>
        <c:axPos val="b"/>
        <c:numFmt formatCode="ge" sourceLinked="1"/>
        <c:majorTickMark val="none"/>
        <c:minorTickMark val="none"/>
        <c:tickLblPos val="none"/>
        <c:crossAx val="152397312"/>
        <c:crosses val="autoZero"/>
        <c:auto val="1"/>
        <c:lblOffset val="100"/>
        <c:baseTimeUnit val="years"/>
      </c:dateAx>
      <c:valAx>
        <c:axId val="152397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2378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64.599999999999994</c:v>
                </c:pt>
                <c:pt idx="1">
                  <c:v>67.48</c:v>
                </c:pt>
                <c:pt idx="2">
                  <c:v>61.32</c:v>
                </c:pt>
                <c:pt idx="3">
                  <c:v>61.25</c:v>
                </c:pt>
                <c:pt idx="4">
                  <c:v>62</c:v>
                </c:pt>
              </c:numCache>
            </c:numRef>
          </c:val>
        </c:ser>
        <c:dLbls>
          <c:showLegendKey val="0"/>
          <c:showVal val="0"/>
          <c:showCatName val="0"/>
          <c:showSerName val="0"/>
          <c:showPercent val="0"/>
          <c:showBubbleSize val="0"/>
        </c:dLbls>
        <c:gapWidth val="150"/>
        <c:axId val="151706624"/>
        <c:axId val="151848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1706624"/>
        <c:axId val="151848064"/>
      </c:lineChart>
      <c:dateAx>
        <c:axId val="151706624"/>
        <c:scaling>
          <c:orientation val="minMax"/>
        </c:scaling>
        <c:delete val="1"/>
        <c:axPos val="b"/>
        <c:numFmt formatCode="ge" sourceLinked="1"/>
        <c:majorTickMark val="none"/>
        <c:minorTickMark val="none"/>
        <c:tickLblPos val="none"/>
        <c:crossAx val="151848064"/>
        <c:crosses val="autoZero"/>
        <c:auto val="1"/>
        <c:lblOffset val="100"/>
        <c:baseTimeUnit val="years"/>
      </c:dateAx>
      <c:valAx>
        <c:axId val="151848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1706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1870080"/>
        <c:axId val="151880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1870080"/>
        <c:axId val="151880448"/>
      </c:lineChart>
      <c:dateAx>
        <c:axId val="151870080"/>
        <c:scaling>
          <c:orientation val="minMax"/>
        </c:scaling>
        <c:delete val="1"/>
        <c:axPos val="b"/>
        <c:numFmt formatCode="ge" sourceLinked="1"/>
        <c:majorTickMark val="none"/>
        <c:minorTickMark val="none"/>
        <c:tickLblPos val="none"/>
        <c:crossAx val="151880448"/>
        <c:crosses val="autoZero"/>
        <c:auto val="1"/>
        <c:lblOffset val="100"/>
        <c:baseTimeUnit val="years"/>
      </c:dateAx>
      <c:valAx>
        <c:axId val="151880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1870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1984384"/>
        <c:axId val="151990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1984384"/>
        <c:axId val="151990656"/>
      </c:lineChart>
      <c:dateAx>
        <c:axId val="151984384"/>
        <c:scaling>
          <c:orientation val="minMax"/>
        </c:scaling>
        <c:delete val="1"/>
        <c:axPos val="b"/>
        <c:numFmt formatCode="ge" sourceLinked="1"/>
        <c:majorTickMark val="none"/>
        <c:minorTickMark val="none"/>
        <c:tickLblPos val="none"/>
        <c:crossAx val="151990656"/>
        <c:crosses val="autoZero"/>
        <c:auto val="1"/>
        <c:lblOffset val="100"/>
        <c:baseTimeUnit val="years"/>
      </c:dateAx>
      <c:valAx>
        <c:axId val="151990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1984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2041728"/>
        <c:axId val="152113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2041728"/>
        <c:axId val="152113536"/>
      </c:lineChart>
      <c:dateAx>
        <c:axId val="152041728"/>
        <c:scaling>
          <c:orientation val="minMax"/>
        </c:scaling>
        <c:delete val="1"/>
        <c:axPos val="b"/>
        <c:numFmt formatCode="ge" sourceLinked="1"/>
        <c:majorTickMark val="none"/>
        <c:minorTickMark val="none"/>
        <c:tickLblPos val="none"/>
        <c:crossAx val="152113536"/>
        <c:crosses val="autoZero"/>
        <c:auto val="1"/>
        <c:lblOffset val="100"/>
        <c:baseTimeUnit val="years"/>
      </c:dateAx>
      <c:valAx>
        <c:axId val="152113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20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2141824"/>
        <c:axId val="152143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2141824"/>
        <c:axId val="152143744"/>
      </c:lineChart>
      <c:dateAx>
        <c:axId val="152141824"/>
        <c:scaling>
          <c:orientation val="minMax"/>
        </c:scaling>
        <c:delete val="1"/>
        <c:axPos val="b"/>
        <c:numFmt formatCode="ge" sourceLinked="1"/>
        <c:majorTickMark val="none"/>
        <c:minorTickMark val="none"/>
        <c:tickLblPos val="none"/>
        <c:crossAx val="152143744"/>
        <c:crosses val="autoZero"/>
        <c:auto val="1"/>
        <c:lblOffset val="100"/>
        <c:baseTimeUnit val="years"/>
      </c:dateAx>
      <c:valAx>
        <c:axId val="152143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214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3070.68</c:v>
                </c:pt>
                <c:pt idx="1">
                  <c:v>3042.39</c:v>
                </c:pt>
                <c:pt idx="2">
                  <c:v>3050.19</c:v>
                </c:pt>
                <c:pt idx="3">
                  <c:v>2778.98</c:v>
                </c:pt>
                <c:pt idx="4">
                  <c:v>2625.86</c:v>
                </c:pt>
              </c:numCache>
            </c:numRef>
          </c:val>
        </c:ser>
        <c:dLbls>
          <c:showLegendKey val="0"/>
          <c:showVal val="0"/>
          <c:showCatName val="0"/>
          <c:showSerName val="0"/>
          <c:showPercent val="0"/>
          <c:showBubbleSize val="0"/>
        </c:dLbls>
        <c:gapWidth val="150"/>
        <c:axId val="152165376"/>
        <c:axId val="152188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1334.01</c:v>
                </c:pt>
                <c:pt idx="1">
                  <c:v>1273.52</c:v>
                </c:pt>
                <c:pt idx="2">
                  <c:v>1209.95</c:v>
                </c:pt>
                <c:pt idx="3">
                  <c:v>1136.5</c:v>
                </c:pt>
                <c:pt idx="4">
                  <c:v>1118.56</c:v>
                </c:pt>
              </c:numCache>
            </c:numRef>
          </c:val>
          <c:smooth val="0"/>
        </c:ser>
        <c:dLbls>
          <c:showLegendKey val="0"/>
          <c:showVal val="0"/>
          <c:showCatName val="0"/>
          <c:showSerName val="0"/>
          <c:showPercent val="0"/>
          <c:showBubbleSize val="0"/>
        </c:dLbls>
        <c:marker val="1"/>
        <c:smooth val="0"/>
        <c:axId val="152165376"/>
        <c:axId val="152188032"/>
      </c:lineChart>
      <c:dateAx>
        <c:axId val="152165376"/>
        <c:scaling>
          <c:orientation val="minMax"/>
        </c:scaling>
        <c:delete val="1"/>
        <c:axPos val="b"/>
        <c:numFmt formatCode="ge" sourceLinked="1"/>
        <c:majorTickMark val="none"/>
        <c:minorTickMark val="none"/>
        <c:tickLblPos val="none"/>
        <c:crossAx val="152188032"/>
        <c:crosses val="autoZero"/>
        <c:auto val="1"/>
        <c:lblOffset val="100"/>
        <c:baseTimeUnit val="years"/>
      </c:dateAx>
      <c:valAx>
        <c:axId val="15218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2165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43.8</c:v>
                </c:pt>
                <c:pt idx="1">
                  <c:v>39.79</c:v>
                </c:pt>
                <c:pt idx="2">
                  <c:v>52.2</c:v>
                </c:pt>
                <c:pt idx="3">
                  <c:v>53.54</c:v>
                </c:pt>
                <c:pt idx="4">
                  <c:v>52.1</c:v>
                </c:pt>
              </c:numCache>
            </c:numRef>
          </c:val>
        </c:ser>
        <c:dLbls>
          <c:showLegendKey val="0"/>
          <c:showVal val="0"/>
          <c:showCatName val="0"/>
          <c:showSerName val="0"/>
          <c:showPercent val="0"/>
          <c:showBubbleSize val="0"/>
        </c:dLbls>
        <c:gapWidth val="150"/>
        <c:axId val="152212608"/>
        <c:axId val="152214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67.14</c:v>
                </c:pt>
                <c:pt idx="1">
                  <c:v>67.849999999999994</c:v>
                </c:pt>
                <c:pt idx="2">
                  <c:v>69.48</c:v>
                </c:pt>
                <c:pt idx="3">
                  <c:v>71.650000000000006</c:v>
                </c:pt>
                <c:pt idx="4">
                  <c:v>72.33</c:v>
                </c:pt>
              </c:numCache>
            </c:numRef>
          </c:val>
          <c:smooth val="0"/>
        </c:ser>
        <c:dLbls>
          <c:showLegendKey val="0"/>
          <c:showVal val="0"/>
          <c:showCatName val="0"/>
          <c:showSerName val="0"/>
          <c:showPercent val="0"/>
          <c:showBubbleSize val="0"/>
        </c:dLbls>
        <c:marker val="1"/>
        <c:smooth val="0"/>
        <c:axId val="152212608"/>
        <c:axId val="152214528"/>
      </c:lineChart>
      <c:dateAx>
        <c:axId val="152212608"/>
        <c:scaling>
          <c:orientation val="minMax"/>
        </c:scaling>
        <c:delete val="1"/>
        <c:axPos val="b"/>
        <c:numFmt formatCode="ge" sourceLinked="1"/>
        <c:majorTickMark val="none"/>
        <c:minorTickMark val="none"/>
        <c:tickLblPos val="none"/>
        <c:crossAx val="152214528"/>
        <c:crosses val="autoZero"/>
        <c:auto val="1"/>
        <c:lblOffset val="100"/>
        <c:baseTimeUnit val="years"/>
      </c:dateAx>
      <c:valAx>
        <c:axId val="152214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2212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472.05</c:v>
                </c:pt>
                <c:pt idx="1">
                  <c:v>516.91999999999996</c:v>
                </c:pt>
                <c:pt idx="2">
                  <c:v>395.87</c:v>
                </c:pt>
                <c:pt idx="3">
                  <c:v>390.86</c:v>
                </c:pt>
                <c:pt idx="4">
                  <c:v>400.92</c:v>
                </c:pt>
              </c:numCache>
            </c:numRef>
          </c:val>
        </c:ser>
        <c:dLbls>
          <c:showLegendKey val="0"/>
          <c:showVal val="0"/>
          <c:showCatName val="0"/>
          <c:showSerName val="0"/>
          <c:showPercent val="0"/>
          <c:showBubbleSize val="0"/>
        </c:dLbls>
        <c:gapWidth val="150"/>
        <c:axId val="152314240"/>
        <c:axId val="152316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224.83</c:v>
                </c:pt>
                <c:pt idx="1">
                  <c:v>224.94</c:v>
                </c:pt>
                <c:pt idx="2">
                  <c:v>220.67</c:v>
                </c:pt>
                <c:pt idx="3">
                  <c:v>217.82</c:v>
                </c:pt>
                <c:pt idx="4">
                  <c:v>215.28</c:v>
                </c:pt>
              </c:numCache>
            </c:numRef>
          </c:val>
          <c:smooth val="0"/>
        </c:ser>
        <c:dLbls>
          <c:showLegendKey val="0"/>
          <c:showVal val="0"/>
          <c:showCatName val="0"/>
          <c:showSerName val="0"/>
          <c:showPercent val="0"/>
          <c:showBubbleSize val="0"/>
        </c:dLbls>
        <c:marker val="1"/>
        <c:smooth val="0"/>
        <c:axId val="152314240"/>
        <c:axId val="152316160"/>
      </c:lineChart>
      <c:dateAx>
        <c:axId val="152314240"/>
        <c:scaling>
          <c:orientation val="minMax"/>
        </c:scaling>
        <c:delete val="1"/>
        <c:axPos val="b"/>
        <c:numFmt formatCode="ge" sourceLinked="1"/>
        <c:majorTickMark val="none"/>
        <c:minorTickMark val="none"/>
        <c:tickLblPos val="none"/>
        <c:crossAx val="152316160"/>
        <c:crosses val="autoZero"/>
        <c:auto val="1"/>
        <c:lblOffset val="100"/>
        <c:baseTimeUnit val="years"/>
      </c:dateAx>
      <c:valAx>
        <c:axId val="152316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2314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京都府　宮津市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Cc2</v>
      </c>
      <c r="X8" s="70"/>
      <c r="Y8" s="70"/>
      <c r="Z8" s="70"/>
      <c r="AA8" s="70"/>
      <c r="AB8" s="70"/>
      <c r="AC8" s="70"/>
      <c r="AD8" s="3"/>
      <c r="AE8" s="3"/>
      <c r="AF8" s="3"/>
      <c r="AG8" s="3"/>
      <c r="AH8" s="3"/>
      <c r="AI8" s="3"/>
      <c r="AJ8" s="3"/>
      <c r="AK8" s="3"/>
      <c r="AL8" s="64">
        <f>データ!R6</f>
        <v>19116</v>
      </c>
      <c r="AM8" s="64"/>
      <c r="AN8" s="64"/>
      <c r="AO8" s="64"/>
      <c r="AP8" s="64"/>
      <c r="AQ8" s="64"/>
      <c r="AR8" s="64"/>
      <c r="AS8" s="64"/>
      <c r="AT8" s="63">
        <f>データ!S6</f>
        <v>172.74</v>
      </c>
      <c r="AU8" s="63"/>
      <c r="AV8" s="63"/>
      <c r="AW8" s="63"/>
      <c r="AX8" s="63"/>
      <c r="AY8" s="63"/>
      <c r="AZ8" s="63"/>
      <c r="BA8" s="63"/>
      <c r="BB8" s="63">
        <f>データ!T6</f>
        <v>110.66</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65.53</v>
      </c>
      <c r="Q10" s="63"/>
      <c r="R10" s="63"/>
      <c r="S10" s="63"/>
      <c r="T10" s="63"/>
      <c r="U10" s="63"/>
      <c r="V10" s="63"/>
      <c r="W10" s="63">
        <f>データ!P6</f>
        <v>98.6</v>
      </c>
      <c r="X10" s="63"/>
      <c r="Y10" s="63"/>
      <c r="Z10" s="63"/>
      <c r="AA10" s="63"/>
      <c r="AB10" s="63"/>
      <c r="AC10" s="63"/>
      <c r="AD10" s="64">
        <f>データ!Q6</f>
        <v>3084</v>
      </c>
      <c r="AE10" s="64"/>
      <c r="AF10" s="64"/>
      <c r="AG10" s="64"/>
      <c r="AH10" s="64"/>
      <c r="AI10" s="64"/>
      <c r="AJ10" s="64"/>
      <c r="AK10" s="2"/>
      <c r="AL10" s="64">
        <f>データ!U6</f>
        <v>12431</v>
      </c>
      <c r="AM10" s="64"/>
      <c r="AN10" s="64"/>
      <c r="AO10" s="64"/>
      <c r="AP10" s="64"/>
      <c r="AQ10" s="64"/>
      <c r="AR10" s="64"/>
      <c r="AS10" s="64"/>
      <c r="AT10" s="63">
        <f>データ!V6</f>
        <v>4.17</v>
      </c>
      <c r="AU10" s="63"/>
      <c r="AV10" s="63"/>
      <c r="AW10" s="63"/>
      <c r="AX10" s="63"/>
      <c r="AY10" s="63"/>
      <c r="AZ10" s="63"/>
      <c r="BA10" s="63"/>
      <c r="BB10" s="63">
        <f>データ!W6</f>
        <v>2981.06</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262056</v>
      </c>
      <c r="D6" s="31">
        <f t="shared" si="3"/>
        <v>47</v>
      </c>
      <c r="E6" s="31">
        <f t="shared" si="3"/>
        <v>17</v>
      </c>
      <c r="F6" s="31">
        <f t="shared" si="3"/>
        <v>1</v>
      </c>
      <c r="G6" s="31">
        <f t="shared" si="3"/>
        <v>0</v>
      </c>
      <c r="H6" s="31" t="str">
        <f t="shared" si="3"/>
        <v>京都府　宮津市</v>
      </c>
      <c r="I6" s="31" t="str">
        <f t="shared" si="3"/>
        <v>法非適用</v>
      </c>
      <c r="J6" s="31" t="str">
        <f t="shared" si="3"/>
        <v>下水道事業</v>
      </c>
      <c r="K6" s="31" t="str">
        <f t="shared" si="3"/>
        <v>公共下水道</v>
      </c>
      <c r="L6" s="31" t="str">
        <f t="shared" si="3"/>
        <v>Cc2</v>
      </c>
      <c r="M6" s="32" t="str">
        <f t="shared" si="3"/>
        <v>-</v>
      </c>
      <c r="N6" s="32" t="str">
        <f t="shared" si="3"/>
        <v>該当数値なし</v>
      </c>
      <c r="O6" s="32">
        <f t="shared" si="3"/>
        <v>65.53</v>
      </c>
      <c r="P6" s="32">
        <f t="shared" si="3"/>
        <v>98.6</v>
      </c>
      <c r="Q6" s="32">
        <f t="shared" si="3"/>
        <v>3084</v>
      </c>
      <c r="R6" s="32">
        <f t="shared" si="3"/>
        <v>19116</v>
      </c>
      <c r="S6" s="32">
        <f t="shared" si="3"/>
        <v>172.74</v>
      </c>
      <c r="T6" s="32">
        <f t="shared" si="3"/>
        <v>110.66</v>
      </c>
      <c r="U6" s="32">
        <f t="shared" si="3"/>
        <v>12431</v>
      </c>
      <c r="V6" s="32">
        <f t="shared" si="3"/>
        <v>4.17</v>
      </c>
      <c r="W6" s="32">
        <f t="shared" si="3"/>
        <v>2981.06</v>
      </c>
      <c r="X6" s="33">
        <f>IF(X7="",NA(),X7)</f>
        <v>64.599999999999994</v>
      </c>
      <c r="Y6" s="33">
        <f t="shared" ref="Y6:AG6" si="4">IF(Y7="",NA(),Y7)</f>
        <v>67.48</v>
      </c>
      <c r="Z6" s="33">
        <f t="shared" si="4"/>
        <v>61.32</v>
      </c>
      <c r="AA6" s="33">
        <f t="shared" si="4"/>
        <v>61.25</v>
      </c>
      <c r="AB6" s="33">
        <f t="shared" si="4"/>
        <v>62</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3070.68</v>
      </c>
      <c r="BF6" s="33">
        <f t="shared" ref="BF6:BN6" si="7">IF(BF7="",NA(),BF7)</f>
        <v>3042.39</v>
      </c>
      <c r="BG6" s="33">
        <f t="shared" si="7"/>
        <v>3050.19</v>
      </c>
      <c r="BH6" s="33">
        <f t="shared" si="7"/>
        <v>2778.98</v>
      </c>
      <c r="BI6" s="33">
        <f t="shared" si="7"/>
        <v>2625.86</v>
      </c>
      <c r="BJ6" s="33">
        <f t="shared" si="7"/>
        <v>1334.01</v>
      </c>
      <c r="BK6" s="33">
        <f t="shared" si="7"/>
        <v>1273.52</v>
      </c>
      <c r="BL6" s="33">
        <f t="shared" si="7"/>
        <v>1209.95</v>
      </c>
      <c r="BM6" s="33">
        <f t="shared" si="7"/>
        <v>1136.5</v>
      </c>
      <c r="BN6" s="33">
        <f t="shared" si="7"/>
        <v>1118.56</v>
      </c>
      <c r="BO6" s="32" t="str">
        <f>IF(BO7="","",IF(BO7="-","【-】","【"&amp;SUBSTITUTE(TEXT(BO7,"#,##0.00"),"-","△")&amp;"】"))</f>
        <v>【763.62】</v>
      </c>
      <c r="BP6" s="33">
        <f>IF(BP7="",NA(),BP7)</f>
        <v>43.8</v>
      </c>
      <c r="BQ6" s="33">
        <f t="shared" ref="BQ6:BY6" si="8">IF(BQ7="",NA(),BQ7)</f>
        <v>39.79</v>
      </c>
      <c r="BR6" s="33">
        <f t="shared" si="8"/>
        <v>52.2</v>
      </c>
      <c r="BS6" s="33">
        <f t="shared" si="8"/>
        <v>53.54</v>
      </c>
      <c r="BT6" s="33">
        <f t="shared" si="8"/>
        <v>52.1</v>
      </c>
      <c r="BU6" s="33">
        <f t="shared" si="8"/>
        <v>67.14</v>
      </c>
      <c r="BV6" s="33">
        <f t="shared" si="8"/>
        <v>67.849999999999994</v>
      </c>
      <c r="BW6" s="33">
        <f t="shared" si="8"/>
        <v>69.48</v>
      </c>
      <c r="BX6" s="33">
        <f t="shared" si="8"/>
        <v>71.650000000000006</v>
      </c>
      <c r="BY6" s="33">
        <f t="shared" si="8"/>
        <v>72.33</v>
      </c>
      <c r="BZ6" s="32" t="str">
        <f>IF(BZ7="","",IF(BZ7="-","【-】","【"&amp;SUBSTITUTE(TEXT(BZ7,"#,##0.00"),"-","△")&amp;"】"))</f>
        <v>【98.53】</v>
      </c>
      <c r="CA6" s="33">
        <f>IF(CA7="",NA(),CA7)</f>
        <v>472.05</v>
      </c>
      <c r="CB6" s="33">
        <f t="shared" ref="CB6:CJ6" si="9">IF(CB7="",NA(),CB7)</f>
        <v>516.91999999999996</v>
      </c>
      <c r="CC6" s="33">
        <f t="shared" si="9"/>
        <v>395.87</v>
      </c>
      <c r="CD6" s="33">
        <f t="shared" si="9"/>
        <v>390.86</v>
      </c>
      <c r="CE6" s="33">
        <f t="shared" si="9"/>
        <v>400.92</v>
      </c>
      <c r="CF6" s="33">
        <f t="shared" si="9"/>
        <v>224.83</v>
      </c>
      <c r="CG6" s="33">
        <f t="shared" si="9"/>
        <v>224.94</v>
      </c>
      <c r="CH6" s="33">
        <f t="shared" si="9"/>
        <v>220.67</v>
      </c>
      <c r="CI6" s="33">
        <f t="shared" si="9"/>
        <v>217.82</v>
      </c>
      <c r="CJ6" s="33">
        <f t="shared" si="9"/>
        <v>215.28</v>
      </c>
      <c r="CK6" s="32" t="str">
        <f>IF(CK7="","",IF(CK7="-","【-】","【"&amp;SUBSTITUTE(TEXT(CK7,"#,##0.00"),"-","△")&amp;"】"))</f>
        <v>【139.70】</v>
      </c>
      <c r="CL6" s="33" t="str">
        <f>IF(CL7="",NA(),CL7)</f>
        <v>-</v>
      </c>
      <c r="CM6" s="33" t="str">
        <f t="shared" ref="CM6:CU6" si="10">IF(CM7="",NA(),CM7)</f>
        <v>-</v>
      </c>
      <c r="CN6" s="33" t="str">
        <f t="shared" si="10"/>
        <v>-</v>
      </c>
      <c r="CO6" s="33" t="str">
        <f t="shared" si="10"/>
        <v>-</v>
      </c>
      <c r="CP6" s="33" t="str">
        <f t="shared" si="10"/>
        <v>-</v>
      </c>
      <c r="CQ6" s="33">
        <f t="shared" si="10"/>
        <v>53.79</v>
      </c>
      <c r="CR6" s="33">
        <f t="shared" si="10"/>
        <v>55.41</v>
      </c>
      <c r="CS6" s="33">
        <f t="shared" si="10"/>
        <v>55.81</v>
      </c>
      <c r="CT6" s="33">
        <f t="shared" si="10"/>
        <v>54.44</v>
      </c>
      <c r="CU6" s="33">
        <f t="shared" si="10"/>
        <v>54.67</v>
      </c>
      <c r="CV6" s="32" t="str">
        <f>IF(CV7="","",IF(CV7="-","【-】","【"&amp;SUBSTITUTE(TEXT(CV7,"#,##0.00"),"-","△")&amp;"】"))</f>
        <v>【60.01】</v>
      </c>
      <c r="CW6" s="33">
        <f>IF(CW7="",NA(),CW7)</f>
        <v>76.459999999999994</v>
      </c>
      <c r="CX6" s="33">
        <f t="shared" ref="CX6:DF6" si="11">IF(CX7="",NA(),CX7)</f>
        <v>75.53</v>
      </c>
      <c r="CY6" s="33">
        <f t="shared" si="11"/>
        <v>75.66</v>
      </c>
      <c r="CZ6" s="33">
        <f t="shared" si="11"/>
        <v>80.739999999999995</v>
      </c>
      <c r="DA6" s="33">
        <f t="shared" si="11"/>
        <v>82.71</v>
      </c>
      <c r="DB6" s="33">
        <f t="shared" si="11"/>
        <v>83.76</v>
      </c>
      <c r="DC6" s="33">
        <f t="shared" si="11"/>
        <v>84.12</v>
      </c>
      <c r="DD6" s="33">
        <f t="shared" si="11"/>
        <v>84.41</v>
      </c>
      <c r="DE6" s="33">
        <f t="shared" si="11"/>
        <v>84.2</v>
      </c>
      <c r="DF6" s="33">
        <f t="shared" si="11"/>
        <v>83.8</v>
      </c>
      <c r="DG6" s="32" t="str">
        <f>IF(DG7="","",IF(DG7="-","【-】","【"&amp;SUBSTITUTE(TEXT(DG7,"#,##0.00"),"-","△")&amp;"】"))</f>
        <v>【94.73】</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0.01</v>
      </c>
      <c r="EJ6" s="33">
        <f t="shared" si="14"/>
        <v>0.1</v>
      </c>
      <c r="EK6" s="33">
        <f t="shared" si="14"/>
        <v>7.0000000000000007E-2</v>
      </c>
      <c r="EL6" s="33">
        <f t="shared" si="14"/>
        <v>0.04</v>
      </c>
      <c r="EM6" s="33">
        <f t="shared" si="14"/>
        <v>0.11</v>
      </c>
      <c r="EN6" s="32" t="str">
        <f>IF(EN7="","",IF(EN7="-","【-】","【"&amp;SUBSTITUTE(TEXT(EN7,"#,##0.00"),"-","△")&amp;"】"))</f>
        <v>【0.23】</v>
      </c>
    </row>
    <row r="7" spans="1:144" s="34" customFormat="1">
      <c r="A7" s="26"/>
      <c r="B7" s="35">
        <v>2015</v>
      </c>
      <c r="C7" s="35">
        <v>262056</v>
      </c>
      <c r="D7" s="35">
        <v>47</v>
      </c>
      <c r="E7" s="35">
        <v>17</v>
      </c>
      <c r="F7" s="35">
        <v>1</v>
      </c>
      <c r="G7" s="35">
        <v>0</v>
      </c>
      <c r="H7" s="35" t="s">
        <v>96</v>
      </c>
      <c r="I7" s="35" t="s">
        <v>97</v>
      </c>
      <c r="J7" s="35" t="s">
        <v>98</v>
      </c>
      <c r="K7" s="35" t="s">
        <v>99</v>
      </c>
      <c r="L7" s="35" t="s">
        <v>100</v>
      </c>
      <c r="M7" s="36" t="s">
        <v>101</v>
      </c>
      <c r="N7" s="36" t="s">
        <v>102</v>
      </c>
      <c r="O7" s="36">
        <v>65.53</v>
      </c>
      <c r="P7" s="36">
        <v>98.6</v>
      </c>
      <c r="Q7" s="36">
        <v>3084</v>
      </c>
      <c r="R7" s="36">
        <v>19116</v>
      </c>
      <c r="S7" s="36">
        <v>172.74</v>
      </c>
      <c r="T7" s="36">
        <v>110.66</v>
      </c>
      <c r="U7" s="36">
        <v>12431</v>
      </c>
      <c r="V7" s="36">
        <v>4.17</v>
      </c>
      <c r="W7" s="36">
        <v>2981.06</v>
      </c>
      <c r="X7" s="36">
        <v>64.599999999999994</v>
      </c>
      <c r="Y7" s="36">
        <v>67.48</v>
      </c>
      <c r="Z7" s="36">
        <v>61.32</v>
      </c>
      <c r="AA7" s="36">
        <v>61.25</v>
      </c>
      <c r="AB7" s="36">
        <v>62</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3070.68</v>
      </c>
      <c r="BF7" s="36">
        <v>3042.39</v>
      </c>
      <c r="BG7" s="36">
        <v>3050.19</v>
      </c>
      <c r="BH7" s="36">
        <v>2778.98</v>
      </c>
      <c r="BI7" s="36">
        <v>2625.86</v>
      </c>
      <c r="BJ7" s="36">
        <v>1334.01</v>
      </c>
      <c r="BK7" s="36">
        <v>1273.52</v>
      </c>
      <c r="BL7" s="36">
        <v>1209.95</v>
      </c>
      <c r="BM7" s="36">
        <v>1136.5</v>
      </c>
      <c r="BN7" s="36">
        <v>1118.56</v>
      </c>
      <c r="BO7" s="36">
        <v>763.62</v>
      </c>
      <c r="BP7" s="36">
        <v>43.8</v>
      </c>
      <c r="BQ7" s="36">
        <v>39.79</v>
      </c>
      <c r="BR7" s="36">
        <v>52.2</v>
      </c>
      <c r="BS7" s="36">
        <v>53.54</v>
      </c>
      <c r="BT7" s="36">
        <v>52.1</v>
      </c>
      <c r="BU7" s="36">
        <v>67.14</v>
      </c>
      <c r="BV7" s="36">
        <v>67.849999999999994</v>
      </c>
      <c r="BW7" s="36">
        <v>69.48</v>
      </c>
      <c r="BX7" s="36">
        <v>71.650000000000006</v>
      </c>
      <c r="BY7" s="36">
        <v>72.33</v>
      </c>
      <c r="BZ7" s="36">
        <v>98.53</v>
      </c>
      <c r="CA7" s="36">
        <v>472.05</v>
      </c>
      <c r="CB7" s="36">
        <v>516.91999999999996</v>
      </c>
      <c r="CC7" s="36">
        <v>395.87</v>
      </c>
      <c r="CD7" s="36">
        <v>390.86</v>
      </c>
      <c r="CE7" s="36">
        <v>400.92</v>
      </c>
      <c r="CF7" s="36">
        <v>224.83</v>
      </c>
      <c r="CG7" s="36">
        <v>224.94</v>
      </c>
      <c r="CH7" s="36">
        <v>220.67</v>
      </c>
      <c r="CI7" s="36">
        <v>217.82</v>
      </c>
      <c r="CJ7" s="36">
        <v>215.28</v>
      </c>
      <c r="CK7" s="36">
        <v>139.69999999999999</v>
      </c>
      <c r="CL7" s="36" t="s">
        <v>101</v>
      </c>
      <c r="CM7" s="36" t="s">
        <v>101</v>
      </c>
      <c r="CN7" s="36" t="s">
        <v>101</v>
      </c>
      <c r="CO7" s="36" t="s">
        <v>101</v>
      </c>
      <c r="CP7" s="36" t="s">
        <v>101</v>
      </c>
      <c r="CQ7" s="36">
        <v>53.79</v>
      </c>
      <c r="CR7" s="36">
        <v>55.41</v>
      </c>
      <c r="CS7" s="36">
        <v>55.81</v>
      </c>
      <c r="CT7" s="36">
        <v>54.44</v>
      </c>
      <c r="CU7" s="36">
        <v>54.67</v>
      </c>
      <c r="CV7" s="36">
        <v>60.01</v>
      </c>
      <c r="CW7" s="36">
        <v>76.459999999999994</v>
      </c>
      <c r="CX7" s="36">
        <v>75.53</v>
      </c>
      <c r="CY7" s="36">
        <v>75.66</v>
      </c>
      <c r="CZ7" s="36">
        <v>80.739999999999995</v>
      </c>
      <c r="DA7" s="36">
        <v>82.71</v>
      </c>
      <c r="DB7" s="36">
        <v>83.76</v>
      </c>
      <c r="DC7" s="36">
        <v>84.12</v>
      </c>
      <c r="DD7" s="36">
        <v>84.41</v>
      </c>
      <c r="DE7" s="36">
        <v>84.2</v>
      </c>
      <c r="DF7" s="36">
        <v>83.8</v>
      </c>
      <c r="DG7" s="36">
        <v>94.73</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0.01</v>
      </c>
      <c r="EJ7" s="36">
        <v>0.1</v>
      </c>
      <c r="EK7" s="36">
        <v>7.0000000000000007E-2</v>
      </c>
      <c r="EL7" s="36">
        <v>0.04</v>
      </c>
      <c r="EM7" s="36">
        <v>0.11</v>
      </c>
      <c r="EN7" s="36">
        <v>0.23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宮津市</cp:lastModifiedBy>
  <dcterms:created xsi:type="dcterms:W3CDTF">2017-02-08T02:51:48Z</dcterms:created>
  <dcterms:modified xsi:type="dcterms:W3CDTF">2017-02-13T01:11:27Z</dcterms:modified>
  <cp:category/>
</cp:coreProperties>
</file>