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<sst xmlns="http://schemas.openxmlformats.org/spreadsheetml/2006/main" count="217" uniqueCount="106">
  <si>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</si>
  <si>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</si>
  <si>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</si>
  <si>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</si>
  <si>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</si>
  <si>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</si>
  <si>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</si>
  <si>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</si>
  <si>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</si>
  <si>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</si>
  <si>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</si>
  <si>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</si>
  <si>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</si>
  <si>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</si>
  <si>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</si>
  <si>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</si>
  <si>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</si>
  <si>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</si>
  <si>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</si>
  <si>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</si>
  <si>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</si>
  <si>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</si>
  <si>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</si>
  <si>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</si>
  <si>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</si>
  <si>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</si>
  <si>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</si>
  <si>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</si>
  <si>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</si>
  <si>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</si>
  <si>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</si>
  <si>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</si>
  <si>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</si>
  <si>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</si>
  <si>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</si>
  <si>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</si>
  <si>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</si>
  <si>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</si>
  <si>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</si>
  <si>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</si>
  <si>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</si>
  <si>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</si>
  <si>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</si>
  <si>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</si>
  <si>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</si>
  <si>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</si>
  <si>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</si>
  <si>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</si>
  <si>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</si>
  <si>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</si>
  <si>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</si>
  <si>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</si>
  <si>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</si>
  <si>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</si>
  <si>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</si>
  <si>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</si>
  <si>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</si>
  <si>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</si>
  <si>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</si>
  <si>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</si>
  <si>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</si>
  <si>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</si>
  <si>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</si>
  <si>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</si>
  <si>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</si>
  <si>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</si>
  <si>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</si>
  <si>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</si>
  <si>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</si>
  <si>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</si>
  <si>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</si>
  <si>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</si>
  <si>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</si>
  <si>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</si>
  <si>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</si>
  <si>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</si>
  <si>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</si>
  <si>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</si>
  <si>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</si>
  <si>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</si>
  <si>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</si>
  <si>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</si>
  <si>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</si>
  <si>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</si>
  <si>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</si>
  <si>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</si>
  <si>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</si>
  <si>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</si>
  <si>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</si>
  <si>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</si>
  <si>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</si>
  <si>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</si>
  <si>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精華町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</si>
  <si>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</si>
  <si>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</si>
  <si>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</si>
  <si>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</si>
  <si>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</si>
  <si>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</si>
  <si>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</si>
  <si>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</si>
  <si>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</si>
  <si>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</si>
  <si>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回収率が類似団体に対し低くなっていることからもわかるように、供給単価と給水原価の開きが依然として大きい状態である。“1.経営の健全性・効率性について”にも記したとおり、固定的経費が原価の大部分を占めるため、適切な費用収益水準を達成するためには長期的な視野を持って施設規模の適正化や、財政調整基金が枯渇した際も経営が成り立つような水道料金水準の検討が必要である。</t>
    <rPh sb="46" eb="48">
      <t>イゼン</t>
    </rPh>
    <rPh sb="54" eb="56">
      <t>ジョウタイ</t>
    </rPh>
    <rPh sb="63" eb="65">
      <t>ケイエイ</t>
    </rPh>
    <rPh sb="66" eb="69">
      <t>ケンゼンセイ</t>
    </rPh>
    <rPh sb="70" eb="73">
      <t>コウリツセイ</t>
    </rPh>
    <rPh sb="87" eb="90">
      <t>コテイテキ</t>
    </rPh>
    <rPh sb="90" eb="92">
      <t>ケイヒ</t>
    </rPh>
    <rPh sb="93" eb="95">
      <t>ゲンカ</t>
    </rPh>
    <rPh sb="96" eb="99">
      <t>ダイブブン</t>
    </rPh>
    <rPh sb="100" eb="101">
      <t>シ</t>
    </rPh>
    <rPh sb="106" eb="108">
      <t>テキセツ</t>
    </rPh>
    <rPh sb="109" eb="111">
      <t>ヒヨウ</t>
    </rPh>
    <rPh sb="111" eb="113">
      <t>シュウエキ</t>
    </rPh>
    <rPh sb="113" eb="115">
      <t>スイジュン</t>
    </rPh>
    <rPh sb="116" eb="118">
      <t>タッセイ</t>
    </rPh>
    <rPh sb="124" eb="127">
      <t>チョウキテキ</t>
    </rPh>
    <rPh sb="128" eb="130">
      <t>シヤ</t>
    </rPh>
    <rPh sb="131" eb="132">
      <t>モ</t>
    </rPh>
    <rPh sb="134" eb="136">
      <t>シセツ</t>
    </rPh>
    <rPh sb="155" eb="156">
      <t>サイ</t>
    </rPh>
    <rPh sb="160" eb="161">
      <t>ナ</t>
    </rPh>
    <rPh sb="162" eb="163">
      <t>タ</t>
    </rPh>
    <rPh sb="167" eb="169">
      <t>スイドウ</t>
    </rPh>
    <rPh sb="171" eb="173">
      <t>スイジュン</t>
    </rPh>
    <rPh sb="174" eb="176">
      <t>ケントウ</t>
    </rPh>
    <rPh sb="177" eb="179">
      <t>ヒツヨウ</t>
    </rPh>
    <phoneticPr fontId="4"/>
  </si>
  <si>
    <t>　下水道管の布設工事に併せて老朽水道管の更新を同時に行うことで費用面においても工程面においても効率的に更新できており、その結果水道管が償却対象資産の大部分を占める有形固定資産減価償却率が類似団体比較で低く、管路経年化率についても同様に低くなっている。
　なお、有形固定資産減価償却率が平成26年度以降大きく増えているが会計制度の変更により減価償却の基準が変わったことによるものである。</t>
    <rPh sb="6" eb="8">
      <t>フセツ</t>
    </rPh>
    <rPh sb="8" eb="10">
      <t>コウジ</t>
    </rPh>
    <rPh sb="11" eb="12">
      <t>アワ</t>
    </rPh>
    <rPh sb="20" eb="22">
      <t>コウシン</t>
    </rPh>
    <rPh sb="23" eb="25">
      <t>ドウジ</t>
    </rPh>
    <rPh sb="26" eb="27">
      <t>オコナ</t>
    </rPh>
    <rPh sb="51" eb="53">
      <t>コウシン</t>
    </rPh>
    <rPh sb="61" eb="63">
      <t>ケッカ</t>
    </rPh>
    <rPh sb="63" eb="66">
      <t>スイドウカン</t>
    </rPh>
    <rPh sb="67" eb="69">
      <t>ショウキャク</t>
    </rPh>
    <rPh sb="69" eb="71">
      <t>タイショウ</t>
    </rPh>
    <rPh sb="71" eb="73">
      <t>シサン</t>
    </rPh>
    <rPh sb="74" eb="77">
      <t>ダイブブン</t>
    </rPh>
    <rPh sb="78" eb="79">
      <t>シ</t>
    </rPh>
    <rPh sb="169" eb="171">
      <t>ゲンカ</t>
    </rPh>
    <rPh sb="171" eb="173">
      <t>ショウキャク</t>
    </rPh>
    <rPh sb="174" eb="176">
      <t>キジュン</t>
    </rPh>
    <rPh sb="177" eb="178">
      <t>カ</t>
    </rPh>
    <phoneticPr fontId="4"/>
  </si>
  <si>
    <t>　本町水道事業の経営状況については近年経常黒字が継続しており、平成19年度より企業債が無い状況が継続していること、類似団体と比較した流動比率も平成27年度の類似団体平均値371.31%に対し3629.41%とおよそ9.8倍の水準であることから、収支面においても資金面においても健全な状態にある。
　しかし、料金回収率が類似団体平均値が平成27年度で99.99%なのに対し65.70%となっていることからもわかるように、経常黒字は水道料金収入の不足を水道事業の保有する財政調整基金からの繰入収入で補うことで達成されており、給水原価においても類似団体と比較し10円以上高い状態が継続、中でも京都府営水道の使用料が固定的経費として大きな比重を占めており、平成27年度に行われた京都府営水道の料金引き下げなどの事象が無い限り給水原価の改善は難しい。今後の経営を考えると近い将来に見込まれる基金の枯渇に耐えうるよう、水道料金の改定を行うなど経営改善を行っていくことが重要である。
　施設利用率について、現状で類似団体平均値が平成27年度で58.53%なのに対し50.11%と8%程度開きがある。これは本町において現在も続いている人口増加を見据え、施設能力に余裕を持たせているためで、今後の人口増加が予定通り進捗し、効率的な施設利用が可能になるか、あるいは人口増加が見込めなくなった場合は施設規模の適正化を検討することになる。</t>
    <rPh sb="8" eb="10">
      <t>ケイエイ</t>
    </rPh>
    <rPh sb="10" eb="12">
      <t>ジョウキョウ</t>
    </rPh>
    <rPh sb="17" eb="19">
      <t>キンネン</t>
    </rPh>
    <rPh sb="19" eb="21">
      <t>ケイジョウ</t>
    </rPh>
    <rPh sb="21" eb="23">
      <t>クロジ</t>
    </rPh>
    <rPh sb="24" eb="26">
      <t>ケイゾク</t>
    </rPh>
    <rPh sb="122" eb="124">
      <t>シュウシ</t>
    </rPh>
    <rPh sb="124" eb="125">
      <t>メン</t>
    </rPh>
    <rPh sb="132" eb="133">
      <t>メン</t>
    </rPh>
    <rPh sb="138" eb="140">
      <t>ケンゼン</t>
    </rPh>
    <rPh sb="141" eb="143">
      <t>ジョウタイ</t>
    </rPh>
    <rPh sb="153" eb="155">
      <t>リョウキン</t>
    </rPh>
    <rPh sb="155" eb="157">
      <t>カイシュウ</t>
    </rPh>
    <rPh sb="157" eb="158">
      <t>リツ</t>
    </rPh>
    <rPh sb="211" eb="213">
      <t>クロジ</t>
    </rPh>
    <rPh sb="218" eb="220">
      <t>シュウニュウ</t>
    </rPh>
    <rPh sb="233" eb="235">
      <t>ザイセイ</t>
    </rPh>
    <rPh sb="235" eb="237">
      <t>チョウセイ</t>
    </rPh>
    <rPh sb="247" eb="248">
      <t>オギナ</t>
    </rPh>
    <rPh sb="252" eb="254">
      <t>タッセイ</t>
    </rPh>
    <rPh sb="284" eb="286">
      <t>ジョウタイ</t>
    </rPh>
    <rPh sb="287" eb="289">
      <t>ケイゾク</t>
    </rPh>
    <rPh sb="293" eb="295">
      <t>キョウト</t>
    </rPh>
    <rPh sb="300" eb="302">
      <t>シヨウ</t>
    </rPh>
    <rPh sb="302" eb="303">
      <t>リョウ</t>
    </rPh>
    <rPh sb="331" eb="332">
      <t>オコナ</t>
    </rPh>
    <rPh sb="342" eb="344">
      <t>リョウキン</t>
    </rPh>
    <rPh sb="344" eb="345">
      <t>ヒ</t>
    </rPh>
    <rPh sb="346" eb="347">
      <t>サ</t>
    </rPh>
    <rPh sb="351" eb="353">
      <t>ジショウ</t>
    </rPh>
    <rPh sb="354" eb="355">
      <t>ナ</t>
    </rPh>
    <rPh sb="356" eb="357">
      <t>カギ</t>
    </rPh>
    <rPh sb="363" eb="365">
      <t>カイゼン</t>
    </rPh>
    <rPh sb="366" eb="367">
      <t>ムズカ</t>
    </rPh>
    <rPh sb="370" eb="372">
      <t>コンゴ</t>
    </rPh>
    <rPh sb="373" eb="375">
      <t>ケイエイ</t>
    </rPh>
    <rPh sb="376" eb="377">
      <t>カンガ</t>
    </rPh>
    <rPh sb="380" eb="381">
      <t>チカ</t>
    </rPh>
    <rPh sb="382" eb="384">
      <t>ショウライ</t>
    </rPh>
    <rPh sb="385" eb="387">
      <t>ミコ</t>
    </rPh>
    <rPh sb="390" eb="392">
      <t>キキン</t>
    </rPh>
    <rPh sb="393" eb="395">
      <t>コカツ</t>
    </rPh>
    <rPh sb="396" eb="397">
      <t>タ</t>
    </rPh>
    <rPh sb="403" eb="405">
      <t>スイドウ</t>
    </rPh>
    <rPh sb="405" eb="407">
      <t>リョウキン</t>
    </rPh>
    <rPh sb="408" eb="410">
      <t>カイテイ</t>
    </rPh>
    <rPh sb="411" eb="412">
      <t>オコナ</t>
    </rPh>
    <rPh sb="415" eb="417">
      <t>ケイエイ</t>
    </rPh>
    <rPh sb="417" eb="419">
      <t>カイゼン</t>
    </rPh>
    <rPh sb="420" eb="421">
      <t>オコナ</t>
    </rPh>
    <rPh sb="428" eb="430">
      <t>ジュウヨウ</t>
    </rPh>
    <rPh sb="438" eb="441">
      <t>リヨウリツ</t>
    </rPh>
    <rPh sb="484" eb="486">
      <t>テイド</t>
    </rPh>
    <rPh sb="486" eb="487">
      <t>ヒラ</t>
    </rPh>
    <rPh sb="495" eb="497">
      <t>ホンチョウ</t>
    </rPh>
    <rPh sb="501" eb="503">
      <t>ゲンザイ</t>
    </rPh>
    <rPh sb="504" eb="505">
      <t>ツヅ</t>
    </rPh>
    <rPh sb="509" eb="511">
      <t>ジンコウ</t>
    </rPh>
    <rPh sb="511" eb="513">
      <t>ゾウカ</t>
    </rPh>
    <rPh sb="514" eb="516">
      <t>ミス</t>
    </rPh>
    <rPh sb="518" eb="520">
      <t>シセツ</t>
    </rPh>
    <rPh sb="520" eb="522">
      <t>ノウリョク</t>
    </rPh>
    <rPh sb="523" eb="525">
      <t>ヨユウ</t>
    </rPh>
    <rPh sb="526" eb="527">
      <t>モ</t>
    </rPh>
    <rPh sb="536" eb="538">
      <t>コンゴ</t>
    </rPh>
    <rPh sb="539" eb="541">
      <t>ジンコウ</t>
    </rPh>
    <rPh sb="541" eb="543">
      <t>ゾウカ</t>
    </rPh>
    <rPh sb="544" eb="546">
      <t>ヨテイ</t>
    </rPh>
    <rPh sb="546" eb="547">
      <t>ドオ</t>
    </rPh>
    <rPh sb="548" eb="550">
      <t>シンチョク</t>
    </rPh>
    <rPh sb="552" eb="554">
      <t>コウリツ</t>
    </rPh>
    <rPh sb="554" eb="555">
      <t>テキ</t>
    </rPh>
    <rPh sb="556" eb="558">
      <t>シセツ</t>
    </rPh>
    <rPh sb="558" eb="560">
      <t>リヨウ</t>
    </rPh>
    <rPh sb="561" eb="563">
      <t>カノウ</t>
    </rPh>
    <rPh sb="572" eb="574">
      <t>ジンコウ</t>
    </rPh>
    <rPh sb="574" eb="576">
      <t>ゾウカ</t>
    </rPh>
    <rPh sb="577" eb="579">
      <t>ミコ</t>
    </rPh>
    <rPh sb="585" eb="587">
      <t>バアイ</t>
    </rPh>
    <rPh sb="588" eb="590">
      <t>シセツ</t>
    </rPh>
    <rPh sb="590" eb="592">
      <t>キボ</t>
    </rPh>
    <rPh sb="593" eb="596">
      <t>テキセイカ</t>
    </rPh>
    <rPh sb="597" eb="59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</si>
</sst>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0.74</c:v>
                </c:pt>
                <c:pt idx="1">
                  <c:v>0.99</c:v>
                </c:pt>
                <c:pt idx="2">
                  <c:v>0.26</c:v>
                </c:pt>
                <c:pt idx="3">
                  <c:v>0.17</c:v>
                </c:pt>
                <c:pt idx="4">
                  <c:v>0.14000000000000001</c:v>
                </c:pt>
              </c:numCache>
            </c:numRef>
          </c:val>
        </c:ser>
        <c:dLbls>
          <c:showLegendKey val="0"/>
          <c:showVal val="0"/>
          <c:showCatName val="0"/>
          <c:showSerName val="0"/>
          <c:showPercent val="0"/>
          <c:showBubbleSize val="0"/>
        </c:dLbls>
        <c:gapWidth val="150"/>
        <c:axId val="82951168"/>
        <c:axId val="82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2951168"/>
        <c:axId val="82957440"/>
      </c:lineChart>
      <c:dateAx>
        <c:axId val="82951168"/>
        <c:scaling>
          <c:orientation val="minMax"/>
        </c:scaling>
        <c:delete val="1"/>
        <c:axPos val="b"/>
        <c:numFmt formatCode="ge" sourceLinked="1"/>
        <c:majorTickMark val="none"/>
        <c:minorTickMark val="none"/>
        <c:tickLblPos val="none"/>
        <c:crossAx val="82957440"/>
        <c:crosses val="autoZero"/>
        <c:auto val="1"/>
        <c:lblOffset val="100"/>
        <c:baseTimeUnit val="years"/>
      </c:dateAx>
      <c:valAx>
        <c:axId val="82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49.68</c:v>
                </c:pt>
                <c:pt idx="1">
                  <c:v>50.14</c:v>
                </c:pt>
                <c:pt idx="2">
                  <c:v>49.84</c:v>
                </c:pt>
                <c:pt idx="3">
                  <c:v>50.56</c:v>
                </c:pt>
                <c:pt idx="4">
                  <c:v>50.11</c:v>
                </c:pt>
              </c:numCache>
            </c:numRef>
          </c:val>
        </c:ser>
        <c:dLbls>
          <c:showLegendKey val="0"/>
          <c:showVal val="0"/>
          <c:showCatName val="0"/>
          <c:showSerName val="0"/>
          <c:showPercent val="0"/>
          <c:showBubbleSize val="0"/>
        </c:dLbls>
        <c:gapWidth val="150"/>
        <c:axId val="83819904"/>
        <c:axId val="83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83819904"/>
        <c:axId val="83846656"/>
      </c:lineChart>
      <c:dateAx>
        <c:axId val="83819904"/>
        <c:scaling>
          <c:orientation val="minMax"/>
        </c:scaling>
        <c:delete val="1"/>
        <c:axPos val="b"/>
        <c:numFmt formatCode="ge" sourceLinked="1"/>
        <c:majorTickMark val="none"/>
        <c:minorTickMark val="none"/>
        <c:tickLblPos val="none"/>
        <c:crossAx val="83846656"/>
        <c:crosses val="autoZero"/>
        <c:auto val="1"/>
        <c:lblOffset val="100"/>
        <c:baseTimeUnit val="years"/>
      </c:dateAx>
      <c:valAx>
        <c:axId val="83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98.89</c:v>
                </c:pt>
                <c:pt idx="1">
                  <c:v>96.79</c:v>
                </c:pt>
                <c:pt idx="2">
                  <c:v>97.79</c:v>
                </c:pt>
                <c:pt idx="3">
                  <c:v>96.54</c:v>
                </c:pt>
                <c:pt idx="4">
                  <c:v>97.76</c:v>
                </c:pt>
              </c:numCache>
            </c:numRef>
          </c:val>
        </c:ser>
        <c:dLbls>
          <c:showLegendKey val="0"/>
          <c:showVal val="0"/>
          <c:showCatName val="0"/>
          <c:showSerName val="0"/>
          <c:showPercent val="0"/>
          <c:showBubbleSize val="0"/>
        </c:dLbls>
        <c:gapWidth val="150"/>
        <c:axId val="83856384"/>
        <c:axId val="838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83856384"/>
        <c:axId val="83866752"/>
      </c:lineChart>
      <c:dateAx>
        <c:axId val="83856384"/>
        <c:scaling>
          <c:orientation val="minMax"/>
        </c:scaling>
        <c:delete val="1"/>
        <c:axPos val="b"/>
        <c:numFmt formatCode="ge" sourceLinked="1"/>
        <c:majorTickMark val="none"/>
        <c:minorTickMark val="none"/>
        <c:tickLblPos val="none"/>
        <c:crossAx val="83866752"/>
        <c:crosses val="autoZero"/>
        <c:auto val="1"/>
        <c:lblOffset val="100"/>
        <c:baseTimeUnit val="years"/>
      </c:dateAx>
      <c:valAx>
        <c:axId val="83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101.67</c:v>
                </c:pt>
                <c:pt idx="1">
                  <c:v>101.73</c:v>
                </c:pt>
                <c:pt idx="2">
                  <c:v>101.39</c:v>
                </c:pt>
                <c:pt idx="3">
                  <c:v>100.38</c:v>
                </c:pt>
                <c:pt idx="4">
                  <c:v>101.19</c:v>
                </c:pt>
              </c:numCache>
            </c:numRef>
          </c:val>
        </c:ser>
        <c:dLbls>
          <c:showLegendKey val="0"/>
          <c:showVal val="0"/>
          <c:showCatName val="0"/>
          <c:showSerName val="0"/>
          <c:showPercent val="0"/>
          <c:showBubbleSize val="0"/>
        </c:dLbls>
        <c:gapWidth val="150"/>
        <c:axId val="83131008"/>
        <c:axId val="831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3131008"/>
        <c:axId val="83141376"/>
      </c:lineChart>
      <c:dateAx>
        <c:axId val="83131008"/>
        <c:scaling>
          <c:orientation val="minMax"/>
        </c:scaling>
        <c:delete val="1"/>
        <c:axPos val="b"/>
        <c:numFmt formatCode="ge" sourceLinked="1"/>
        <c:majorTickMark val="none"/>
        <c:minorTickMark val="none"/>
        <c:tickLblPos val="none"/>
        <c:crossAx val="83141376"/>
        <c:crosses val="autoZero"/>
        <c:auto val="1"/>
        <c:lblOffset val="100"/>
        <c:baseTimeUnit val="years"/>
      </c:dateAx>
      <c:valAx>
        <c:axId val="8314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11.81</c:v>
                </c:pt>
                <c:pt idx="1">
                  <c:v>12.13</c:v>
                </c:pt>
                <c:pt idx="2">
                  <c:v>12.88</c:v>
                </c:pt>
                <c:pt idx="3">
                  <c:v>38.03</c:v>
                </c:pt>
                <c:pt idx="4">
                  <c:v>39.630000000000003</c:v>
                </c:pt>
              </c:numCache>
            </c:numRef>
          </c:val>
        </c:ser>
        <c:dLbls>
          <c:showLegendKey val="0"/>
          <c:showVal val="0"/>
          <c:showCatName val="0"/>
          <c:showSerName val="0"/>
          <c:showPercent val="0"/>
          <c:showBubbleSize val="0"/>
        </c:dLbls>
        <c:gapWidth val="150"/>
        <c:axId val="83151104"/>
        <c:axId val="834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3151104"/>
        <c:axId val="83427712"/>
      </c:lineChart>
      <c:dateAx>
        <c:axId val="83151104"/>
        <c:scaling>
          <c:orientation val="minMax"/>
        </c:scaling>
        <c:delete val="1"/>
        <c:axPos val="b"/>
        <c:numFmt formatCode="ge" sourceLinked="1"/>
        <c:majorTickMark val="none"/>
        <c:minorTickMark val="none"/>
        <c:tickLblPos val="none"/>
        <c:crossAx val="83427712"/>
        <c:crosses val="autoZero"/>
        <c:auto val="1"/>
        <c:lblOffset val="100"/>
        <c:baseTimeUnit val="years"/>
      </c:dateAx>
      <c:valAx>
        <c:axId val="834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2.17</c:v>
                </c:pt>
                <c:pt idx="1">
                  <c:v>1.79</c:v>
                </c:pt>
                <c:pt idx="2">
                  <c:v>1.7</c:v>
                </c:pt>
                <c:pt idx="3">
                  <c:v>1.7</c:v>
                </c:pt>
                <c:pt idx="4">
                  <c:v>1.56</c:v>
                </c:pt>
              </c:numCache>
            </c:numRef>
          </c:val>
        </c:ser>
        <c:dLbls>
          <c:showLegendKey val="0"/>
          <c:showVal val="0"/>
          <c:showCatName val="0"/>
          <c:showSerName val="0"/>
          <c:showPercent val="0"/>
          <c:showBubbleSize val="0"/>
        </c:dLbls>
        <c:gapWidth val="150"/>
        <c:axId val="83478400"/>
        <c:axId val="83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83478400"/>
        <c:axId val="83484672"/>
      </c:lineChart>
      <c:dateAx>
        <c:axId val="83478400"/>
        <c:scaling>
          <c:orientation val="minMax"/>
        </c:scaling>
        <c:delete val="1"/>
        <c:axPos val="b"/>
        <c:numFmt formatCode="ge" sourceLinked="1"/>
        <c:majorTickMark val="none"/>
        <c:minorTickMark val="none"/>
        <c:tickLblPos val="none"/>
        <c:crossAx val="83484672"/>
        <c:crosses val="autoZero"/>
        <c:auto val="1"/>
        <c:lblOffset val="100"/>
        <c:baseTimeUnit val="years"/>
      </c:dateAx>
      <c:valAx>
        <c:axId val="834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588992"/>
        <c:axId val="83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83588992"/>
        <c:axId val="83595264"/>
      </c:lineChart>
      <c:dateAx>
        <c:axId val="83588992"/>
        <c:scaling>
          <c:orientation val="minMax"/>
        </c:scaling>
        <c:delete val="1"/>
        <c:axPos val="b"/>
        <c:numFmt formatCode="ge" sourceLinked="1"/>
        <c:majorTickMark val="none"/>
        <c:minorTickMark val="none"/>
        <c:tickLblPos val="none"/>
        <c:crossAx val="83595264"/>
        <c:crosses val="autoZero"/>
        <c:auto val="1"/>
        <c:lblOffset val="100"/>
        <c:baseTimeUnit val="years"/>
      </c:dateAx>
      <c:valAx>
        <c:axId val="8359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5070.82</c:v>
                </c:pt>
                <c:pt idx="1">
                  <c:v>4356.05</c:v>
                </c:pt>
                <c:pt idx="2">
                  <c:v>4525.38</c:v>
                </c:pt>
                <c:pt idx="3">
                  <c:v>3153.03</c:v>
                </c:pt>
                <c:pt idx="4">
                  <c:v>3629.41</c:v>
                </c:pt>
              </c:numCache>
            </c:numRef>
          </c:val>
        </c:ser>
        <c:dLbls>
          <c:showLegendKey val="0"/>
          <c:showVal val="0"/>
          <c:showCatName val="0"/>
          <c:showSerName val="0"/>
          <c:showPercent val="0"/>
          <c:showBubbleSize val="0"/>
        </c:dLbls>
        <c:gapWidth val="150"/>
        <c:axId val="83627392"/>
        <c:axId val="836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3627392"/>
        <c:axId val="83633664"/>
      </c:lineChart>
      <c:dateAx>
        <c:axId val="83627392"/>
        <c:scaling>
          <c:orientation val="minMax"/>
        </c:scaling>
        <c:delete val="1"/>
        <c:axPos val="b"/>
        <c:numFmt formatCode="ge" sourceLinked="1"/>
        <c:majorTickMark val="none"/>
        <c:minorTickMark val="none"/>
        <c:tickLblPos val="none"/>
        <c:crossAx val="83633664"/>
        <c:crosses val="autoZero"/>
        <c:auto val="1"/>
        <c:lblOffset val="100"/>
        <c:baseTimeUnit val="years"/>
      </c:dateAx>
      <c:valAx>
        <c:axId val="8363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47488"/>
        <c:axId val="83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3647488"/>
        <c:axId val="83649664"/>
      </c:lineChart>
      <c:dateAx>
        <c:axId val="83647488"/>
        <c:scaling>
          <c:orientation val="minMax"/>
        </c:scaling>
        <c:delete val="1"/>
        <c:axPos val="b"/>
        <c:numFmt formatCode="ge" sourceLinked="1"/>
        <c:majorTickMark val="none"/>
        <c:minorTickMark val="none"/>
        <c:tickLblPos val="none"/>
        <c:crossAx val="83649664"/>
        <c:crosses val="autoZero"/>
        <c:auto val="1"/>
        <c:lblOffset val="100"/>
        <c:baseTimeUnit val="years"/>
      </c:dateAx>
      <c:valAx>
        <c:axId val="8364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6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68.209999999999994</c:v>
                </c:pt>
                <c:pt idx="1">
                  <c:v>67.709999999999994</c:v>
                </c:pt>
                <c:pt idx="2">
                  <c:v>61.6</c:v>
                </c:pt>
                <c:pt idx="3">
                  <c:v>61.89</c:v>
                </c:pt>
                <c:pt idx="4">
                  <c:v>65.7</c:v>
                </c:pt>
              </c:numCache>
            </c:numRef>
          </c:val>
        </c:ser>
        <c:dLbls>
          <c:showLegendKey val="0"/>
          <c:showVal val="0"/>
          <c:showCatName val="0"/>
          <c:showSerName val="0"/>
          <c:showPercent val="0"/>
          <c:showBubbleSize val="0"/>
        </c:dLbls>
        <c:gapWidth val="150"/>
        <c:axId val="83764352"/>
        <c:axId val="837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83764352"/>
        <c:axId val="83766272"/>
      </c:lineChart>
      <c:dateAx>
        <c:axId val="83764352"/>
        <c:scaling>
          <c:orientation val="minMax"/>
        </c:scaling>
        <c:delete val="1"/>
        <c:axPos val="b"/>
        <c:numFmt formatCode="ge" sourceLinked="1"/>
        <c:majorTickMark val="none"/>
        <c:minorTickMark val="none"/>
        <c:tickLblPos val="none"/>
        <c:crossAx val="83766272"/>
        <c:crosses val="autoZero"/>
        <c:auto val="1"/>
        <c:lblOffset val="100"/>
        <c:baseTimeUnit val="years"/>
      </c:dateAx>
      <c:valAx>
        <c:axId val="837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178.06</c:v>
                </c:pt>
                <c:pt idx="1">
                  <c:v>177.8</c:v>
                </c:pt>
                <c:pt idx="2">
                  <c:v>196.19</c:v>
                </c:pt>
                <c:pt idx="3">
                  <c:v>197.13</c:v>
                </c:pt>
                <c:pt idx="4">
                  <c:v>184.74</c:v>
                </c:pt>
              </c:numCache>
            </c:numRef>
          </c:val>
        </c:ser>
        <c:dLbls>
          <c:showLegendKey val="0"/>
          <c:showVal val="0"/>
          <c:showCatName val="0"/>
          <c:showSerName val="0"/>
          <c:showPercent val="0"/>
          <c:showBubbleSize val="0"/>
        </c:dLbls>
        <c:gapWidth val="150"/>
        <c:axId val="83796352"/>
        <c:axId val="837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83796352"/>
        <c:axId val="83798272"/>
      </c:lineChart>
      <c:dateAx>
        <c:axId val="83796352"/>
        <c:scaling>
          <c:orientation val="minMax"/>
        </c:scaling>
        <c:delete val="1"/>
        <c:axPos val="b"/>
        <c:numFmt formatCode="ge" sourceLinked="1"/>
        <c:majorTickMark val="none"/>
        <c:minorTickMark val="none"/>
        <c:tickLblPos val="none"/>
        <c:crossAx val="83798272"/>
        <c:crosses val="autoZero"/>
        <c:auto val="1"/>
        <c:lblOffset val="100"/>
        <c:baseTimeUnit val="years"/>
      </c:dateAx>
      <c:valAx>
        <c:axId val="837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精華町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37597</v>
      </c>
      <c r="AJ8" s="56"/>
      <c r="AK8" s="56"/>
      <c r="AL8" s="56"/>
      <c r="AM8" s="56"/>
      <c r="AN8" s="56"/>
      <c r="AO8" s="56"/>
      <c r="AP8" s="57"/>
      <c r="AQ8" s="47">
        <f>データ!R6</f>
        <v>25.68</v>
      </c>
      <c r="AR8" s="47"/>
      <c r="AS8" s="47"/>
      <c r="AT8" s="47"/>
      <c r="AU8" s="47"/>
      <c r="AV8" s="47"/>
      <c r="AW8" s="47"/>
      <c r="AX8" s="47"/>
      <c r="AY8" s="47">
        <f>データ!S6</f>
        <v>1464.06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85.34</v>
      </c>
      <c r="K10" s="47"/>
      <c r="L10" s="47"/>
      <c r="M10" s="47"/>
      <c r="N10" s="47"/>
      <c r="O10" s="47"/>
      <c r="P10" s="47"/>
      <c r="Q10" s="47"/>
      <c r="R10" s="47">
        <f>データ!O6</f>
        <v>99.55</v>
      </c>
      <c r="S10" s="47"/>
      <c r="T10" s="47"/>
      <c r="U10" s="47"/>
      <c r="V10" s="47"/>
      <c r="W10" s="47"/>
      <c r="X10" s="47"/>
      <c r="Y10" s="47"/>
      <c r="Z10" s="78">
        <f>データ!P6</f>
        <v>2068</v>
      </c>
      <c r="AA10" s="78"/>
      <c r="AB10" s="78"/>
      <c r="AC10" s="78"/>
      <c r="AD10" s="78"/>
      <c r="AE10" s="78"/>
      <c r="AF10" s="78"/>
      <c r="AG10" s="78"/>
      <c r="AH10" s="2"/>
      <c r="AI10" s="78">
        <f>データ!T6</f>
        <v>37352</v>
      </c>
      <c r="AJ10" s="78"/>
      <c r="AK10" s="78"/>
      <c r="AL10" s="78"/>
      <c r="AM10" s="78"/>
      <c r="AN10" s="78"/>
      <c r="AO10" s="78"/>
      <c r="AP10" s="78"/>
      <c r="AQ10" s="47">
        <f>データ!U6</f>
        <v>13.5</v>
      </c>
      <c r="AR10" s="47"/>
      <c r="AS10" s="47"/>
      <c r="AT10" s="47"/>
      <c r="AU10" s="47"/>
      <c r="AV10" s="47"/>
      <c r="AW10" s="47"/>
      <c r="AX10" s="47"/>
      <c r="AY10" s="47">
        <f>データ!V6</f>
        <v>2766.81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263664</v>
      </c>
      <c r="D6" s="31">
        <f t="shared" si="3"/>
        <v>46</v>
      </c>
      <c r="E6" s="31">
        <f t="shared" si="3"/>
        <v>1</v>
      </c>
      <c r="F6" s="31">
        <f t="shared" si="3"/>
        <v>0</v>
      </c>
      <c r="G6" s="31">
        <f t="shared" si="3"/>
        <v>1</v>
      </c>
      <c r="H6" s="31" t="str">
        <f t="shared" si="3"/>
        <v>京都府　精華町</v>
      </c>
      <c r="I6" s="31" t="str">
        <f t="shared" si="3"/>
        <v>法適用</v>
      </c>
      <c r="J6" s="31" t="str">
        <f t="shared" si="3"/>
        <v>水道事業</v>
      </c>
      <c r="K6" s="31" t="str">
        <f t="shared" si="3"/>
        <v>末端給水事業</v>
      </c>
      <c r="L6" s="31" t="str">
        <f t="shared" si="3"/>
        <v>A5</v>
      </c>
      <c r="M6" s="32" t="str">
        <f t="shared" si="3"/>
        <v>-</v>
      </c>
      <c r="N6" s="32">
        <f t="shared" si="3"/>
        <v>85.34</v>
      </c>
      <c r="O6" s="32">
        <f t="shared" si="3"/>
        <v>99.55</v>
      </c>
      <c r="P6" s="32">
        <f t="shared" si="3"/>
        <v>2068</v>
      </c>
      <c r="Q6" s="32">
        <f t="shared" si="3"/>
        <v>37597</v>
      </c>
      <c r="R6" s="32">
        <f t="shared" si="3"/>
        <v>25.68</v>
      </c>
      <c r="S6" s="32">
        <f t="shared" si="3"/>
        <v>1464.06</v>
      </c>
      <c r="T6" s="32">
        <f t="shared" si="3"/>
        <v>37352</v>
      </c>
      <c r="U6" s="32">
        <f t="shared" si="3"/>
        <v>13.5</v>
      </c>
      <c r="V6" s="32">
        <f t="shared" si="3"/>
        <v>2766.81</v>
      </c>
      <c r="W6" s="33">
        <f>IF(W7="",NA(),W7)</f>
        <v>101.67</v>
      </c>
      <c r="X6" s="33">
        <f t="shared" ref="X6:AF6" si="4">IF(X7="",NA(),X7)</f>
        <v>101.73</v>
      </c>
      <c r="Y6" s="33">
        <f t="shared" si="4"/>
        <v>101.39</v>
      </c>
      <c r="Z6" s="33">
        <f t="shared" si="4"/>
        <v>100.38</v>
      </c>
      <c r="AA6" s="33">
        <f t="shared" si="4"/>
        <v>101.19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5070.82</v>
      </c>
      <c r="AT6" s="33">
        <f t="shared" ref="AT6:BB6" si="6">IF(AT7="",NA(),AT7)</f>
        <v>4356.05</v>
      </c>
      <c r="AU6" s="33">
        <f t="shared" si="6"/>
        <v>4525.38</v>
      </c>
      <c r="AV6" s="33">
        <f t="shared" si="6"/>
        <v>3153.03</v>
      </c>
      <c r="AW6" s="33">
        <f t="shared" si="6"/>
        <v>3629.41</v>
      </c>
      <c r="AX6" s="33">
        <f t="shared" si="6"/>
        <v>832.37</v>
      </c>
      <c r="AY6" s="33">
        <f t="shared" si="6"/>
        <v>852.01</v>
      </c>
      <c r="AZ6" s="33">
        <f t="shared" si="6"/>
        <v>909.68</v>
      </c>
      <c r="BA6" s="33">
        <f t="shared" si="6"/>
        <v>382.09</v>
      </c>
      <c r="BB6" s="33">
        <f t="shared" si="6"/>
        <v>371.31</v>
      </c>
      <c r="BC6" s="32" t="str">
        <f>IF(BC7="","",IF(BC7="-","【-】","【"&amp;SUBSTITUTE(TEXT(BC7,"#,##0.00"),"-","△")&amp;"】"))</f>
        <v>【262.74】</v>
      </c>
      <c r="BD6" s="32">
        <f>IF(BD7="",NA(),BD7)</f>
        <v>0</v>
      </c>
      <c r="BE6" s="32">
        <f t="shared" ref="BE6:BM6" si="7">IF(BE7="",NA(),BE7)</f>
        <v>0</v>
      </c>
      <c r="BF6" s="32">
        <f t="shared" si="7"/>
        <v>0</v>
      </c>
      <c r="BG6" s="32">
        <f t="shared" si="7"/>
        <v>0</v>
      </c>
      <c r="BH6" s="32">
        <f t="shared" si="7"/>
        <v>0</v>
      </c>
      <c r="BI6" s="33">
        <f t="shared" si="7"/>
        <v>403.15</v>
      </c>
      <c r="BJ6" s="33">
        <f t="shared" si="7"/>
        <v>391.4</v>
      </c>
      <c r="BK6" s="33">
        <f t="shared" si="7"/>
        <v>382.65</v>
      </c>
      <c r="BL6" s="33">
        <f t="shared" si="7"/>
        <v>385.06</v>
      </c>
      <c r="BM6" s="33">
        <f t="shared" si="7"/>
        <v>373.09</v>
      </c>
      <c r="BN6" s="32" t="str">
        <f>IF(BN7="","",IF(BN7="-","【-】","【"&amp;SUBSTITUTE(TEXT(BN7,"#,##0.00"),"-","△")&amp;"】"))</f>
        <v>【276.38】</v>
      </c>
      <c r="BO6" s="33">
        <f>IF(BO7="",NA(),BO7)</f>
        <v>68.209999999999994</v>
      </c>
      <c r="BP6" s="33">
        <f t="shared" ref="BP6:BX6" si="8">IF(BP7="",NA(),BP7)</f>
        <v>67.709999999999994</v>
      </c>
      <c r="BQ6" s="33">
        <f t="shared" si="8"/>
        <v>61.6</v>
      </c>
      <c r="BR6" s="33">
        <f t="shared" si="8"/>
        <v>61.89</v>
      </c>
      <c r="BS6" s="33">
        <f t="shared" si="8"/>
        <v>65.7</v>
      </c>
      <c r="BT6" s="33">
        <f t="shared" si="8"/>
        <v>94.86</v>
      </c>
      <c r="BU6" s="33">
        <f t="shared" si="8"/>
        <v>95.91</v>
      </c>
      <c r="BV6" s="33">
        <f t="shared" si="8"/>
        <v>96.1</v>
      </c>
      <c r="BW6" s="33">
        <f t="shared" si="8"/>
        <v>99.07</v>
      </c>
      <c r="BX6" s="33">
        <f t="shared" si="8"/>
        <v>99.99</v>
      </c>
      <c r="BY6" s="32" t="str">
        <f>IF(BY7="","",IF(BY7="-","【-】","【"&amp;SUBSTITUTE(TEXT(BY7,"#,##0.00"),"-","△")&amp;"】"))</f>
        <v>【104.99】</v>
      </c>
      <c r="BZ6" s="33">
        <f>IF(BZ7="",NA(),BZ7)</f>
        <v>178.06</v>
      </c>
      <c r="CA6" s="33">
        <f t="shared" ref="CA6:CI6" si="9">IF(CA7="",NA(),CA7)</f>
        <v>177.8</v>
      </c>
      <c r="CB6" s="33">
        <f t="shared" si="9"/>
        <v>196.19</v>
      </c>
      <c r="CC6" s="33">
        <f t="shared" si="9"/>
        <v>197.13</v>
      </c>
      <c r="CD6" s="33">
        <f t="shared" si="9"/>
        <v>184.74</v>
      </c>
      <c r="CE6" s="33">
        <f t="shared" si="9"/>
        <v>179.14</v>
      </c>
      <c r="CF6" s="33">
        <f t="shared" si="9"/>
        <v>179.29</v>
      </c>
      <c r="CG6" s="33">
        <f t="shared" si="9"/>
        <v>178.39</v>
      </c>
      <c r="CH6" s="33">
        <f t="shared" si="9"/>
        <v>173.03</v>
      </c>
      <c r="CI6" s="33">
        <f t="shared" si="9"/>
        <v>171.15</v>
      </c>
      <c r="CJ6" s="32" t="str">
        <f>IF(CJ7="","",IF(CJ7="-","【-】","【"&amp;SUBSTITUTE(TEXT(CJ7,"#,##0.00"),"-","△")&amp;"】"))</f>
        <v>【163.72】</v>
      </c>
      <c r="CK6" s="33">
        <f>IF(CK7="",NA(),CK7)</f>
        <v>49.68</v>
      </c>
      <c r="CL6" s="33">
        <f t="shared" ref="CL6:CT6" si="10">IF(CL7="",NA(),CL7)</f>
        <v>50.14</v>
      </c>
      <c r="CM6" s="33">
        <f t="shared" si="10"/>
        <v>49.84</v>
      </c>
      <c r="CN6" s="33">
        <f t="shared" si="10"/>
        <v>50.56</v>
      </c>
      <c r="CO6" s="33">
        <f t="shared" si="10"/>
        <v>50.11</v>
      </c>
      <c r="CP6" s="33">
        <f t="shared" si="10"/>
        <v>58.76</v>
      </c>
      <c r="CQ6" s="33">
        <f t="shared" si="10"/>
        <v>59.09</v>
      </c>
      <c r="CR6" s="33">
        <f t="shared" si="10"/>
        <v>59.23</v>
      </c>
      <c r="CS6" s="33">
        <f t="shared" si="10"/>
        <v>58.58</v>
      </c>
      <c r="CT6" s="33">
        <f t="shared" si="10"/>
        <v>58.53</v>
      </c>
      <c r="CU6" s="32" t="str">
        <f>IF(CU7="","",IF(CU7="-","【-】","【"&amp;SUBSTITUTE(TEXT(CU7,"#,##0.00"),"-","△")&amp;"】"))</f>
        <v>【59.76】</v>
      </c>
      <c r="CV6" s="33">
        <f>IF(CV7="",NA(),CV7)</f>
        <v>98.89</v>
      </c>
      <c r="CW6" s="33">
        <f t="shared" ref="CW6:DE6" si="11">IF(CW7="",NA(),CW7)</f>
        <v>96.79</v>
      </c>
      <c r="CX6" s="33">
        <f t="shared" si="11"/>
        <v>97.79</v>
      </c>
      <c r="CY6" s="33">
        <f t="shared" si="11"/>
        <v>96.54</v>
      </c>
      <c r="CZ6" s="33">
        <f t="shared" si="11"/>
        <v>97.76</v>
      </c>
      <c r="DA6" s="33">
        <f t="shared" si="11"/>
        <v>84.87</v>
      </c>
      <c r="DB6" s="33">
        <f t="shared" si="11"/>
        <v>85.4</v>
      </c>
      <c r="DC6" s="33">
        <f t="shared" si="11"/>
        <v>85.53</v>
      </c>
      <c r="DD6" s="33">
        <f t="shared" si="11"/>
        <v>85.23</v>
      </c>
      <c r="DE6" s="33">
        <f t="shared" si="11"/>
        <v>85.26</v>
      </c>
      <c r="DF6" s="32" t="str">
        <f>IF(DF7="","",IF(DF7="-","【-】","【"&amp;SUBSTITUTE(TEXT(DF7,"#,##0.00"),"-","△")&amp;"】"))</f>
        <v>【89.95】</v>
      </c>
      <c r="DG6" s="33">
        <f>IF(DG7="",NA(),DG7)</f>
        <v>11.81</v>
      </c>
      <c r="DH6" s="33">
        <f t="shared" ref="DH6:DP6" si="12">IF(DH7="",NA(),DH7)</f>
        <v>12.13</v>
      </c>
      <c r="DI6" s="33">
        <f t="shared" si="12"/>
        <v>12.88</v>
      </c>
      <c r="DJ6" s="33">
        <f t="shared" si="12"/>
        <v>38.03</v>
      </c>
      <c r="DK6" s="33">
        <f t="shared" si="12"/>
        <v>39.630000000000003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2.17</v>
      </c>
      <c r="DS6" s="33">
        <f t="shared" ref="DS6:EA6" si="13">IF(DS7="",NA(),DS7)</f>
        <v>1.79</v>
      </c>
      <c r="DT6" s="33">
        <f t="shared" si="13"/>
        <v>1.7</v>
      </c>
      <c r="DU6" s="33">
        <f t="shared" si="13"/>
        <v>1.7</v>
      </c>
      <c r="DV6" s="33">
        <f t="shared" si="13"/>
        <v>1.56</v>
      </c>
      <c r="DW6" s="33">
        <f t="shared" si="13"/>
        <v>6.47</v>
      </c>
      <c r="DX6" s="33">
        <f t="shared" si="13"/>
        <v>7.8</v>
      </c>
      <c r="DY6" s="33">
        <f t="shared" si="13"/>
        <v>8.39</v>
      </c>
      <c r="DZ6" s="33">
        <f t="shared" si="13"/>
        <v>10.09</v>
      </c>
      <c r="EA6" s="33">
        <f t="shared" si="13"/>
        <v>10.54</v>
      </c>
      <c r="EB6" s="32" t="str">
        <f>IF(EB7="","",IF(EB7="-","【-】","【"&amp;SUBSTITUTE(TEXT(EB7,"#,##0.00"),"-","△")&amp;"】"))</f>
        <v>【13.18】</v>
      </c>
      <c r="EC6" s="33">
        <f>IF(EC7="",NA(),EC7)</f>
        <v>0.74</v>
      </c>
      <c r="ED6" s="33">
        <f t="shared" ref="ED6:EL6" si="14">IF(ED7="",NA(),ED7)</f>
        <v>0.99</v>
      </c>
      <c r="EE6" s="33">
        <f t="shared" si="14"/>
        <v>0.26</v>
      </c>
      <c r="EF6" s="33">
        <f t="shared" si="14"/>
        <v>0.17</v>
      </c>
      <c r="EG6" s="33">
        <f t="shared" si="14"/>
        <v>0.14000000000000001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263664</v>
      </c>
      <c r="D7" s="35">
        <v>46</v>
      </c>
      <c r="E7" s="35">
        <v>1</v>
      </c>
      <c r="F7" s="35">
        <v>0</v>
      </c>
      <c r="G7" s="35">
        <v>1</v>
      </c>
      <c r="H7" s="35" t="s">
        <v>92</v>
      </c>
      <c r="I7" s="35" t="s">
        <v>93</v>
      </c>
      <c r="J7" s="35" t="s">
        <v>94</v>
      </c>
      <c r="K7" s="35" t="s">
        <v>95</v>
      </c>
      <c r="L7" s="35" t="s">
        <v>96</v>
      </c>
      <c r="M7" s="36" t="s">
        <v>97</v>
      </c>
      <c r="N7" s="36">
        <v>85.34</v>
      </c>
      <c r="O7" s="36">
        <v>99.55</v>
      </c>
      <c r="P7" s="36">
        <v>2068</v>
      </c>
      <c r="Q7" s="36">
        <v>37597</v>
      </c>
      <c r="R7" s="36">
        <v>25.68</v>
      </c>
      <c r="S7" s="36">
        <v>1464.06</v>
      </c>
      <c r="T7" s="36">
        <v>37352</v>
      </c>
      <c r="U7" s="36">
        <v>13.5</v>
      </c>
      <c r="V7" s="36">
        <v>2766.81</v>
      </c>
      <c r="W7" s="36">
        <v>101.67</v>
      </c>
      <c r="X7" s="36">
        <v>101.73</v>
      </c>
      <c r="Y7" s="36">
        <v>101.39</v>
      </c>
      <c r="Z7" s="36">
        <v>100.38</v>
      </c>
      <c r="AA7" s="36">
        <v>101.19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5070.82</v>
      </c>
      <c r="AT7" s="36">
        <v>4356.05</v>
      </c>
      <c r="AU7" s="36">
        <v>4525.38</v>
      </c>
      <c r="AV7" s="36">
        <v>3153.03</v>
      </c>
      <c r="AW7" s="36">
        <v>3629.41</v>
      </c>
      <c r="AX7" s="36">
        <v>832.37</v>
      </c>
      <c r="AY7" s="36">
        <v>852.01</v>
      </c>
      <c r="AZ7" s="36">
        <v>909.68</v>
      </c>
      <c r="BA7" s="36">
        <v>382.09</v>
      </c>
      <c r="BB7" s="36">
        <v>371.31</v>
      </c>
      <c r="BC7" s="36">
        <v>262.74</v>
      </c>
      <c r="BD7" s="36">
        <v>0</v>
      </c>
      <c r="BE7" s="36">
        <v>0</v>
      </c>
      <c r="BF7" s="36">
        <v>0</v>
      </c>
      <c r="BG7" s="36">
        <v>0</v>
      </c>
      <c r="BH7" s="36">
        <v>0</v>
      </c>
      <c r="BI7" s="36">
        <v>403.15</v>
      </c>
      <c r="BJ7" s="36">
        <v>391.4</v>
      </c>
      <c r="BK7" s="36">
        <v>382.65</v>
      </c>
      <c r="BL7" s="36">
        <v>385.06</v>
      </c>
      <c r="BM7" s="36">
        <v>373.09</v>
      </c>
      <c r="BN7" s="36">
        <v>276.38</v>
      </c>
      <c r="BO7" s="36">
        <v>68.209999999999994</v>
      </c>
      <c r="BP7" s="36">
        <v>67.709999999999994</v>
      </c>
      <c r="BQ7" s="36">
        <v>61.6</v>
      </c>
      <c r="BR7" s="36">
        <v>61.89</v>
      </c>
      <c r="BS7" s="36">
        <v>65.7</v>
      </c>
      <c r="BT7" s="36">
        <v>94.86</v>
      </c>
      <c r="BU7" s="36">
        <v>95.91</v>
      </c>
      <c r="BV7" s="36">
        <v>96.1</v>
      </c>
      <c r="BW7" s="36">
        <v>99.07</v>
      </c>
      <c r="BX7" s="36">
        <v>99.99</v>
      </c>
      <c r="BY7" s="36">
        <v>104.99</v>
      </c>
      <c r="BZ7" s="36">
        <v>178.06</v>
      </c>
      <c r="CA7" s="36">
        <v>177.8</v>
      </c>
      <c r="CB7" s="36">
        <v>196.19</v>
      </c>
      <c r="CC7" s="36">
        <v>197.13</v>
      </c>
      <c r="CD7" s="36">
        <v>184.74</v>
      </c>
      <c r="CE7" s="36">
        <v>179.14</v>
      </c>
      <c r="CF7" s="36">
        <v>179.29</v>
      </c>
      <c r="CG7" s="36">
        <v>178.39</v>
      </c>
      <c r="CH7" s="36">
        <v>173.03</v>
      </c>
      <c r="CI7" s="36">
        <v>171.15</v>
      </c>
      <c r="CJ7" s="36">
        <v>163.72</v>
      </c>
      <c r="CK7" s="36">
        <v>49.68</v>
      </c>
      <c r="CL7" s="36">
        <v>50.14</v>
      </c>
      <c r="CM7" s="36">
        <v>49.84</v>
      </c>
      <c r="CN7" s="36">
        <v>50.56</v>
      </c>
      <c r="CO7" s="36">
        <v>50.11</v>
      </c>
      <c r="CP7" s="36">
        <v>58.76</v>
      </c>
      <c r="CQ7" s="36">
        <v>59.09</v>
      </c>
      <c r="CR7" s="36">
        <v>59.23</v>
      </c>
      <c r="CS7" s="36">
        <v>58.58</v>
      </c>
      <c r="CT7" s="36">
        <v>58.53</v>
      </c>
      <c r="CU7" s="36">
        <v>59.76</v>
      </c>
      <c r="CV7" s="36">
        <v>98.89</v>
      </c>
      <c r="CW7" s="36">
        <v>96.79</v>
      </c>
      <c r="CX7" s="36">
        <v>97.79</v>
      </c>
      <c r="CY7" s="36">
        <v>96.54</v>
      </c>
      <c r="CZ7" s="36">
        <v>97.76</v>
      </c>
      <c r="DA7" s="36">
        <v>84.87</v>
      </c>
      <c r="DB7" s="36">
        <v>85.4</v>
      </c>
      <c r="DC7" s="36">
        <v>85.53</v>
      </c>
      <c r="DD7" s="36">
        <v>85.23</v>
      </c>
      <c r="DE7" s="36">
        <v>85.26</v>
      </c>
      <c r="DF7" s="36">
        <v>89.95</v>
      </c>
      <c r="DG7" s="36">
        <v>11.81</v>
      </c>
      <c r="DH7" s="36">
        <v>12.13</v>
      </c>
      <c r="DI7" s="36">
        <v>12.88</v>
      </c>
      <c r="DJ7" s="36">
        <v>38.03</v>
      </c>
      <c r="DK7" s="36">
        <v>39.630000000000003</v>
      </c>
      <c r="DL7" s="36">
        <v>35.53</v>
      </c>
      <c r="DM7" s="36">
        <v>36.36</v>
      </c>
      <c r="DN7" s="36">
        <v>37.340000000000003</v>
      </c>
      <c r="DO7" s="36">
        <v>44.31</v>
      </c>
      <c r="DP7" s="36">
        <v>45.75</v>
      </c>
      <c r="DQ7" s="36">
        <v>47.18</v>
      </c>
      <c r="DR7" s="36">
        <v>2.17</v>
      </c>
      <c r="DS7" s="36">
        <v>1.79</v>
      </c>
      <c r="DT7" s="36">
        <v>1.7</v>
      </c>
      <c r="DU7" s="36">
        <v>1.7</v>
      </c>
      <c r="DV7" s="36">
        <v>1.56</v>
      </c>
      <c r="DW7" s="36">
        <v>6.47</v>
      </c>
      <c r="DX7" s="36">
        <v>7.8</v>
      </c>
      <c r="DY7" s="36">
        <v>8.39</v>
      </c>
      <c r="DZ7" s="36">
        <v>10.09</v>
      </c>
      <c r="EA7" s="36">
        <v>10.54</v>
      </c>
      <c r="EB7" s="36">
        <v>13.18</v>
      </c>
      <c r="EC7" s="36">
        <v>0.74</v>
      </c>
      <c r="ED7" s="36">
        <v>0.99</v>
      </c>
      <c r="EE7" s="36">
        <v>0.26</v>
      </c>
      <c r="EF7" s="36">
        <v>0.17</v>
      </c>
      <c r="EG7" s="36">
        <v>0.14000000000000001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2017-02-09T00:13:50Z</cp:lastPrinted>
  <dcterms:created xsi:type="dcterms:W3CDTF">2017-02-01T08:44:24Z</dcterms:created>
  <dcterms:modified xsi:type="dcterms:W3CDTF">2017-02-16T06:50:22Z</dcterms:modified>
  <cp:category/>
</cp:coreProperties>
</file>