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<sst xmlns="http://schemas.openxmlformats.org/spreadsheetml/2006/main" count="221" uniqueCount="111">
  <si>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</si>
  <si>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</si>
  <si>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</si>
  <si>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</si>
  <si>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</si>
  <si>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</si>
  <si>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</si>
  <si>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</si>
  <si>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</si>
  <si>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</si>
  <si>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</si>
  <si>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</si>
  <si>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</si>
  <si>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</si>
  <si>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</si>
  <si>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</si>
  <si>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</si>
  <si>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</si>
  <si>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</si>
  <si>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</si>
  <si>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</si>
  <si>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</si>
  <si>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</si>
  <si>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</si>
  <si>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</si>
  <si>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</si>
  <si>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</si>
  <si>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</si>
  <si>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</si>
  <si>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</si>
  <si>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</si>
  <si>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</si>
  <si>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</si>
  <si>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</si>
  <si>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</si>
  <si>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</si>
  <si>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</si>
  <si>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</si>
  <si>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</si>
  <si>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</si>
  <si>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</si>
  <si>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</si>
  <si>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</si>
  <si>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</si>
  <si>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</si>
  <si>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</si>
  <si>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</si>
  <si>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</si>
  <si>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</si>
  <si>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</si>
  <si>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</si>
  <si>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</si>
  <si>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</si>
  <si>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</si>
  <si>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</si>
  <si>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</si>
  <si>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</si>
  <si>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</si>
  <si>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</si>
  <si>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</si>
  <si>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</si>
  <si>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</si>
  <si>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</si>
  <si>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</si>
  <si>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</si>
  <si>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</si>
  <si>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</si>
  <si>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</si>
  <si>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</si>
  <si>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</si>
  <si>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</si>
  <si>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</si>
  <si>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</si>
  <si>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</si>
  <si>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</si>
  <si>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</si>
  <si>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</si>
  <si>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</si>
  <si>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</si>
  <si>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</si>
  <si>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</si>
  <si>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</si>
  <si>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</si>
  <si>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</si>
  <si>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</si>
  <si>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</si>
  <si>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</si>
  <si>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</si>
  <si>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</si>
  <si>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</si>
  <si>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</si>
  <si>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</si>
  <si>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</si>
  <si>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</si>
  <si>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</si>
  <si>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</si>
  <si>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与謝野町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</si>
  <si>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</si>
  <si>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</si>
  <si>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</si>
  <si>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</si>
  <si>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</si>
  <si>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</si>
  <si>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</si>
  <si>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</si>
  <si>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</si>
  <si>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</si>
  <si>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</si>
  <si>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○適正な料金の設定
・計画的な使用料の値上げの実施
○水洗化率の向上
・未接続世帯等への戸別訪問の実施
・未接続世帯等への文書による啓発の実施</t>
    <rPh sb="1" eb="3">
      <t>テキセイ</t>
    </rPh>
    <rPh sb="4" eb="6">
      <t>リョウキン</t>
    </rPh>
    <rPh sb="7" eb="9">
      <t>セッテイ</t>
    </rPh>
    <rPh sb="11" eb="14">
      <t>ケイカクテキ</t>
    </rPh>
    <rPh sb="15" eb="17">
      <t>シヨウ</t>
    </rPh>
    <rPh sb="17" eb="18">
      <t>リョウ</t>
    </rPh>
    <rPh sb="19" eb="21">
      <t>ネア</t>
    </rPh>
    <rPh sb="23" eb="25">
      <t>ジッシ</t>
    </rPh>
    <rPh sb="28" eb="31">
      <t>スイセンカ</t>
    </rPh>
    <rPh sb="31" eb="32">
      <t>リツ</t>
    </rPh>
    <rPh sb="33" eb="35">
      <t>コウジョウ</t>
    </rPh>
    <rPh sb="37" eb="40">
      <t>ミセツゾク</t>
    </rPh>
    <rPh sb="40" eb="42">
      <t>セタイ</t>
    </rPh>
    <rPh sb="42" eb="43">
      <t>トウ</t>
    </rPh>
    <rPh sb="45" eb="47">
      <t>コベツ</t>
    </rPh>
    <rPh sb="47" eb="49">
      <t>ホウモン</t>
    </rPh>
    <rPh sb="50" eb="52">
      <t>ジッシ</t>
    </rPh>
    <rPh sb="54" eb="57">
      <t>ミセツゾク</t>
    </rPh>
    <rPh sb="57" eb="59">
      <t>セタイ</t>
    </rPh>
    <rPh sb="59" eb="60">
      <t>トウ</t>
    </rPh>
    <rPh sb="62" eb="64">
      <t>ブンショ</t>
    </rPh>
    <rPh sb="67" eb="69">
      <t>ケイハツ</t>
    </rPh>
    <rPh sb="70" eb="72">
      <t>ジッシ</t>
    </rPh>
    <phoneticPr fontId="4"/>
  </si>
  <si>
    <t xml:space="preserve"> 与謝野町の農業集落排水事業は、収益的収支比率が100％を大幅に下回っていることや類似団体と比較して、企業債残高対事業規模比率が高く、経費回収率が低い等、効率の悪い経営となっています。
　これらの要因は、町の施策として下水道区域と同等の使用料としていることが大きく影響していることや、処理区域内人口一人当たりの投資額が多いことが考えられます。
 よって、経営の健全性、効率化の向上を図るために、未接続世帯等への文書による接続依頼及び戸別訪問を実施するなどの水洗化普及活動に尽力し、水洗化人口の増加による「経営の効率性」の向上を目指します。また、今後は適正な使用料とするため、下水道区域と足並みをそろえ、計画的に使用料の値上げを実施し、「経営の健全性」の向上に努めていきたいと思います。</t>
    <rPh sb="1" eb="4">
      <t>ヨサノ</t>
    </rPh>
    <rPh sb="4" eb="5">
      <t>マチ</t>
    </rPh>
    <rPh sb="6" eb="8">
      <t>ノウギョウ</t>
    </rPh>
    <rPh sb="8" eb="10">
      <t>シュウラク</t>
    </rPh>
    <rPh sb="10" eb="12">
      <t>ハイスイ</t>
    </rPh>
    <rPh sb="12" eb="14">
      <t>ジギョウ</t>
    </rPh>
    <rPh sb="16" eb="19">
      <t>シュウエキテキ</t>
    </rPh>
    <rPh sb="19" eb="21">
      <t>シュウシ</t>
    </rPh>
    <rPh sb="21" eb="23">
      <t>ヒリツ</t>
    </rPh>
    <rPh sb="29" eb="31">
      <t>オオハバ</t>
    </rPh>
    <rPh sb="32" eb="34">
      <t>シタマワ</t>
    </rPh>
    <rPh sb="41" eb="43">
      <t>ルイジ</t>
    </rPh>
    <rPh sb="43" eb="45">
      <t>ダンタイ</t>
    </rPh>
    <rPh sb="46" eb="48">
      <t>ヒカク</t>
    </rPh>
    <rPh sb="51" eb="53">
      <t>キギョウ</t>
    </rPh>
    <rPh sb="53" eb="54">
      <t>サイ</t>
    </rPh>
    <rPh sb="54" eb="56">
      <t>ザンダカ</t>
    </rPh>
    <rPh sb="56" eb="57">
      <t>タイ</t>
    </rPh>
    <rPh sb="57" eb="59">
      <t>ジギョウ</t>
    </rPh>
    <rPh sb="59" eb="61">
      <t>キボ</t>
    </rPh>
    <rPh sb="61" eb="63">
      <t>ヒリツ</t>
    </rPh>
    <rPh sb="64" eb="65">
      <t>タカ</t>
    </rPh>
    <rPh sb="67" eb="69">
      <t>ケイヒ</t>
    </rPh>
    <rPh sb="69" eb="71">
      <t>カイシュウ</t>
    </rPh>
    <rPh sb="71" eb="72">
      <t>リツ</t>
    </rPh>
    <rPh sb="73" eb="74">
      <t>ヒク</t>
    </rPh>
    <rPh sb="75" eb="76">
      <t>トウ</t>
    </rPh>
    <rPh sb="77" eb="79">
      <t>コウリツ</t>
    </rPh>
    <rPh sb="80" eb="81">
      <t>ワル</t>
    </rPh>
    <rPh sb="82" eb="84">
      <t>ケイエイ</t>
    </rPh>
    <rPh sb="98" eb="100">
      <t>ヨウイン</t>
    </rPh>
    <rPh sb="102" eb="103">
      <t>チョウ</t>
    </rPh>
    <rPh sb="104" eb="105">
      <t>セ</t>
    </rPh>
    <rPh sb="105" eb="106">
      <t>サク</t>
    </rPh>
    <rPh sb="109" eb="112">
      <t>ゲスイドウ</t>
    </rPh>
    <rPh sb="112" eb="114">
      <t>クイキ</t>
    </rPh>
    <rPh sb="115" eb="117">
      <t>ドウトウ</t>
    </rPh>
    <rPh sb="118" eb="120">
      <t>シヨウ</t>
    </rPh>
    <rPh sb="120" eb="121">
      <t>リョウ</t>
    </rPh>
    <rPh sb="129" eb="130">
      <t>オオ</t>
    </rPh>
    <rPh sb="132" eb="134">
      <t>エイキョウ</t>
    </rPh>
    <rPh sb="142" eb="144">
      <t>ショリ</t>
    </rPh>
    <rPh sb="144" eb="146">
      <t>クイキ</t>
    </rPh>
    <rPh sb="146" eb="147">
      <t>ナイ</t>
    </rPh>
    <rPh sb="147" eb="149">
      <t>ジンコウ</t>
    </rPh>
    <rPh sb="149" eb="151">
      <t>ヒトリ</t>
    </rPh>
    <rPh sb="151" eb="152">
      <t>ア</t>
    </rPh>
    <rPh sb="155" eb="157">
      <t>トウシ</t>
    </rPh>
    <rPh sb="157" eb="158">
      <t>ガク</t>
    </rPh>
    <rPh sb="159" eb="160">
      <t>オオ</t>
    </rPh>
    <rPh sb="164" eb="165">
      <t>カンガ</t>
    </rPh>
    <rPh sb="177" eb="179">
      <t>ケイエイ</t>
    </rPh>
    <rPh sb="180" eb="183">
      <t>ケンゼンセイ</t>
    </rPh>
    <rPh sb="184" eb="187">
      <t>コウリツカ</t>
    </rPh>
    <rPh sb="188" eb="190">
      <t>コウジョウ</t>
    </rPh>
    <rPh sb="191" eb="192">
      <t>ハカ</t>
    </rPh>
    <rPh sb="197" eb="198">
      <t>ミ</t>
    </rPh>
    <rPh sb="198" eb="200">
      <t>セツゾク</t>
    </rPh>
    <rPh sb="200" eb="202">
      <t>セタイ</t>
    </rPh>
    <rPh sb="202" eb="203">
      <t>トウ</t>
    </rPh>
    <rPh sb="205" eb="207">
      <t>ブンショ</t>
    </rPh>
    <rPh sb="210" eb="212">
      <t>セツゾク</t>
    </rPh>
    <rPh sb="212" eb="214">
      <t>イライ</t>
    </rPh>
    <rPh sb="214" eb="215">
      <t>オヨ</t>
    </rPh>
    <rPh sb="216" eb="218">
      <t>コベツ</t>
    </rPh>
    <rPh sb="218" eb="220">
      <t>ホウモン</t>
    </rPh>
    <rPh sb="221" eb="223">
      <t>ジッシ</t>
    </rPh>
    <rPh sb="228" eb="231">
      <t>スイセンカ</t>
    </rPh>
    <rPh sb="231" eb="233">
      <t>フキュウ</t>
    </rPh>
    <rPh sb="233" eb="235">
      <t>カツドウ</t>
    </rPh>
    <rPh sb="236" eb="238">
      <t>ジンリョク</t>
    </rPh>
    <rPh sb="240" eb="243">
      <t>スイセンカ</t>
    </rPh>
    <rPh sb="243" eb="245">
      <t>ジンコウ</t>
    </rPh>
    <rPh sb="246" eb="248">
      <t>ゾウカ</t>
    </rPh>
    <rPh sb="252" eb="254">
      <t>ケイエイ</t>
    </rPh>
    <rPh sb="255" eb="258">
      <t>コウリツセイ</t>
    </rPh>
    <rPh sb="260" eb="262">
      <t>コウジョウ</t>
    </rPh>
    <rPh sb="263" eb="265">
      <t>メザ</t>
    </rPh>
    <rPh sb="272" eb="274">
      <t>コンゴ</t>
    </rPh>
    <rPh sb="275" eb="277">
      <t>テキセイ</t>
    </rPh>
    <rPh sb="278" eb="280">
      <t>シヨウ</t>
    </rPh>
    <rPh sb="280" eb="281">
      <t>リョウ</t>
    </rPh>
    <rPh sb="287" eb="290">
      <t>ゲスイドウ</t>
    </rPh>
    <rPh sb="290" eb="292">
      <t>クイキ</t>
    </rPh>
    <rPh sb="293" eb="295">
      <t>アシナ</t>
    </rPh>
    <rPh sb="301" eb="304">
      <t>ケイカクテキ</t>
    </rPh>
    <rPh sb="305" eb="307">
      <t>シヨウ</t>
    </rPh>
    <rPh sb="307" eb="308">
      <t>リョウ</t>
    </rPh>
    <rPh sb="309" eb="311">
      <t>ネア</t>
    </rPh>
    <rPh sb="313" eb="315">
      <t>ジッシ</t>
    </rPh>
    <rPh sb="318" eb="320">
      <t>ケイエイ</t>
    </rPh>
    <rPh sb="321" eb="324">
      <t>ケンゼンセイ</t>
    </rPh>
    <rPh sb="326" eb="328">
      <t>コウジョウ</t>
    </rPh>
    <rPh sb="329" eb="330">
      <t>ツト</t>
    </rPh>
    <rPh sb="337" eb="338">
      <t>オモ</t>
    </rPh>
    <phoneticPr fontId="4"/>
  </si>
  <si>
    <t xml:space="preserve"> 農業集落排水事業の管渠については、下水道事業に比べ、設置年度が新しく、現時点において改善等の必要性は特に考えていません。</t>
    <rPh sb="1" eb="3">
      <t>ノウギョウ</t>
    </rPh>
    <rPh sb="3" eb="5">
      <t>シュウラク</t>
    </rPh>
    <rPh sb="5" eb="7">
      <t>ハイスイ</t>
    </rPh>
    <rPh sb="7" eb="9">
      <t>ジギョウ</t>
    </rPh>
    <rPh sb="10" eb="12">
      <t>カンキョ</t>
    </rPh>
    <rPh sb="18" eb="21">
      <t>ゲスイドウ</t>
    </rPh>
    <rPh sb="21" eb="23">
      <t>ジギョウ</t>
    </rPh>
    <rPh sb="24" eb="25">
      <t>クラ</t>
    </rPh>
    <rPh sb="27" eb="29">
      <t>セッチ</t>
    </rPh>
    <rPh sb="29" eb="31">
      <t>ネンド</t>
    </rPh>
    <rPh sb="32" eb="33">
      <t>アタラ</t>
    </rPh>
    <rPh sb="36" eb="39">
      <t>ゲンジテン</t>
    </rPh>
    <rPh sb="43" eb="45">
      <t>カイゼン</t>
    </rPh>
    <rPh sb="45" eb="46">
      <t>トウ</t>
    </rPh>
    <rPh sb="47" eb="50">
      <t>ヒツヨウセイ</t>
    </rPh>
    <rPh sb="51" eb="52">
      <t>トク</t>
    </rPh>
    <rPh sb="53" eb="5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</si>
</sst>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318656"/>
        <c:axId val="813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1.0900000000000001</c:v>
                </c:pt>
              </c:numCache>
            </c:numRef>
          </c:val>
          <c:smooth val="0"/>
        </c:ser>
        <c:dLbls>
          <c:showLegendKey val="0"/>
          <c:showVal val="0"/>
          <c:showCatName val="0"/>
          <c:showSerName val="0"/>
          <c:showPercent val="0"/>
          <c:showBubbleSize val="0"/>
        </c:dLbls>
        <c:marker val="1"/>
        <c:smooth val="0"/>
        <c:axId val="81318656"/>
        <c:axId val="81320576"/>
      </c:lineChart>
      <c:dateAx>
        <c:axId val="81318656"/>
        <c:scaling>
          <c:orientation val="minMax"/>
        </c:scaling>
        <c:delete val="1"/>
        <c:axPos val="b"/>
        <c:numFmt formatCode="ge" sourceLinked="1"/>
        <c:majorTickMark val="none"/>
        <c:minorTickMark val="none"/>
        <c:tickLblPos val="none"/>
        <c:crossAx val="81320576"/>
        <c:crosses val="autoZero"/>
        <c:auto val="1"/>
        <c:lblOffset val="100"/>
        <c:baseTimeUnit val="years"/>
      </c:dateAx>
      <c:valAx>
        <c:axId val="813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22.73</c:v>
                </c:pt>
                <c:pt idx="1">
                  <c:v>27.27</c:v>
                </c:pt>
                <c:pt idx="2">
                  <c:v>29.55</c:v>
                </c:pt>
                <c:pt idx="3">
                  <c:v>30.3</c:v>
                </c:pt>
                <c:pt idx="4">
                  <c:v>29.55</c:v>
                </c:pt>
              </c:numCache>
            </c:numRef>
          </c:val>
        </c:ser>
        <c:dLbls>
          <c:showLegendKey val="0"/>
          <c:showVal val="0"/>
          <c:showCatName val="0"/>
          <c:showSerName val="0"/>
          <c:showPercent val="0"/>
          <c:showBubbleSize val="0"/>
        </c:dLbls>
        <c:gapWidth val="150"/>
        <c:axId val="114246784"/>
        <c:axId val="1142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14246784"/>
        <c:axId val="114248704"/>
      </c:lineChart>
      <c:dateAx>
        <c:axId val="114246784"/>
        <c:scaling>
          <c:orientation val="minMax"/>
        </c:scaling>
        <c:delete val="1"/>
        <c:axPos val="b"/>
        <c:numFmt formatCode="ge" sourceLinked="1"/>
        <c:majorTickMark val="none"/>
        <c:minorTickMark val="none"/>
        <c:tickLblPos val="none"/>
        <c:crossAx val="114248704"/>
        <c:crosses val="autoZero"/>
        <c:auto val="1"/>
        <c:lblOffset val="100"/>
        <c:baseTimeUnit val="years"/>
      </c:dateAx>
      <c:valAx>
        <c:axId val="1142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50.72</c:v>
                </c:pt>
                <c:pt idx="1">
                  <c:v>61.82</c:v>
                </c:pt>
                <c:pt idx="2">
                  <c:v>66.290000000000006</c:v>
                </c:pt>
                <c:pt idx="3">
                  <c:v>66.540000000000006</c:v>
                </c:pt>
                <c:pt idx="4">
                  <c:v>67.89</c:v>
                </c:pt>
              </c:numCache>
            </c:numRef>
          </c:val>
        </c:ser>
        <c:dLbls>
          <c:showLegendKey val="0"/>
          <c:showVal val="0"/>
          <c:showCatName val="0"/>
          <c:showSerName val="0"/>
          <c:showPercent val="0"/>
          <c:showBubbleSize val="0"/>
        </c:dLbls>
        <c:gapWidth val="150"/>
        <c:axId val="114291456"/>
        <c:axId val="1142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14291456"/>
        <c:axId val="114293376"/>
      </c:lineChart>
      <c:dateAx>
        <c:axId val="114291456"/>
        <c:scaling>
          <c:orientation val="minMax"/>
        </c:scaling>
        <c:delete val="1"/>
        <c:axPos val="b"/>
        <c:numFmt formatCode="ge" sourceLinked="1"/>
        <c:majorTickMark val="none"/>
        <c:minorTickMark val="none"/>
        <c:tickLblPos val="none"/>
        <c:crossAx val="114293376"/>
        <c:crosses val="autoZero"/>
        <c:auto val="1"/>
        <c:lblOffset val="100"/>
        <c:baseTimeUnit val="years"/>
      </c:dateAx>
      <c:valAx>
        <c:axId val="1142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18.95</c:v>
                </c:pt>
                <c:pt idx="1">
                  <c:v>17.190000000000001</c:v>
                </c:pt>
                <c:pt idx="2">
                  <c:v>14.7</c:v>
                </c:pt>
                <c:pt idx="3">
                  <c:v>15.15</c:v>
                </c:pt>
                <c:pt idx="4">
                  <c:v>19.13</c:v>
                </c:pt>
              </c:numCache>
            </c:numRef>
          </c:val>
        </c:ser>
        <c:dLbls>
          <c:showLegendKey val="0"/>
          <c:showVal val="0"/>
          <c:showCatName val="0"/>
          <c:showSerName val="0"/>
          <c:showPercent val="0"/>
          <c:showBubbleSize val="0"/>
        </c:dLbls>
        <c:gapWidth val="150"/>
        <c:axId val="81371520"/>
        <c:axId val="813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371520"/>
        <c:axId val="81373440"/>
      </c:lineChart>
      <c:dateAx>
        <c:axId val="81371520"/>
        <c:scaling>
          <c:orientation val="minMax"/>
        </c:scaling>
        <c:delete val="1"/>
        <c:axPos val="b"/>
        <c:numFmt formatCode="ge" sourceLinked="1"/>
        <c:majorTickMark val="none"/>
        <c:minorTickMark val="none"/>
        <c:tickLblPos val="none"/>
        <c:crossAx val="81373440"/>
        <c:crosses val="autoZero"/>
        <c:auto val="1"/>
        <c:lblOffset val="100"/>
        <c:baseTimeUnit val="years"/>
      </c:dateAx>
      <c:valAx>
        <c:axId val="813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063360"/>
        <c:axId val="8206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063360"/>
        <c:axId val="82065280"/>
      </c:lineChart>
      <c:dateAx>
        <c:axId val="82063360"/>
        <c:scaling>
          <c:orientation val="minMax"/>
        </c:scaling>
        <c:delete val="1"/>
        <c:axPos val="b"/>
        <c:numFmt formatCode="ge" sourceLinked="1"/>
        <c:majorTickMark val="none"/>
        <c:minorTickMark val="none"/>
        <c:tickLblPos val="none"/>
        <c:crossAx val="82065280"/>
        <c:crosses val="autoZero"/>
        <c:auto val="1"/>
        <c:lblOffset val="100"/>
        <c:baseTimeUnit val="years"/>
      </c:dateAx>
      <c:valAx>
        <c:axId val="820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099584"/>
        <c:axId val="821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099584"/>
        <c:axId val="82105856"/>
      </c:lineChart>
      <c:dateAx>
        <c:axId val="82099584"/>
        <c:scaling>
          <c:orientation val="minMax"/>
        </c:scaling>
        <c:delete val="1"/>
        <c:axPos val="b"/>
        <c:numFmt formatCode="ge" sourceLinked="1"/>
        <c:majorTickMark val="none"/>
        <c:minorTickMark val="none"/>
        <c:tickLblPos val="none"/>
        <c:crossAx val="82105856"/>
        <c:crosses val="autoZero"/>
        <c:auto val="1"/>
        <c:lblOffset val="100"/>
        <c:baseTimeUnit val="years"/>
      </c:dateAx>
      <c:valAx>
        <c:axId val="821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878400"/>
        <c:axId val="818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878400"/>
        <c:axId val="81888768"/>
      </c:lineChart>
      <c:dateAx>
        <c:axId val="81878400"/>
        <c:scaling>
          <c:orientation val="minMax"/>
        </c:scaling>
        <c:delete val="1"/>
        <c:axPos val="b"/>
        <c:numFmt formatCode="ge" sourceLinked="1"/>
        <c:majorTickMark val="none"/>
        <c:minorTickMark val="none"/>
        <c:tickLblPos val="none"/>
        <c:crossAx val="81888768"/>
        <c:crosses val="autoZero"/>
        <c:auto val="1"/>
        <c:lblOffset val="100"/>
        <c:baseTimeUnit val="years"/>
      </c:dateAx>
      <c:valAx>
        <c:axId val="818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910784"/>
        <c:axId val="819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910784"/>
        <c:axId val="81937536"/>
      </c:lineChart>
      <c:dateAx>
        <c:axId val="81910784"/>
        <c:scaling>
          <c:orientation val="minMax"/>
        </c:scaling>
        <c:delete val="1"/>
        <c:axPos val="b"/>
        <c:numFmt formatCode="ge" sourceLinked="1"/>
        <c:majorTickMark val="none"/>
        <c:minorTickMark val="none"/>
        <c:tickLblPos val="none"/>
        <c:crossAx val="81937536"/>
        <c:crosses val="autoZero"/>
        <c:auto val="1"/>
        <c:lblOffset val="100"/>
        <c:baseTimeUnit val="years"/>
      </c:dateAx>
      <c:valAx>
        <c:axId val="819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14507.31</c:v>
                </c:pt>
                <c:pt idx="1">
                  <c:v>12691.69</c:v>
                </c:pt>
                <c:pt idx="2">
                  <c:v>12183.19</c:v>
                </c:pt>
                <c:pt idx="3">
                  <c:v>11034.81</c:v>
                </c:pt>
                <c:pt idx="4">
                  <c:v>14175.74</c:v>
                </c:pt>
              </c:numCache>
            </c:numRef>
          </c:val>
        </c:ser>
        <c:dLbls>
          <c:showLegendKey val="0"/>
          <c:showVal val="0"/>
          <c:showCatName val="0"/>
          <c:showSerName val="0"/>
          <c:showPercent val="0"/>
          <c:showBubbleSize val="0"/>
        </c:dLbls>
        <c:gapWidth val="150"/>
        <c:axId val="81967744"/>
        <c:axId val="819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2701.7</c:v>
                </c:pt>
              </c:numCache>
            </c:numRef>
          </c:val>
          <c:smooth val="0"/>
        </c:ser>
        <c:dLbls>
          <c:showLegendKey val="0"/>
          <c:showVal val="0"/>
          <c:showCatName val="0"/>
          <c:showSerName val="0"/>
          <c:showPercent val="0"/>
          <c:showBubbleSize val="0"/>
        </c:dLbls>
        <c:marker val="1"/>
        <c:smooth val="0"/>
        <c:axId val="81967744"/>
        <c:axId val="81969920"/>
      </c:lineChart>
      <c:dateAx>
        <c:axId val="81967744"/>
        <c:scaling>
          <c:orientation val="minMax"/>
        </c:scaling>
        <c:delete val="1"/>
        <c:axPos val="b"/>
        <c:numFmt formatCode="ge" sourceLinked="1"/>
        <c:majorTickMark val="none"/>
        <c:minorTickMark val="none"/>
        <c:tickLblPos val="none"/>
        <c:crossAx val="81969920"/>
        <c:crosses val="autoZero"/>
        <c:auto val="1"/>
        <c:lblOffset val="100"/>
        <c:baseTimeUnit val="years"/>
      </c:dateAx>
      <c:valAx>
        <c:axId val="819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8.66</c:v>
                </c:pt>
                <c:pt idx="1">
                  <c:v>9.32</c:v>
                </c:pt>
                <c:pt idx="2">
                  <c:v>9.19</c:v>
                </c:pt>
                <c:pt idx="3">
                  <c:v>9.2799999999999994</c:v>
                </c:pt>
                <c:pt idx="4">
                  <c:v>9.27</c:v>
                </c:pt>
              </c:numCache>
            </c:numRef>
          </c:val>
        </c:ser>
        <c:dLbls>
          <c:showLegendKey val="0"/>
          <c:showVal val="0"/>
          <c:showCatName val="0"/>
          <c:showSerName val="0"/>
          <c:showPercent val="0"/>
          <c:showBubbleSize val="0"/>
        </c:dLbls>
        <c:gapWidth val="150"/>
        <c:axId val="114190592"/>
        <c:axId val="1141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14190592"/>
        <c:axId val="114192768"/>
      </c:lineChart>
      <c:dateAx>
        <c:axId val="114190592"/>
        <c:scaling>
          <c:orientation val="minMax"/>
        </c:scaling>
        <c:delete val="1"/>
        <c:axPos val="b"/>
        <c:numFmt formatCode="ge" sourceLinked="1"/>
        <c:majorTickMark val="none"/>
        <c:minorTickMark val="none"/>
        <c:tickLblPos val="none"/>
        <c:crossAx val="114192768"/>
        <c:crosses val="autoZero"/>
        <c:auto val="1"/>
        <c:lblOffset val="100"/>
        <c:baseTimeUnit val="years"/>
      </c:dateAx>
      <c:valAx>
        <c:axId val="1141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1512.29</c:v>
                </c:pt>
                <c:pt idx="1">
                  <c:v>1399.83</c:v>
                </c:pt>
                <c:pt idx="2">
                  <c:v>1442.57</c:v>
                </c:pt>
                <c:pt idx="3">
                  <c:v>1434.61</c:v>
                </c:pt>
                <c:pt idx="4">
                  <c:v>1446.39</c:v>
                </c:pt>
              </c:numCache>
            </c:numRef>
          </c:val>
        </c:ser>
        <c:dLbls>
          <c:showLegendKey val="0"/>
          <c:showVal val="0"/>
          <c:showCatName val="0"/>
          <c:showSerName val="0"/>
          <c:showPercent val="0"/>
          <c:showBubbleSize val="0"/>
        </c:dLbls>
        <c:gapWidth val="150"/>
        <c:axId val="114218496"/>
        <c:axId val="11422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14218496"/>
        <c:axId val="114220416"/>
      </c:lineChart>
      <c:dateAx>
        <c:axId val="114218496"/>
        <c:scaling>
          <c:orientation val="minMax"/>
        </c:scaling>
        <c:delete val="1"/>
        <c:axPos val="b"/>
        <c:numFmt formatCode="ge" sourceLinked="1"/>
        <c:majorTickMark val="none"/>
        <c:minorTickMark val="none"/>
        <c:tickLblPos val="none"/>
        <c:crossAx val="114220416"/>
        <c:crosses val="autoZero"/>
        <c:auto val="1"/>
        <c:lblOffset val="100"/>
        <c:baseTimeUnit val="years"/>
      </c:dateAx>
      <c:valAx>
        <c:axId val="1142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【2,099.96】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T28"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与謝野町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22966</v>
      </c>
      <c r="AM8" s="47"/>
      <c r="AN8" s="47"/>
      <c r="AO8" s="47"/>
      <c r="AP8" s="47"/>
      <c r="AQ8" s="47"/>
      <c r="AR8" s="47"/>
      <c r="AS8" s="47"/>
      <c r="AT8" s="43">
        <f>データ!S6</f>
        <v>108.38</v>
      </c>
      <c r="AU8" s="43"/>
      <c r="AV8" s="43"/>
      <c r="AW8" s="43"/>
      <c r="AX8" s="43"/>
      <c r="AY8" s="43"/>
      <c r="AZ8" s="43"/>
      <c r="BA8" s="43"/>
      <c r="BB8" s="43">
        <f>データ!T6</f>
        <v>211.9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1.08</v>
      </c>
      <c r="Q10" s="43"/>
      <c r="R10" s="43"/>
      <c r="S10" s="43"/>
      <c r="T10" s="43"/>
      <c r="U10" s="43"/>
      <c r="V10" s="43"/>
      <c r="W10" s="43">
        <f>データ!P6</f>
        <v>96.16</v>
      </c>
      <c r="X10" s="43"/>
      <c r="Y10" s="43"/>
      <c r="Z10" s="43"/>
      <c r="AA10" s="43"/>
      <c r="AB10" s="43"/>
      <c r="AC10" s="43"/>
      <c r="AD10" s="47">
        <f>データ!Q6</f>
        <v>2468</v>
      </c>
      <c r="AE10" s="47"/>
      <c r="AF10" s="47"/>
      <c r="AG10" s="47"/>
      <c r="AH10" s="47"/>
      <c r="AI10" s="47"/>
      <c r="AJ10" s="47"/>
      <c r="AK10" s="2"/>
      <c r="AL10" s="47">
        <f>データ!U6</f>
        <v>246</v>
      </c>
      <c r="AM10" s="47"/>
      <c r="AN10" s="47"/>
      <c r="AO10" s="47"/>
      <c r="AP10" s="47"/>
      <c r="AQ10" s="47"/>
      <c r="AR10" s="47"/>
      <c r="AS10" s="47"/>
      <c r="AT10" s="43">
        <f>データ!V6</f>
        <v>7.0000000000000007E-2</v>
      </c>
      <c r="AU10" s="43"/>
      <c r="AV10" s="43"/>
      <c r="AW10" s="43"/>
      <c r="AX10" s="43"/>
      <c r="AY10" s="43"/>
      <c r="AZ10" s="43"/>
      <c r="BA10" s="43"/>
      <c r="BB10" s="43">
        <f>データ!W6</f>
        <v>3514.29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264652</v>
      </c>
      <c r="D6" s="31">
        <f t="shared" si="3"/>
        <v>47</v>
      </c>
      <c r="E6" s="31">
        <f t="shared" si="3"/>
        <v>17</v>
      </c>
      <c r="F6" s="31">
        <f t="shared" si="3"/>
        <v>5</v>
      </c>
      <c r="G6" s="31">
        <f t="shared" si="3"/>
        <v>0</v>
      </c>
      <c r="H6" s="31" t="str">
        <f t="shared" si="3"/>
        <v>京都府　与謝野町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1.08</v>
      </c>
      <c r="P6" s="32">
        <f t="shared" si="3"/>
        <v>96.16</v>
      </c>
      <c r="Q6" s="32">
        <f t="shared" si="3"/>
        <v>2468</v>
      </c>
      <c r="R6" s="32">
        <f t="shared" si="3"/>
        <v>22966</v>
      </c>
      <c r="S6" s="32">
        <f t="shared" si="3"/>
        <v>108.38</v>
      </c>
      <c r="T6" s="32">
        <f t="shared" si="3"/>
        <v>211.9</v>
      </c>
      <c r="U6" s="32">
        <f t="shared" si="3"/>
        <v>246</v>
      </c>
      <c r="V6" s="32">
        <f t="shared" si="3"/>
        <v>7.0000000000000007E-2</v>
      </c>
      <c r="W6" s="32">
        <f t="shared" si="3"/>
        <v>3514.29</v>
      </c>
      <c r="X6" s="33">
        <f>IF(X7="",NA(),X7)</f>
        <v>18.95</v>
      </c>
      <c r="Y6" s="33">
        <f t="shared" ref="Y6:AG6" si="4">IF(Y7="",NA(),Y7)</f>
        <v>17.190000000000001</v>
      </c>
      <c r="Z6" s="33">
        <f t="shared" si="4"/>
        <v>14.7</v>
      </c>
      <c r="AA6" s="33">
        <f t="shared" si="4"/>
        <v>15.15</v>
      </c>
      <c r="AB6" s="33">
        <f t="shared" si="4"/>
        <v>19.13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14507.31</v>
      </c>
      <c r="BF6" s="33">
        <f t="shared" ref="BF6:BN6" si="7">IF(BF7="",NA(),BF7)</f>
        <v>12691.69</v>
      </c>
      <c r="BG6" s="33">
        <f t="shared" si="7"/>
        <v>12183.19</v>
      </c>
      <c r="BH6" s="33">
        <f t="shared" si="7"/>
        <v>11034.81</v>
      </c>
      <c r="BI6" s="33">
        <f t="shared" si="7"/>
        <v>14175.74</v>
      </c>
      <c r="BJ6" s="33">
        <f t="shared" si="7"/>
        <v>1224.75</v>
      </c>
      <c r="BK6" s="33">
        <f t="shared" si="7"/>
        <v>1144.05</v>
      </c>
      <c r="BL6" s="33">
        <f t="shared" si="7"/>
        <v>1117.1099999999999</v>
      </c>
      <c r="BM6" s="33">
        <f t="shared" si="7"/>
        <v>1161.05</v>
      </c>
      <c r="BN6" s="33">
        <f t="shared" si="7"/>
        <v>2701.7</v>
      </c>
      <c r="BO6" s="32" t="str">
        <f>IF(BO7="","",IF(BO7="-","【-】","【"&amp;SUBSTITUTE(TEXT(BO7,"#,##0.00"),"-","△")&amp;"】"))</f>
        <v>【2,099.96】</v>
      </c>
      <c r="BP6" s="33">
        <f>IF(BP7="",NA(),BP7)</f>
        <v>8.66</v>
      </c>
      <c r="BQ6" s="33">
        <f t="shared" ref="BQ6:BY6" si="8">IF(BQ7="",NA(),BQ7)</f>
        <v>9.32</v>
      </c>
      <c r="BR6" s="33">
        <f t="shared" si="8"/>
        <v>9.19</v>
      </c>
      <c r="BS6" s="33">
        <f t="shared" si="8"/>
        <v>9.2799999999999994</v>
      </c>
      <c r="BT6" s="33">
        <f t="shared" si="8"/>
        <v>9.27</v>
      </c>
      <c r="BU6" s="33">
        <f t="shared" si="8"/>
        <v>42.13</v>
      </c>
      <c r="BV6" s="33">
        <f t="shared" si="8"/>
        <v>42.48</v>
      </c>
      <c r="BW6" s="33">
        <f t="shared" si="8"/>
        <v>41.04</v>
      </c>
      <c r="BX6" s="33">
        <f t="shared" si="8"/>
        <v>41.08</v>
      </c>
      <c r="BY6" s="33">
        <f t="shared" si="8"/>
        <v>41.34</v>
      </c>
      <c r="BZ6" s="32" t="str">
        <f>IF(BZ7="","",IF(BZ7="-","【-】","【"&amp;SUBSTITUTE(TEXT(BZ7,"#,##0.00"),"-","△")&amp;"】"))</f>
        <v>【52.78】</v>
      </c>
      <c r="CA6" s="33">
        <f>IF(CA7="",NA(),CA7)</f>
        <v>1512.29</v>
      </c>
      <c r="CB6" s="33">
        <f t="shared" ref="CB6:CJ6" si="9">IF(CB7="",NA(),CB7)</f>
        <v>1399.83</v>
      </c>
      <c r="CC6" s="33">
        <f t="shared" si="9"/>
        <v>1442.57</v>
      </c>
      <c r="CD6" s="33">
        <f t="shared" si="9"/>
        <v>1434.61</v>
      </c>
      <c r="CE6" s="33">
        <f t="shared" si="9"/>
        <v>1446.39</v>
      </c>
      <c r="CF6" s="33">
        <f t="shared" si="9"/>
        <v>348.41</v>
      </c>
      <c r="CG6" s="33">
        <f t="shared" si="9"/>
        <v>343.8</v>
      </c>
      <c r="CH6" s="33">
        <f t="shared" si="9"/>
        <v>357.08</v>
      </c>
      <c r="CI6" s="33">
        <f t="shared" si="9"/>
        <v>378.08</v>
      </c>
      <c r="CJ6" s="33">
        <f t="shared" si="9"/>
        <v>357.49</v>
      </c>
      <c r="CK6" s="32" t="str">
        <f>IF(CK7="","",IF(CK7="-","【-】","【"&amp;SUBSTITUTE(TEXT(CK7,"#,##0.00"),"-","△")&amp;"】"))</f>
        <v>【289.81】</v>
      </c>
      <c r="CL6" s="33">
        <f>IF(CL7="",NA(),CL7)</f>
        <v>22.73</v>
      </c>
      <c r="CM6" s="33">
        <f t="shared" ref="CM6:CU6" si="10">IF(CM7="",NA(),CM7)</f>
        <v>27.27</v>
      </c>
      <c r="CN6" s="33">
        <f t="shared" si="10"/>
        <v>29.55</v>
      </c>
      <c r="CO6" s="33">
        <f t="shared" si="10"/>
        <v>30.3</v>
      </c>
      <c r="CP6" s="33">
        <f t="shared" si="10"/>
        <v>29.55</v>
      </c>
      <c r="CQ6" s="33">
        <f t="shared" si="10"/>
        <v>46.85</v>
      </c>
      <c r="CR6" s="33">
        <f t="shared" si="10"/>
        <v>46.06</v>
      </c>
      <c r="CS6" s="33">
        <f t="shared" si="10"/>
        <v>45.95</v>
      </c>
      <c r="CT6" s="33">
        <f t="shared" si="10"/>
        <v>44.69</v>
      </c>
      <c r="CU6" s="33">
        <f t="shared" si="10"/>
        <v>44.69</v>
      </c>
      <c r="CV6" s="32" t="str">
        <f>IF(CV7="","",IF(CV7="-","【-】","【"&amp;SUBSTITUTE(TEXT(CV7,"#,##0.00"),"-","△")&amp;"】"))</f>
        <v>【52.74】</v>
      </c>
      <c r="CW6" s="33">
        <f>IF(CW7="",NA(),CW7)</f>
        <v>50.72</v>
      </c>
      <c r="CX6" s="33">
        <f t="shared" ref="CX6:DF6" si="11">IF(CX7="",NA(),CX7)</f>
        <v>61.82</v>
      </c>
      <c r="CY6" s="33">
        <f t="shared" si="11"/>
        <v>66.290000000000006</v>
      </c>
      <c r="CZ6" s="33">
        <f t="shared" si="11"/>
        <v>66.540000000000006</v>
      </c>
      <c r="DA6" s="33">
        <f t="shared" si="11"/>
        <v>67.89</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1.0900000000000001</v>
      </c>
      <c r="EN6" s="32" t="str">
        <f>IF(EN7="","",IF(EN7="-","【-】","【"&amp;SUBSTITUTE(TEXT(EN7,"#,##0.00"),"-","△")&amp;"】"))</f>
        <v>【0.09】</v>
      </c>
    </row>
    <row r="7" spans="1:144" s="34" customFormat="1">
      <c r="A7" s="26"/>
      <c r="B7" s="35">
        <v>2015</v>
      </c>
      <c r="C7" s="35">
        <v>264652</v>
      </c>
      <c r="D7" s="35">
        <v>47</v>
      </c>
      <c r="E7" s="35">
        <v>17</v>
      </c>
      <c r="F7" s="35">
        <v>5</v>
      </c>
      <c r="G7" s="35">
        <v>0</v>
      </c>
      <c r="H7" s="35" t="s">
        <v>96</v>
      </c>
      <c r="I7" s="35" t="s">
        <v>97</v>
      </c>
      <c r="J7" s="35" t="s">
        <v>98</v>
      </c>
      <c r="K7" s="35" t="s">
        <v>99</v>
      </c>
      <c r="L7" s="35" t="s">
        <v>100</v>
      </c>
      <c r="M7" s="36" t="s">
        <v>101</v>
      </c>
      <c r="N7" s="36" t="s">
        <v>102</v>
      </c>
      <c r="O7" s="36">
        <v>1.08</v>
      </c>
      <c r="P7" s="36">
        <v>96.16</v>
      </c>
      <c r="Q7" s="36">
        <v>2468</v>
      </c>
      <c r="R7" s="36">
        <v>22966</v>
      </c>
      <c r="S7" s="36">
        <v>108.38</v>
      </c>
      <c r="T7" s="36">
        <v>211.9</v>
      </c>
      <c r="U7" s="36">
        <v>246</v>
      </c>
      <c r="V7" s="36">
        <v>7.0000000000000007E-2</v>
      </c>
      <c r="W7" s="36">
        <v>3514.29</v>
      </c>
      <c r="X7" s="36">
        <v>18.95</v>
      </c>
      <c r="Y7" s="36">
        <v>17.190000000000001</v>
      </c>
      <c r="Z7" s="36">
        <v>14.7</v>
      </c>
      <c r="AA7" s="36">
        <v>15.15</v>
      </c>
      <c r="AB7" s="36">
        <v>19.13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14507.31</v>
      </c>
      <c r="BF7" s="36">
        <v>12691.69</v>
      </c>
      <c r="BG7" s="36">
        <v>12183.19</v>
      </c>
      <c r="BH7" s="36">
        <v>11034.81</v>
      </c>
      <c r="BI7" s="36">
        <v>14175.74</v>
      </c>
      <c r="BJ7" s="36">
        <v>1224.75</v>
      </c>
      <c r="BK7" s="36">
        <v>1144.05</v>
      </c>
      <c r="BL7" s="36">
        <v>1117.1099999999999</v>
      </c>
      <c r="BM7" s="36">
        <v>1161.05</v>
      </c>
      <c r="BN7" s="36">
        <v>2701.7</v>
      </c>
      <c r="BO7" s="36">
        <v>2099.96</v>
      </c>
      <c r="BP7" s="36">
        <v>8.66</v>
      </c>
      <c r="BQ7" s="36">
        <v>9.32</v>
      </c>
      <c r="BR7" s="36">
        <v>9.19</v>
      </c>
      <c r="BS7" s="36">
        <v>9.2799999999999994</v>
      </c>
      <c r="BT7" s="36">
        <v>9.27</v>
      </c>
      <c r="BU7" s="36">
        <v>42.13</v>
      </c>
      <c r="BV7" s="36">
        <v>42.48</v>
      </c>
      <c r="BW7" s="36">
        <v>41.04</v>
      </c>
      <c r="BX7" s="36">
        <v>41.08</v>
      </c>
      <c r="BY7" s="36">
        <v>41.34</v>
      </c>
      <c r="BZ7" s="36">
        <v>52.78</v>
      </c>
      <c r="CA7" s="36">
        <v>1512.29</v>
      </c>
      <c r="CB7" s="36">
        <v>1399.83</v>
      </c>
      <c r="CC7" s="36">
        <v>1442.57</v>
      </c>
      <c r="CD7" s="36">
        <v>1434.61</v>
      </c>
      <c r="CE7" s="36">
        <v>1446.39</v>
      </c>
      <c r="CF7" s="36">
        <v>348.41</v>
      </c>
      <c r="CG7" s="36">
        <v>343.8</v>
      </c>
      <c r="CH7" s="36">
        <v>357.08</v>
      </c>
      <c r="CI7" s="36">
        <v>378.08</v>
      </c>
      <c r="CJ7" s="36">
        <v>357.49</v>
      </c>
      <c r="CK7" s="36">
        <v>289.81</v>
      </c>
      <c r="CL7" s="36">
        <v>22.73</v>
      </c>
      <c r="CM7" s="36">
        <v>27.27</v>
      </c>
      <c r="CN7" s="36">
        <v>29.55</v>
      </c>
      <c r="CO7" s="36">
        <v>30.3</v>
      </c>
      <c r="CP7" s="36">
        <v>29.55</v>
      </c>
      <c r="CQ7" s="36">
        <v>46.85</v>
      </c>
      <c r="CR7" s="36">
        <v>46.06</v>
      </c>
      <c r="CS7" s="36">
        <v>45.95</v>
      </c>
      <c r="CT7" s="36">
        <v>44.69</v>
      </c>
      <c r="CU7" s="36">
        <v>44.69</v>
      </c>
      <c r="CV7" s="36">
        <v>52.74</v>
      </c>
      <c r="CW7" s="36">
        <v>50.72</v>
      </c>
      <c r="CX7" s="36">
        <v>61.82</v>
      </c>
      <c r="CY7" s="36">
        <v>66.290000000000006</v>
      </c>
      <c r="CZ7" s="36">
        <v>66.540000000000006</v>
      </c>
      <c r="DA7" s="36">
        <v>67.89</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1.0900000000000001</v>
      </c>
      <c r="EN7" s="36">
        <v>0.09</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桝　幹明</cp:lastModifiedBy>
  <dcterms:created xsi:type="dcterms:W3CDTF">2016-12-02T03:02:32Z</dcterms:created>
  <dcterms:modified xsi:type="dcterms:W3CDTF">2017-02-16T08:23:46Z</dcterms:modified>
  <cp:category/>
</cp:coreProperties>
</file>