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<sst xmlns="http://schemas.openxmlformats.org/spreadsheetml/2006/main" count="240" uniqueCount="126">
  <si>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</si>
  <si>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</si>
  <si>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</si>
  <si>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</si>
  <si>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</si>
  <si>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</si>
  <si>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</si>
  <si>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</si>
  <si>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</si>
  <si>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</si>
  <si>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</si>
  <si>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</si>
  <si>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</si>
  <si>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</si>
  <si>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</si>
  <si>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</si>
  <si>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</si>
  <si>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</si>
  <si>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</si>
  <si>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</si>
  <si>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</si>
  <si>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</si>
  <si>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</si>
  <si>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</si>
  <si>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</si>
  <si>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</si>
  <si>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</si>
  <si>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</si>
  <si>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</si>
  <si>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</si>
  <si>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</si>
  <si>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</si>
  <si>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</si>
  <si>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</si>
  <si>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</si>
  <si>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</si>
  <si>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</si>
  <si>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</si>
  <si>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</si>
  <si>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</si>
  <si>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</si>
  <si>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</si>
  <si>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</si>
  <si>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</si>
  <si>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</si>
  <si>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</si>
  <si>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</si>
  <si>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</si>
  <si>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</si>
  <si>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</si>
  <si>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</si>
  <si>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</si>
  <si>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</si>
  <si>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</si>
  <si>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</si>
  <si>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</si>
  <si>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</si>
  <si>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</si>
  <si>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</si>
  <si>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</si>
  <si>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</si>
  <si>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</si>
  <si>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</si>
  <si>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</si>
  <si>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</si>
  <si>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</si>
  <si>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</si>
  <si>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</si>
  <si>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</si>
  <si>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</si>
  <si>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</si>
  <si>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</si>
  <si>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</si>
  <si>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</si>
  <si>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</si>
  <si>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</si>
  <si>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</si>
  <si>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</si>
  <si>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</si>
  <si>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</si>
  <si>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</si>
  <si>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</si>
  <si>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</si>
  <si>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</si>
  <si>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</si>
  <si>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</si>
  <si>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</si>
  <si>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</si>
  <si>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</si>
  <si>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</si>
  <si>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</si>
  <si>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</si>
  <si>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</si>
  <si>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</si>
  <si>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</si>
  <si>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</si>
  <si>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</si>
  <si>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</si>
  <si>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</si>
  <si>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</si>
  <si>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</si>
  <si>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</si>
  <si>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</si>
  <si>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</si>
  <si>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</si>
  <si>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</si>
  <si>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</si>
  <si>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</si>
  <si>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</si>
  <si>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</si>
  <si>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</si>
  <si>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</si>
  <si>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</si>
  <si>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</si>
  <si>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</si>
  <si>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</si>
  <si>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</si>
  <si>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</si>
  <si>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</si>
  <si>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</si>
  <si>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</si>
  <si>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</si>
  <si>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</si>
  <si>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類似団体平均値の約半分となっています。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⑥汚水処理原価は類似団体平均値の約2倍のコストがかかっています。投資の適正化、維持管理費の削減の取組が必要と考えます。
⑦施設利用率は類似団体と比較し低くなっています。要因としては整備途中によるためで、今後は数値が高くなる見込みです。また、地域の特性上、お盆又は年末年始など一時に増大する時期があるため、一定の余裕は必要と考えています。
⑧水洗化率は概ね類似団体平均値並みではありますが、水洗化の普及促進に努めていく必要があります。</t>
    <phoneticPr fontId="7"/>
  </si>
  <si>
    <t>管渠は比較的新しい状況であり更新の時期に至っていません。カメラ調査においても、老朽化に伴う異常は確認されておらず、管渠の改築更新は実施していません。
機器等について、老朽化が進行する中で、長寿命化対策等を検討・実施していく時期を迎えています。</t>
    <rPh sb="3" eb="6">
      <t>ヒカクテキ</t>
    </rPh>
    <rPh sb="9" eb="11">
      <t>ジョウキョウ</t>
    </rPh>
    <rPh sb="14" eb="16">
      <t>コウシン</t>
    </rPh>
    <rPh sb="17" eb="19">
      <t>ジキ</t>
    </rPh>
    <rPh sb="20" eb="21">
      <t>イタ</t>
    </rPh>
    <rPh sb="31" eb="33">
      <t>チョウサ</t>
    </rPh>
    <rPh sb="39" eb="42">
      <t>ロウキュウカ</t>
    </rPh>
    <rPh sb="43" eb="44">
      <t>トモナ</t>
    </rPh>
    <rPh sb="45" eb="47">
      <t>イジョウ</t>
    </rPh>
    <rPh sb="48" eb="50">
      <t>カクニン</t>
    </rPh>
    <rPh sb="60" eb="62">
      <t>カイチク</t>
    </rPh>
    <rPh sb="62" eb="64">
      <t>コウシン</t>
    </rPh>
    <rPh sb="65" eb="67">
      <t>ジッシ</t>
    </rPh>
    <rPh sb="75" eb="77">
      <t>キキ</t>
    </rPh>
    <rPh sb="77" eb="78">
      <t>トウ</t>
    </rPh>
    <rPh sb="83" eb="86">
      <t>ロウキュウカ</t>
    </rPh>
    <rPh sb="87" eb="89">
      <t>シンコウ</t>
    </rPh>
    <rPh sb="91" eb="92">
      <t>ナカ</t>
    </rPh>
    <rPh sb="94" eb="95">
      <t>チョウ</t>
    </rPh>
    <rPh sb="95" eb="98">
      <t>ジュミョウカ</t>
    </rPh>
    <rPh sb="98" eb="100">
      <t>タイサク</t>
    </rPh>
    <rPh sb="100" eb="101">
      <t>トウ</t>
    </rPh>
    <rPh sb="102" eb="104">
      <t>ケントウ</t>
    </rPh>
    <rPh sb="105" eb="107">
      <t>ジッシ</t>
    </rPh>
    <rPh sb="111" eb="113">
      <t>ジキ</t>
    </rPh>
    <rPh sb="114" eb="115">
      <t>ムカ</t>
    </rPh>
    <phoneticPr fontId="7"/>
  </si>
  <si>
    <t xml:space="preserve">本市の公共下水道事業の経営は厳しい状態であると認識しています。特に、経費回収率が類似団体平均値の約半分と極めて低水準となっており、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また、接続率の向上による有収水量を増加させる取組が必要です。その上で、適正な使用料収入を算出し、必要に応じて料金改定等の実施を進めていき、経営改善を図りたいと考えています。
</t>
    <rPh sb="197" eb="199">
      <t>ニンシキ</t>
    </rPh>
    <rPh sb="208" eb="210">
      <t>セツゾク</t>
    </rPh>
    <rPh sb="210" eb="211">
      <t>リツ</t>
    </rPh>
    <rPh sb="212" eb="214">
      <t>コウジョウ</t>
    </rPh>
    <rPh sb="217" eb="219">
      <t>ユウシュウ</t>
    </rPh>
    <rPh sb="219" eb="221">
      <t>スイリョウ</t>
    </rPh>
    <rPh sb="222" eb="224">
      <t>ゾウカ</t>
    </rPh>
    <rPh sb="227" eb="228">
      <t>ト</t>
    </rPh>
    <rPh sb="228" eb="229">
      <t>ク</t>
    </rPh>
    <rPh sb="230" eb="232">
      <t>ヒツヨウ</t>
    </rPh>
    <rPh sb="237" eb="238">
      <t>ウエ</t>
    </rPh>
    <rPh sb="265" eb="267">
      <t>ジッシ</t>
    </rPh>
    <rPh sb="274" eb="276">
      <t>ケイエイ</t>
    </rPh>
    <rPh sb="276" eb="278">
      <t>カイゼン</t>
    </rPh>
    <rPh sb="279" eb="280">
      <t>ハカ</t>
    </rPh>
    <rPh sb="284" eb="28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</si>
</sst>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C2-40ED-9870-635D6EE839DB}"/>
            </c:ext>
          </c:extLst>
        </c:ser>
        <c:dLbls>
          <c:showLegendKey val="0"/>
          <c:showVal val="0"/>
          <c:showCatName val="0"/>
          <c:showSerName val="0"/>
          <c:showPercent val="0"/>
          <c:showBubbleSize val="0"/>
        </c:dLbls>
        <c:gapWidth val="150"/>
        <c:axId val="42236928"/>
        <c:axId val="422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24C2-40ED-9870-635D6EE839DB}"/>
            </c:ext>
          </c:extLst>
        </c:ser>
        <c:dLbls>
          <c:showLegendKey val="0"/>
          <c:showVal val="0"/>
          <c:showCatName val="0"/>
          <c:showSerName val="0"/>
          <c:showPercent val="0"/>
          <c:showBubbleSize val="0"/>
        </c:dLbls>
        <c:marker val="1"/>
        <c:smooth val="0"/>
        <c:axId val="42236928"/>
        <c:axId val="42243200"/>
      </c:lineChart>
      <c:dateAx>
        <c:axId val="42236928"/>
        <c:scaling>
          <c:orientation val="minMax"/>
        </c:scaling>
        <c:delete val="1"/>
        <c:axPos val="b"/>
        <c:numFmt formatCode="ge" sourceLinked="1"/>
        <c:majorTickMark val="none"/>
        <c:minorTickMark val="none"/>
        <c:tickLblPos val="none"/>
        <c:crossAx val="42243200"/>
        <c:crosses val="autoZero"/>
        <c:auto val="1"/>
        <c:lblOffset val="100"/>
        <c:baseTimeUnit val="years"/>
      </c:dateAx>
      <c:valAx>
        <c:axId val="42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43.96</c:v>
                </c:pt>
                <c:pt idx="1">
                  <c:v>44.57</c:v>
                </c:pt>
                <c:pt idx="2">
                  <c:v>45.62</c:v>
                </c:pt>
                <c:pt idx="3">
                  <c:v>46.82</c:v>
                </c:pt>
                <c:pt idx="4">
                  <c:v>48.92</c:v>
                </c:pt>
              </c:numCache>
            </c:numRef>
          </c:val>
          <c:extLst xmlns:c16r2="http://schemas.microsoft.com/office/drawing/2015/06/chart">
            <c:ext xmlns:c16="http://schemas.microsoft.com/office/drawing/2014/chart" uri="{C3380CC4-5D6E-409C-BE32-E72D297353CC}">
              <c16:uniqueId val="{00000000-27C6-44A5-95EE-DCEB0DD47996}"/>
            </c:ext>
          </c:extLst>
        </c:ser>
        <c:dLbls>
          <c:showLegendKey val="0"/>
          <c:showVal val="0"/>
          <c:showCatName val="0"/>
          <c:showSerName val="0"/>
          <c:showPercent val="0"/>
          <c:showBubbleSize val="0"/>
        </c:dLbls>
        <c:gapWidth val="150"/>
        <c:axId val="112794240"/>
        <c:axId val="1128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27C6-44A5-95EE-DCEB0DD47996}"/>
            </c:ext>
          </c:extLst>
        </c:ser>
        <c:dLbls>
          <c:showLegendKey val="0"/>
          <c:showVal val="0"/>
          <c:showCatName val="0"/>
          <c:showSerName val="0"/>
          <c:showPercent val="0"/>
          <c:showBubbleSize val="0"/>
        </c:dLbls>
        <c:marker val="1"/>
        <c:smooth val="0"/>
        <c:axId val="112794240"/>
        <c:axId val="112808704"/>
      </c:lineChart>
      <c:dateAx>
        <c:axId val="112794240"/>
        <c:scaling>
          <c:orientation val="minMax"/>
        </c:scaling>
        <c:delete val="1"/>
        <c:axPos val="b"/>
        <c:numFmt formatCode="ge" sourceLinked="1"/>
        <c:majorTickMark val="none"/>
        <c:minorTickMark val="none"/>
        <c:tickLblPos val="none"/>
        <c:crossAx val="112808704"/>
        <c:crosses val="autoZero"/>
        <c:auto val="1"/>
        <c:lblOffset val="100"/>
        <c:baseTimeUnit val="years"/>
      </c:dateAx>
      <c:valAx>
        <c:axId val="1128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84.66</c:v>
                </c:pt>
                <c:pt idx="1">
                  <c:v>82.93</c:v>
                </c:pt>
                <c:pt idx="2">
                  <c:v>83.55</c:v>
                </c:pt>
                <c:pt idx="3">
                  <c:v>85.14</c:v>
                </c:pt>
                <c:pt idx="4">
                  <c:v>87.37</c:v>
                </c:pt>
              </c:numCache>
            </c:numRef>
          </c:val>
          <c:extLst xmlns:c16r2="http://schemas.microsoft.com/office/drawing/2015/06/chart">
            <c:ext xmlns:c16="http://schemas.microsoft.com/office/drawing/2014/chart" uri="{C3380CC4-5D6E-409C-BE32-E72D297353CC}">
              <c16:uniqueId val="{00000000-4AD3-455D-B326-4B97CDCEB650}"/>
            </c:ext>
          </c:extLst>
        </c:ser>
        <c:dLbls>
          <c:showLegendKey val="0"/>
          <c:showVal val="0"/>
          <c:showCatName val="0"/>
          <c:showSerName val="0"/>
          <c:showPercent val="0"/>
          <c:showBubbleSize val="0"/>
        </c:dLbls>
        <c:gapWidth val="150"/>
        <c:axId val="112467968"/>
        <c:axId val="1124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4AD3-455D-B326-4B97CDCEB650}"/>
            </c:ext>
          </c:extLst>
        </c:ser>
        <c:dLbls>
          <c:showLegendKey val="0"/>
          <c:showVal val="0"/>
          <c:showCatName val="0"/>
          <c:showSerName val="0"/>
          <c:showPercent val="0"/>
          <c:showBubbleSize val="0"/>
        </c:dLbls>
        <c:marker val="1"/>
        <c:smooth val="0"/>
        <c:axId val="112467968"/>
        <c:axId val="112469504"/>
      </c:lineChart>
      <c:dateAx>
        <c:axId val="112467968"/>
        <c:scaling>
          <c:orientation val="minMax"/>
        </c:scaling>
        <c:delete val="1"/>
        <c:axPos val="b"/>
        <c:numFmt formatCode="ge" sourceLinked="1"/>
        <c:majorTickMark val="none"/>
        <c:minorTickMark val="none"/>
        <c:tickLblPos val="none"/>
        <c:crossAx val="112469504"/>
        <c:crosses val="autoZero"/>
        <c:auto val="1"/>
        <c:lblOffset val="100"/>
        <c:baseTimeUnit val="years"/>
      </c:dateAx>
      <c:valAx>
        <c:axId val="1124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66.680000000000007</c:v>
                </c:pt>
                <c:pt idx="1">
                  <c:v>63.1</c:v>
                </c:pt>
                <c:pt idx="2">
                  <c:v>64.88</c:v>
                </c:pt>
                <c:pt idx="3">
                  <c:v>64.239999999999995</c:v>
                </c:pt>
                <c:pt idx="4">
                  <c:v>60.81</c:v>
                </c:pt>
              </c:numCache>
            </c:numRef>
          </c:val>
          <c:extLst xmlns:c16r2="http://schemas.microsoft.com/office/drawing/2015/06/chart">
            <c:ext xmlns:c16="http://schemas.microsoft.com/office/drawing/2014/chart" uri="{C3380CC4-5D6E-409C-BE32-E72D297353CC}">
              <c16:uniqueId val="{00000000-7C5A-4364-BFDD-3F950A1D9169}"/>
            </c:ext>
          </c:extLst>
        </c:ser>
        <c:dLbls>
          <c:showLegendKey val="0"/>
          <c:showVal val="0"/>
          <c:showCatName val="0"/>
          <c:showSerName val="0"/>
          <c:showPercent val="0"/>
          <c:showBubbleSize val="0"/>
        </c:dLbls>
        <c:gapWidth val="150"/>
        <c:axId val="94580096"/>
        <c:axId val="945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A-4364-BFDD-3F950A1D9169}"/>
            </c:ext>
          </c:extLst>
        </c:ser>
        <c:dLbls>
          <c:showLegendKey val="0"/>
          <c:showVal val="0"/>
          <c:showCatName val="0"/>
          <c:showSerName val="0"/>
          <c:showPercent val="0"/>
          <c:showBubbleSize val="0"/>
        </c:dLbls>
        <c:marker val="1"/>
        <c:smooth val="0"/>
        <c:axId val="94580096"/>
        <c:axId val="94590464"/>
      </c:lineChart>
      <c:dateAx>
        <c:axId val="94580096"/>
        <c:scaling>
          <c:orientation val="minMax"/>
        </c:scaling>
        <c:delete val="1"/>
        <c:axPos val="b"/>
        <c:numFmt formatCode="ge" sourceLinked="1"/>
        <c:majorTickMark val="none"/>
        <c:minorTickMark val="none"/>
        <c:tickLblPos val="none"/>
        <c:crossAx val="94590464"/>
        <c:crosses val="autoZero"/>
        <c:auto val="1"/>
        <c:lblOffset val="100"/>
        <c:baseTimeUnit val="years"/>
      </c:dateAx>
      <c:valAx>
        <c:axId val="94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8-4BFB-9BF7-B4F23746143B}"/>
            </c:ext>
          </c:extLst>
        </c:ser>
        <c:dLbls>
          <c:showLegendKey val="0"/>
          <c:showVal val="0"/>
          <c:showCatName val="0"/>
          <c:showSerName val="0"/>
          <c:showPercent val="0"/>
          <c:showBubbleSize val="0"/>
        </c:dLbls>
        <c:gapWidth val="150"/>
        <c:axId val="95752192"/>
        <c:axId val="95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8-4BFB-9BF7-B4F23746143B}"/>
            </c:ext>
          </c:extLst>
        </c:ser>
        <c:dLbls>
          <c:showLegendKey val="0"/>
          <c:showVal val="0"/>
          <c:showCatName val="0"/>
          <c:showSerName val="0"/>
          <c:showPercent val="0"/>
          <c:showBubbleSize val="0"/>
        </c:dLbls>
        <c:marker val="1"/>
        <c:smooth val="0"/>
        <c:axId val="95752192"/>
        <c:axId val="95754112"/>
      </c:lineChart>
      <c:dateAx>
        <c:axId val="95752192"/>
        <c:scaling>
          <c:orientation val="minMax"/>
        </c:scaling>
        <c:delete val="1"/>
        <c:axPos val="b"/>
        <c:numFmt formatCode="ge" sourceLinked="1"/>
        <c:majorTickMark val="none"/>
        <c:minorTickMark val="none"/>
        <c:tickLblPos val="none"/>
        <c:crossAx val="95754112"/>
        <c:crosses val="autoZero"/>
        <c:auto val="1"/>
        <c:lblOffset val="100"/>
        <c:baseTimeUnit val="years"/>
      </c:dateAx>
      <c:valAx>
        <c:axId val="95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40-4B04-8B2C-F2406050B81F}"/>
            </c:ext>
          </c:extLst>
        </c:ser>
        <c:dLbls>
          <c:showLegendKey val="0"/>
          <c:showVal val="0"/>
          <c:showCatName val="0"/>
          <c:showSerName val="0"/>
          <c:showPercent val="0"/>
          <c:showBubbleSize val="0"/>
        </c:dLbls>
        <c:gapWidth val="150"/>
        <c:axId val="95789440"/>
        <c:axId val="957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40-4B04-8B2C-F2406050B81F}"/>
            </c:ext>
          </c:extLst>
        </c:ser>
        <c:dLbls>
          <c:showLegendKey val="0"/>
          <c:showVal val="0"/>
          <c:showCatName val="0"/>
          <c:showSerName val="0"/>
          <c:showPercent val="0"/>
          <c:showBubbleSize val="0"/>
        </c:dLbls>
        <c:marker val="1"/>
        <c:smooth val="0"/>
        <c:axId val="95789440"/>
        <c:axId val="95791360"/>
      </c:lineChart>
      <c:dateAx>
        <c:axId val="95789440"/>
        <c:scaling>
          <c:orientation val="minMax"/>
        </c:scaling>
        <c:delete val="1"/>
        <c:axPos val="b"/>
        <c:numFmt formatCode="ge" sourceLinked="1"/>
        <c:majorTickMark val="none"/>
        <c:minorTickMark val="none"/>
        <c:tickLblPos val="none"/>
        <c:crossAx val="95791360"/>
        <c:crosses val="autoZero"/>
        <c:auto val="1"/>
        <c:lblOffset val="100"/>
        <c:baseTimeUnit val="years"/>
      </c:dateAx>
      <c:valAx>
        <c:axId val="95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D-43DC-A832-A205DFCE148E}"/>
            </c:ext>
          </c:extLst>
        </c:ser>
        <c:dLbls>
          <c:showLegendKey val="0"/>
          <c:showVal val="0"/>
          <c:showCatName val="0"/>
          <c:showSerName val="0"/>
          <c:showPercent val="0"/>
          <c:showBubbleSize val="0"/>
        </c:dLbls>
        <c:gapWidth val="150"/>
        <c:axId val="95824896"/>
        <c:axId val="95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D-43DC-A832-A205DFCE148E}"/>
            </c:ext>
          </c:extLst>
        </c:ser>
        <c:dLbls>
          <c:showLegendKey val="0"/>
          <c:showVal val="0"/>
          <c:showCatName val="0"/>
          <c:showSerName val="0"/>
          <c:showPercent val="0"/>
          <c:showBubbleSize val="0"/>
        </c:dLbls>
        <c:marker val="1"/>
        <c:smooth val="0"/>
        <c:axId val="95824896"/>
        <c:axId val="95831168"/>
      </c:lineChart>
      <c:dateAx>
        <c:axId val="95824896"/>
        <c:scaling>
          <c:orientation val="minMax"/>
        </c:scaling>
        <c:delete val="1"/>
        <c:axPos val="b"/>
        <c:numFmt formatCode="ge" sourceLinked="1"/>
        <c:majorTickMark val="none"/>
        <c:minorTickMark val="none"/>
        <c:tickLblPos val="none"/>
        <c:crossAx val="95831168"/>
        <c:crosses val="autoZero"/>
        <c:auto val="1"/>
        <c:lblOffset val="100"/>
        <c:baseTimeUnit val="years"/>
      </c:dateAx>
      <c:valAx>
        <c:axId val="95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39-4AE0-8093-A29D511F5A45}"/>
            </c:ext>
          </c:extLst>
        </c:ser>
        <c:dLbls>
          <c:showLegendKey val="0"/>
          <c:showVal val="0"/>
          <c:showCatName val="0"/>
          <c:showSerName val="0"/>
          <c:showPercent val="0"/>
          <c:showBubbleSize val="0"/>
        </c:dLbls>
        <c:gapWidth val="150"/>
        <c:axId val="95870336"/>
        <c:axId val="95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39-4AE0-8093-A29D511F5A45}"/>
            </c:ext>
          </c:extLst>
        </c:ser>
        <c:dLbls>
          <c:showLegendKey val="0"/>
          <c:showVal val="0"/>
          <c:showCatName val="0"/>
          <c:showSerName val="0"/>
          <c:showPercent val="0"/>
          <c:showBubbleSize val="0"/>
        </c:dLbls>
        <c:marker val="1"/>
        <c:smooth val="0"/>
        <c:axId val="95870336"/>
        <c:axId val="95872512"/>
      </c:lineChart>
      <c:dateAx>
        <c:axId val="95870336"/>
        <c:scaling>
          <c:orientation val="minMax"/>
        </c:scaling>
        <c:delete val="1"/>
        <c:axPos val="b"/>
        <c:numFmt formatCode="ge" sourceLinked="1"/>
        <c:majorTickMark val="none"/>
        <c:minorTickMark val="none"/>
        <c:tickLblPos val="none"/>
        <c:crossAx val="95872512"/>
        <c:crosses val="autoZero"/>
        <c:auto val="1"/>
        <c:lblOffset val="100"/>
        <c:baseTimeUnit val="years"/>
      </c:dateAx>
      <c:valAx>
        <c:axId val="958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2740.49</c:v>
                </c:pt>
                <c:pt idx="1">
                  <c:v>3064.72</c:v>
                </c:pt>
                <c:pt idx="2">
                  <c:v>3156.11</c:v>
                </c:pt>
                <c:pt idx="3">
                  <c:v>2892.11</c:v>
                </c:pt>
                <c:pt idx="4">
                  <c:v>2783.87</c:v>
                </c:pt>
              </c:numCache>
            </c:numRef>
          </c:val>
          <c:extLst xmlns:c16r2="http://schemas.microsoft.com/office/drawing/2015/06/chart">
            <c:ext xmlns:c16="http://schemas.microsoft.com/office/drawing/2014/chart" uri="{C3380CC4-5D6E-409C-BE32-E72D297353CC}">
              <c16:uniqueId val="{00000000-DB30-4C1B-AC80-A010C7D9A451}"/>
            </c:ext>
          </c:extLst>
        </c:ser>
        <c:dLbls>
          <c:showLegendKey val="0"/>
          <c:showVal val="0"/>
          <c:showCatName val="0"/>
          <c:showSerName val="0"/>
          <c:showPercent val="0"/>
          <c:showBubbleSize val="0"/>
        </c:dLbls>
        <c:gapWidth val="150"/>
        <c:axId val="96954240"/>
        <c:axId val="96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DB30-4C1B-AC80-A010C7D9A451}"/>
            </c:ext>
          </c:extLst>
        </c:ser>
        <c:dLbls>
          <c:showLegendKey val="0"/>
          <c:showVal val="0"/>
          <c:showCatName val="0"/>
          <c:showSerName val="0"/>
          <c:showPercent val="0"/>
          <c:showBubbleSize val="0"/>
        </c:dLbls>
        <c:marker val="1"/>
        <c:smooth val="0"/>
        <c:axId val="96954240"/>
        <c:axId val="96968704"/>
      </c:lineChart>
      <c:dateAx>
        <c:axId val="96954240"/>
        <c:scaling>
          <c:orientation val="minMax"/>
        </c:scaling>
        <c:delete val="1"/>
        <c:axPos val="b"/>
        <c:numFmt formatCode="ge" sourceLinked="1"/>
        <c:majorTickMark val="none"/>
        <c:minorTickMark val="none"/>
        <c:tickLblPos val="none"/>
        <c:crossAx val="96968704"/>
        <c:crosses val="autoZero"/>
        <c:auto val="1"/>
        <c:lblOffset val="100"/>
        <c:baseTimeUnit val="years"/>
      </c:dateAx>
      <c:valAx>
        <c:axId val="96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37.35</c:v>
                </c:pt>
                <c:pt idx="1">
                  <c:v>35.200000000000003</c:v>
                </c:pt>
                <c:pt idx="2">
                  <c:v>34.15</c:v>
                </c:pt>
                <c:pt idx="3">
                  <c:v>36.25</c:v>
                </c:pt>
                <c:pt idx="4">
                  <c:v>36.229999999999997</c:v>
                </c:pt>
              </c:numCache>
            </c:numRef>
          </c:val>
          <c:extLst xmlns:c16r2="http://schemas.microsoft.com/office/drawing/2015/06/chart">
            <c:ext xmlns:c16="http://schemas.microsoft.com/office/drawing/2014/chart" uri="{C3380CC4-5D6E-409C-BE32-E72D297353CC}">
              <c16:uniqueId val="{00000000-371E-42FB-8962-1FAC1DF90DAF}"/>
            </c:ext>
          </c:extLst>
        </c:ser>
        <c:dLbls>
          <c:showLegendKey val="0"/>
          <c:showVal val="0"/>
          <c:showCatName val="0"/>
          <c:showSerName val="0"/>
          <c:showPercent val="0"/>
          <c:showBubbleSize val="0"/>
        </c:dLbls>
        <c:gapWidth val="150"/>
        <c:axId val="112724224"/>
        <c:axId val="1127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371E-42FB-8962-1FAC1DF90DAF}"/>
            </c:ext>
          </c:extLst>
        </c:ser>
        <c:dLbls>
          <c:showLegendKey val="0"/>
          <c:showVal val="0"/>
          <c:showCatName val="0"/>
          <c:showSerName val="0"/>
          <c:showPercent val="0"/>
          <c:showBubbleSize val="0"/>
        </c:dLbls>
        <c:marker val="1"/>
        <c:smooth val="0"/>
        <c:axId val="112724224"/>
        <c:axId val="112734592"/>
      </c:lineChart>
      <c:dateAx>
        <c:axId val="112724224"/>
        <c:scaling>
          <c:orientation val="minMax"/>
        </c:scaling>
        <c:delete val="1"/>
        <c:axPos val="b"/>
        <c:numFmt formatCode="ge" sourceLinked="1"/>
        <c:majorTickMark val="none"/>
        <c:minorTickMark val="none"/>
        <c:tickLblPos val="none"/>
        <c:crossAx val="112734592"/>
        <c:crosses val="autoZero"/>
        <c:auto val="1"/>
        <c:lblOffset val="100"/>
        <c:baseTimeUnit val="years"/>
      </c:dateAx>
      <c:valAx>
        <c:axId val="112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404.16</c:v>
                </c:pt>
                <c:pt idx="1">
                  <c:v>430.09</c:v>
                </c:pt>
                <c:pt idx="2">
                  <c:v>451.49</c:v>
                </c:pt>
                <c:pt idx="3">
                  <c:v>433.66</c:v>
                </c:pt>
                <c:pt idx="4">
                  <c:v>434.71</c:v>
                </c:pt>
              </c:numCache>
            </c:numRef>
          </c:val>
          <c:extLst xmlns:c16r2="http://schemas.microsoft.com/office/drawing/2015/06/chart">
            <c:ext xmlns:c16="http://schemas.microsoft.com/office/drawing/2014/chart" uri="{C3380CC4-5D6E-409C-BE32-E72D297353CC}">
              <c16:uniqueId val="{00000000-2F39-4B2F-A280-23935CD38AF2}"/>
            </c:ext>
          </c:extLst>
        </c:ser>
        <c:dLbls>
          <c:showLegendKey val="0"/>
          <c:showVal val="0"/>
          <c:showCatName val="0"/>
          <c:showSerName val="0"/>
          <c:showPercent val="0"/>
          <c:showBubbleSize val="0"/>
        </c:dLbls>
        <c:gapWidth val="150"/>
        <c:axId val="112761088"/>
        <c:axId val="112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2F39-4B2F-A280-23935CD38AF2}"/>
            </c:ext>
          </c:extLst>
        </c:ser>
        <c:dLbls>
          <c:showLegendKey val="0"/>
          <c:showVal val="0"/>
          <c:showCatName val="0"/>
          <c:showSerName val="0"/>
          <c:showPercent val="0"/>
          <c:showBubbleSize val="0"/>
        </c:dLbls>
        <c:marker val="1"/>
        <c:smooth val="0"/>
        <c:axId val="112761088"/>
        <c:axId val="112763264"/>
      </c:lineChart>
      <c:dateAx>
        <c:axId val="112761088"/>
        <c:scaling>
          <c:orientation val="minMax"/>
        </c:scaling>
        <c:delete val="1"/>
        <c:axPos val="b"/>
        <c:numFmt formatCode="ge" sourceLinked="1"/>
        <c:majorTickMark val="none"/>
        <c:minorTickMark val="none"/>
        <c:tickLblPos val="none"/>
        <c:crossAx val="112763264"/>
        <c:crosses val="autoZero"/>
        <c:auto val="1"/>
        <c:lblOffset val="100"/>
        <c:baseTimeUnit val="years"/>
      </c:dateAx>
      <c:valAx>
        <c:axId val="112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6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34500</v>
      </c>
      <c r="AM8" s="67"/>
      <c r="AN8" s="67"/>
      <c r="AO8" s="67"/>
      <c r="AP8" s="67"/>
      <c r="AQ8" s="67"/>
      <c r="AR8" s="67"/>
      <c r="AS8" s="67"/>
      <c r="AT8" s="66">
        <f>データ!T6</f>
        <v>347.1</v>
      </c>
      <c r="AU8" s="66"/>
      <c r="AV8" s="66"/>
      <c r="AW8" s="66"/>
      <c r="AX8" s="66"/>
      <c r="AY8" s="66"/>
      <c r="AZ8" s="66"/>
      <c r="BA8" s="66"/>
      <c r="BB8" s="66">
        <f>データ!U6</f>
        <v>99.39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40.11</v>
      </c>
      <c r="Q10" s="66"/>
      <c r="R10" s="66"/>
      <c r="S10" s="66"/>
      <c r="T10" s="66"/>
      <c r="U10" s="66"/>
      <c r="V10" s="66"/>
      <c r="W10" s="66">
        <f>データ!Q6</f>
        <v>96.49</v>
      </c>
      <c r="X10" s="66"/>
      <c r="Y10" s="66"/>
      <c r="Z10" s="66"/>
      <c r="AA10" s="66"/>
      <c r="AB10" s="66"/>
      <c r="AC10" s="66"/>
      <c r="AD10" s="67">
        <f>データ!R6</f>
        <v>2376</v>
      </c>
      <c r="AE10" s="67"/>
      <c r="AF10" s="67"/>
      <c r="AG10" s="67"/>
      <c r="AH10" s="67"/>
      <c r="AI10" s="67"/>
      <c r="AJ10" s="67"/>
      <c r="AK10" s="2"/>
      <c r="AL10" s="67">
        <f>データ!V6</f>
        <v>13749</v>
      </c>
      <c r="AM10" s="67"/>
      <c r="AN10" s="67"/>
      <c r="AO10" s="67"/>
      <c r="AP10" s="67"/>
      <c r="AQ10" s="67"/>
      <c r="AR10" s="67"/>
      <c r="AS10" s="67"/>
      <c r="AT10" s="66">
        <f>データ!W6</f>
        <v>3.89</v>
      </c>
      <c r="AU10" s="66"/>
      <c r="AV10" s="66"/>
      <c r="AW10" s="66"/>
      <c r="AX10" s="66"/>
      <c r="AY10" s="66"/>
      <c r="AZ10" s="66"/>
      <c r="BA10" s="66"/>
      <c r="BB10" s="66">
        <f>データ!X6</f>
        <v>3534.45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262030</v>
      </c>
      <c r="D6" s="33">
        <f t="shared" si="3"/>
        <v>47</v>
      </c>
      <c r="E6" s="33">
        <f t="shared" si="3"/>
        <v>17</v>
      </c>
      <c r="F6" s="33">
        <f t="shared" si="3"/>
        <v>1</v>
      </c>
      <c r="G6" s="33">
        <f t="shared" si="3"/>
        <v>0</v>
      </c>
      <c r="H6" s="33" t="str">
        <f t="shared" si="3"/>
        <v>京都府　綾部市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40.11</v>
      </c>
      <c r="Q6" s="34">
        <f t="shared" si="3"/>
        <v>96.49</v>
      </c>
      <c r="R6" s="34">
        <f t="shared" si="3"/>
        <v>2376</v>
      </c>
      <c r="S6" s="34">
        <f t="shared" si="3"/>
        <v>34500</v>
      </c>
      <c r="T6" s="34">
        <f t="shared" si="3"/>
        <v>347.1</v>
      </c>
      <c r="U6" s="34">
        <f t="shared" si="3"/>
        <v>99.39</v>
      </c>
      <c r="V6" s="34">
        <f t="shared" si="3"/>
        <v>13749</v>
      </c>
      <c r="W6" s="34">
        <f t="shared" si="3"/>
        <v>3.89</v>
      </c>
      <c r="X6" s="34">
        <f t="shared" si="3"/>
        <v>3534.45</v>
      </c>
      <c r="Y6" s="35">
        <f>IF(Y7="",NA(),Y7)</f>
        <v>66.680000000000007</v>
      </c>
      <c r="Z6" s="35">
        <f t="shared" ref="Z6:AH6" si="4">IF(Z7="",NA(),Z7)</f>
        <v>63.1</v>
      </c>
      <c r="AA6" s="35">
        <f t="shared" si="4"/>
        <v>64.88</v>
      </c>
      <c r="AB6" s="35">
        <f t="shared" si="4"/>
        <v>64.239999999999995</v>
      </c>
      <c r="AC6" s="35">
        <f t="shared" si="4"/>
        <v>60.81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2740.49</v>
      </c>
      <c r="BG6" s="35">
        <f t="shared" ref="BG6:BO6" si="7">IF(BG7="",NA(),BG7)</f>
        <v>3064.72</v>
      </c>
      <c r="BH6" s="35">
        <f t="shared" si="7"/>
        <v>3156.11</v>
      </c>
      <c r="BI6" s="35">
        <f t="shared" si="7"/>
        <v>2892.11</v>
      </c>
      <c r="BJ6" s="35">
        <f t="shared" si="7"/>
        <v>2783.87</v>
      </c>
      <c r="BK6" s="35">
        <f t="shared" si="7"/>
        <v>1273.52</v>
      </c>
      <c r="BL6" s="35">
        <f t="shared" si="7"/>
        <v>1209.95</v>
      </c>
      <c r="BM6" s="35">
        <f t="shared" si="7"/>
        <v>1136.5</v>
      </c>
      <c r="BN6" s="35">
        <f t="shared" si="7"/>
        <v>1118.56</v>
      </c>
      <c r="BO6" s="35">
        <f t="shared" si="7"/>
        <v>1111.31</v>
      </c>
      <c r="BP6" s="34" t="str">
        <f>IF(BP7="","",IF(BP7="-","【-】","【"&amp;SUBSTITUTE(TEXT(BP7,"#,##0.00"),"-","△")&amp;"】"))</f>
        <v>【728.30】</v>
      </c>
      <c r="BQ6" s="35">
        <f>IF(BQ7="",NA(),BQ7)</f>
        <v>37.35</v>
      </c>
      <c r="BR6" s="35">
        <f t="shared" ref="BR6:BZ6" si="8">IF(BR7="",NA(),BR7)</f>
        <v>35.200000000000003</v>
      </c>
      <c r="BS6" s="35">
        <f t="shared" si="8"/>
        <v>34.15</v>
      </c>
      <c r="BT6" s="35">
        <f t="shared" si="8"/>
        <v>36.25</v>
      </c>
      <c r="BU6" s="35">
        <f t="shared" si="8"/>
        <v>36.229999999999997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404.16</v>
      </c>
      <c r="CC6" s="35">
        <f t="shared" ref="CC6:CK6" si="9">IF(CC7="",NA(),CC7)</f>
        <v>430.09</v>
      </c>
      <c r="CD6" s="35">
        <f t="shared" si="9"/>
        <v>451.49</v>
      </c>
      <c r="CE6" s="35">
        <f t="shared" si="9"/>
        <v>433.66</v>
      </c>
      <c r="CF6" s="35">
        <f t="shared" si="9"/>
        <v>434.71</v>
      </c>
      <c r="CG6" s="35">
        <f t="shared" si="9"/>
        <v>224.94</v>
      </c>
      <c r="CH6" s="35">
        <f t="shared" si="9"/>
        <v>220.67</v>
      </c>
      <c r="CI6" s="35">
        <f t="shared" si="9"/>
        <v>217.82</v>
      </c>
      <c r="CJ6" s="35">
        <f t="shared" si="9"/>
        <v>215.28</v>
      </c>
      <c r="CK6" s="35">
        <f t="shared" si="9"/>
        <v>207.96</v>
      </c>
      <c r="CL6" s="34" t="str">
        <f>IF(CL7="","",IF(CL7="-","【-】","【"&amp;SUBSTITUTE(TEXT(CL7,"#,##0.00"),"-","△")&amp;"】"))</f>
        <v>【137.82】</v>
      </c>
      <c r="CM6" s="35">
        <f>IF(CM7="",NA(),CM7)</f>
        <v>43.96</v>
      </c>
      <c r="CN6" s="35">
        <f t="shared" ref="CN6:CV6" si="10">IF(CN7="",NA(),CN7)</f>
        <v>44.57</v>
      </c>
      <c r="CO6" s="35">
        <f t="shared" si="10"/>
        <v>45.62</v>
      </c>
      <c r="CP6" s="35">
        <f t="shared" si="10"/>
        <v>46.82</v>
      </c>
      <c r="CQ6" s="35">
        <f t="shared" si="10"/>
        <v>48.92</v>
      </c>
      <c r="CR6" s="35">
        <f t="shared" si="10"/>
        <v>55.41</v>
      </c>
      <c r="CS6" s="35">
        <f t="shared" si="10"/>
        <v>55.81</v>
      </c>
      <c r="CT6" s="35">
        <f t="shared" si="10"/>
        <v>54.44</v>
      </c>
      <c r="CU6" s="35">
        <f t="shared" si="10"/>
        <v>54.67</v>
      </c>
      <c r="CV6" s="35">
        <f t="shared" si="10"/>
        <v>53.51</v>
      </c>
      <c r="CW6" s="34" t="str">
        <f>IF(CW7="","",IF(CW7="-","【-】","【"&amp;SUBSTITUTE(TEXT(CW7,"#,##0.00"),"-","△")&amp;"】"))</f>
        <v>【60.09】</v>
      </c>
      <c r="CX6" s="35">
        <f>IF(CX7="",NA(),CX7)</f>
        <v>84.66</v>
      </c>
      <c r="CY6" s="35">
        <f t="shared" ref="CY6:DG6" si="11">IF(CY7="",NA(),CY7)</f>
        <v>82.93</v>
      </c>
      <c r="CZ6" s="35">
        <f t="shared" si="11"/>
        <v>83.55</v>
      </c>
      <c r="DA6" s="35">
        <f t="shared" si="11"/>
        <v>85.14</v>
      </c>
      <c r="DB6" s="35">
        <f t="shared" si="11"/>
        <v>87.37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262030</v>
      </c>
      <c r="D7" s="37">
        <v>47</v>
      </c>
      <c r="E7" s="37">
        <v>17</v>
      </c>
      <c r="F7" s="37">
        <v>1</v>
      </c>
      <c r="G7" s="37">
        <v>0</v>
      </c>
      <c r="H7" s="37" t="s">
        <v>110</v>
      </c>
      <c r="I7" s="37" t="s">
        <v>111</v>
      </c>
      <c r="J7" s="37" t="s">
        <v>112</v>
      </c>
      <c r="K7" s="37" t="s">
        <v>113</v>
      </c>
      <c r="L7" s="37" t="s">
        <v>114</v>
      </c>
      <c r="M7" s="37"/>
      <c r="N7" s="38" t="s">
        <v>115</v>
      </c>
      <c r="O7" s="38" t="s">
        <v>116</v>
      </c>
      <c r="P7" s="38">
        <v>40.11</v>
      </c>
      <c r="Q7" s="38">
        <v>96.49</v>
      </c>
      <c r="R7" s="38">
        <v>2376</v>
      </c>
      <c r="S7" s="38">
        <v>34500</v>
      </c>
      <c r="T7" s="38">
        <v>347.1</v>
      </c>
      <c r="U7" s="38">
        <v>99.39</v>
      </c>
      <c r="V7" s="38">
        <v>13749</v>
      </c>
      <c r="W7" s="38">
        <v>3.89</v>
      </c>
      <c r="X7" s="38">
        <v>3534.45</v>
      </c>
      <c r="Y7" s="38">
        <v>66.680000000000007</v>
      </c>
      <c r="Z7" s="38">
        <v>63.1</v>
      </c>
      <c r="AA7" s="38">
        <v>64.88</v>
      </c>
      <c r="AB7" s="38">
        <v>64.239999999999995</v>
      </c>
      <c r="AC7" s="38">
        <v>60.81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2740.49</v>
      </c>
      <c r="BG7" s="38">
        <v>3064.72</v>
      </c>
      <c r="BH7" s="38">
        <v>3156.11</v>
      </c>
      <c r="BI7" s="38">
        <v>2892.11</v>
      </c>
      <c r="BJ7" s="38">
        <v>2783.87</v>
      </c>
      <c r="BK7" s="38">
        <v>1273.52</v>
      </c>
      <c r="BL7" s="38">
        <v>1209.95</v>
      </c>
      <c r="BM7" s="38">
        <v>1136.5</v>
      </c>
      <c r="BN7" s="38">
        <v>1118.56</v>
      </c>
      <c r="BO7" s="38">
        <v>1111.31</v>
      </c>
      <c r="BP7" s="38">
        <v>728.3</v>
      </c>
      <c r="BQ7" s="38">
        <v>37.35</v>
      </c>
      <c r="BR7" s="38">
        <v>35.200000000000003</v>
      </c>
      <c r="BS7" s="38">
        <v>34.15</v>
      </c>
      <c r="BT7" s="38">
        <v>36.25</v>
      </c>
      <c r="BU7" s="38">
        <v>36.229999999999997</v>
      </c>
      <c r="BV7" s="38">
        <v>67.849999999999994</v>
      </c>
      <c r="BW7" s="38">
        <v>69.48</v>
      </c>
      <c r="BX7" s="38">
        <v>71.650000000000006</v>
      </c>
      <c r="BY7" s="38">
        <v>72.33</v>
      </c>
      <c r="BZ7" s="38">
        <v>75.540000000000006</v>
      </c>
      <c r="CA7" s="38">
        <v>100.04</v>
      </c>
      <c r="CB7" s="38">
        <v>404.16</v>
      </c>
      <c r="CC7" s="38">
        <v>430.09</v>
      </c>
      <c r="CD7" s="38">
        <v>451.49</v>
      </c>
      <c r="CE7" s="38">
        <v>433.66</v>
      </c>
      <c r="CF7" s="38">
        <v>434.71</v>
      </c>
      <c r="CG7" s="38">
        <v>224.94</v>
      </c>
      <c r="CH7" s="38">
        <v>220.67</v>
      </c>
      <c r="CI7" s="38">
        <v>217.82</v>
      </c>
      <c r="CJ7" s="38">
        <v>215.28</v>
      </c>
      <c r="CK7" s="38">
        <v>207.96</v>
      </c>
      <c r="CL7" s="38">
        <v>137.82</v>
      </c>
      <c r="CM7" s="38">
        <v>43.96</v>
      </c>
      <c r="CN7" s="38">
        <v>44.57</v>
      </c>
      <c r="CO7" s="38">
        <v>45.62</v>
      </c>
      <c r="CP7" s="38">
        <v>46.82</v>
      </c>
      <c r="CQ7" s="38">
        <v>48.92</v>
      </c>
      <c r="CR7" s="38">
        <v>55.41</v>
      </c>
      <c r="CS7" s="38">
        <v>55.81</v>
      </c>
      <c r="CT7" s="38">
        <v>54.44</v>
      </c>
      <c r="CU7" s="38">
        <v>54.67</v>
      </c>
      <c r="CV7" s="38">
        <v>53.51</v>
      </c>
      <c r="CW7" s="38">
        <v>60.09</v>
      </c>
      <c r="CX7" s="38">
        <v>84.66</v>
      </c>
      <c r="CY7" s="38">
        <v>82.93</v>
      </c>
      <c r="CZ7" s="38">
        <v>83.55</v>
      </c>
      <c r="DA7" s="38">
        <v>85.14</v>
      </c>
      <c r="DB7" s="38">
        <v>87.37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2018-02-08T01:29:14Z</cp:lastPrinted>
  <dcterms:modified xsi:type="dcterms:W3CDTF">2018-02-14T08:32:21Z</dcterms:modified>
</cp:coreProperties>
</file>