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<sst xmlns="http://schemas.openxmlformats.org/spreadsheetml/2006/main" count="232" uniqueCount="120">
  <si>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</si>
  <si>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</si>
  <si>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</si>
  <si>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</si>
  <si>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</si>
  <si>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</si>
  <si>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</si>
  <si>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</si>
  <si>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</si>
  <si>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</si>
  <si>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</si>
  <si>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</si>
  <si>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</si>
  <si>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</si>
  <si>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</si>
  <si>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</si>
  <si>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</si>
  <si>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</si>
  <si>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</si>
  <si>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</si>
  <si>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</si>
  <si>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</si>
  <si>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</si>
  <si>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</si>
  <si>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</si>
  <si>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</si>
  <si>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</si>
  <si>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</si>
  <si>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</si>
  <si>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</si>
  <si>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</si>
  <si>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</si>
  <si>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</si>
  <si>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</si>
  <si>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</si>
  <si>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</si>
  <si>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</si>
  <si>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</si>
  <si>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</si>
  <si>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</si>
  <si>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</si>
  <si>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</si>
  <si>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</si>
  <si>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</si>
  <si>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</si>
  <si>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</si>
  <si>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</si>
  <si>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</si>
  <si>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</si>
  <si>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</si>
  <si>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</si>
  <si>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</si>
  <si>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</si>
  <si>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</si>
  <si>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</si>
  <si>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</si>
  <si>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</si>
  <si>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</si>
  <si>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</si>
  <si>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</si>
  <si>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</si>
  <si>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</si>
  <si>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</si>
  <si>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</si>
  <si>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</si>
  <si>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</si>
  <si>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</si>
  <si>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</si>
  <si>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</si>
  <si>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</si>
  <si>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</si>
  <si>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</si>
  <si>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</si>
  <si>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</si>
  <si>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</si>
  <si>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</si>
  <si>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</si>
  <si>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</si>
  <si>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</si>
  <si>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</si>
  <si>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</si>
  <si>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</si>
  <si>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</si>
  <si>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</si>
  <si>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</si>
  <si>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</si>
  <si>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</si>
  <si>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</si>
  <si>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</si>
  <si>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</si>
  <si>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</si>
  <si>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</si>
  <si>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</si>
  <si>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</si>
  <si>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</si>
  <si>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</si>
  <si>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</si>
  <si>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</si>
  <si>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</si>
  <si>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</si>
  <si>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</si>
  <si>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</si>
  <si>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</si>
  <si>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</si>
  <si>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</si>
  <si>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</si>
  <si>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</si>
  <si>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</si>
  <si>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</si>
  <si>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</si>
  <si>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</si>
  <si>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</si>
  <si>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</si>
  <si>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</si>
  <si>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</si>
  <si>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</si>
  <si>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</si>
  <si>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①有形固定資産原価償却率
　現在のところ緩やかに上昇していますが、高度経済成長期の人口増加に伴う拡張事業で整備した施設が法定耐用年数を迎えるとともに上昇傾向が強まり、更新需要が増加すると見込まれます。
②管路経年化比率
　上昇傾向が強まっており、管路施設の老朽化による更新需要の増加が今後見込まれます。
③管路更新率
　管路の現状を分析し、基幹管路等重要度の高いものから、事業費の平準化を図って計画的に老朽管更新を進めています。年度ごとに更新する老朽管の延長に長短があるため、管路延長から算出している指標に変動があります。</t>
    <rPh sb="1" eb="3">
      <t>ユウケイ</t>
    </rPh>
    <rPh sb="3" eb="5">
      <t>コテイ</t>
    </rPh>
    <rPh sb="5" eb="7">
      <t>シサン</t>
    </rPh>
    <rPh sb="7" eb="9">
      <t>ゲンカ</t>
    </rPh>
    <rPh sb="9" eb="12">
      <t>ショウキャクリツ</t>
    </rPh>
    <rPh sb="14" eb="16">
      <t>ゲンザイ</t>
    </rPh>
    <rPh sb="20" eb="21">
      <t>ユル</t>
    </rPh>
    <rPh sb="24" eb="26">
      <t>ジョウショウ</t>
    </rPh>
    <rPh sb="33" eb="35">
      <t>コウド</t>
    </rPh>
    <rPh sb="35" eb="37">
      <t>ケイザイ</t>
    </rPh>
    <rPh sb="37" eb="39">
      <t>セイチョウ</t>
    </rPh>
    <rPh sb="39" eb="40">
      <t>キ</t>
    </rPh>
    <rPh sb="41" eb="43">
      <t>ジンコウ</t>
    </rPh>
    <rPh sb="43" eb="45">
      <t>ゾウカ</t>
    </rPh>
    <rPh sb="46" eb="47">
      <t>トモナ</t>
    </rPh>
    <rPh sb="48" eb="50">
      <t>カクチョウ</t>
    </rPh>
    <rPh sb="50" eb="52">
      <t>ジギョウ</t>
    </rPh>
    <rPh sb="53" eb="55">
      <t>セイビ</t>
    </rPh>
    <rPh sb="57" eb="59">
      <t>シセツ</t>
    </rPh>
    <rPh sb="60" eb="62">
      <t>ホウテイ</t>
    </rPh>
    <rPh sb="62" eb="64">
      <t>タイヨウ</t>
    </rPh>
    <rPh sb="64" eb="66">
      <t>ネンスウ</t>
    </rPh>
    <rPh sb="67" eb="68">
      <t>ムカ</t>
    </rPh>
    <rPh sb="74" eb="76">
      <t>ジョウショウ</t>
    </rPh>
    <rPh sb="76" eb="78">
      <t>ケイコウ</t>
    </rPh>
    <rPh sb="79" eb="80">
      <t>ツヨ</t>
    </rPh>
    <rPh sb="83" eb="85">
      <t>コウシン</t>
    </rPh>
    <rPh sb="85" eb="87">
      <t>ジュヨウ</t>
    </rPh>
    <rPh sb="88" eb="90">
      <t>ゾウカ</t>
    </rPh>
    <rPh sb="93" eb="95">
      <t>ミコ</t>
    </rPh>
    <rPh sb="102" eb="104">
      <t>カンロ</t>
    </rPh>
    <rPh sb="104" eb="106">
      <t>ケイネン</t>
    </rPh>
    <rPh sb="106" eb="107">
      <t>カ</t>
    </rPh>
    <rPh sb="107" eb="109">
      <t>ヒリツ</t>
    </rPh>
    <rPh sb="111" eb="113">
      <t>ジョウショウ</t>
    </rPh>
    <rPh sb="113" eb="115">
      <t>ケイコウ</t>
    </rPh>
    <rPh sb="116" eb="117">
      <t>ツヨ</t>
    </rPh>
    <rPh sb="123" eb="125">
      <t>カンロ</t>
    </rPh>
    <rPh sb="125" eb="127">
      <t>シセツ</t>
    </rPh>
    <rPh sb="128" eb="131">
      <t>ロウキュウカ</t>
    </rPh>
    <rPh sb="134" eb="136">
      <t>コウシン</t>
    </rPh>
    <rPh sb="136" eb="138">
      <t>ジュヨウ</t>
    </rPh>
    <rPh sb="139" eb="141">
      <t>ゾウカ</t>
    </rPh>
    <rPh sb="142" eb="144">
      <t>コンゴ</t>
    </rPh>
    <rPh sb="144" eb="146">
      <t>ミコ</t>
    </rPh>
    <rPh sb="153" eb="155">
      <t>カンロ</t>
    </rPh>
    <rPh sb="155" eb="157">
      <t>コウシン</t>
    </rPh>
    <rPh sb="157" eb="158">
      <t>リツ</t>
    </rPh>
    <rPh sb="160" eb="162">
      <t>カンロ</t>
    </rPh>
    <rPh sb="163" eb="165">
      <t>ゲンジョウ</t>
    </rPh>
    <rPh sb="166" eb="168">
      <t>ブンセキ</t>
    </rPh>
    <rPh sb="170" eb="172">
      <t>キカン</t>
    </rPh>
    <rPh sb="172" eb="174">
      <t>カンロ</t>
    </rPh>
    <rPh sb="174" eb="175">
      <t>ナド</t>
    </rPh>
    <rPh sb="175" eb="178">
      <t>ジュウヨウド</t>
    </rPh>
    <rPh sb="179" eb="180">
      <t>タカ</t>
    </rPh>
    <rPh sb="186" eb="189">
      <t>ジギョウヒ</t>
    </rPh>
    <rPh sb="190" eb="193">
      <t>ヘイジュンカ</t>
    </rPh>
    <rPh sb="194" eb="195">
      <t>ハカ</t>
    </rPh>
    <rPh sb="197" eb="200">
      <t>ケイカクテキ</t>
    </rPh>
    <rPh sb="201" eb="203">
      <t>ロウキュウ</t>
    </rPh>
    <rPh sb="203" eb="204">
      <t>カン</t>
    </rPh>
    <rPh sb="204" eb="206">
      <t>コウシン</t>
    </rPh>
    <rPh sb="207" eb="208">
      <t>スス</t>
    </rPh>
    <rPh sb="214" eb="216">
      <t>ネンド</t>
    </rPh>
    <rPh sb="219" eb="221">
      <t>コウシン</t>
    </rPh>
    <rPh sb="223" eb="225">
      <t>ロウキュウ</t>
    </rPh>
    <rPh sb="225" eb="226">
      <t>カン</t>
    </rPh>
    <rPh sb="227" eb="229">
      <t>エンチョウ</t>
    </rPh>
    <rPh sb="230" eb="232">
      <t>チョウタン</t>
    </rPh>
    <rPh sb="238" eb="240">
      <t>カンロ</t>
    </rPh>
    <rPh sb="240" eb="242">
      <t>エンチョウ</t>
    </rPh>
    <rPh sb="244" eb="246">
      <t>サンシュツ</t>
    </rPh>
    <rPh sb="250" eb="252">
      <t>シヒョウ</t>
    </rPh>
    <rPh sb="253" eb="255">
      <t>ヘンドウ</t>
    </rPh>
    <phoneticPr fontId="4"/>
  </si>
  <si>
    <t>　各指標からは、現在のところ経営の健全性・効率性は一定保たれていると考えられます。
　しかし、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ユウシュウ</t>
    </rPh>
    <rPh sb="49" eb="51">
      <t>スイリョウ</t>
    </rPh>
    <rPh sb="52" eb="54">
      <t>ゲンショウ</t>
    </rPh>
    <rPh sb="54" eb="56">
      <t>ケイコウ</t>
    </rPh>
    <rPh sb="59" eb="61">
      <t>キュウスイ</t>
    </rPh>
    <rPh sb="61" eb="63">
      <t>シュウエキ</t>
    </rPh>
    <rPh sb="64" eb="66">
      <t>ゾウカ</t>
    </rPh>
    <rPh sb="67" eb="69">
      <t>ミコ</t>
    </rPh>
    <rPh sb="72" eb="73">
      <t>ナカ</t>
    </rPh>
    <rPh sb="74" eb="76">
      <t>ホユウ</t>
    </rPh>
    <rPh sb="78" eb="80">
      <t>シセツ</t>
    </rPh>
    <rPh sb="81" eb="84">
      <t>ロウキュウカ</t>
    </rPh>
    <rPh sb="87" eb="89">
      <t>コウシン</t>
    </rPh>
    <rPh sb="89" eb="91">
      <t>ジュヨウ</t>
    </rPh>
    <rPh sb="92" eb="94">
      <t>ゾウダイ</t>
    </rPh>
    <rPh sb="95" eb="97">
      <t>ミコ</t>
    </rPh>
    <rPh sb="104" eb="106">
      <t>コウシン</t>
    </rPh>
    <rPh sb="106" eb="108">
      <t>トウシ</t>
    </rPh>
    <rPh sb="109" eb="110">
      <t>カン</t>
    </rPh>
    <rPh sb="112" eb="114">
      <t>シセツ</t>
    </rPh>
    <rPh sb="114" eb="116">
      <t>キボ</t>
    </rPh>
    <rPh sb="117" eb="120">
      <t>テキセイカ</t>
    </rPh>
    <rPh sb="121" eb="123">
      <t>ジュウブン</t>
    </rPh>
    <rPh sb="123" eb="125">
      <t>ケントウ</t>
    </rPh>
    <rPh sb="127" eb="129">
      <t>カジョウ</t>
    </rPh>
    <rPh sb="129" eb="131">
      <t>トウシ</t>
    </rPh>
    <rPh sb="132" eb="133">
      <t>オコナ</t>
    </rPh>
    <rPh sb="142" eb="145">
      <t>ジギョウヒ</t>
    </rPh>
    <rPh sb="146" eb="149">
      <t>ヘイジュンカ</t>
    </rPh>
    <rPh sb="153" eb="154">
      <t>ツト</t>
    </rPh>
    <rPh sb="158" eb="160">
      <t>トウシ</t>
    </rPh>
    <rPh sb="160" eb="162">
      <t>ザイゲン</t>
    </rPh>
    <rPh sb="168" eb="170">
      <t>キギョウ</t>
    </rPh>
    <rPh sb="170" eb="171">
      <t>サイ</t>
    </rPh>
    <rPh sb="171" eb="173">
      <t>ザンダカ</t>
    </rPh>
    <rPh sb="173" eb="174">
      <t>タイ</t>
    </rPh>
    <rPh sb="174" eb="176">
      <t>キュウスイ</t>
    </rPh>
    <rPh sb="176" eb="178">
      <t>シュウエキ</t>
    </rPh>
    <rPh sb="178" eb="180">
      <t>ヒリツ</t>
    </rPh>
    <rPh sb="181" eb="182">
      <t>タカ</t>
    </rPh>
    <rPh sb="184" eb="186">
      <t>キュウスイ</t>
    </rPh>
    <rPh sb="186" eb="188">
      <t>ジンコウ</t>
    </rPh>
    <rPh sb="189" eb="191">
      <t>ゲンショウ</t>
    </rPh>
    <rPh sb="191" eb="193">
      <t>ケイコウ</t>
    </rPh>
    <rPh sb="196" eb="197">
      <t>ナカ</t>
    </rPh>
    <rPh sb="198" eb="200">
      <t>ショウライ</t>
    </rPh>
    <rPh sb="200" eb="202">
      <t>セダイ</t>
    </rPh>
    <rPh sb="203" eb="205">
      <t>フタン</t>
    </rPh>
    <rPh sb="206" eb="207">
      <t>フク</t>
    </rPh>
    <rPh sb="219" eb="221">
      <t>ナイブ</t>
    </rPh>
    <rPh sb="221" eb="223">
      <t>リュウホ</t>
    </rPh>
    <rPh sb="223" eb="225">
      <t>シキン</t>
    </rPh>
    <rPh sb="232" eb="234">
      <t>リュウイ</t>
    </rPh>
    <rPh sb="238" eb="240">
      <t>キギョウ</t>
    </rPh>
    <rPh sb="240" eb="241">
      <t>サイ</t>
    </rPh>
    <rPh sb="241" eb="243">
      <t>カリイレ</t>
    </rPh>
    <rPh sb="243" eb="244">
      <t>ガク</t>
    </rPh>
    <rPh sb="245" eb="247">
      <t>キギョウ</t>
    </rPh>
    <rPh sb="247" eb="248">
      <t>サイ</t>
    </rPh>
    <rPh sb="248" eb="250">
      <t>ショウカン</t>
    </rPh>
    <rPh sb="250" eb="251">
      <t>ガク</t>
    </rPh>
    <rPh sb="252" eb="255">
      <t>ハンイナイ</t>
    </rPh>
    <rPh sb="258" eb="260">
      <t>ヨクセイ</t>
    </rPh>
    <rPh sb="265" eb="266">
      <t>カンガ</t>
    </rPh>
    <phoneticPr fontId="4"/>
  </si>
  <si>
    <r>
      <t xml:space="preserve">①経常収支比率
　節水型機器の普及などにより水需要が減少傾向にある中、料金改定による給水収益の増収と費用の縮減により100％以上で単年度収支が黒字になっています。
②累積欠損金比率
　累積欠損金は発生していません。
③流動比率
　100％以上であり、当面の短期的な債務に対する支払資金は確保され、支払能力に問題はないと考えられます。
④企業債残高対給水収益比率
　拡張事業による施設整備の財源として多額の企業債を発行してきたことから、高い水準にありますが、経年的に企業債残高は減少しています。
</t>
    </r>
    <r>
      <rPr>
        <sz val="10.5"/>
        <rFont val="ＭＳ ゴシック"/>
        <family val="3"/>
        <charset val="128"/>
      </rPr>
      <t>⑤料金回収率
　給水原価の上昇に伴い、料金回収率が100％を下回っています。施設の適正管理に努め、施設維持管理費の縮減を図るようにします。</t>
    </r>
    <r>
      <rPr>
        <sz val="10.5"/>
        <color theme="1"/>
        <rFont val="ＭＳ ゴシック"/>
        <family val="3"/>
        <charset val="128"/>
      </rPr>
      <t xml:space="preserve">
⑥給水原価
　有収水量が減少傾向にあることから、増加することが考えられます。施設の適正管理に努め、修繕費などの維持管理費の縮減を図るようにします。
⑦施設利用率
　水需要の減少傾向とともに、低下傾向にあります。施設更新にあたって、施設規模の適正化についても検討する必要があると考えています。
</t>
    </r>
    <r>
      <rPr>
        <sz val="10.5"/>
        <rFont val="ＭＳ ゴシック"/>
        <family val="3"/>
        <charset val="128"/>
      </rPr>
      <t>⑧有収率
　漏水調査による漏水個所の修繕を行ったことにより、前年度に比べ、有収率が上昇しています。</t>
    </r>
    <rPh sb="1" eb="3">
      <t>ケイジョウ</t>
    </rPh>
    <rPh sb="3" eb="5">
      <t>シュウシ</t>
    </rPh>
    <rPh sb="5" eb="7">
      <t>ヒリツ</t>
    </rPh>
    <rPh sb="9" eb="12">
      <t>セッスイガタ</t>
    </rPh>
    <rPh sb="12" eb="14">
      <t>キキ</t>
    </rPh>
    <rPh sb="15" eb="17">
      <t>フキュウ</t>
    </rPh>
    <rPh sb="22" eb="23">
      <t>ミズ</t>
    </rPh>
    <rPh sb="23" eb="25">
      <t>ジュヨウ</t>
    </rPh>
    <rPh sb="26" eb="28">
      <t>ゲンショウ</t>
    </rPh>
    <rPh sb="28" eb="30">
      <t>ケイコウ</t>
    </rPh>
    <rPh sb="33" eb="34">
      <t>ナカ</t>
    </rPh>
    <rPh sb="35" eb="37">
      <t>リョウキン</t>
    </rPh>
    <rPh sb="37" eb="39">
      <t>カイテイ</t>
    </rPh>
    <rPh sb="42" eb="44">
      <t>キュウスイ</t>
    </rPh>
    <rPh sb="44" eb="46">
      <t>シュウエキ</t>
    </rPh>
    <rPh sb="47" eb="49">
      <t>ゾウシュウ</t>
    </rPh>
    <rPh sb="50" eb="52">
      <t>ヒヨウ</t>
    </rPh>
    <rPh sb="53" eb="55">
      <t>シュクゲン</t>
    </rPh>
    <rPh sb="62" eb="64">
      <t>イジョウ</t>
    </rPh>
    <rPh sb="65" eb="68">
      <t>タンネンド</t>
    </rPh>
    <rPh sb="68" eb="70">
      <t>シュウシ</t>
    </rPh>
    <rPh sb="71" eb="73">
      <t>クロジ</t>
    </rPh>
    <rPh sb="83" eb="85">
      <t>ルイセキ</t>
    </rPh>
    <rPh sb="85" eb="88">
      <t>ケッソンキン</t>
    </rPh>
    <rPh sb="88" eb="90">
      <t>ヒリツ</t>
    </rPh>
    <rPh sb="92" eb="94">
      <t>ルイセキ</t>
    </rPh>
    <rPh sb="94" eb="97">
      <t>ケッソンキン</t>
    </rPh>
    <rPh sb="98" eb="100">
      <t>ハッセイ</t>
    </rPh>
    <rPh sb="109" eb="111">
      <t>リュウドウ</t>
    </rPh>
    <rPh sb="111" eb="113">
      <t>ヒリツ</t>
    </rPh>
    <rPh sb="119" eb="121">
      <t>イジョウ</t>
    </rPh>
    <rPh sb="125" eb="127">
      <t>トウメン</t>
    </rPh>
    <rPh sb="128" eb="131">
      <t>タンキテキ</t>
    </rPh>
    <rPh sb="132" eb="134">
      <t>サイム</t>
    </rPh>
    <rPh sb="135" eb="136">
      <t>タイ</t>
    </rPh>
    <rPh sb="138" eb="140">
      <t>シハライ</t>
    </rPh>
    <rPh sb="140" eb="142">
      <t>シキン</t>
    </rPh>
    <rPh sb="143" eb="145">
      <t>カクホ</t>
    </rPh>
    <rPh sb="148" eb="150">
      <t>シハライ</t>
    </rPh>
    <rPh sb="150" eb="152">
      <t>ノウリョク</t>
    </rPh>
    <rPh sb="153" eb="155">
      <t>モンダイ</t>
    </rPh>
    <rPh sb="159" eb="160">
      <t>カンガ</t>
    </rPh>
    <rPh sb="168" eb="170">
      <t>キギョウ</t>
    </rPh>
    <rPh sb="170" eb="171">
      <t>サイ</t>
    </rPh>
    <rPh sb="171" eb="173">
      <t>ザンダカ</t>
    </rPh>
    <rPh sb="173" eb="174">
      <t>タイ</t>
    </rPh>
    <rPh sb="174" eb="176">
      <t>キュウスイ</t>
    </rPh>
    <rPh sb="176" eb="178">
      <t>シュウエキ</t>
    </rPh>
    <rPh sb="178" eb="180">
      <t>ヒリツ</t>
    </rPh>
    <rPh sb="182" eb="184">
      <t>カクチョウ</t>
    </rPh>
    <rPh sb="184" eb="186">
      <t>ジギョウ</t>
    </rPh>
    <rPh sb="189" eb="191">
      <t>シセツ</t>
    </rPh>
    <rPh sb="191" eb="193">
      <t>セイビ</t>
    </rPh>
    <rPh sb="194" eb="196">
      <t>ザイゲン</t>
    </rPh>
    <rPh sb="199" eb="201">
      <t>タガク</t>
    </rPh>
    <rPh sb="202" eb="204">
      <t>キギョウ</t>
    </rPh>
    <rPh sb="204" eb="205">
      <t>サイ</t>
    </rPh>
    <rPh sb="206" eb="208">
      <t>ハッコウ</t>
    </rPh>
    <rPh sb="217" eb="218">
      <t>タカ</t>
    </rPh>
    <rPh sb="219" eb="221">
      <t>スイジュン</t>
    </rPh>
    <rPh sb="228" eb="230">
      <t>ケイネン</t>
    </rPh>
    <rPh sb="230" eb="231">
      <t>テキ</t>
    </rPh>
    <rPh sb="232" eb="234">
      <t>キギョウ</t>
    </rPh>
    <rPh sb="234" eb="235">
      <t>サイ</t>
    </rPh>
    <rPh sb="235" eb="237">
      <t>ザンダカ</t>
    </rPh>
    <rPh sb="238" eb="240">
      <t>ゲンショウ</t>
    </rPh>
    <rPh sb="248" eb="250">
      <t>リョウキン</t>
    </rPh>
    <rPh sb="250" eb="252">
      <t>カイシュウ</t>
    </rPh>
    <rPh sb="252" eb="253">
      <t>リツ</t>
    </rPh>
    <rPh sb="255" eb="257">
      <t>キュウスイ</t>
    </rPh>
    <rPh sb="257" eb="259">
      <t>ゲンカ</t>
    </rPh>
    <rPh sb="260" eb="262">
      <t>ジョウショウ</t>
    </rPh>
    <rPh sb="263" eb="264">
      <t>トモナ</t>
    </rPh>
    <rPh sb="266" eb="268">
      <t>リョウキン</t>
    </rPh>
    <rPh sb="268" eb="270">
      <t>カイシュウ</t>
    </rPh>
    <rPh sb="270" eb="271">
      <t>リツ</t>
    </rPh>
    <rPh sb="277" eb="279">
      <t>シタマワ</t>
    </rPh>
    <rPh sb="285" eb="287">
      <t>シセツ</t>
    </rPh>
    <rPh sb="288" eb="290">
      <t>テキセイ</t>
    </rPh>
    <rPh sb="290" eb="292">
      <t>カンリ</t>
    </rPh>
    <rPh sb="293" eb="294">
      <t>ツト</t>
    </rPh>
    <rPh sb="296" eb="298">
      <t>シセツ</t>
    </rPh>
    <rPh sb="298" eb="300">
      <t>イジ</t>
    </rPh>
    <rPh sb="300" eb="302">
      <t>カンリ</t>
    </rPh>
    <rPh sb="302" eb="303">
      <t>ヒ</t>
    </rPh>
    <rPh sb="304" eb="306">
      <t>シュクゲン</t>
    </rPh>
    <rPh sb="307" eb="308">
      <t>ハカ</t>
    </rPh>
    <rPh sb="318" eb="320">
      <t>キュウスイ</t>
    </rPh>
    <rPh sb="320" eb="322">
      <t>ゲンカ</t>
    </rPh>
    <rPh sb="324" eb="326">
      <t>ユウシュウ</t>
    </rPh>
    <rPh sb="326" eb="328">
      <t>スイリョウ</t>
    </rPh>
    <rPh sb="329" eb="331">
      <t>ゲンショウ</t>
    </rPh>
    <rPh sb="331" eb="333">
      <t>ケイコウ</t>
    </rPh>
    <rPh sb="341" eb="343">
      <t>ゾウカ</t>
    </rPh>
    <rPh sb="348" eb="349">
      <t>カンガ</t>
    </rPh>
    <rPh sb="355" eb="357">
      <t>シセツ</t>
    </rPh>
    <rPh sb="358" eb="360">
      <t>テキセイ</t>
    </rPh>
    <rPh sb="360" eb="362">
      <t>カンリ</t>
    </rPh>
    <rPh sb="363" eb="364">
      <t>ツト</t>
    </rPh>
    <rPh sb="366" eb="369">
      <t>シュウゼンヒ</t>
    </rPh>
    <rPh sb="372" eb="374">
      <t>イジ</t>
    </rPh>
    <rPh sb="374" eb="377">
      <t>カンリヒ</t>
    </rPh>
    <rPh sb="378" eb="380">
      <t>シュクゲン</t>
    </rPh>
    <rPh sb="381" eb="382">
      <t>ハカ</t>
    </rPh>
    <rPh sb="392" eb="394">
      <t>シセツ</t>
    </rPh>
    <rPh sb="394" eb="397">
      <t>リヨウリツ</t>
    </rPh>
    <rPh sb="399" eb="400">
      <t>ミズ</t>
    </rPh>
    <rPh sb="400" eb="402">
      <t>ジュヨウ</t>
    </rPh>
    <rPh sb="403" eb="405">
      <t>ゲンショウ</t>
    </rPh>
    <rPh sb="405" eb="407">
      <t>ケイコウ</t>
    </rPh>
    <rPh sb="412" eb="414">
      <t>テイカ</t>
    </rPh>
    <rPh sb="414" eb="416">
      <t>ケイコウ</t>
    </rPh>
    <rPh sb="422" eb="424">
      <t>シセツ</t>
    </rPh>
    <rPh sb="424" eb="426">
      <t>コウシン</t>
    </rPh>
    <rPh sb="432" eb="434">
      <t>シセツ</t>
    </rPh>
    <rPh sb="434" eb="436">
      <t>キボ</t>
    </rPh>
    <rPh sb="437" eb="440">
      <t>テキセイカ</t>
    </rPh>
    <rPh sb="445" eb="447">
      <t>ケントウ</t>
    </rPh>
    <rPh sb="449" eb="451">
      <t>ヒツヨウ</t>
    </rPh>
    <rPh sb="455" eb="456">
      <t>カンガ</t>
    </rPh>
    <rPh sb="464" eb="466">
      <t>ユウシュウ</t>
    </rPh>
    <rPh sb="466" eb="467">
      <t>リツ</t>
    </rPh>
    <rPh sb="469" eb="471">
      <t>ロウスイ</t>
    </rPh>
    <rPh sb="471" eb="473">
      <t>チョウサ</t>
    </rPh>
    <rPh sb="476" eb="478">
      <t>ロウスイ</t>
    </rPh>
    <rPh sb="478" eb="480">
      <t>カショ</t>
    </rPh>
    <rPh sb="481" eb="483">
      <t>シュウゼン</t>
    </rPh>
    <rPh sb="484" eb="485">
      <t>オコナ</t>
    </rPh>
    <rPh sb="493" eb="496">
      <t>ゼンネンド</t>
    </rPh>
    <rPh sb="497" eb="498">
      <t>クラ</t>
    </rPh>
    <rPh sb="500" eb="502">
      <t>ユウシュウ</t>
    </rPh>
    <rPh sb="502" eb="503">
      <t>リツ</t>
    </rPh>
    <rPh sb="504" eb="50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</si>
</sst>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0.19</c:v>
                </c:pt>
                <c:pt idx="1">
                  <c:v>0.47</c:v>
                </c:pt>
                <c:pt idx="2">
                  <c:v>0.25</c:v>
                </c:pt>
                <c:pt idx="3">
                  <c:v>0.77</c:v>
                </c:pt>
                <c:pt idx="4">
                  <c:v>0.31</c:v>
                </c:pt>
              </c:numCache>
            </c:numRef>
          </c:val>
        </c:ser>
        <c:dLbls>
          <c:showLegendKey val="0"/>
          <c:showVal val="0"/>
          <c:showCatName val="0"/>
          <c:showSerName val="0"/>
          <c:showPercent val="0"/>
          <c:showBubbleSize val="0"/>
        </c:dLbls>
        <c:gapWidth val="150"/>
        <c:axId val="97987200"/>
        <c:axId val="980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7987200"/>
        <c:axId val="98005760"/>
      </c:lineChart>
      <c:dateAx>
        <c:axId val="97987200"/>
        <c:scaling>
          <c:orientation val="minMax"/>
        </c:scaling>
        <c:delete val="1"/>
        <c:axPos val="b"/>
        <c:numFmt formatCode="ge" sourceLinked="1"/>
        <c:majorTickMark val="none"/>
        <c:minorTickMark val="none"/>
        <c:tickLblPos val="none"/>
        <c:crossAx val="98005760"/>
        <c:crosses val="autoZero"/>
        <c:auto val="1"/>
        <c:lblOffset val="100"/>
        <c:baseTimeUnit val="years"/>
      </c:dateAx>
      <c:valAx>
        <c:axId val="980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97.96</c:v>
                </c:pt>
                <c:pt idx="1">
                  <c:v>105.84</c:v>
                </c:pt>
                <c:pt idx="2">
                  <c:v>117.72</c:v>
                </c:pt>
                <c:pt idx="3">
                  <c:v>113.22</c:v>
                </c:pt>
                <c:pt idx="4">
                  <c:v>109.12</c:v>
                </c:pt>
              </c:numCache>
            </c:numRef>
          </c:val>
        </c:ser>
        <c:dLbls>
          <c:showLegendKey val="0"/>
          <c:showVal val="0"/>
          <c:showCatName val="0"/>
          <c:showSerName val="0"/>
          <c:showPercent val="0"/>
          <c:showBubbleSize val="0"/>
        </c:dLbls>
        <c:gapWidth val="150"/>
        <c:axId val="98027776"/>
        <c:axId val="980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8027776"/>
        <c:axId val="98038144"/>
      </c:lineChart>
      <c:dateAx>
        <c:axId val="98027776"/>
        <c:scaling>
          <c:orientation val="minMax"/>
        </c:scaling>
        <c:delete val="1"/>
        <c:axPos val="b"/>
        <c:numFmt formatCode="ge" sourceLinked="1"/>
        <c:majorTickMark val="none"/>
        <c:minorTickMark val="none"/>
        <c:tickLblPos val="none"/>
        <c:crossAx val="98038144"/>
        <c:crosses val="autoZero"/>
        <c:auto val="1"/>
        <c:lblOffset val="100"/>
        <c:baseTimeUnit val="years"/>
      </c:dateAx>
      <c:valAx>
        <c:axId val="9803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38.58</c:v>
                </c:pt>
                <c:pt idx="1">
                  <c:v>39.74</c:v>
                </c:pt>
                <c:pt idx="2">
                  <c:v>41.4</c:v>
                </c:pt>
                <c:pt idx="3">
                  <c:v>41.6</c:v>
                </c:pt>
                <c:pt idx="4">
                  <c:v>42.87</c:v>
                </c:pt>
              </c:numCache>
            </c:numRef>
          </c:val>
        </c:ser>
        <c:dLbls>
          <c:showLegendKey val="0"/>
          <c:showVal val="0"/>
          <c:showCatName val="0"/>
          <c:showSerName val="0"/>
          <c:showPercent val="0"/>
          <c:showBubbleSize val="0"/>
        </c:dLbls>
        <c:gapWidth val="150"/>
        <c:axId val="98260864"/>
        <c:axId val="98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98260864"/>
        <c:axId val="98275328"/>
      </c:lineChart>
      <c:dateAx>
        <c:axId val="98260864"/>
        <c:scaling>
          <c:orientation val="minMax"/>
        </c:scaling>
        <c:delete val="1"/>
        <c:axPos val="b"/>
        <c:numFmt formatCode="ge" sourceLinked="1"/>
        <c:majorTickMark val="none"/>
        <c:minorTickMark val="none"/>
        <c:tickLblPos val="none"/>
        <c:crossAx val="98275328"/>
        <c:crosses val="autoZero"/>
        <c:auto val="1"/>
        <c:lblOffset val="100"/>
        <c:baseTimeUnit val="years"/>
      </c:dateAx>
      <c:valAx>
        <c:axId val="98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0.82</c:v>
                </c:pt>
                <c:pt idx="1">
                  <c:v>1.89</c:v>
                </c:pt>
                <c:pt idx="2">
                  <c:v>2.78</c:v>
                </c:pt>
                <c:pt idx="3">
                  <c:v>7.52</c:v>
                </c:pt>
                <c:pt idx="4">
                  <c:v>11.37</c:v>
                </c:pt>
              </c:numCache>
            </c:numRef>
          </c:val>
        </c:ser>
        <c:dLbls>
          <c:showLegendKey val="0"/>
          <c:showVal val="0"/>
          <c:showCatName val="0"/>
          <c:showSerName val="0"/>
          <c:showPercent val="0"/>
          <c:showBubbleSize val="0"/>
        </c:dLbls>
        <c:gapWidth val="150"/>
        <c:axId val="98286592"/>
        <c:axId val="101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8286592"/>
        <c:axId val="101069952"/>
      </c:lineChart>
      <c:dateAx>
        <c:axId val="98286592"/>
        <c:scaling>
          <c:orientation val="minMax"/>
        </c:scaling>
        <c:delete val="1"/>
        <c:axPos val="b"/>
        <c:numFmt formatCode="ge" sourceLinked="1"/>
        <c:majorTickMark val="none"/>
        <c:minorTickMark val="none"/>
        <c:tickLblPos val="none"/>
        <c:crossAx val="101069952"/>
        <c:crosses val="autoZero"/>
        <c:auto val="1"/>
        <c:lblOffset val="100"/>
        <c:baseTimeUnit val="years"/>
      </c:dateAx>
      <c:valAx>
        <c:axId val="1010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89.1</c:v>
                </c:pt>
                <c:pt idx="1">
                  <c:v>76.67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105024"/>
        <c:axId val="1011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1105024"/>
        <c:axId val="101107200"/>
      </c:lineChart>
      <c:dateAx>
        <c:axId val="101105024"/>
        <c:scaling>
          <c:orientation val="minMax"/>
        </c:scaling>
        <c:delete val="1"/>
        <c:axPos val="b"/>
        <c:numFmt formatCode="ge" sourceLinked="1"/>
        <c:majorTickMark val="none"/>
        <c:minorTickMark val="none"/>
        <c:tickLblPos val="none"/>
        <c:crossAx val="101107200"/>
        <c:crosses val="autoZero"/>
        <c:auto val="1"/>
        <c:lblOffset val="100"/>
        <c:baseTimeUnit val="years"/>
      </c:dateAx>
      <c:valAx>
        <c:axId val="10110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433.81</c:v>
                </c:pt>
                <c:pt idx="1">
                  <c:v>651.33000000000004</c:v>
                </c:pt>
                <c:pt idx="2">
                  <c:v>320.85000000000002</c:v>
                </c:pt>
                <c:pt idx="3">
                  <c:v>452.72</c:v>
                </c:pt>
                <c:pt idx="4">
                  <c:v>371.05</c:v>
                </c:pt>
              </c:numCache>
            </c:numRef>
          </c:val>
        </c:ser>
        <c:dLbls>
          <c:showLegendKey val="0"/>
          <c:showVal val="0"/>
          <c:showCatName val="0"/>
          <c:showSerName val="0"/>
          <c:showPercent val="0"/>
          <c:showBubbleSize val="0"/>
        </c:dLbls>
        <c:gapWidth val="150"/>
        <c:axId val="101149696"/>
        <c:axId val="101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1149696"/>
        <c:axId val="101160064"/>
      </c:lineChart>
      <c:dateAx>
        <c:axId val="101149696"/>
        <c:scaling>
          <c:orientation val="minMax"/>
        </c:scaling>
        <c:delete val="1"/>
        <c:axPos val="b"/>
        <c:numFmt formatCode="ge" sourceLinked="1"/>
        <c:majorTickMark val="none"/>
        <c:minorTickMark val="none"/>
        <c:tickLblPos val="none"/>
        <c:crossAx val="101160064"/>
        <c:crosses val="autoZero"/>
        <c:auto val="1"/>
        <c:lblOffset val="100"/>
        <c:baseTimeUnit val="years"/>
      </c:dateAx>
      <c:valAx>
        <c:axId val="1011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708.17</c:v>
                </c:pt>
                <c:pt idx="1">
                  <c:v>653.13</c:v>
                </c:pt>
                <c:pt idx="2">
                  <c:v>644.20000000000005</c:v>
                </c:pt>
                <c:pt idx="3">
                  <c:v>628.74</c:v>
                </c:pt>
                <c:pt idx="4">
                  <c:v>607.38</c:v>
                </c:pt>
              </c:numCache>
            </c:numRef>
          </c:val>
        </c:ser>
        <c:dLbls>
          <c:showLegendKey val="0"/>
          <c:showVal val="0"/>
          <c:showCatName val="0"/>
          <c:showSerName val="0"/>
          <c:showPercent val="0"/>
          <c:showBubbleSize val="0"/>
        </c:dLbls>
        <c:gapWidth val="150"/>
        <c:axId val="101177984"/>
        <c:axId val="101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1177984"/>
        <c:axId val="101192448"/>
      </c:lineChart>
      <c:dateAx>
        <c:axId val="101177984"/>
        <c:scaling>
          <c:orientation val="minMax"/>
        </c:scaling>
        <c:delete val="1"/>
        <c:axPos val="b"/>
        <c:numFmt formatCode="ge" sourceLinked="1"/>
        <c:majorTickMark val="none"/>
        <c:minorTickMark val="none"/>
        <c:tickLblPos val="none"/>
        <c:crossAx val="101192448"/>
        <c:crosses val="autoZero"/>
        <c:auto val="1"/>
        <c:lblOffset val="100"/>
        <c:baseTimeUnit val="years"/>
      </c:dateAx>
      <c:valAx>
        <c:axId val="10119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85.11</c:v>
                </c:pt>
                <c:pt idx="1">
                  <c:v>88.17</c:v>
                </c:pt>
                <c:pt idx="2">
                  <c:v>104.24</c:v>
                </c:pt>
                <c:pt idx="3">
                  <c:v>101.79</c:v>
                </c:pt>
                <c:pt idx="4">
                  <c:v>96.23</c:v>
                </c:pt>
              </c:numCache>
            </c:numRef>
          </c:val>
        </c:ser>
        <c:dLbls>
          <c:showLegendKey val="0"/>
          <c:showVal val="0"/>
          <c:showCatName val="0"/>
          <c:showSerName val="0"/>
          <c:showPercent val="0"/>
          <c:showBubbleSize val="0"/>
        </c:dLbls>
        <c:gapWidth val="150"/>
        <c:axId val="101224832"/>
        <c:axId val="1012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1224832"/>
        <c:axId val="101226752"/>
      </c:lineChart>
      <c:dateAx>
        <c:axId val="101224832"/>
        <c:scaling>
          <c:orientation val="minMax"/>
        </c:scaling>
        <c:delete val="1"/>
        <c:axPos val="b"/>
        <c:numFmt formatCode="ge" sourceLinked="1"/>
        <c:majorTickMark val="none"/>
        <c:minorTickMark val="none"/>
        <c:tickLblPos val="none"/>
        <c:crossAx val="101226752"/>
        <c:crosses val="autoZero"/>
        <c:auto val="1"/>
        <c:lblOffset val="100"/>
        <c:baseTimeUnit val="years"/>
      </c:dateAx>
      <c:valAx>
        <c:axId val="101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138.68</c:v>
                </c:pt>
                <c:pt idx="1">
                  <c:v>140.81</c:v>
                </c:pt>
                <c:pt idx="2">
                  <c:v>119.14</c:v>
                </c:pt>
                <c:pt idx="3">
                  <c:v>122.31</c:v>
                </c:pt>
                <c:pt idx="4">
                  <c:v>129.28</c:v>
                </c:pt>
              </c:numCache>
            </c:numRef>
          </c:val>
        </c:ser>
        <c:dLbls>
          <c:showLegendKey val="0"/>
          <c:showVal val="0"/>
          <c:showCatName val="0"/>
          <c:showSerName val="0"/>
          <c:showPercent val="0"/>
          <c:showBubbleSize val="0"/>
        </c:dLbls>
        <c:gapWidth val="150"/>
        <c:axId val="101248384"/>
        <c:axId val="10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1248384"/>
        <c:axId val="102368768"/>
      </c:lineChart>
      <c:dateAx>
        <c:axId val="101248384"/>
        <c:scaling>
          <c:orientation val="minMax"/>
        </c:scaling>
        <c:delete val="1"/>
        <c:axPos val="b"/>
        <c:numFmt formatCode="ge" sourceLinked="1"/>
        <c:majorTickMark val="none"/>
        <c:minorTickMark val="none"/>
        <c:tickLblPos val="none"/>
        <c:crossAx val="102368768"/>
        <c:crosses val="autoZero"/>
        <c:auto val="1"/>
        <c:lblOffset val="100"/>
        <c:baseTimeUnit val="years"/>
      </c:dateAx>
      <c:valAx>
        <c:axId val="102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52.12</c:v>
                </c:pt>
                <c:pt idx="1">
                  <c:v>52.26</c:v>
                </c:pt>
                <c:pt idx="2">
                  <c:v>51.2</c:v>
                </c:pt>
                <c:pt idx="3">
                  <c:v>51.59</c:v>
                </c:pt>
                <c:pt idx="4">
                  <c:v>49.93</c:v>
                </c:pt>
              </c:numCache>
            </c:numRef>
          </c:val>
        </c:ser>
        <c:dLbls>
          <c:showLegendKey val="0"/>
          <c:showVal val="0"/>
          <c:showCatName val="0"/>
          <c:showSerName val="0"/>
          <c:showPercent val="0"/>
          <c:showBubbleSize val="0"/>
        </c:dLbls>
        <c:gapWidth val="150"/>
        <c:axId val="102382592"/>
        <c:axId val="1024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2382592"/>
        <c:axId val="102413440"/>
      </c:lineChart>
      <c:dateAx>
        <c:axId val="102382592"/>
        <c:scaling>
          <c:orientation val="minMax"/>
        </c:scaling>
        <c:delete val="1"/>
        <c:axPos val="b"/>
        <c:numFmt formatCode="ge" sourceLinked="1"/>
        <c:majorTickMark val="none"/>
        <c:minorTickMark val="none"/>
        <c:tickLblPos val="none"/>
        <c:crossAx val="102413440"/>
        <c:crosses val="autoZero"/>
        <c:auto val="1"/>
        <c:lblOffset val="100"/>
        <c:baseTimeUnit val="years"/>
      </c:dateAx>
      <c:valAx>
        <c:axId val="1024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88.09</c:v>
                </c:pt>
                <c:pt idx="1">
                  <c:v>87.2</c:v>
                </c:pt>
                <c:pt idx="2">
                  <c:v>87.21</c:v>
                </c:pt>
                <c:pt idx="3">
                  <c:v>86.4</c:v>
                </c:pt>
                <c:pt idx="4">
                  <c:v>88.42</c:v>
                </c:pt>
              </c:numCache>
            </c:numRef>
          </c:val>
        </c:ser>
        <c:dLbls>
          <c:showLegendKey val="0"/>
          <c:showVal val="0"/>
          <c:showCatName val="0"/>
          <c:showSerName val="0"/>
          <c:showPercent val="0"/>
          <c:showBubbleSize val="0"/>
        </c:dLbls>
        <c:gapWidth val="150"/>
        <c:axId val="102439552"/>
        <c:axId val="1024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2439552"/>
        <c:axId val="102445824"/>
      </c:lineChart>
      <c:dateAx>
        <c:axId val="102439552"/>
        <c:scaling>
          <c:orientation val="minMax"/>
        </c:scaling>
        <c:delete val="1"/>
        <c:axPos val="b"/>
        <c:numFmt formatCode="ge" sourceLinked="1"/>
        <c:majorTickMark val="none"/>
        <c:minorTickMark val="none"/>
        <c:tickLblPos val="none"/>
        <c:crossAx val="102445824"/>
        <c:crosses val="autoZero"/>
        <c:auto val="1"/>
        <c:lblOffset val="100"/>
        <c:baseTimeUnit val="years"/>
      </c:dateAx>
      <c:valAx>
        <c:axId val="102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亀岡市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90384</v>
      </c>
      <c r="AM8" s="61"/>
      <c r="AN8" s="61"/>
      <c r="AO8" s="61"/>
      <c r="AP8" s="61"/>
      <c r="AQ8" s="61"/>
      <c r="AR8" s="61"/>
      <c r="AS8" s="61"/>
      <c r="AT8" s="51">
        <f>データ!$S$6</f>
        <v>224.8</v>
      </c>
      <c r="AU8" s="52"/>
      <c r="AV8" s="52"/>
      <c r="AW8" s="52"/>
      <c r="AX8" s="52"/>
      <c r="AY8" s="52"/>
      <c r="AZ8" s="52"/>
      <c r="BA8" s="52"/>
      <c r="BB8" s="53">
        <f>データ!$T$6</f>
        <v>402.06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69.88</v>
      </c>
      <c r="J10" s="52"/>
      <c r="K10" s="52"/>
      <c r="L10" s="52"/>
      <c r="M10" s="52"/>
      <c r="N10" s="52"/>
      <c r="O10" s="64"/>
      <c r="P10" s="53">
        <f>データ!$P$6</f>
        <v>90.58</v>
      </c>
      <c r="Q10" s="53"/>
      <c r="R10" s="53"/>
      <c r="S10" s="53"/>
      <c r="T10" s="53"/>
      <c r="U10" s="53"/>
      <c r="V10" s="53"/>
      <c r="W10" s="61">
        <f>データ!$Q$6</f>
        <v>2205</v>
      </c>
      <c r="X10" s="61"/>
      <c r="Y10" s="61"/>
      <c r="Z10" s="61"/>
      <c r="AA10" s="61"/>
      <c r="AB10" s="61"/>
      <c r="AC10" s="61"/>
      <c r="AD10" s="2"/>
      <c r="AE10" s="2"/>
      <c r="AF10" s="2"/>
      <c r="AG10" s="2"/>
      <c r="AH10" s="5"/>
      <c r="AI10" s="5"/>
      <c r="AJ10" s="5"/>
      <c r="AK10" s="5"/>
      <c r="AL10" s="61">
        <f>データ!$U$6</f>
        <v>81615</v>
      </c>
      <c r="AM10" s="61"/>
      <c r="AN10" s="61"/>
      <c r="AO10" s="61"/>
      <c r="AP10" s="61"/>
      <c r="AQ10" s="61"/>
      <c r="AR10" s="61"/>
      <c r="AS10" s="61"/>
      <c r="AT10" s="51">
        <f>データ!$V$6</f>
        <v>44.7</v>
      </c>
      <c r="AU10" s="52"/>
      <c r="AV10" s="52"/>
      <c r="AW10" s="52"/>
      <c r="AX10" s="52"/>
      <c r="AY10" s="52"/>
      <c r="AZ10" s="52"/>
      <c r="BA10" s="52"/>
      <c r="BB10" s="53">
        <f>データ!$W$6</f>
        <v>1825.84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f t="shared" si="3"/>
        <v>0</v>
      </c>
      <c r="N6" s="35" t="str">
        <f t="shared" si="3"/>
        <v>-</v>
      </c>
      <c r="O6" s="35">
        <f t="shared" si="3"/>
        <v>69.88</v>
      </c>
      <c r="P6" s="35">
        <f t="shared" si="3"/>
        <v>90.58</v>
      </c>
      <c r="Q6" s="35">
        <f t="shared" si="3"/>
        <v>2205</v>
      </c>
      <c r="R6" s="35">
        <f t="shared" si="3"/>
        <v>90384</v>
      </c>
      <c r="S6" s="35">
        <f t="shared" si="3"/>
        <v>224.8</v>
      </c>
      <c r="T6" s="35">
        <f t="shared" si="3"/>
        <v>402.06</v>
      </c>
      <c r="U6" s="35">
        <f t="shared" si="3"/>
        <v>81615</v>
      </c>
      <c r="V6" s="35">
        <f t="shared" si="3"/>
        <v>44.7</v>
      </c>
      <c r="W6" s="35">
        <f t="shared" si="3"/>
        <v>1825.84</v>
      </c>
      <c r="X6" s="36">
        <f>IF(X7="",NA(),X7)</f>
        <v>97.96</v>
      </c>
      <c r="Y6" s="36">
        <f t="shared" ref="Y6:AG6" si="4">IF(Y7="",NA(),Y7)</f>
        <v>105.84</v>
      </c>
      <c r="Z6" s="36">
        <f t="shared" si="4"/>
        <v>117.72</v>
      </c>
      <c r="AA6" s="36">
        <f t="shared" si="4"/>
        <v>113.22</v>
      </c>
      <c r="AB6" s="36">
        <f t="shared" si="4"/>
        <v>109.12</v>
      </c>
      <c r="AC6" s="36">
        <f t="shared" si="4"/>
        <v>108.24</v>
      </c>
      <c r="AD6" s="36">
        <f t="shared" si="4"/>
        <v>107.8</v>
      </c>
      <c r="AE6" s="36">
        <f t="shared" si="4"/>
        <v>111.96</v>
      </c>
      <c r="AF6" s="36">
        <f t="shared" si="4"/>
        <v>112.69</v>
      </c>
      <c r="AG6" s="36">
        <f t="shared" si="4"/>
        <v>113.16</v>
      </c>
      <c r="AH6" s="35" t="str">
        <f>IF(AH7="","",IF(AH7="-","【-】","【"&amp;SUBSTITUTE(TEXT(AH7,"#,##0.00"),"-","△")&amp;"】"))</f>
        <v>【114.35】</v>
      </c>
      <c r="AI6" s="36">
        <f>IF(AI7="",NA(),AI7)</f>
        <v>89.1</v>
      </c>
      <c r="AJ6" s="36">
        <f t="shared" ref="AJ6:AR6" si="5">IF(AJ7="",NA(),AJ7)</f>
        <v>76.67</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433.81</v>
      </c>
      <c r="AU6" s="36">
        <f t="shared" ref="AU6:BC6" si="6">IF(AU7="",NA(),AU7)</f>
        <v>651.33000000000004</v>
      </c>
      <c r="AV6" s="36">
        <f t="shared" si="6"/>
        <v>320.85000000000002</v>
      </c>
      <c r="AW6" s="36">
        <f t="shared" si="6"/>
        <v>452.72</v>
      </c>
      <c r="AX6" s="36">
        <f t="shared" si="6"/>
        <v>371.05</v>
      </c>
      <c r="AY6" s="36">
        <f t="shared" si="6"/>
        <v>701</v>
      </c>
      <c r="AZ6" s="36">
        <f t="shared" si="6"/>
        <v>739.59</v>
      </c>
      <c r="BA6" s="36">
        <f t="shared" si="6"/>
        <v>335.95</v>
      </c>
      <c r="BB6" s="36">
        <f t="shared" si="6"/>
        <v>346.59</v>
      </c>
      <c r="BC6" s="36">
        <f t="shared" si="6"/>
        <v>357.82</v>
      </c>
      <c r="BD6" s="35" t="str">
        <f>IF(BD7="","",IF(BD7="-","【-】","【"&amp;SUBSTITUTE(TEXT(BD7,"#,##0.00"),"-","△")&amp;"】"))</f>
        <v>【262.87】</v>
      </c>
      <c r="BE6" s="36">
        <f>IF(BE7="",NA(),BE7)</f>
        <v>708.17</v>
      </c>
      <c r="BF6" s="36">
        <f t="shared" ref="BF6:BN6" si="7">IF(BF7="",NA(),BF7)</f>
        <v>653.13</v>
      </c>
      <c r="BG6" s="36">
        <f t="shared" si="7"/>
        <v>644.20000000000005</v>
      </c>
      <c r="BH6" s="36">
        <f t="shared" si="7"/>
        <v>628.74</v>
      </c>
      <c r="BI6" s="36">
        <f t="shared" si="7"/>
        <v>607.38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85.11</v>
      </c>
      <c r="BQ6" s="36">
        <f t="shared" ref="BQ6:BY6" si="8">IF(BQ7="",NA(),BQ7)</f>
        <v>88.17</v>
      </c>
      <c r="BR6" s="36">
        <f t="shared" si="8"/>
        <v>104.24</v>
      </c>
      <c r="BS6" s="36">
        <f t="shared" si="8"/>
        <v>101.79</v>
      </c>
      <c r="BT6" s="36">
        <f t="shared" si="8"/>
        <v>96.23</v>
      </c>
      <c r="BU6" s="36">
        <f t="shared" si="8"/>
        <v>100.27</v>
      </c>
      <c r="BV6" s="36">
        <f t="shared" si="8"/>
        <v>99.46</v>
      </c>
      <c r="BW6" s="36">
        <f t="shared" si="8"/>
        <v>105.21</v>
      </c>
      <c r="BX6" s="36">
        <f t="shared" si="8"/>
        <v>105.71</v>
      </c>
      <c r="BY6" s="36">
        <f t="shared" si="8"/>
        <v>106.01</v>
      </c>
      <c r="BZ6" s="35" t="str">
        <f>IF(BZ7="","",IF(BZ7="-","【-】","【"&amp;SUBSTITUTE(TEXT(BZ7,"#,##0.00"),"-","△")&amp;"】"))</f>
        <v>【105.59】</v>
      </c>
      <c r="CA6" s="36">
        <f>IF(CA7="",NA(),CA7)</f>
        <v>138.68</v>
      </c>
      <c r="CB6" s="36">
        <f t="shared" ref="CB6:CJ6" si="9">IF(CB7="",NA(),CB7)</f>
        <v>140.81</v>
      </c>
      <c r="CC6" s="36">
        <f t="shared" si="9"/>
        <v>119.14</v>
      </c>
      <c r="CD6" s="36">
        <f t="shared" si="9"/>
        <v>122.31</v>
      </c>
      <c r="CE6" s="36">
        <f t="shared" si="9"/>
        <v>129.28</v>
      </c>
      <c r="CF6" s="36">
        <f t="shared" si="9"/>
        <v>169.62</v>
      </c>
      <c r="CG6" s="36">
        <f t="shared" si="9"/>
        <v>171.78</v>
      </c>
      <c r="CH6" s="36">
        <f t="shared" si="9"/>
        <v>162.59</v>
      </c>
      <c r="CI6" s="36">
        <f t="shared" si="9"/>
        <v>162.15</v>
      </c>
      <c r="CJ6" s="36">
        <f t="shared" si="9"/>
        <v>162.24</v>
      </c>
      <c r="CK6" s="35" t="str">
        <f>IF(CK7="","",IF(CK7="-","【-】","【"&amp;SUBSTITUTE(TEXT(CK7,"#,##0.00"),"-","△")&amp;"】"))</f>
        <v>【163.27】</v>
      </c>
      <c r="CL6" s="36">
        <f>IF(CL7="",NA(),CL7)</f>
        <v>52.12</v>
      </c>
      <c r="CM6" s="36">
        <f t="shared" ref="CM6:CU6" si="10">IF(CM7="",NA(),CM7)</f>
        <v>52.26</v>
      </c>
      <c r="CN6" s="36">
        <f t="shared" si="10"/>
        <v>51.2</v>
      </c>
      <c r="CO6" s="36">
        <f t="shared" si="10"/>
        <v>51.59</v>
      </c>
      <c r="CP6" s="36">
        <f t="shared" si="10"/>
        <v>49.93</v>
      </c>
      <c r="CQ6" s="36">
        <f t="shared" si="10"/>
        <v>59.88</v>
      </c>
      <c r="CR6" s="36">
        <f t="shared" si="10"/>
        <v>59.68</v>
      </c>
      <c r="CS6" s="36">
        <f t="shared" si="10"/>
        <v>59.17</v>
      </c>
      <c r="CT6" s="36">
        <f t="shared" si="10"/>
        <v>59.34</v>
      </c>
      <c r="CU6" s="36">
        <f t="shared" si="10"/>
        <v>59.11</v>
      </c>
      <c r="CV6" s="35" t="str">
        <f>IF(CV7="","",IF(CV7="-","【-】","【"&amp;SUBSTITUTE(TEXT(CV7,"#,##0.00"),"-","△")&amp;"】"))</f>
        <v>【59.94】</v>
      </c>
      <c r="CW6" s="36">
        <f>IF(CW7="",NA(),CW7)</f>
        <v>88.09</v>
      </c>
      <c r="CX6" s="36">
        <f t="shared" ref="CX6:DF6" si="11">IF(CX7="",NA(),CX7)</f>
        <v>87.2</v>
      </c>
      <c r="CY6" s="36">
        <f t="shared" si="11"/>
        <v>87.21</v>
      </c>
      <c r="CZ6" s="36">
        <f t="shared" si="11"/>
        <v>86.4</v>
      </c>
      <c r="DA6" s="36">
        <f t="shared" si="11"/>
        <v>88.42</v>
      </c>
      <c r="DB6" s="36">
        <f t="shared" si="11"/>
        <v>87.65</v>
      </c>
      <c r="DC6" s="36">
        <f t="shared" si="11"/>
        <v>87.63</v>
      </c>
      <c r="DD6" s="36">
        <f t="shared" si="11"/>
        <v>87.6</v>
      </c>
      <c r="DE6" s="36">
        <f t="shared" si="11"/>
        <v>87.74</v>
      </c>
      <c r="DF6" s="36">
        <f t="shared" si="11"/>
        <v>87.91</v>
      </c>
      <c r="DG6" s="35" t="str">
        <f>IF(DG7="","",IF(DG7="-","【-】","【"&amp;SUBSTITUTE(TEXT(DG7,"#,##0.00"),"-","△")&amp;"】"))</f>
        <v>【90.22】</v>
      </c>
      <c r="DH6" s="36">
        <f>IF(DH7="",NA(),DH7)</f>
        <v>38.58</v>
      </c>
      <c r="DI6" s="36">
        <f t="shared" ref="DI6:DQ6" si="12">IF(DI7="",NA(),DI7)</f>
        <v>39.74</v>
      </c>
      <c r="DJ6" s="36">
        <f t="shared" si="12"/>
        <v>41.4</v>
      </c>
      <c r="DK6" s="36">
        <f t="shared" si="12"/>
        <v>41.6</v>
      </c>
      <c r="DL6" s="36">
        <f t="shared" si="12"/>
        <v>42.87</v>
      </c>
      <c r="DM6" s="36">
        <f t="shared" si="12"/>
        <v>38.69</v>
      </c>
      <c r="DN6" s="36">
        <f t="shared" si="12"/>
        <v>39.65</v>
      </c>
      <c r="DO6" s="36">
        <f t="shared" si="12"/>
        <v>45.25</v>
      </c>
      <c r="DP6" s="36">
        <f t="shared" si="12"/>
        <v>46.27</v>
      </c>
      <c r="DQ6" s="36">
        <f t="shared" si="12"/>
        <v>46.88</v>
      </c>
      <c r="DR6" s="35" t="str">
        <f>IF(DR7="","",IF(DR7="-","【-】","【"&amp;SUBSTITUTE(TEXT(DR7,"#,##0.00"),"-","△")&amp;"】"))</f>
        <v>【47.91】</v>
      </c>
      <c r="DS6" s="36">
        <f>IF(DS7="",NA(),DS7)</f>
        <v>0.82</v>
      </c>
      <c r="DT6" s="36">
        <f t="shared" ref="DT6:EB6" si="13">IF(DT7="",NA(),DT7)</f>
        <v>1.89</v>
      </c>
      <c r="DU6" s="36">
        <f t="shared" si="13"/>
        <v>2.78</v>
      </c>
      <c r="DV6" s="36">
        <f t="shared" si="13"/>
        <v>7.52</v>
      </c>
      <c r="DW6" s="36">
        <f t="shared" si="13"/>
        <v>11.37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0.19</v>
      </c>
      <c r="EE6" s="36">
        <f t="shared" ref="EE6:EM6" si="14">IF(EE7="",NA(),EE7)</f>
        <v>0.47</v>
      </c>
      <c r="EF6" s="36">
        <f t="shared" si="14"/>
        <v>0.25</v>
      </c>
      <c r="EG6" s="36">
        <f t="shared" si="14"/>
        <v>0.77</v>
      </c>
      <c r="EH6" s="36">
        <f t="shared" si="14"/>
        <v>0.31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262064</v>
      </c>
      <c r="D7" s="38">
        <v>46</v>
      </c>
      <c r="E7" s="38">
        <v>1</v>
      </c>
      <c r="F7" s="38">
        <v>0</v>
      </c>
      <c r="G7" s="38">
        <v>1</v>
      </c>
      <c r="H7" s="38" t="s">
        <v>105</v>
      </c>
      <c r="I7" s="38" t="s">
        <v>106</v>
      </c>
      <c r="J7" s="38" t="s">
        <v>107</v>
      </c>
      <c r="K7" s="38" t="s">
        <v>108</v>
      </c>
      <c r="L7" s="38" t="s">
        <v>109</v>
      </c>
      <c r="M7" s="38"/>
      <c r="N7" s="39" t="s">
        <v>110</v>
      </c>
      <c r="O7" s="39">
        <v>69.88</v>
      </c>
      <c r="P7" s="39">
        <v>90.58</v>
      </c>
      <c r="Q7" s="39">
        <v>2205</v>
      </c>
      <c r="R7" s="39">
        <v>90384</v>
      </c>
      <c r="S7" s="39">
        <v>224.8</v>
      </c>
      <c r="T7" s="39">
        <v>402.06</v>
      </c>
      <c r="U7" s="39">
        <v>81615</v>
      </c>
      <c r="V7" s="39">
        <v>44.7</v>
      </c>
      <c r="W7" s="39">
        <v>1825.84</v>
      </c>
      <c r="X7" s="39">
        <v>97.96</v>
      </c>
      <c r="Y7" s="39">
        <v>105.84</v>
      </c>
      <c r="Z7" s="39">
        <v>117.72</v>
      </c>
      <c r="AA7" s="39">
        <v>113.22</v>
      </c>
      <c r="AB7" s="39">
        <v>109.12</v>
      </c>
      <c r="AC7" s="39">
        <v>108.24</v>
      </c>
      <c r="AD7" s="39">
        <v>107.8</v>
      </c>
      <c r="AE7" s="39">
        <v>111.96</v>
      </c>
      <c r="AF7" s="39">
        <v>112.69</v>
      </c>
      <c r="AG7" s="39">
        <v>113.16</v>
      </c>
      <c r="AH7" s="39">
        <v>114.35</v>
      </c>
      <c r="AI7" s="39">
        <v>89.1</v>
      </c>
      <c r="AJ7" s="39">
        <v>76.67</v>
      </c>
      <c r="AK7" s="39">
        <v>0</v>
      </c>
      <c r="AL7" s="39">
        <v>0</v>
      </c>
      <c r="AM7" s="39">
        <v>0</v>
      </c>
      <c r="AN7" s="39">
        <v>4.46</v>
      </c>
      <c r="AO7" s="39">
        <v>4.3899999999999997</v>
      </c>
      <c r="AP7" s="39">
        <v>0.41</v>
      </c>
      <c r="AQ7" s="39">
        <v>0.54</v>
      </c>
      <c r="AR7" s="39">
        <v>0.68</v>
      </c>
      <c r="AS7" s="39">
        <v>0.79</v>
      </c>
      <c r="AT7" s="39">
        <v>433.81</v>
      </c>
      <c r="AU7" s="39">
        <v>651.33000000000004</v>
      </c>
      <c r="AV7" s="39">
        <v>320.85000000000002</v>
      </c>
      <c r="AW7" s="39">
        <v>452.72</v>
      </c>
      <c r="AX7" s="39">
        <v>371.05</v>
      </c>
      <c r="AY7" s="39">
        <v>701</v>
      </c>
      <c r="AZ7" s="39">
        <v>739.59</v>
      </c>
      <c r="BA7" s="39">
        <v>335.95</v>
      </c>
      <c r="BB7" s="39">
        <v>346.59</v>
      </c>
      <c r="BC7" s="39">
        <v>357.82</v>
      </c>
      <c r="BD7" s="39">
        <v>262.87</v>
      </c>
      <c r="BE7" s="39">
        <v>708.17</v>
      </c>
      <c r="BF7" s="39">
        <v>653.13</v>
      </c>
      <c r="BG7" s="39">
        <v>644.20000000000005</v>
      </c>
      <c r="BH7" s="39">
        <v>628.74</v>
      </c>
      <c r="BI7" s="39">
        <v>607.38</v>
      </c>
      <c r="BJ7" s="39">
        <v>330.99</v>
      </c>
      <c r="BK7" s="39">
        <v>324.08999999999997</v>
      </c>
      <c r="BL7" s="39">
        <v>319.82</v>
      </c>
      <c r="BM7" s="39">
        <v>312.02999999999997</v>
      </c>
      <c r="BN7" s="39">
        <v>307.45999999999998</v>
      </c>
      <c r="BO7" s="39">
        <v>270.87</v>
      </c>
      <c r="BP7" s="39">
        <v>85.11</v>
      </c>
      <c r="BQ7" s="39">
        <v>88.17</v>
      </c>
      <c r="BR7" s="39">
        <v>104.24</v>
      </c>
      <c r="BS7" s="39">
        <v>101.79</v>
      </c>
      <c r="BT7" s="39">
        <v>96.23</v>
      </c>
      <c r="BU7" s="39">
        <v>100.27</v>
      </c>
      <c r="BV7" s="39">
        <v>99.46</v>
      </c>
      <c r="BW7" s="39">
        <v>105.21</v>
      </c>
      <c r="BX7" s="39">
        <v>105.71</v>
      </c>
      <c r="BY7" s="39">
        <v>106.01</v>
      </c>
      <c r="BZ7" s="39">
        <v>105.59</v>
      </c>
      <c r="CA7" s="39">
        <v>138.68</v>
      </c>
      <c r="CB7" s="39">
        <v>140.81</v>
      </c>
      <c r="CC7" s="39">
        <v>119.14</v>
      </c>
      <c r="CD7" s="39">
        <v>122.31</v>
      </c>
      <c r="CE7" s="39">
        <v>129.28</v>
      </c>
      <c r="CF7" s="39">
        <v>169.62</v>
      </c>
      <c r="CG7" s="39">
        <v>171.78</v>
      </c>
      <c r="CH7" s="39">
        <v>162.59</v>
      </c>
      <c r="CI7" s="39">
        <v>162.15</v>
      </c>
      <c r="CJ7" s="39">
        <v>162.24</v>
      </c>
      <c r="CK7" s="39">
        <v>163.27000000000001</v>
      </c>
      <c r="CL7" s="39">
        <v>52.12</v>
      </c>
      <c r="CM7" s="39">
        <v>52.26</v>
      </c>
      <c r="CN7" s="39">
        <v>51.2</v>
      </c>
      <c r="CO7" s="39">
        <v>51.59</v>
      </c>
      <c r="CP7" s="39">
        <v>49.93</v>
      </c>
      <c r="CQ7" s="39">
        <v>59.88</v>
      </c>
      <c r="CR7" s="39">
        <v>59.68</v>
      </c>
      <c r="CS7" s="39">
        <v>59.17</v>
      </c>
      <c r="CT7" s="39">
        <v>59.34</v>
      </c>
      <c r="CU7" s="39">
        <v>59.11</v>
      </c>
      <c r="CV7" s="39">
        <v>59.94</v>
      </c>
      <c r="CW7" s="39">
        <v>88.09</v>
      </c>
      <c r="CX7" s="39">
        <v>87.2</v>
      </c>
      <c r="CY7" s="39">
        <v>87.21</v>
      </c>
      <c r="CZ7" s="39">
        <v>86.4</v>
      </c>
      <c r="DA7" s="39">
        <v>88.42</v>
      </c>
      <c r="DB7" s="39">
        <v>87.65</v>
      </c>
      <c r="DC7" s="39">
        <v>87.63</v>
      </c>
      <c r="DD7" s="39">
        <v>87.6</v>
      </c>
      <c r="DE7" s="39">
        <v>87.74</v>
      </c>
      <c r="DF7" s="39">
        <v>87.91</v>
      </c>
      <c r="DG7" s="39">
        <v>90.22</v>
      </c>
      <c r="DH7" s="39">
        <v>38.58</v>
      </c>
      <c r="DI7" s="39">
        <v>39.74</v>
      </c>
      <c r="DJ7" s="39">
        <v>41.4</v>
      </c>
      <c r="DK7" s="39">
        <v>41.6</v>
      </c>
      <c r="DL7" s="39">
        <v>42.87</v>
      </c>
      <c r="DM7" s="39">
        <v>38.69</v>
      </c>
      <c r="DN7" s="39">
        <v>39.65</v>
      </c>
      <c r="DO7" s="39">
        <v>45.25</v>
      </c>
      <c r="DP7" s="39">
        <v>46.27</v>
      </c>
      <c r="DQ7" s="39">
        <v>46.88</v>
      </c>
      <c r="DR7" s="39">
        <v>47.91</v>
      </c>
      <c r="DS7" s="39">
        <v>0.82</v>
      </c>
      <c r="DT7" s="39">
        <v>1.89</v>
      </c>
      <c r="DU7" s="39">
        <v>2.78</v>
      </c>
      <c r="DV7" s="39">
        <v>7.52</v>
      </c>
      <c r="DW7" s="39">
        <v>11.37</v>
      </c>
      <c r="DX7" s="39">
        <v>8.4</v>
      </c>
      <c r="DY7" s="39">
        <v>9.7100000000000009</v>
      </c>
      <c r="DZ7" s="39">
        <v>10.71</v>
      </c>
      <c r="EA7" s="39">
        <v>10.93</v>
      </c>
      <c r="EB7" s="39">
        <v>13.39</v>
      </c>
      <c r="EC7" s="39">
        <v>15</v>
      </c>
      <c r="ED7" s="39">
        <v>0.19</v>
      </c>
      <c r="EE7" s="39">
        <v>0.47</v>
      </c>
      <c r="EF7" s="39">
        <v>0.25</v>
      </c>
      <c r="EG7" s="39">
        <v>0.77</v>
      </c>
      <c r="EH7" s="39">
        <v>0.31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2018-02-06T04:33:30Z</cp:lastPrinted>
  <dcterms:modified xsi:type="dcterms:W3CDTF">2018-02-08T09:45:22Z</dcterms:modified>
</cp:coreProperties>
</file>