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6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P10" i="4"/>
  <c r="B10" i="4"/>
  <c r="BB8" i="4"/>
  <c r="AT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<sst xmlns="http://schemas.openxmlformats.org/spreadsheetml/2006/main" count="232" uniqueCount="120">
  <si>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</si>
  <si>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</si>
  <si>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</si>
  <si>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</si>
  <si>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</si>
  <si>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</si>
  <si>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</si>
  <si>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</si>
  <si>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</si>
  <si>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</si>
  <si>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</si>
  <si>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</si>
  <si>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</si>
  <si>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</si>
  <si>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</si>
  <si>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</si>
  <si>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</si>
  <si>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</si>
  <si>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</si>
  <si>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</si>
  <si>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</si>
  <si>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</si>
  <si>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</si>
  <si>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</si>
  <si>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</si>
  <si>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</si>
  <si>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</si>
  <si>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</si>
  <si>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</si>
  <si>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</si>
  <si>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</si>
  <si>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</si>
  <si>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</si>
  <si>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</si>
  <si>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</si>
  <si>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</si>
  <si>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</si>
  <si>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</si>
  <si>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</si>
  <si>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</si>
  <si>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</si>
  <si>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</si>
  <si>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</si>
  <si>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</si>
  <si>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</si>
  <si>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</si>
  <si>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</si>
  <si>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</si>
  <si>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</si>
  <si>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</si>
  <si>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</si>
  <si>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</si>
  <si>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</si>
  <si>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</si>
  <si>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</si>
  <si>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</si>
  <si>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</si>
  <si>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</si>
  <si>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</si>
  <si>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</si>
  <si>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</si>
  <si>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</si>
  <si>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</si>
  <si>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</si>
  <si>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</si>
  <si>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</si>
  <si>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</si>
  <si>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</si>
  <si>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</si>
  <si>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</si>
  <si>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</si>
  <si>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</si>
  <si>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</si>
  <si>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</si>
  <si>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</si>
  <si>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</si>
  <si>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</si>
  <si>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</si>
  <si>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</si>
  <si>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</si>
  <si>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</si>
  <si>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</si>
  <si>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</si>
  <si>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</si>
  <si>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</si>
  <si>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</si>
  <si>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</si>
  <si>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</si>
  <si>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</si>
  <si>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</si>
  <si>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</si>
  <si>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</si>
  <si>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</si>
  <si>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</si>
  <si>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</si>
  <si>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</si>
  <si>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</si>
  <si>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</si>
  <si>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</si>
  <si>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</si>
  <si>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</si>
  <si>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</si>
  <si>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</si>
  <si>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</si>
  <si>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</si>
  <si>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京都府　京田辺市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</si>
  <si>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</si>
  <si>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</si>
  <si>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</si>
  <si>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</si>
  <si>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</si>
  <si>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</si>
  <si>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</si>
  <si>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</si>
  <si>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</si>
  <si>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</si>
  <si>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非設置（職務代理）</t>
    <rPh sb="0" eb="1">
      <t>ヒ</t>
    </rPh>
    <rPh sb="1" eb="3">
      <t>セッチ</t>
    </rPh>
    <rPh sb="4" eb="6">
      <t>ショクム</t>
    </rPh>
    <rPh sb="6" eb="8">
      <t>ダイリ</t>
    </rPh>
    <phoneticPr fontId="4"/>
  </si>
  <si>
    <t>　経営の健全性については、自己資本構成比率も９０％
以上と高く、健全な財務状況にありますが、経営の効率
性については、料金回収率が８０％台と低く、水道料金
収入では必要な経費を賄えず、分担金を原資とする
基金の取崩しで対応している状況です。この基金も近年
は取崩し額が積立額よりも多く、いずれ枯渇することが
見込まれています。そのため、維持管理費のさらなる削
減などの経営改善を図ることが重要な課題となっていま
す。
　また、今後は施設や管路の老朽化が進んできますが、
長寿命化、延命化をめざした更新周期に従って優先
順位を定めた計画に基づき、内部留保資金（施設や管路
を更新するための資金）を一定保ちながら更新を行って
まいります。</t>
    <rPh sb="1" eb="3">
      <t>ケイエイ</t>
    </rPh>
    <rPh sb="4" eb="7">
      <t>ケンゼンセイ</t>
    </rPh>
    <rPh sb="13" eb="15">
      <t>ジコ</t>
    </rPh>
    <rPh sb="15" eb="17">
      <t>シホン</t>
    </rPh>
    <rPh sb="17" eb="19">
      <t>コウセイ</t>
    </rPh>
    <rPh sb="19" eb="21">
      <t>ヒリツ</t>
    </rPh>
    <rPh sb="26" eb="28">
      <t>イジョウ</t>
    </rPh>
    <rPh sb="29" eb="30">
      <t>タカ</t>
    </rPh>
    <rPh sb="32" eb="34">
      <t>ケンゼン</t>
    </rPh>
    <rPh sb="35" eb="37">
      <t>ザイム</t>
    </rPh>
    <rPh sb="37" eb="39">
      <t>ジョウキョウ</t>
    </rPh>
    <rPh sb="46" eb="48">
      <t>ケイエイ</t>
    </rPh>
    <phoneticPr fontId="4"/>
  </si>
  <si>
    <t xml:space="preserve">《健全性》
　経常費用が経常収益でどの程度賄えているかを示す経
常収支比率（①）は、営業収支の赤字分を基金からの補
填により収支均衡を図っているため、１００％を大きく
は上回らない状況です。
　営業収益に対して累積欠損金の状況を示す累積欠損金
比率（②）は、累積欠損金が発生していないため、０％
となっています。
　短期的な支払い能力を示す流動比率（③）については
、十分な流動資産を有していることから、支払い能力は
確保されている状況となっています。
　企業債が経営に与える影響を示す企業債残高対給水収
益比率（④）については、基金の活用により企業債借入
れを抑制したため、比率は非常に低い状況にあります。
《効率性》
　水道を供給する費用がどの程度水道料金で賄えている
かを示す料金回収率（⑤）については、供給単価を給水
原価より安くしているため、１００％を切っており、水
道料金だけでは水道を供給する費用を賄い切れていない
状況になっています。また水道１㎥当たりの給水原価
（⑥）は京都府営水道の料金改定や配分水量の他市町へ
の融通などにより平成２７年度より下がってきており、
全国平均や類似団体平均よりやや低い状況にあります。
　施設の配水能力に対する実際の量との割合を示す施設
利用率（⑦）については、基準とすべき配水能力を平成
２６年度に見直したことから高くなりました。
　また、給水水量全体のうち、給水収益につながってい
る水量の割合を示す有収率（⑧）は、計画的な管路の更
新をしているため、大規模漏水などによる無効水量が少
なく、全国平均や類似団体平均以上の効率的運用が行え
ています。
</t>
    <rPh sb="1" eb="4">
      <t>ケンゼンセイ</t>
    </rPh>
    <rPh sb="7" eb="9">
      <t>ケイジョウ</t>
    </rPh>
    <rPh sb="9" eb="11">
      <t>ヒヨウ</t>
    </rPh>
    <rPh sb="12" eb="14">
      <t>ケイジョウ</t>
    </rPh>
    <rPh sb="14" eb="16">
      <t>シュウエキ</t>
    </rPh>
    <rPh sb="19" eb="21">
      <t>テイド</t>
    </rPh>
    <rPh sb="21" eb="22">
      <t>マカナ</t>
    </rPh>
    <rPh sb="28" eb="29">
      <t>シメ</t>
    </rPh>
    <rPh sb="30" eb="31">
      <t>キョウ</t>
    </rPh>
    <rPh sb="32" eb="33">
      <t>ツネ</t>
    </rPh>
    <rPh sb="33" eb="35">
      <t>シュウシ</t>
    </rPh>
    <rPh sb="35" eb="37">
      <t>ヒリツ</t>
    </rPh>
    <rPh sb="42" eb="44">
      <t>エイギョウ</t>
    </rPh>
    <rPh sb="44" eb="46">
      <t>シュウシ</t>
    </rPh>
    <rPh sb="47" eb="50">
      <t>アカジブン</t>
    </rPh>
    <rPh sb="51" eb="53">
      <t>キキン</t>
    </rPh>
    <rPh sb="62" eb="64">
      <t>シュウシ</t>
    </rPh>
    <rPh sb="64" eb="66">
      <t>キンコウ</t>
    </rPh>
    <rPh sb="67" eb="68">
      <t>ハカ</t>
    </rPh>
    <rPh sb="80" eb="81">
      <t>オオ</t>
    </rPh>
    <rPh sb="85" eb="87">
      <t>ウワマワ</t>
    </rPh>
    <rPh sb="90" eb="92">
      <t>ジョウキョウ</t>
    </rPh>
    <rPh sb="97" eb="99">
      <t>エイギョウ</t>
    </rPh>
    <rPh sb="99" eb="101">
      <t>シュウエキ</t>
    </rPh>
    <rPh sb="102" eb="103">
      <t>タイ</t>
    </rPh>
    <rPh sb="105" eb="107">
      <t>ルイセキ</t>
    </rPh>
    <rPh sb="107" eb="110">
      <t>ケッソンキン</t>
    </rPh>
    <rPh sb="111" eb="113">
      <t>ジョウキョウ</t>
    </rPh>
    <rPh sb="114" eb="115">
      <t>シメ</t>
    </rPh>
    <rPh sb="116" eb="118">
      <t>ルイセキ</t>
    </rPh>
    <rPh sb="122" eb="124">
      <t>ヒリツ</t>
    </rPh>
    <rPh sb="129" eb="131">
      <t>ルイセキ</t>
    </rPh>
    <rPh sb="131" eb="134">
      <t>ケッソンキン</t>
    </rPh>
    <rPh sb="135" eb="137">
      <t>ハッセイ</t>
    </rPh>
    <rPh sb="158" eb="161">
      <t>タンキテキ</t>
    </rPh>
    <rPh sb="162" eb="164">
      <t>シハラ</t>
    </rPh>
    <rPh sb="165" eb="167">
      <t>ノウリョク</t>
    </rPh>
    <rPh sb="168" eb="169">
      <t>シメ</t>
    </rPh>
    <rPh sb="170" eb="172">
      <t>リュウドウ</t>
    </rPh>
    <rPh sb="172" eb="174">
      <t>ヒリツ</t>
    </rPh>
    <rPh sb="184" eb="186">
      <t>ジュウブン</t>
    </rPh>
    <rPh sb="187" eb="189">
      <t>リュウドウ</t>
    </rPh>
    <rPh sb="189" eb="191">
      <t>シサン</t>
    </rPh>
    <rPh sb="192" eb="193">
      <t>ユウ</t>
    </rPh>
    <rPh sb="202" eb="204">
      <t>シハラ</t>
    </rPh>
    <rPh sb="216" eb="218">
      <t>ジョウキョウ</t>
    </rPh>
    <rPh sb="228" eb="231">
      <t>キギョウサイ</t>
    </rPh>
    <rPh sb="232" eb="234">
      <t>ケイエイ</t>
    </rPh>
    <rPh sb="235" eb="236">
      <t>アタ</t>
    </rPh>
    <rPh sb="238" eb="240">
      <t>エイキョウ</t>
    </rPh>
    <rPh sb="241" eb="242">
      <t>シメ</t>
    </rPh>
    <rPh sb="243" eb="246">
      <t>キギョウサイ</t>
    </rPh>
    <rPh sb="246" eb="248">
      <t>ザンダカ</t>
    </rPh>
    <rPh sb="248" eb="249">
      <t>タイ</t>
    </rPh>
    <rPh sb="249" eb="251">
      <t>キュウスイ</t>
    </rPh>
    <rPh sb="254" eb="256">
      <t>ヒリツ</t>
    </rPh>
    <rPh sb="265" eb="267">
      <t>キキン</t>
    </rPh>
    <rPh sb="268" eb="270">
      <t>カツヨウ</t>
    </rPh>
    <rPh sb="273" eb="276">
      <t>キギョウサイ</t>
    </rPh>
    <rPh sb="276" eb="278">
      <t>カリイ</t>
    </rPh>
    <rPh sb="281" eb="283">
      <t>ヨクセイ</t>
    </rPh>
    <rPh sb="288" eb="290">
      <t>ヒリツ</t>
    </rPh>
    <rPh sb="294" eb="295">
      <t>ヒク</t>
    </rPh>
    <rPh sb="296" eb="298">
      <t>ジョウキョウ</t>
    </rPh>
    <rPh sb="306" eb="309">
      <t>コウリツセイ</t>
    </rPh>
    <rPh sb="312" eb="314">
      <t>スイドウ</t>
    </rPh>
    <rPh sb="315" eb="317">
      <t>キョウキュウ</t>
    </rPh>
    <rPh sb="319" eb="321">
      <t>ヒヨウ</t>
    </rPh>
    <rPh sb="324" eb="326">
      <t>テイド</t>
    </rPh>
    <rPh sb="326" eb="328">
      <t>スイドウ</t>
    </rPh>
    <rPh sb="328" eb="330">
      <t>リョウキン</t>
    </rPh>
    <rPh sb="331" eb="332">
      <t>マカナ</t>
    </rPh>
    <rPh sb="339" eb="340">
      <t>シメ</t>
    </rPh>
    <rPh sb="341" eb="343">
      <t>リョウキン</t>
    </rPh>
    <rPh sb="343" eb="346">
      <t>カイシュウリツ</t>
    </rPh>
    <rPh sb="355" eb="357">
      <t>キョウキュウ</t>
    </rPh>
    <rPh sb="357" eb="359">
      <t>タンカ</t>
    </rPh>
    <rPh sb="367" eb="368">
      <t>ヤス</t>
    </rPh>
    <rPh sb="381" eb="382">
      <t>キ</t>
    </rPh>
    <rPh sb="390" eb="392">
      <t>リョウキン</t>
    </rPh>
    <rPh sb="396" eb="398">
      <t>スイドウ</t>
    </rPh>
    <rPh sb="403" eb="405">
      <t>ヒヨウ</t>
    </rPh>
    <rPh sb="406" eb="407">
      <t>マカナ</t>
    </rPh>
    <rPh sb="408" eb="409">
      <t>キ</t>
    </rPh>
    <rPh sb="415" eb="417">
      <t>ジョウキョウ</t>
    </rPh>
    <rPh sb="431" eb="432">
      <t>ア</t>
    </rPh>
    <rPh sb="461" eb="462">
      <t>タ</t>
    </rPh>
    <rPh sb="462" eb="463">
      <t>シ</t>
    </rPh>
    <rPh sb="463" eb="464">
      <t>マチ</t>
    </rPh>
    <rPh sb="474" eb="476">
      <t>ヘイセイ</t>
    </rPh>
    <rPh sb="478" eb="480">
      <t>ネンド</t>
    </rPh>
    <rPh sb="482" eb="483">
      <t>サ</t>
    </rPh>
    <rPh sb="492" eb="494">
      <t>ゼンコク</t>
    </rPh>
    <rPh sb="497" eb="499">
      <t>ルイジ</t>
    </rPh>
    <rPh sb="499" eb="501">
      <t>ダンタイ</t>
    </rPh>
    <rPh sb="507" eb="508">
      <t>ヒク</t>
    </rPh>
    <rPh sb="509" eb="511">
      <t>ジョウキョウ</t>
    </rPh>
    <rPh sb="519" eb="521">
      <t>シセツ</t>
    </rPh>
    <rPh sb="522" eb="524">
      <t>ハイスイ</t>
    </rPh>
    <rPh sb="524" eb="526">
      <t>ノウリョク</t>
    </rPh>
    <rPh sb="527" eb="528">
      <t>タイ</t>
    </rPh>
    <rPh sb="530" eb="532">
      <t>ジッサイ</t>
    </rPh>
    <rPh sb="533" eb="534">
      <t>リョウ</t>
    </rPh>
    <rPh sb="539" eb="540">
      <t>シメ</t>
    </rPh>
    <rPh sb="544" eb="547">
      <t>リヨウリツ</t>
    </rPh>
    <rPh sb="556" eb="558">
      <t>キジュン</t>
    </rPh>
    <rPh sb="562" eb="564">
      <t>ハイスイ</t>
    </rPh>
    <rPh sb="564" eb="566">
      <t>ノウリョク</t>
    </rPh>
    <rPh sb="572" eb="574">
      <t>ネンド</t>
    </rPh>
    <rPh sb="575" eb="577">
      <t>ミナオ</t>
    </rPh>
    <rPh sb="583" eb="584">
      <t>タカ</t>
    </rPh>
    <rPh sb="596" eb="598">
      <t>キュウスイ</t>
    </rPh>
    <rPh sb="598" eb="600">
      <t>スイリョウ</t>
    </rPh>
    <rPh sb="600" eb="602">
      <t>ゼンタイ</t>
    </rPh>
    <rPh sb="606" eb="608">
      <t>キュウスイ</t>
    </rPh>
    <rPh sb="608" eb="610">
      <t>シュウエキ</t>
    </rPh>
    <rPh sb="619" eb="621">
      <t>スイリョウ</t>
    </rPh>
    <rPh sb="622" eb="624">
      <t>ワリアイ</t>
    </rPh>
    <rPh sb="625" eb="626">
      <t>シメ</t>
    </rPh>
    <rPh sb="629" eb="630">
      <t>リツ</t>
    </rPh>
    <rPh sb="639" eb="641">
      <t>カンロ</t>
    </rPh>
    <rPh sb="653" eb="656">
      <t>ダイキボ</t>
    </rPh>
    <rPh sb="675" eb="677">
      <t>ヘイキン</t>
    </rPh>
    <rPh sb="680" eb="682">
      <t>ダンタイ</t>
    </rPh>
    <rPh sb="684" eb="686">
      <t>イジョウ</t>
    </rPh>
    <rPh sb="690" eb="692">
      <t>ウンヨウ</t>
    </rPh>
    <rPh sb="693" eb="694">
      <t>オコナ</t>
    </rPh>
    <phoneticPr fontId="4"/>
  </si>
  <si>
    <r>
      <t>　</t>
    </r>
    <r>
      <rPr>
        <sz val="10"/>
        <rFont val="ＭＳ ゴシック"/>
        <family val="3"/>
        <charset val="128"/>
      </rPr>
      <t>有形固定資産減価償却率（①）は全国平均、類似団体
平均と同程度となっています。
　管路の老朽化度合いを示す管路経年化率（②）は、比
較的新しい管路が多いため、全国平均や類似団体平均
よりも低くなっています。
　管路の更新ペースを示す管路の更新率（③）は、年度
によってばらつきがありますが、平成２７年度、２８年
度は、主に過去の大規模開発地区の老朽管改良工事に取り組んだため、全国平均や類似団体平均を上回っています。</t>
    </r>
    <rPh sb="1" eb="3">
      <t>ユウケイ</t>
    </rPh>
    <rPh sb="3" eb="7">
      <t>コテイシサン</t>
    </rPh>
    <rPh sb="7" eb="9">
      <t>ゲンカ</t>
    </rPh>
    <rPh sb="9" eb="12">
      <t>ショウキャクリツ</t>
    </rPh>
    <rPh sb="16" eb="18">
      <t>ゼンコク</t>
    </rPh>
    <rPh sb="18" eb="20">
      <t>ヘイキン</t>
    </rPh>
    <rPh sb="21" eb="23">
      <t>ルイジ</t>
    </rPh>
    <rPh sb="23" eb="25">
      <t>ダンタイ</t>
    </rPh>
    <rPh sb="26" eb="28">
      <t>ヘイキン</t>
    </rPh>
    <rPh sb="29" eb="32">
      <t>ドウテイド</t>
    </rPh>
    <rPh sb="42" eb="44">
      <t>カンロ</t>
    </rPh>
    <rPh sb="45" eb="47">
      <t>ロウキュウ</t>
    </rPh>
    <rPh sb="47" eb="48">
      <t>カ</t>
    </rPh>
    <rPh sb="48" eb="50">
      <t>ドア</t>
    </rPh>
    <rPh sb="52" eb="53">
      <t>シメ</t>
    </rPh>
    <rPh sb="54" eb="56">
      <t>カンロ</t>
    </rPh>
    <rPh sb="56" eb="58">
      <t>ケイネン</t>
    </rPh>
    <rPh sb="58" eb="59">
      <t>カ</t>
    </rPh>
    <rPh sb="59" eb="60">
      <t>リツ</t>
    </rPh>
    <rPh sb="146" eb="148">
      <t>ヘイセイ</t>
    </rPh>
    <rPh sb="160" eb="161">
      <t>オモ</t>
    </rPh>
    <rPh sb="162" eb="164">
      <t>カコ</t>
    </rPh>
    <rPh sb="165" eb="168">
      <t>ダイキボ</t>
    </rPh>
    <rPh sb="168" eb="170">
      <t>カイハツ</t>
    </rPh>
    <rPh sb="170" eb="172">
      <t>チク</t>
    </rPh>
    <rPh sb="189" eb="191">
      <t>ゼンコク</t>
    </rPh>
    <rPh sb="191" eb="193">
      <t>ヘイキン</t>
    </rPh>
    <rPh sb="194" eb="196">
      <t>ルイジ</t>
    </rPh>
    <rPh sb="196" eb="198">
      <t>ダンタイ</t>
    </rPh>
    <rPh sb="198" eb="200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</si>
</sst>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102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22" fillId="0" borderId="9" xfId="1" applyFont="1" applyBorder="1" applyAlignment="1" applyProtection="1">
      <alignment horizontal="left" vertical="top" wrapText="1"/>
      <protection locked="0"/>
    </xf>
    <xf numFmtId="0" fontId="22" fillId="0" borderId="0" xfId="1" applyFont="1" applyBorder="1" applyAlignment="1" applyProtection="1">
      <alignment horizontal="left" vertical="top" wrapText="1"/>
      <protection locked="0"/>
    </xf>
    <xf numFmtId="0" fontId="22" fillId="0" borderId="10" xfId="1" applyFont="1" applyBorder="1" applyAlignment="1" applyProtection="1">
      <alignment horizontal="left" vertical="top" wrapText="1"/>
      <protection locked="0"/>
    </xf>
    <xf numFmtId="0" fontId="22" fillId="0" borderId="11" xfId="1" applyFont="1" applyBorder="1" applyAlignment="1" applyProtection="1">
      <alignment horizontal="left" vertical="top" wrapText="1"/>
      <protection locked="0"/>
    </xf>
    <xf numFmtId="0" fontId="22" fillId="0" borderId="1" xfId="1" applyFont="1" applyBorder="1" applyAlignment="1" applyProtection="1">
      <alignment horizontal="left" vertical="top" wrapText="1"/>
      <protection locked="0"/>
    </xf>
    <xf numFmtId="0" fontId="22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  <xf numFmtId="0" fontId="23" fillId="0" borderId="9" xfId="1" applyFont="1" applyBorder="1" applyAlignment="1" applyProtection="1">
      <alignment horizontal="left" vertical="top" wrapText="1"/>
      <protection locked="0"/>
    </xf>
    <xf numFmtId="0" fontId="23" fillId="0" borderId="0" xfId="1" applyFont="1" applyBorder="1" applyAlignment="1" applyProtection="1">
      <alignment horizontal="left" vertical="top" wrapText="1"/>
      <protection locked="0"/>
    </xf>
    <xf numFmtId="0" fontId="23" fillId="0" borderId="10" xfId="1" applyFont="1" applyBorder="1" applyAlignment="1" applyProtection="1">
      <alignment horizontal="left" vertical="top" wrapText="1"/>
      <protection locked="0"/>
    </xf>
    <xf numFmtId="0" fontId="16" fillId="0" borderId="9" xfId="1" applyFont="1" applyBorder="1" applyAlignment="1" applyProtection="1">
      <alignment horizontal="left" vertical="top" wrapText="1"/>
      <protection locked="0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6" fillId="0" borderId="10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0.92</c:v>
                </c:pt>
                <c:pt idx="1">
                  <c:v>0.95</c:v>
                </c:pt>
                <c:pt idx="2">
                  <c:v>0.74</c:v>
                </c:pt>
                <c:pt idx="3">
                  <c:v>0.97</c:v>
                </c:pt>
                <c:pt idx="4">
                  <c:v>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96672"/>
        <c:axId val="4560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6672"/>
        <c:axId val="45602688"/>
      </c:lineChart>
      <c:dateAx>
        <c:axId val="4559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02688"/>
        <c:crosses val="autoZero"/>
        <c:auto val="1"/>
        <c:lblOffset val="100"/>
        <c:baseTimeUnit val="years"/>
      </c:dateAx>
      <c:valAx>
        <c:axId val="4560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59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61.94</c:v>
                </c:pt>
                <c:pt idx="1">
                  <c:v>60.7</c:v>
                </c:pt>
                <c:pt idx="2">
                  <c:v>74.02</c:v>
                </c:pt>
                <c:pt idx="3">
                  <c:v>76.67</c:v>
                </c:pt>
                <c:pt idx="4">
                  <c:v>77.13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59840"/>
        <c:axId val="7786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59840"/>
        <c:axId val="77862016"/>
      </c:lineChart>
      <c:dateAx>
        <c:axId val="7785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62016"/>
        <c:crosses val="autoZero"/>
        <c:auto val="1"/>
        <c:lblOffset val="100"/>
        <c:baseTimeUnit val="years"/>
      </c:dateAx>
      <c:valAx>
        <c:axId val="7786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85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96.24</c:v>
                </c:pt>
                <c:pt idx="1">
                  <c:v>96.86</c:v>
                </c:pt>
                <c:pt idx="2">
                  <c:v>95.76</c:v>
                </c:pt>
                <c:pt idx="3">
                  <c:v>94.94</c:v>
                </c:pt>
                <c:pt idx="4">
                  <c:v>96.66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84032"/>
        <c:axId val="7791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84032"/>
        <c:axId val="77910784"/>
      </c:lineChart>
      <c:dateAx>
        <c:axId val="77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10784"/>
        <c:crosses val="autoZero"/>
        <c:auto val="1"/>
        <c:lblOffset val="100"/>
        <c:baseTimeUnit val="years"/>
      </c:dateAx>
      <c:valAx>
        <c:axId val="7791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100.51</c:v>
                </c:pt>
                <c:pt idx="2">
                  <c:v>100.71</c:v>
                </c:pt>
                <c:pt idx="3">
                  <c:v>100.21</c:v>
                </c:pt>
                <c:pt idx="4">
                  <c:v>100.42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56320"/>
        <c:axId val="5274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56320"/>
        <c:axId val="52745728"/>
      </c:lineChart>
      <c:dateAx>
        <c:axId val="456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45728"/>
        <c:crosses val="autoZero"/>
        <c:auto val="1"/>
        <c:lblOffset val="100"/>
        <c:baseTimeUnit val="years"/>
      </c:dateAx>
      <c:valAx>
        <c:axId val="52745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38.049999999999997</c:v>
                </c:pt>
                <c:pt idx="1">
                  <c:v>38.83</c:v>
                </c:pt>
                <c:pt idx="2">
                  <c:v>45.31</c:v>
                </c:pt>
                <c:pt idx="3">
                  <c:v>46.73</c:v>
                </c:pt>
                <c:pt idx="4">
                  <c:v>48.09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07552"/>
        <c:axId val="9840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07552"/>
        <c:axId val="98409856"/>
      </c:lineChart>
      <c:dateAx>
        <c:axId val="9840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09856"/>
        <c:crosses val="autoZero"/>
        <c:auto val="1"/>
        <c:lblOffset val="100"/>
        <c:baseTimeUnit val="years"/>
      </c:dateAx>
      <c:valAx>
        <c:axId val="9840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0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5.49</c:v>
                </c:pt>
                <c:pt idx="1">
                  <c:v>5.97</c:v>
                </c:pt>
                <c:pt idx="2">
                  <c:v>8.26</c:v>
                </c:pt>
                <c:pt idx="3">
                  <c:v>8.1199999999999992</c:v>
                </c:pt>
                <c:pt idx="4">
                  <c:v>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83040"/>
        <c:axId val="4561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83040"/>
        <c:axId val="45613056"/>
      </c:lineChart>
      <c:dateAx>
        <c:axId val="3418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13056"/>
        <c:crosses val="autoZero"/>
        <c:auto val="1"/>
        <c:lblOffset val="100"/>
        <c:baseTimeUnit val="years"/>
      </c:dateAx>
      <c:valAx>
        <c:axId val="4561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8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28704"/>
        <c:axId val="4673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28704"/>
        <c:axId val="46730624"/>
      </c:lineChart>
      <c:dateAx>
        <c:axId val="4672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30624"/>
        <c:crosses val="autoZero"/>
        <c:auto val="1"/>
        <c:lblOffset val="100"/>
        <c:baseTimeUnit val="years"/>
      </c:dateAx>
      <c:valAx>
        <c:axId val="46730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2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4699.47</c:v>
                </c:pt>
                <c:pt idx="1">
                  <c:v>2555.16</c:v>
                </c:pt>
                <c:pt idx="2">
                  <c:v>1742.15</c:v>
                </c:pt>
                <c:pt idx="3">
                  <c:v>1886.79</c:v>
                </c:pt>
                <c:pt idx="4">
                  <c:v>2276.2600000000002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77472"/>
        <c:axId val="4677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7472"/>
        <c:axId val="46779392"/>
      </c:lineChart>
      <c:dateAx>
        <c:axId val="4677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79392"/>
        <c:crosses val="autoZero"/>
        <c:auto val="1"/>
        <c:lblOffset val="100"/>
        <c:baseTimeUnit val="years"/>
      </c:dateAx>
      <c:valAx>
        <c:axId val="46779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7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51.17</c:v>
                </c:pt>
                <c:pt idx="1">
                  <c:v>44.76</c:v>
                </c:pt>
                <c:pt idx="2">
                  <c:v>37.17</c:v>
                </c:pt>
                <c:pt idx="3">
                  <c:v>28.44</c:v>
                </c:pt>
                <c:pt idx="4">
                  <c:v>21.66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30336"/>
        <c:axId val="7243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30336"/>
        <c:axId val="72432256"/>
      </c:lineChart>
      <c:dateAx>
        <c:axId val="7243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32256"/>
        <c:crosses val="autoZero"/>
        <c:auto val="1"/>
        <c:lblOffset val="100"/>
        <c:baseTimeUnit val="years"/>
      </c:dateAx>
      <c:valAx>
        <c:axId val="72432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3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86.26</c:v>
                </c:pt>
                <c:pt idx="1">
                  <c:v>80.239999999999995</c:v>
                </c:pt>
                <c:pt idx="2">
                  <c:v>81.11</c:v>
                </c:pt>
                <c:pt idx="3">
                  <c:v>86.18</c:v>
                </c:pt>
                <c:pt idx="4">
                  <c:v>87.11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50432"/>
        <c:axId val="7245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50432"/>
        <c:axId val="72452352"/>
      </c:lineChart>
      <c:dateAx>
        <c:axId val="7245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52352"/>
        <c:crosses val="autoZero"/>
        <c:auto val="1"/>
        <c:lblOffset val="100"/>
        <c:baseTimeUnit val="years"/>
      </c:dateAx>
      <c:valAx>
        <c:axId val="7245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5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160.96</c:v>
                </c:pt>
                <c:pt idx="1">
                  <c:v>172.08</c:v>
                </c:pt>
                <c:pt idx="2">
                  <c:v>170.19</c:v>
                </c:pt>
                <c:pt idx="3">
                  <c:v>160.66</c:v>
                </c:pt>
                <c:pt idx="4">
                  <c:v>159.18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61696"/>
        <c:axId val="7246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61696"/>
        <c:axId val="72463872"/>
      </c:lineChart>
      <c:dateAx>
        <c:axId val="7246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63872"/>
        <c:crosses val="autoZero"/>
        <c:auto val="1"/>
        <c:lblOffset val="100"/>
        <c:baseTimeUnit val="years"/>
      </c:dateAx>
      <c:valAx>
        <c:axId val="7246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6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京都府　京田辺市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A4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68201</v>
      </c>
      <c r="AM8" s="71"/>
      <c r="AN8" s="71"/>
      <c r="AO8" s="71"/>
      <c r="AP8" s="71"/>
      <c r="AQ8" s="71"/>
      <c r="AR8" s="71"/>
      <c r="AS8" s="71"/>
      <c r="AT8" s="67">
        <f>データ!$S$6</f>
        <v>42.92</v>
      </c>
      <c r="AU8" s="68"/>
      <c r="AV8" s="68"/>
      <c r="AW8" s="68"/>
      <c r="AX8" s="68"/>
      <c r="AY8" s="68"/>
      <c r="AZ8" s="68"/>
      <c r="BA8" s="68"/>
      <c r="BB8" s="70">
        <f>データ!$T$6</f>
        <v>1589.03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93.25</v>
      </c>
      <c r="J10" s="68"/>
      <c r="K10" s="68"/>
      <c r="L10" s="68"/>
      <c r="M10" s="68"/>
      <c r="N10" s="68"/>
      <c r="O10" s="69"/>
      <c r="P10" s="70">
        <f>データ!$P$6</f>
        <v>99.53</v>
      </c>
      <c r="Q10" s="70"/>
      <c r="R10" s="70"/>
      <c r="S10" s="70"/>
      <c r="T10" s="70"/>
      <c r="U10" s="70"/>
      <c r="V10" s="70"/>
      <c r="W10" s="71">
        <f>データ!$Q$6</f>
        <v>2251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68145</v>
      </c>
      <c r="AM10" s="71"/>
      <c r="AN10" s="71"/>
      <c r="AO10" s="71"/>
      <c r="AP10" s="71"/>
      <c r="AQ10" s="71"/>
      <c r="AR10" s="71"/>
      <c r="AS10" s="71"/>
      <c r="AT10" s="67">
        <f>データ!$V$6</f>
        <v>14.6</v>
      </c>
      <c r="AU10" s="68"/>
      <c r="AV10" s="68"/>
      <c r="AW10" s="68"/>
      <c r="AX10" s="68"/>
      <c r="AY10" s="68"/>
      <c r="AZ10" s="68"/>
      <c r="BA10" s="68"/>
      <c r="BB10" s="70">
        <f>データ!$W$6</f>
        <v>4667.47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96" t="s">
        <v>118</v>
      </c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8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96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8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96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8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96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8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96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8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96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8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96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8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96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8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96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8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96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8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96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8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96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8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96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8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96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8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96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8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96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8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96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8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96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8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96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8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96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8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96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8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96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8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96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8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96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8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96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8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96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8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96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8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96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8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96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8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99" t="s">
        <v>119</v>
      </c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1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99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1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99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1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99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1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99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1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99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1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99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1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99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1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99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1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99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1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99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1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99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99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1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99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1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99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1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99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1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99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1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262111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京都府　京田辺市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93.25</v>
      </c>
      <c r="P6" s="35">
        <f t="shared" si="3"/>
        <v>99.53</v>
      </c>
      <c r="Q6" s="35">
        <f t="shared" si="3"/>
        <v>2251</v>
      </c>
      <c r="R6" s="35">
        <f t="shared" si="3"/>
        <v>68201</v>
      </c>
      <c r="S6" s="35">
        <f t="shared" si="3"/>
        <v>42.92</v>
      </c>
      <c r="T6" s="35">
        <f t="shared" si="3"/>
        <v>1589.03</v>
      </c>
      <c r="U6" s="35">
        <f t="shared" si="3"/>
        <v>68145</v>
      </c>
      <c r="V6" s="35">
        <f t="shared" si="3"/>
        <v>14.6</v>
      </c>
      <c r="W6" s="35">
        <f t="shared" si="3"/>
        <v>4667.47</v>
      </c>
      <c r="X6" s="36">
        <f>IF(X7="",NA(),X7)</f>
        <v>100.65</v>
      </c>
      <c r="Y6" s="36">
        <f t="shared" ref="Y6:AG6" si="4">IF(Y7="",NA(),Y7)</f>
        <v>100.51</v>
      </c>
      <c r="Z6" s="36">
        <f t="shared" si="4"/>
        <v>100.71</v>
      </c>
      <c r="AA6" s="36">
        <f t="shared" si="4"/>
        <v>100.21</v>
      </c>
      <c r="AB6" s="36">
        <f t="shared" si="4"/>
        <v>100.42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4699.47</v>
      </c>
      <c r="AU6" s="36">
        <f t="shared" ref="AU6:BC6" si="6">IF(AU7="",NA(),AU7)</f>
        <v>2555.16</v>
      </c>
      <c r="AV6" s="36">
        <f t="shared" si="6"/>
        <v>1742.15</v>
      </c>
      <c r="AW6" s="36">
        <f t="shared" si="6"/>
        <v>1886.79</v>
      </c>
      <c r="AX6" s="36">
        <f t="shared" si="6"/>
        <v>2276.2600000000002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51.17</v>
      </c>
      <c r="BF6" s="36">
        <f t="shared" ref="BF6:BN6" si="7">IF(BF7="",NA(),BF7)</f>
        <v>44.76</v>
      </c>
      <c r="BG6" s="36">
        <f t="shared" si="7"/>
        <v>37.17</v>
      </c>
      <c r="BH6" s="36">
        <f t="shared" si="7"/>
        <v>28.44</v>
      </c>
      <c r="BI6" s="36">
        <f t="shared" si="7"/>
        <v>21.66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86.26</v>
      </c>
      <c r="BQ6" s="36">
        <f t="shared" ref="BQ6:BY6" si="8">IF(BQ7="",NA(),BQ7)</f>
        <v>80.239999999999995</v>
      </c>
      <c r="BR6" s="36">
        <f t="shared" si="8"/>
        <v>81.11</v>
      </c>
      <c r="BS6" s="36">
        <f t="shared" si="8"/>
        <v>86.18</v>
      </c>
      <c r="BT6" s="36">
        <f t="shared" si="8"/>
        <v>87.11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160.96</v>
      </c>
      <c r="CB6" s="36">
        <f t="shared" ref="CB6:CJ6" si="9">IF(CB7="",NA(),CB7)</f>
        <v>172.08</v>
      </c>
      <c r="CC6" s="36">
        <f t="shared" si="9"/>
        <v>170.19</v>
      </c>
      <c r="CD6" s="36">
        <f t="shared" si="9"/>
        <v>160.66</v>
      </c>
      <c r="CE6" s="36">
        <f t="shared" si="9"/>
        <v>159.18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61.94</v>
      </c>
      <c r="CM6" s="36">
        <f t="shared" ref="CM6:CU6" si="10">IF(CM7="",NA(),CM7)</f>
        <v>60.7</v>
      </c>
      <c r="CN6" s="36">
        <f t="shared" si="10"/>
        <v>74.02</v>
      </c>
      <c r="CO6" s="36">
        <f t="shared" si="10"/>
        <v>76.67</v>
      </c>
      <c r="CP6" s="36">
        <f t="shared" si="10"/>
        <v>77.13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96.24</v>
      </c>
      <c r="CX6" s="36">
        <f t="shared" ref="CX6:DF6" si="11">IF(CX7="",NA(),CX7)</f>
        <v>96.86</v>
      </c>
      <c r="CY6" s="36">
        <f t="shared" si="11"/>
        <v>95.76</v>
      </c>
      <c r="CZ6" s="36">
        <f t="shared" si="11"/>
        <v>94.94</v>
      </c>
      <c r="DA6" s="36">
        <f t="shared" si="11"/>
        <v>96.66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38.049999999999997</v>
      </c>
      <c r="DI6" s="36">
        <f t="shared" ref="DI6:DQ6" si="12">IF(DI7="",NA(),DI7)</f>
        <v>38.83</v>
      </c>
      <c r="DJ6" s="36">
        <f t="shared" si="12"/>
        <v>45.31</v>
      </c>
      <c r="DK6" s="36">
        <f t="shared" si="12"/>
        <v>46.73</v>
      </c>
      <c r="DL6" s="36">
        <f t="shared" si="12"/>
        <v>48.09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5.49</v>
      </c>
      <c r="DT6" s="36">
        <f t="shared" ref="DT6:EB6" si="13">IF(DT7="",NA(),DT7)</f>
        <v>5.97</v>
      </c>
      <c r="DU6" s="36">
        <f t="shared" si="13"/>
        <v>8.26</v>
      </c>
      <c r="DV6" s="36">
        <f t="shared" si="13"/>
        <v>8.1199999999999992</v>
      </c>
      <c r="DW6" s="36">
        <f t="shared" si="13"/>
        <v>9.6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0.92</v>
      </c>
      <c r="EE6" s="36">
        <f t="shared" ref="EE6:EM6" si="14">IF(EE7="",NA(),EE7)</f>
        <v>0.95</v>
      </c>
      <c r="EF6" s="36">
        <f t="shared" si="14"/>
        <v>0.74</v>
      </c>
      <c r="EG6" s="36">
        <f t="shared" si="14"/>
        <v>0.97</v>
      </c>
      <c r="EH6" s="36">
        <f t="shared" si="14"/>
        <v>0.95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262111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93.25</v>
      </c>
      <c r="P7" s="39">
        <v>99.53</v>
      </c>
      <c r="Q7" s="39">
        <v>2251</v>
      </c>
      <c r="R7" s="39">
        <v>68201</v>
      </c>
      <c r="S7" s="39">
        <v>42.92</v>
      </c>
      <c r="T7" s="39">
        <v>1589.03</v>
      </c>
      <c r="U7" s="39">
        <v>68145</v>
      </c>
      <c r="V7" s="39">
        <v>14.6</v>
      </c>
      <c r="W7" s="39">
        <v>4667.47</v>
      </c>
      <c r="X7" s="39">
        <v>100.65</v>
      </c>
      <c r="Y7" s="39">
        <v>100.51</v>
      </c>
      <c r="Z7" s="39">
        <v>100.71</v>
      </c>
      <c r="AA7" s="39">
        <v>100.21</v>
      </c>
      <c r="AB7" s="39">
        <v>100.42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4699.47</v>
      </c>
      <c r="AU7" s="39">
        <v>2555.16</v>
      </c>
      <c r="AV7" s="39">
        <v>1742.15</v>
      </c>
      <c r="AW7" s="39">
        <v>1886.79</v>
      </c>
      <c r="AX7" s="39">
        <v>2276.2600000000002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51.17</v>
      </c>
      <c r="BF7" s="39">
        <v>44.76</v>
      </c>
      <c r="BG7" s="39">
        <v>37.17</v>
      </c>
      <c r="BH7" s="39">
        <v>28.44</v>
      </c>
      <c r="BI7" s="39">
        <v>21.66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86.26</v>
      </c>
      <c r="BQ7" s="39">
        <v>80.239999999999995</v>
      </c>
      <c r="BR7" s="39">
        <v>81.11</v>
      </c>
      <c r="BS7" s="39">
        <v>86.18</v>
      </c>
      <c r="BT7" s="39">
        <v>87.11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160.96</v>
      </c>
      <c r="CB7" s="39">
        <v>172.08</v>
      </c>
      <c r="CC7" s="39">
        <v>170.19</v>
      </c>
      <c r="CD7" s="39">
        <v>160.66</v>
      </c>
      <c r="CE7" s="39">
        <v>159.18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61.94</v>
      </c>
      <c r="CM7" s="39">
        <v>60.7</v>
      </c>
      <c r="CN7" s="39">
        <v>74.02</v>
      </c>
      <c r="CO7" s="39">
        <v>76.67</v>
      </c>
      <c r="CP7" s="39">
        <v>77.13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96.24</v>
      </c>
      <c r="CX7" s="39">
        <v>96.86</v>
      </c>
      <c r="CY7" s="39">
        <v>95.76</v>
      </c>
      <c r="CZ7" s="39">
        <v>94.94</v>
      </c>
      <c r="DA7" s="39">
        <v>96.66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38.049999999999997</v>
      </c>
      <c r="DI7" s="39">
        <v>38.83</v>
      </c>
      <c r="DJ7" s="39">
        <v>45.31</v>
      </c>
      <c r="DK7" s="39">
        <v>46.73</v>
      </c>
      <c r="DL7" s="39">
        <v>48.09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5.49</v>
      </c>
      <c r="DT7" s="39">
        <v>5.97</v>
      </c>
      <c r="DU7" s="39">
        <v>8.26</v>
      </c>
      <c r="DV7" s="39">
        <v>8.1199999999999992</v>
      </c>
      <c r="DW7" s="39">
        <v>9.6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0.92</v>
      </c>
      <c r="EE7" s="39">
        <v>0.95</v>
      </c>
      <c r="EF7" s="39">
        <v>0.74</v>
      </c>
      <c r="EG7" s="39">
        <v>0.97</v>
      </c>
      <c r="EH7" s="39">
        <v>0.95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2018-02-19T00:26:58Z</cp:lastPrinted>
  <dcterms:modified xsi:type="dcterms:W3CDTF">2018-02-19T09:18:01Z</dcterms:modified>
</cp:coreProperties>
</file>