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eda68\Desktop\"/>
    </mc:Choice>
  </mc:AlternateContent>
  <workbookProtection workbookPassword="B31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<sst xmlns="http://schemas.openxmlformats.org/spreadsheetml/2006/main" count="237" uniqueCount="124">
  <si>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</si>
  <si>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</si>
  <si>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</si>
  <si>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</si>
  <si>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</si>
  <si>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</si>
  <si>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</si>
  <si>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</si>
  <si>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</si>
  <si>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</si>
  <si>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</si>
  <si>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</si>
  <si>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</si>
  <si>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</si>
  <si>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</si>
  <si>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</si>
  <si>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</si>
  <si>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</si>
  <si>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</si>
  <si>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</si>
  <si>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</si>
  <si>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</si>
  <si>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</si>
  <si>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</si>
  <si>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</si>
  <si>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</si>
  <si>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</si>
  <si>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</si>
  <si>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</si>
  <si>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</si>
  <si>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</si>
  <si>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</si>
  <si>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</si>
  <si>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</si>
  <si>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</si>
  <si>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</si>
  <si>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</si>
  <si>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</si>
  <si>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</si>
  <si>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</si>
  <si>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</si>
  <si>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</si>
  <si>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</si>
  <si>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</si>
  <si>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</si>
  <si>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</si>
  <si>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</si>
  <si>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</si>
  <si>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</si>
  <si>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</si>
  <si>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</si>
  <si>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</si>
  <si>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</si>
  <si>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</si>
  <si>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</si>
  <si>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</si>
  <si>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</si>
  <si>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</si>
  <si>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</si>
  <si>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</si>
  <si>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</si>
  <si>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</si>
  <si>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</si>
  <si>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</si>
  <si>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</si>
  <si>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</si>
  <si>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</si>
  <si>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</si>
  <si>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</si>
  <si>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</si>
  <si>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</si>
  <si>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</si>
  <si>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</si>
  <si>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</si>
  <si>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</si>
  <si>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</si>
  <si>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</si>
  <si>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</si>
  <si>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</si>
  <si>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</si>
  <si>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</si>
  <si>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</si>
  <si>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</si>
  <si>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</si>
  <si>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</si>
  <si>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</si>
  <si>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</si>
  <si>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</si>
  <si>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</si>
  <si>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</si>
  <si>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</si>
  <si>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</si>
  <si>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</si>
  <si>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</si>
  <si>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</si>
  <si>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</si>
  <si>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</si>
  <si>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</si>
  <si>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</si>
  <si>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</si>
  <si>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</si>
  <si>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</si>
  <si>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</si>
  <si>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</si>
  <si>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</si>
  <si>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</si>
  <si>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</si>
  <si>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</si>
  <si>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笠置町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</si>
  <si>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</si>
  <si>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</si>
  <si>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</si>
  <si>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</si>
  <si>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</si>
  <si>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</si>
  <si>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</si>
  <si>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</si>
  <si>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</si>
  <si>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</si>
  <si>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</si>
  <si>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</si>
  <si>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【収益的収支比率】
　前年度より比率は向上している。しかし、一般会計繰入金収入に依存していることから、今後も維持管理費の削減等の経営改善の取り組みが必要である。
【企業債残高対給水収益比率】
　起債償還金の減少により経年比較では減少してきている。
【料金回収率】
　類似団体平均値及び全国平均より上回っているが、100％以下であるため、適切な料金収入を検討する必要がある。
【給水原価】
　類似団体平均値及び全国平均を下回っているが、今後も総費用の削減等の経営改善に取り組む。
【施設の効率性】
　類似団体平均値より高い数値となったが、低下傾向にあるため、適切な施設規模を把握する必要がある。
【供給した配水量の効率性】
　漏水配水管の修繕により、前年度を少し上回った。</t>
    <rPh sb="1" eb="3">
      <t>シュウエキ</t>
    </rPh>
    <rPh sb="3" eb="4">
      <t>テキ</t>
    </rPh>
    <rPh sb="4" eb="6">
      <t>シュウシ</t>
    </rPh>
    <rPh sb="6" eb="8">
      <t>ヒリツ</t>
    </rPh>
    <rPh sb="11" eb="13">
      <t>ゼンネン</t>
    </rPh>
    <rPh sb="13" eb="14">
      <t>ド</t>
    </rPh>
    <rPh sb="16" eb="18">
      <t>ヒリツ</t>
    </rPh>
    <rPh sb="19" eb="21">
      <t>コウジョウ</t>
    </rPh>
    <rPh sb="30" eb="32">
      <t>イッパン</t>
    </rPh>
    <rPh sb="32" eb="34">
      <t>カイケイ</t>
    </rPh>
    <rPh sb="34" eb="36">
      <t>クリイレ</t>
    </rPh>
    <rPh sb="36" eb="37">
      <t>キン</t>
    </rPh>
    <rPh sb="37" eb="39">
      <t>シュウニュウ</t>
    </rPh>
    <rPh sb="40" eb="42">
      <t>イゾン</t>
    </rPh>
    <rPh sb="51" eb="53">
      <t>コンゴ</t>
    </rPh>
    <rPh sb="54" eb="56">
      <t>イジ</t>
    </rPh>
    <rPh sb="56" eb="59">
      <t>カンリヒ</t>
    </rPh>
    <rPh sb="60" eb="62">
      <t>サクゲン</t>
    </rPh>
    <rPh sb="62" eb="63">
      <t>トウ</t>
    </rPh>
    <rPh sb="64" eb="66">
      <t>ケイエイ</t>
    </rPh>
    <rPh sb="66" eb="68">
      <t>カイゼン</t>
    </rPh>
    <rPh sb="69" eb="70">
      <t>ト</t>
    </rPh>
    <rPh sb="71" eb="72">
      <t>ク</t>
    </rPh>
    <rPh sb="74" eb="76">
      <t>ヒツヨウ</t>
    </rPh>
    <rPh sb="83" eb="85">
      <t>キギョウ</t>
    </rPh>
    <rPh sb="85" eb="86">
      <t>サイ</t>
    </rPh>
    <rPh sb="86" eb="88">
      <t>ザンダカ</t>
    </rPh>
    <rPh sb="88" eb="89">
      <t>タイ</t>
    </rPh>
    <rPh sb="89" eb="91">
      <t>キュウスイ</t>
    </rPh>
    <rPh sb="91" eb="93">
      <t>シュウエキ</t>
    </rPh>
    <rPh sb="93" eb="95">
      <t>ヒリツ</t>
    </rPh>
    <rPh sb="98" eb="100">
      <t>キサイ</t>
    </rPh>
    <rPh sb="100" eb="102">
      <t>ショウカン</t>
    </rPh>
    <rPh sb="102" eb="103">
      <t>キン</t>
    </rPh>
    <rPh sb="104" eb="106">
      <t>ゲンショウ</t>
    </rPh>
    <rPh sb="109" eb="111">
      <t>ケイネン</t>
    </rPh>
    <rPh sb="111" eb="113">
      <t>ヒカク</t>
    </rPh>
    <rPh sb="115" eb="117">
      <t>ゲンショウ</t>
    </rPh>
    <rPh sb="127" eb="129">
      <t>リョウキン</t>
    </rPh>
    <rPh sb="129" eb="131">
      <t>カイシュウ</t>
    </rPh>
    <rPh sb="131" eb="132">
      <t>リツ</t>
    </rPh>
    <rPh sb="135" eb="137">
      <t>ルイジ</t>
    </rPh>
    <rPh sb="137" eb="139">
      <t>ダンタイ</t>
    </rPh>
    <rPh sb="139" eb="141">
      <t>ヘイキン</t>
    </rPh>
    <rPh sb="141" eb="142">
      <t>アタイ</t>
    </rPh>
    <rPh sb="142" eb="143">
      <t>オヨ</t>
    </rPh>
    <rPh sb="144" eb="146">
      <t>ゼンコク</t>
    </rPh>
    <rPh sb="146" eb="148">
      <t>ヘイキン</t>
    </rPh>
    <rPh sb="150" eb="152">
      <t>ウワマワ</t>
    </rPh>
    <rPh sb="162" eb="164">
      <t>イカ</t>
    </rPh>
    <rPh sb="170" eb="172">
      <t>テキセツ</t>
    </rPh>
    <rPh sb="173" eb="175">
      <t>リョウキン</t>
    </rPh>
    <rPh sb="175" eb="177">
      <t>シュウニュウ</t>
    </rPh>
    <rPh sb="178" eb="180">
      <t>ケントウ</t>
    </rPh>
    <rPh sb="182" eb="184">
      <t>ヒツヨウ</t>
    </rPh>
    <rPh sb="191" eb="193">
      <t>キュウスイ</t>
    </rPh>
    <rPh sb="193" eb="195">
      <t>ゲンカ</t>
    </rPh>
    <rPh sb="198" eb="200">
      <t>ルイジ</t>
    </rPh>
    <rPh sb="200" eb="202">
      <t>ダンタイ</t>
    </rPh>
    <rPh sb="202" eb="204">
      <t>ヘイキン</t>
    </rPh>
    <rPh sb="204" eb="205">
      <t>アタイ</t>
    </rPh>
    <rPh sb="205" eb="206">
      <t>オヨ</t>
    </rPh>
    <rPh sb="207" eb="209">
      <t>ゼンコク</t>
    </rPh>
    <rPh sb="209" eb="211">
      <t>ヘイキン</t>
    </rPh>
    <rPh sb="212" eb="214">
      <t>シタマワ</t>
    </rPh>
    <rPh sb="220" eb="222">
      <t>コンゴ</t>
    </rPh>
    <rPh sb="223" eb="226">
      <t>ソウヒヨウ</t>
    </rPh>
    <rPh sb="227" eb="229">
      <t>サクゲン</t>
    </rPh>
    <rPh sb="229" eb="230">
      <t>トウ</t>
    </rPh>
    <rPh sb="231" eb="233">
      <t>ケイエイ</t>
    </rPh>
    <rPh sb="233" eb="235">
      <t>カイゼン</t>
    </rPh>
    <rPh sb="236" eb="237">
      <t>ト</t>
    </rPh>
    <rPh sb="238" eb="239">
      <t>ク</t>
    </rPh>
    <rPh sb="244" eb="246">
      <t>シセツ</t>
    </rPh>
    <rPh sb="247" eb="249">
      <t>コウリツ</t>
    </rPh>
    <rPh sb="249" eb="250">
      <t>セイ</t>
    </rPh>
    <rPh sb="253" eb="255">
      <t>ルイジ</t>
    </rPh>
    <rPh sb="255" eb="257">
      <t>ダンタイ</t>
    </rPh>
    <rPh sb="257" eb="259">
      <t>ヘイキン</t>
    </rPh>
    <rPh sb="259" eb="260">
      <t>アタイ</t>
    </rPh>
    <rPh sb="262" eb="263">
      <t>タカ</t>
    </rPh>
    <rPh sb="264" eb="266">
      <t>スウチ</t>
    </rPh>
    <rPh sb="272" eb="274">
      <t>テイカ</t>
    </rPh>
    <rPh sb="274" eb="276">
      <t>ケイコウ</t>
    </rPh>
    <rPh sb="282" eb="284">
      <t>テキセツ</t>
    </rPh>
    <rPh sb="285" eb="287">
      <t>シセツ</t>
    </rPh>
    <rPh sb="287" eb="289">
      <t>キボ</t>
    </rPh>
    <rPh sb="290" eb="292">
      <t>ハアク</t>
    </rPh>
    <rPh sb="294" eb="296">
      <t>ヒツヨウ</t>
    </rPh>
    <rPh sb="303" eb="305">
      <t>キョウキュウ</t>
    </rPh>
    <rPh sb="307" eb="309">
      <t>ハイスイ</t>
    </rPh>
    <rPh sb="309" eb="310">
      <t>リョウ</t>
    </rPh>
    <rPh sb="311" eb="313">
      <t>コウリツ</t>
    </rPh>
    <rPh sb="313" eb="314">
      <t>セイ</t>
    </rPh>
    <rPh sb="317" eb="319">
      <t>ロウスイ</t>
    </rPh>
    <rPh sb="319" eb="322">
      <t>ハイスイカン</t>
    </rPh>
    <rPh sb="323" eb="325">
      <t>シュウゼン</t>
    </rPh>
    <rPh sb="329" eb="332">
      <t>ゼンネンド</t>
    </rPh>
    <rPh sb="333" eb="334">
      <t>スコ</t>
    </rPh>
    <rPh sb="335" eb="337">
      <t>ウワマワ</t>
    </rPh>
    <phoneticPr fontId="7"/>
  </si>
  <si>
    <t>【管路更新率】
　単年度収支が毎年度赤字となっている上に高齢化・過疎化の進行が著しい当町にあっては、料金収入の増収は難しい。
　このような状況から管路更新は困難となるが、財源を確保し、実施に努めたい。
　直近の管路更新は平成22年度(国の交付金により実施)
　本町は水道施設が点在していることから広域化のメリットはないと考えており、広域化及び共同管理の予定なし。共同購入については現在協議中。</t>
    <rPh sb="1" eb="3">
      <t>カンロ</t>
    </rPh>
    <rPh sb="3" eb="5">
      <t>コウシン</t>
    </rPh>
    <rPh sb="5" eb="6">
      <t>リツ</t>
    </rPh>
    <rPh sb="9" eb="12">
      <t>タンネンド</t>
    </rPh>
    <rPh sb="12" eb="14">
      <t>シュウシ</t>
    </rPh>
    <rPh sb="15" eb="17">
      <t>マイトシ</t>
    </rPh>
    <rPh sb="17" eb="18">
      <t>ド</t>
    </rPh>
    <rPh sb="18" eb="20">
      <t>アカジ</t>
    </rPh>
    <rPh sb="26" eb="27">
      <t>ウエ</t>
    </rPh>
    <rPh sb="32" eb="35">
      <t>カソカ</t>
    </rPh>
    <rPh sb="36" eb="38">
      <t>シンコウ</t>
    </rPh>
    <rPh sb="39" eb="40">
      <t>イチジル</t>
    </rPh>
    <rPh sb="42" eb="44">
      <t>トウチョウ</t>
    </rPh>
    <rPh sb="50" eb="52">
      <t>リョウキン</t>
    </rPh>
    <rPh sb="52" eb="54">
      <t>シュウニュウ</t>
    </rPh>
    <rPh sb="55" eb="57">
      <t>ゾウシュウ</t>
    </rPh>
    <rPh sb="58" eb="59">
      <t>ムズカ</t>
    </rPh>
    <rPh sb="69" eb="71">
      <t>ジョウキョウ</t>
    </rPh>
    <rPh sb="73" eb="75">
      <t>カンロ</t>
    </rPh>
    <rPh sb="75" eb="77">
      <t>コウシン</t>
    </rPh>
    <rPh sb="78" eb="80">
      <t>コンナン</t>
    </rPh>
    <rPh sb="85" eb="87">
      <t>ザイゲン</t>
    </rPh>
    <rPh sb="88" eb="90">
      <t>カクホ</t>
    </rPh>
    <rPh sb="92" eb="94">
      <t>ジッシ</t>
    </rPh>
    <rPh sb="95" eb="96">
      <t>ツト</t>
    </rPh>
    <rPh sb="102" eb="104">
      <t>チョッキン</t>
    </rPh>
    <rPh sb="105" eb="107">
      <t>カンロ</t>
    </rPh>
    <rPh sb="107" eb="109">
      <t>コウシン</t>
    </rPh>
    <rPh sb="110" eb="112">
      <t>ヘイセイ</t>
    </rPh>
    <rPh sb="114" eb="116">
      <t>ネンド</t>
    </rPh>
    <rPh sb="117" eb="118">
      <t>クニ</t>
    </rPh>
    <rPh sb="119" eb="122">
      <t>コウフキン</t>
    </rPh>
    <rPh sb="125" eb="127">
      <t>ジッシ</t>
    </rPh>
    <rPh sb="130" eb="132">
      <t>ホンチョウ</t>
    </rPh>
    <rPh sb="133" eb="135">
      <t>スイドウ</t>
    </rPh>
    <rPh sb="135" eb="137">
      <t>シセツ</t>
    </rPh>
    <rPh sb="138" eb="140">
      <t>テンザイ</t>
    </rPh>
    <rPh sb="148" eb="151">
      <t>コウイキカ</t>
    </rPh>
    <rPh sb="160" eb="161">
      <t>カンガ</t>
    </rPh>
    <rPh sb="166" eb="169">
      <t>コウイキカ</t>
    </rPh>
    <rPh sb="169" eb="170">
      <t>オヨ</t>
    </rPh>
    <rPh sb="171" eb="173">
      <t>キョウドウ</t>
    </rPh>
    <rPh sb="173" eb="175">
      <t>カンリ</t>
    </rPh>
    <rPh sb="176" eb="178">
      <t>ヨテイ</t>
    </rPh>
    <rPh sb="181" eb="183">
      <t>キョウドウ</t>
    </rPh>
    <rPh sb="183" eb="185">
      <t>コウニュウ</t>
    </rPh>
    <rPh sb="190" eb="192">
      <t>ゲンザイ</t>
    </rPh>
    <rPh sb="192" eb="194">
      <t>キョウギ</t>
    </rPh>
    <rPh sb="194" eb="195">
      <t>ナカ</t>
    </rPh>
    <phoneticPr fontId="7"/>
  </si>
  <si>
    <t>　企業債残高は平成22年度をピークに減少している。
　平成27度中に休業していた温泉施設が平成28年度当初から再開業したため、平成28年度の収益的収支比率は前年度を上回ったが、給水人口は年々減少傾向となっている。、給水人口減少に比例して使用水量と料金収入は右肩下がりとなっている。
　今後も引き続いて適正な料金改定の実施や、営業費用の削減に取り組み健全な経営を目指す。</t>
    <rPh sb="1" eb="3">
      <t>キギョウ</t>
    </rPh>
    <rPh sb="3" eb="4">
      <t>サイ</t>
    </rPh>
    <rPh sb="4" eb="6">
      <t>ザンダカ</t>
    </rPh>
    <rPh sb="7" eb="9">
      <t>ヘイセイ</t>
    </rPh>
    <rPh sb="11" eb="13">
      <t>ネンド</t>
    </rPh>
    <rPh sb="18" eb="20">
      <t>ゲンショウ</t>
    </rPh>
    <rPh sb="27" eb="29">
      <t>ヘイセイ</t>
    </rPh>
    <rPh sb="31" eb="32">
      <t>ド</t>
    </rPh>
    <rPh sb="32" eb="33">
      <t>ナカ</t>
    </rPh>
    <rPh sb="34" eb="36">
      <t>キュウギョウ</t>
    </rPh>
    <rPh sb="40" eb="42">
      <t>オンセン</t>
    </rPh>
    <rPh sb="42" eb="44">
      <t>シセツ</t>
    </rPh>
    <rPh sb="45" eb="47">
      <t>ヘイセイ</t>
    </rPh>
    <rPh sb="49" eb="51">
      <t>ネンド</t>
    </rPh>
    <rPh sb="51" eb="53">
      <t>トウショ</t>
    </rPh>
    <rPh sb="55" eb="56">
      <t>サイ</t>
    </rPh>
    <rPh sb="56" eb="58">
      <t>カイギョウ</t>
    </rPh>
    <rPh sb="63" eb="65">
      <t>ヘイセイ</t>
    </rPh>
    <rPh sb="67" eb="69">
      <t>ネンド</t>
    </rPh>
    <rPh sb="70" eb="72">
      <t>シュウエキ</t>
    </rPh>
    <rPh sb="72" eb="73">
      <t>テキ</t>
    </rPh>
    <rPh sb="73" eb="75">
      <t>シュウシ</t>
    </rPh>
    <rPh sb="75" eb="77">
      <t>ヒリツ</t>
    </rPh>
    <rPh sb="78" eb="81">
      <t>ゼンネンド</t>
    </rPh>
    <rPh sb="82" eb="84">
      <t>ウワマワ</t>
    </rPh>
    <rPh sb="88" eb="90">
      <t>キュウスイ</t>
    </rPh>
    <rPh sb="90" eb="92">
      <t>ジンコウ</t>
    </rPh>
    <rPh sb="93" eb="95">
      <t>ネンネン</t>
    </rPh>
    <rPh sb="95" eb="97">
      <t>ゲンショウ</t>
    </rPh>
    <rPh sb="97" eb="99">
      <t>ケイコウ</t>
    </rPh>
    <rPh sb="107" eb="109">
      <t>キュウスイ</t>
    </rPh>
    <rPh sb="109" eb="111">
      <t>ジンコウ</t>
    </rPh>
    <rPh sb="111" eb="113">
      <t>ゲンショウ</t>
    </rPh>
    <rPh sb="114" eb="116">
      <t>ヒレイ</t>
    </rPh>
    <rPh sb="118" eb="120">
      <t>シヨウ</t>
    </rPh>
    <rPh sb="120" eb="122">
      <t>スイリョウ</t>
    </rPh>
    <rPh sb="123" eb="125">
      <t>リョウキン</t>
    </rPh>
    <rPh sb="125" eb="127">
      <t>シュウニュウ</t>
    </rPh>
    <rPh sb="128" eb="130">
      <t>ミギカタ</t>
    </rPh>
    <rPh sb="130" eb="131">
      <t>サ</t>
    </rPh>
    <rPh sb="142" eb="144">
      <t>コンゴ</t>
    </rPh>
    <rPh sb="145" eb="146">
      <t>ヒ</t>
    </rPh>
    <rPh sb="147" eb="148">
      <t>ツヅ</t>
    </rPh>
    <rPh sb="150" eb="152">
      <t>テキセイ</t>
    </rPh>
    <rPh sb="153" eb="155">
      <t>リョウキン</t>
    </rPh>
    <rPh sb="155" eb="157">
      <t>カイテイ</t>
    </rPh>
    <rPh sb="158" eb="160">
      <t>ジッシ</t>
    </rPh>
    <rPh sb="162" eb="164">
      <t>エイギョウ</t>
    </rPh>
    <rPh sb="164" eb="166">
      <t>ヒヨウ</t>
    </rPh>
    <rPh sb="167" eb="169">
      <t>サクゲン</t>
    </rPh>
    <rPh sb="170" eb="171">
      <t>ト</t>
    </rPh>
    <rPh sb="172" eb="173">
      <t>ク</t>
    </rPh>
    <rPh sb="174" eb="176">
      <t>ケンゼン</t>
    </rPh>
    <rPh sb="177" eb="179">
      <t>ケイエイ</t>
    </rPh>
    <rPh sb="180" eb="182">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</si>
</sst>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548696"/>
        <c:axId val="1245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24548696"/>
        <c:axId val="124549088"/>
      </c:lineChart>
      <c:dateAx>
        <c:axId val="124548696"/>
        <c:scaling>
          <c:orientation val="minMax"/>
        </c:scaling>
        <c:delete val="1"/>
        <c:axPos val="b"/>
        <c:numFmt formatCode="ge" sourceLinked="1"/>
        <c:majorTickMark val="none"/>
        <c:minorTickMark val="none"/>
        <c:tickLblPos val="none"/>
        <c:crossAx val="124549088"/>
        <c:crosses val="autoZero"/>
        <c:auto val="1"/>
        <c:lblOffset val="100"/>
        <c:baseTimeUnit val="years"/>
      </c:dateAx>
      <c:valAx>
        <c:axId val="1245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60.84</c:v>
                </c:pt>
                <c:pt idx="1">
                  <c:v>56.39</c:v>
                </c:pt>
                <c:pt idx="2">
                  <c:v>57.56</c:v>
                </c:pt>
                <c:pt idx="3">
                  <c:v>54.08</c:v>
                </c:pt>
                <c:pt idx="4">
                  <c:v>53.65</c:v>
                </c:pt>
              </c:numCache>
            </c:numRef>
          </c:val>
        </c:ser>
        <c:dLbls>
          <c:showLegendKey val="0"/>
          <c:showVal val="0"/>
          <c:showCatName val="0"/>
          <c:showSerName val="0"/>
          <c:showPercent val="0"/>
          <c:showBubbleSize val="0"/>
        </c:dLbls>
        <c:gapWidth val="150"/>
        <c:axId val="199244408"/>
        <c:axId val="19960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99244408"/>
        <c:axId val="199607688"/>
      </c:lineChart>
      <c:dateAx>
        <c:axId val="199244408"/>
        <c:scaling>
          <c:orientation val="minMax"/>
        </c:scaling>
        <c:delete val="1"/>
        <c:axPos val="b"/>
        <c:numFmt formatCode="ge" sourceLinked="1"/>
        <c:majorTickMark val="none"/>
        <c:minorTickMark val="none"/>
        <c:tickLblPos val="none"/>
        <c:crossAx val="199607688"/>
        <c:crosses val="autoZero"/>
        <c:auto val="1"/>
        <c:lblOffset val="100"/>
        <c:baseTimeUnit val="years"/>
      </c:dateAx>
      <c:valAx>
        <c:axId val="19960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85.8</c:v>
                </c:pt>
                <c:pt idx="1">
                  <c:v>90.03</c:v>
                </c:pt>
                <c:pt idx="2">
                  <c:v>90.34</c:v>
                </c:pt>
                <c:pt idx="3">
                  <c:v>87.88</c:v>
                </c:pt>
                <c:pt idx="4">
                  <c:v>89.21</c:v>
                </c:pt>
              </c:numCache>
            </c:numRef>
          </c:val>
        </c:ser>
        <c:dLbls>
          <c:showLegendKey val="0"/>
          <c:showVal val="0"/>
          <c:showCatName val="0"/>
          <c:showSerName val="0"/>
          <c:showPercent val="0"/>
          <c:showBubbleSize val="0"/>
        </c:dLbls>
        <c:gapWidth val="150"/>
        <c:axId val="199608864"/>
        <c:axId val="19960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99608864"/>
        <c:axId val="199609256"/>
      </c:lineChart>
      <c:dateAx>
        <c:axId val="199608864"/>
        <c:scaling>
          <c:orientation val="minMax"/>
        </c:scaling>
        <c:delete val="1"/>
        <c:axPos val="b"/>
        <c:numFmt formatCode="ge" sourceLinked="1"/>
        <c:majorTickMark val="none"/>
        <c:minorTickMark val="none"/>
        <c:tickLblPos val="none"/>
        <c:crossAx val="199609256"/>
        <c:crosses val="autoZero"/>
        <c:auto val="1"/>
        <c:lblOffset val="100"/>
        <c:baseTimeUnit val="years"/>
      </c:dateAx>
      <c:valAx>
        <c:axId val="19960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45.78</c:v>
                </c:pt>
                <c:pt idx="1">
                  <c:v>70.47</c:v>
                </c:pt>
                <c:pt idx="2">
                  <c:v>74.13</c:v>
                </c:pt>
                <c:pt idx="3">
                  <c:v>69.45</c:v>
                </c:pt>
                <c:pt idx="4">
                  <c:v>73.22</c:v>
                </c:pt>
              </c:numCache>
            </c:numRef>
          </c:val>
        </c:ser>
        <c:dLbls>
          <c:showLegendKey val="0"/>
          <c:showVal val="0"/>
          <c:showCatName val="0"/>
          <c:showSerName val="0"/>
          <c:showPercent val="0"/>
          <c:showBubbleSize val="0"/>
        </c:dLbls>
        <c:gapWidth val="150"/>
        <c:axId val="124550264"/>
        <c:axId val="1245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24550264"/>
        <c:axId val="124550656"/>
      </c:lineChart>
      <c:dateAx>
        <c:axId val="124550264"/>
        <c:scaling>
          <c:orientation val="minMax"/>
        </c:scaling>
        <c:delete val="1"/>
        <c:axPos val="b"/>
        <c:numFmt formatCode="ge" sourceLinked="1"/>
        <c:majorTickMark val="none"/>
        <c:minorTickMark val="none"/>
        <c:tickLblPos val="none"/>
        <c:crossAx val="124550656"/>
        <c:crosses val="autoZero"/>
        <c:auto val="1"/>
        <c:lblOffset val="100"/>
        <c:baseTimeUnit val="years"/>
      </c:dateAx>
      <c:valAx>
        <c:axId val="1245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541056"/>
        <c:axId val="19954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41056"/>
        <c:axId val="199541448"/>
      </c:lineChart>
      <c:dateAx>
        <c:axId val="199541056"/>
        <c:scaling>
          <c:orientation val="minMax"/>
        </c:scaling>
        <c:delete val="1"/>
        <c:axPos val="b"/>
        <c:numFmt formatCode="ge" sourceLinked="1"/>
        <c:majorTickMark val="none"/>
        <c:minorTickMark val="none"/>
        <c:tickLblPos val="none"/>
        <c:crossAx val="199541448"/>
        <c:crosses val="autoZero"/>
        <c:auto val="1"/>
        <c:lblOffset val="100"/>
        <c:baseTimeUnit val="years"/>
      </c:dateAx>
      <c:valAx>
        <c:axId val="19954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542624"/>
        <c:axId val="19954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42624"/>
        <c:axId val="199543016"/>
      </c:lineChart>
      <c:dateAx>
        <c:axId val="199542624"/>
        <c:scaling>
          <c:orientation val="minMax"/>
        </c:scaling>
        <c:delete val="1"/>
        <c:axPos val="b"/>
        <c:numFmt formatCode="ge" sourceLinked="1"/>
        <c:majorTickMark val="none"/>
        <c:minorTickMark val="none"/>
        <c:tickLblPos val="none"/>
        <c:crossAx val="199543016"/>
        <c:crosses val="autoZero"/>
        <c:auto val="1"/>
        <c:lblOffset val="100"/>
        <c:baseTimeUnit val="years"/>
      </c:dateAx>
      <c:valAx>
        <c:axId val="1995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544192"/>
        <c:axId val="1993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44192"/>
        <c:axId val="199330840"/>
      </c:lineChart>
      <c:dateAx>
        <c:axId val="199544192"/>
        <c:scaling>
          <c:orientation val="minMax"/>
        </c:scaling>
        <c:delete val="1"/>
        <c:axPos val="b"/>
        <c:numFmt formatCode="ge" sourceLinked="1"/>
        <c:majorTickMark val="none"/>
        <c:minorTickMark val="none"/>
        <c:tickLblPos val="none"/>
        <c:crossAx val="199330840"/>
        <c:crosses val="autoZero"/>
        <c:auto val="1"/>
        <c:lblOffset val="100"/>
        <c:baseTimeUnit val="years"/>
      </c:dateAx>
      <c:valAx>
        <c:axId val="1993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32016"/>
        <c:axId val="1993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32016"/>
        <c:axId val="199332408"/>
      </c:lineChart>
      <c:dateAx>
        <c:axId val="199332016"/>
        <c:scaling>
          <c:orientation val="minMax"/>
        </c:scaling>
        <c:delete val="1"/>
        <c:axPos val="b"/>
        <c:numFmt formatCode="ge" sourceLinked="1"/>
        <c:majorTickMark val="none"/>
        <c:minorTickMark val="none"/>
        <c:tickLblPos val="none"/>
        <c:crossAx val="199332408"/>
        <c:crosses val="autoZero"/>
        <c:auto val="1"/>
        <c:lblOffset val="100"/>
        <c:baseTimeUnit val="years"/>
      </c:dateAx>
      <c:valAx>
        <c:axId val="1993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846.56</c:v>
                </c:pt>
                <c:pt idx="1">
                  <c:v>696.51</c:v>
                </c:pt>
                <c:pt idx="2">
                  <c:v>591.54</c:v>
                </c:pt>
                <c:pt idx="3">
                  <c:v>593.55999999999995</c:v>
                </c:pt>
                <c:pt idx="4">
                  <c:v>539.12</c:v>
                </c:pt>
              </c:numCache>
            </c:numRef>
          </c:val>
        </c:ser>
        <c:dLbls>
          <c:showLegendKey val="0"/>
          <c:showVal val="0"/>
          <c:showCatName val="0"/>
          <c:showSerName val="0"/>
          <c:showPercent val="0"/>
          <c:showBubbleSize val="0"/>
        </c:dLbls>
        <c:gapWidth val="150"/>
        <c:axId val="199333584"/>
        <c:axId val="19933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99333584"/>
        <c:axId val="199333976"/>
      </c:lineChart>
      <c:dateAx>
        <c:axId val="199333584"/>
        <c:scaling>
          <c:orientation val="minMax"/>
        </c:scaling>
        <c:delete val="1"/>
        <c:axPos val="b"/>
        <c:numFmt formatCode="ge" sourceLinked="1"/>
        <c:majorTickMark val="none"/>
        <c:minorTickMark val="none"/>
        <c:tickLblPos val="none"/>
        <c:crossAx val="199333976"/>
        <c:crosses val="autoZero"/>
        <c:auto val="1"/>
        <c:lblOffset val="100"/>
        <c:baseTimeUnit val="years"/>
      </c:dateAx>
      <c:valAx>
        <c:axId val="19933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38.4</c:v>
                </c:pt>
                <c:pt idx="1">
                  <c:v>63.11</c:v>
                </c:pt>
                <c:pt idx="2">
                  <c:v>65.459999999999994</c:v>
                </c:pt>
                <c:pt idx="3">
                  <c:v>64.08</c:v>
                </c:pt>
                <c:pt idx="4">
                  <c:v>64.11</c:v>
                </c:pt>
              </c:numCache>
            </c:numRef>
          </c:val>
        </c:ser>
        <c:dLbls>
          <c:showLegendKey val="0"/>
          <c:showVal val="0"/>
          <c:showCatName val="0"/>
          <c:showSerName val="0"/>
          <c:showPercent val="0"/>
          <c:showBubbleSize val="0"/>
        </c:dLbls>
        <c:gapWidth val="150"/>
        <c:axId val="199241272"/>
        <c:axId val="1992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99241272"/>
        <c:axId val="199241664"/>
      </c:lineChart>
      <c:dateAx>
        <c:axId val="199241272"/>
        <c:scaling>
          <c:orientation val="minMax"/>
        </c:scaling>
        <c:delete val="1"/>
        <c:axPos val="b"/>
        <c:numFmt formatCode="ge" sourceLinked="1"/>
        <c:majorTickMark val="none"/>
        <c:minorTickMark val="none"/>
        <c:tickLblPos val="none"/>
        <c:crossAx val="199241664"/>
        <c:crosses val="autoZero"/>
        <c:auto val="1"/>
        <c:lblOffset val="100"/>
        <c:baseTimeUnit val="years"/>
      </c:dateAx>
      <c:valAx>
        <c:axId val="199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353.84</c:v>
                </c:pt>
                <c:pt idx="1">
                  <c:v>244.86</c:v>
                </c:pt>
                <c:pt idx="2">
                  <c:v>248.74</c:v>
                </c:pt>
                <c:pt idx="3">
                  <c:v>252.98</c:v>
                </c:pt>
                <c:pt idx="4">
                  <c:v>253.66</c:v>
                </c:pt>
              </c:numCache>
            </c:numRef>
          </c:val>
        </c:ser>
        <c:dLbls>
          <c:showLegendKey val="0"/>
          <c:showVal val="0"/>
          <c:showCatName val="0"/>
          <c:showSerName val="0"/>
          <c:showPercent val="0"/>
          <c:showBubbleSize val="0"/>
        </c:dLbls>
        <c:gapWidth val="150"/>
        <c:axId val="199242840"/>
        <c:axId val="1992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99242840"/>
        <c:axId val="199243232"/>
      </c:lineChart>
      <c:dateAx>
        <c:axId val="199242840"/>
        <c:scaling>
          <c:orientation val="minMax"/>
        </c:scaling>
        <c:delete val="1"/>
        <c:axPos val="b"/>
        <c:numFmt formatCode="ge" sourceLinked="1"/>
        <c:majorTickMark val="none"/>
        <c:minorTickMark val="none"/>
        <c:tickLblPos val="none"/>
        <c:crossAx val="199243232"/>
        <c:crosses val="autoZero"/>
        <c:auto val="1"/>
        <c:lblOffset val="100"/>
        <c:baseTimeUnit val="years"/>
      </c:dateAx>
      <c:valAx>
        <c:axId val="1992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0"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京都府　笠置町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120</v>
      </c>
      <c r="AE8" s="80"/>
      <c r="AF8" s="80"/>
      <c r="AG8" s="80"/>
      <c r="AH8" s="80"/>
      <c r="AI8" s="80"/>
      <c r="AJ8" s="80"/>
      <c r="AK8" s="2"/>
      <c r="AL8" s="73">
        <f>データ!$R$6</f>
        <v>1430</v>
      </c>
      <c r="AM8" s="73"/>
      <c r="AN8" s="73"/>
      <c r="AO8" s="73"/>
      <c r="AP8" s="73"/>
      <c r="AQ8" s="73"/>
      <c r="AR8" s="73"/>
      <c r="AS8" s="73"/>
      <c r="AT8" s="72">
        <f>データ!$S$6</f>
        <v>23.52</v>
      </c>
      <c r="AU8" s="72"/>
      <c r="AV8" s="72"/>
      <c r="AW8" s="72"/>
      <c r="AX8" s="72"/>
      <c r="AY8" s="72"/>
      <c r="AZ8" s="72"/>
      <c r="BA8" s="72"/>
      <c r="BB8" s="72">
        <f>データ!$T$6</f>
        <v>60.8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98.38</v>
      </c>
      <c r="Q10" s="72"/>
      <c r="R10" s="72"/>
      <c r="S10" s="72"/>
      <c r="T10" s="72"/>
      <c r="U10" s="72"/>
      <c r="V10" s="72"/>
      <c r="W10" s="73">
        <f>データ!$Q$6</f>
        <v>2878</v>
      </c>
      <c r="X10" s="73"/>
      <c r="Y10" s="73"/>
      <c r="Z10" s="73"/>
      <c r="AA10" s="73"/>
      <c r="AB10" s="73"/>
      <c r="AC10" s="73"/>
      <c r="AD10" s="2"/>
      <c r="AE10" s="2"/>
      <c r="AF10" s="2"/>
      <c r="AG10" s="2"/>
      <c r="AH10" s="2"/>
      <c r="AI10" s="2"/>
      <c r="AJ10" s="2"/>
      <c r="AK10" s="2"/>
      <c r="AL10" s="73">
        <f>データ!$U$6</f>
        <v>1398</v>
      </c>
      <c r="AM10" s="73"/>
      <c r="AN10" s="73"/>
      <c r="AO10" s="73"/>
      <c r="AP10" s="73"/>
      <c r="AQ10" s="73"/>
      <c r="AR10" s="73"/>
      <c r="AS10" s="73"/>
      <c r="AT10" s="72">
        <f>データ!$V$6</f>
        <v>2.2000000000000002</v>
      </c>
      <c r="AU10" s="72"/>
      <c r="AV10" s="72"/>
      <c r="AW10" s="72"/>
      <c r="AX10" s="72"/>
      <c r="AY10" s="72"/>
      <c r="AZ10" s="72"/>
      <c r="BA10" s="72"/>
      <c r="BB10" s="72">
        <f>データ!$W$6</f>
        <v>635.45000000000005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263648</v>
      </c>
      <c r="D6" s="34">
        <f t="shared" si="3"/>
        <v>47</v>
      </c>
      <c r="E6" s="34">
        <f t="shared" si="3"/>
        <v>1</v>
      </c>
      <c r="F6" s="34">
        <f t="shared" si="3"/>
        <v>0</v>
      </c>
      <c r="G6" s="34">
        <f t="shared" si="3"/>
        <v>0</v>
      </c>
      <c r="H6" s="34" t="str">
        <f t="shared" si="3"/>
        <v>京都府　笠置町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98.38</v>
      </c>
      <c r="Q6" s="35">
        <f t="shared" si="3"/>
        <v>2878</v>
      </c>
      <c r="R6" s="35">
        <f t="shared" si="3"/>
        <v>1430</v>
      </c>
      <c r="S6" s="35">
        <f t="shared" si="3"/>
        <v>23.52</v>
      </c>
      <c r="T6" s="35">
        <f t="shared" si="3"/>
        <v>60.8</v>
      </c>
      <c r="U6" s="35">
        <f t="shared" si="3"/>
        <v>1398</v>
      </c>
      <c r="V6" s="35">
        <f t="shared" si="3"/>
        <v>2.2000000000000002</v>
      </c>
      <c r="W6" s="35">
        <f t="shared" si="3"/>
        <v>635.45000000000005</v>
      </c>
      <c r="X6" s="36">
        <f>IF(X7="",NA(),X7)</f>
        <v>45.78</v>
      </c>
      <c r="Y6" s="36">
        <f t="shared" ref="Y6:AG6" si="4">IF(Y7="",NA(),Y7)</f>
        <v>70.47</v>
      </c>
      <c r="Z6" s="36">
        <f t="shared" si="4"/>
        <v>74.13</v>
      </c>
      <c r="AA6" s="36">
        <f t="shared" si="4"/>
        <v>69.45</v>
      </c>
      <c r="AB6" s="36">
        <f t="shared" si="4"/>
        <v>73.22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846.56</v>
      </c>
      <c r="BF6" s="36">
        <f t="shared" ref="BF6:BN6" si="7">IF(BF7="",NA(),BF7)</f>
        <v>696.51</v>
      </c>
      <c r="BG6" s="36">
        <f t="shared" si="7"/>
        <v>591.54</v>
      </c>
      <c r="BH6" s="36">
        <f t="shared" si="7"/>
        <v>593.55999999999995</v>
      </c>
      <c r="BI6" s="36">
        <f t="shared" si="7"/>
        <v>539.12</v>
      </c>
      <c r="BJ6" s="36">
        <f t="shared" si="7"/>
        <v>1496.15</v>
      </c>
      <c r="BK6" s="36">
        <f t="shared" si="7"/>
        <v>1462.56</v>
      </c>
      <c r="BL6" s="36">
        <f t="shared" si="7"/>
        <v>1486.62</v>
      </c>
      <c r="BM6" s="36">
        <f t="shared" si="7"/>
        <v>1510.14</v>
      </c>
      <c r="BN6" s="36">
        <f t="shared" si="7"/>
        <v>1595.62</v>
      </c>
      <c r="BO6" s="35" t="str">
        <f>IF(BO7="","",IF(BO7="-","【-】","【"&amp;SUBSTITUTE(TEXT(BO7,"#,##0.00"),"-","△")&amp;"】"))</f>
        <v>【1,280.76】</v>
      </c>
      <c r="BP6" s="36">
        <f>IF(BP7="",NA(),BP7)</f>
        <v>38.4</v>
      </c>
      <c r="BQ6" s="36">
        <f t="shared" ref="BQ6:BY6" si="8">IF(BQ7="",NA(),BQ7)</f>
        <v>63.11</v>
      </c>
      <c r="BR6" s="36">
        <f t="shared" si="8"/>
        <v>65.459999999999994</v>
      </c>
      <c r="BS6" s="36">
        <f t="shared" si="8"/>
        <v>64.08</v>
      </c>
      <c r="BT6" s="36">
        <f t="shared" si="8"/>
        <v>64.11</v>
      </c>
      <c r="BU6" s="36">
        <f t="shared" si="8"/>
        <v>33.01</v>
      </c>
      <c r="BV6" s="36">
        <f t="shared" si="8"/>
        <v>32.39</v>
      </c>
      <c r="BW6" s="36">
        <f t="shared" si="8"/>
        <v>24.39</v>
      </c>
      <c r="BX6" s="36">
        <f t="shared" si="8"/>
        <v>22.67</v>
      </c>
      <c r="BY6" s="36">
        <f t="shared" si="8"/>
        <v>37.92</v>
      </c>
      <c r="BZ6" s="35" t="str">
        <f>IF(BZ7="","",IF(BZ7="-","【-】","【"&amp;SUBSTITUTE(TEXT(BZ7,"#,##0.00"),"-","△")&amp;"】"))</f>
        <v>【53.06】</v>
      </c>
      <c r="CA6" s="36">
        <f>IF(CA7="",NA(),CA7)</f>
        <v>353.84</v>
      </c>
      <c r="CB6" s="36">
        <f t="shared" ref="CB6:CJ6" si="9">IF(CB7="",NA(),CB7)</f>
        <v>244.86</v>
      </c>
      <c r="CC6" s="36">
        <f t="shared" si="9"/>
        <v>248.74</v>
      </c>
      <c r="CD6" s="36">
        <f t="shared" si="9"/>
        <v>252.98</v>
      </c>
      <c r="CE6" s="36">
        <f t="shared" si="9"/>
        <v>253.66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60.84</v>
      </c>
      <c r="CM6" s="36">
        <f t="shared" ref="CM6:CU6" si="10">IF(CM7="",NA(),CM7)</f>
        <v>56.39</v>
      </c>
      <c r="CN6" s="36">
        <f t="shared" si="10"/>
        <v>57.56</v>
      </c>
      <c r="CO6" s="36">
        <f t="shared" si="10"/>
        <v>54.08</v>
      </c>
      <c r="CP6" s="36">
        <f t="shared" si="10"/>
        <v>53.65</v>
      </c>
      <c r="CQ6" s="36">
        <f t="shared" si="10"/>
        <v>51.11</v>
      </c>
      <c r="CR6" s="36">
        <f t="shared" si="10"/>
        <v>50.49</v>
      </c>
      <c r="CS6" s="36">
        <f t="shared" si="10"/>
        <v>48.36</v>
      </c>
      <c r="CT6" s="36">
        <f t="shared" si="10"/>
        <v>48.7</v>
      </c>
      <c r="CU6" s="36">
        <f t="shared" si="10"/>
        <v>46.9</v>
      </c>
      <c r="CV6" s="35" t="str">
        <f>IF(CV7="","",IF(CV7="-","【-】","【"&amp;SUBSTITUTE(TEXT(CV7,"#,##0.00"),"-","△")&amp;"】"))</f>
        <v>【56.28】</v>
      </c>
      <c r="CW6" s="36">
        <f>IF(CW7="",NA(),CW7)</f>
        <v>85.8</v>
      </c>
      <c r="CX6" s="36">
        <f t="shared" ref="CX6:DF6" si="11">IF(CX7="",NA(),CX7)</f>
        <v>90.03</v>
      </c>
      <c r="CY6" s="36">
        <f t="shared" si="11"/>
        <v>90.34</v>
      </c>
      <c r="CZ6" s="36">
        <f t="shared" si="11"/>
        <v>87.88</v>
      </c>
      <c r="DA6" s="36">
        <f t="shared" si="11"/>
        <v>89.21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263648</v>
      </c>
      <c r="D7" s="38">
        <v>47</v>
      </c>
      <c r="E7" s="38">
        <v>1</v>
      </c>
      <c r="F7" s="38">
        <v>0</v>
      </c>
      <c r="G7" s="38">
        <v>0</v>
      </c>
      <c r="H7" s="38" t="s">
        <v>108</v>
      </c>
      <c r="I7" s="38" t="s">
        <v>109</v>
      </c>
      <c r="J7" s="38" t="s">
        <v>110</v>
      </c>
      <c r="K7" s="38" t="s">
        <v>111</v>
      </c>
      <c r="L7" s="38" t="s">
        <v>112</v>
      </c>
      <c r="M7" s="38"/>
      <c r="N7" s="39" t="s">
        <v>113</v>
      </c>
      <c r="O7" s="39" t="s">
        <v>114</v>
      </c>
      <c r="P7" s="39">
        <v>98.38</v>
      </c>
      <c r="Q7" s="39">
        <v>2878</v>
      </c>
      <c r="R7" s="39">
        <v>1430</v>
      </c>
      <c r="S7" s="39">
        <v>23.52</v>
      </c>
      <c r="T7" s="39">
        <v>60.8</v>
      </c>
      <c r="U7" s="39">
        <v>1398</v>
      </c>
      <c r="V7" s="39">
        <v>2.2000000000000002</v>
      </c>
      <c r="W7" s="39">
        <v>635.45000000000005</v>
      </c>
      <c r="X7" s="39">
        <v>45.78</v>
      </c>
      <c r="Y7" s="39">
        <v>70.47</v>
      </c>
      <c r="Z7" s="39">
        <v>74.13</v>
      </c>
      <c r="AA7" s="39">
        <v>69.45</v>
      </c>
      <c r="AB7" s="39">
        <v>73.22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846.56</v>
      </c>
      <c r="BF7" s="39">
        <v>696.51</v>
      </c>
      <c r="BG7" s="39">
        <v>591.54</v>
      </c>
      <c r="BH7" s="39">
        <v>593.55999999999995</v>
      </c>
      <c r="BI7" s="39">
        <v>539.12</v>
      </c>
      <c r="BJ7" s="39">
        <v>1496.15</v>
      </c>
      <c r="BK7" s="39">
        <v>1462.56</v>
      </c>
      <c r="BL7" s="39">
        <v>1486.62</v>
      </c>
      <c r="BM7" s="39">
        <v>1510.14</v>
      </c>
      <c r="BN7" s="39">
        <v>1595.62</v>
      </c>
      <c r="BO7" s="39">
        <v>1280.76</v>
      </c>
      <c r="BP7" s="39">
        <v>38.4</v>
      </c>
      <c r="BQ7" s="39">
        <v>63.11</v>
      </c>
      <c r="BR7" s="39">
        <v>65.459999999999994</v>
      </c>
      <c r="BS7" s="39">
        <v>64.08</v>
      </c>
      <c r="BT7" s="39">
        <v>64.11</v>
      </c>
      <c r="BU7" s="39">
        <v>33.01</v>
      </c>
      <c r="BV7" s="39">
        <v>32.39</v>
      </c>
      <c r="BW7" s="39">
        <v>24.39</v>
      </c>
      <c r="BX7" s="39">
        <v>22.67</v>
      </c>
      <c r="BY7" s="39">
        <v>37.92</v>
      </c>
      <c r="BZ7" s="39">
        <v>53.06</v>
      </c>
      <c r="CA7" s="39">
        <v>353.84</v>
      </c>
      <c r="CB7" s="39">
        <v>244.86</v>
      </c>
      <c r="CC7" s="39">
        <v>248.74</v>
      </c>
      <c r="CD7" s="39">
        <v>252.98</v>
      </c>
      <c r="CE7" s="39">
        <v>253.66</v>
      </c>
      <c r="CF7" s="39">
        <v>523.08000000000004</v>
      </c>
      <c r="CG7" s="39">
        <v>530.83000000000004</v>
      </c>
      <c r="CH7" s="39">
        <v>734.18</v>
      </c>
      <c r="CI7" s="39">
        <v>789.62</v>
      </c>
      <c r="CJ7" s="39">
        <v>423.18</v>
      </c>
      <c r="CK7" s="39">
        <v>314.83</v>
      </c>
      <c r="CL7" s="39">
        <v>60.84</v>
      </c>
      <c r="CM7" s="39">
        <v>56.39</v>
      </c>
      <c r="CN7" s="39">
        <v>57.56</v>
      </c>
      <c r="CO7" s="39">
        <v>54.08</v>
      </c>
      <c r="CP7" s="39">
        <v>53.65</v>
      </c>
      <c r="CQ7" s="39">
        <v>51.11</v>
      </c>
      <c r="CR7" s="39">
        <v>50.49</v>
      </c>
      <c r="CS7" s="39">
        <v>48.36</v>
      </c>
      <c r="CT7" s="39">
        <v>48.7</v>
      </c>
      <c r="CU7" s="39">
        <v>46.9</v>
      </c>
      <c r="CV7" s="39">
        <v>56.28</v>
      </c>
      <c r="CW7" s="39">
        <v>85.8</v>
      </c>
      <c r="CX7" s="39">
        <v>90.03</v>
      </c>
      <c r="CY7" s="39">
        <v>90.34</v>
      </c>
      <c r="CZ7" s="39">
        <v>87.88</v>
      </c>
      <c r="DA7" s="39">
        <v>89.21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将行</dc:creator>
  <cp:lastModifiedBy>植田 将行</cp:lastModifiedBy>
  <cp:lastPrinted>2018-02-12T11:42:36Z</cp:lastPrinted>
  <dcterms:created xsi:type="dcterms:W3CDTF">2018-02-12T07:56:21Z</dcterms:created>
  <dcterms:modified xsi:type="dcterms:W3CDTF">2018-02-13T07:35:44Z</dcterms:modified>
</cp:coreProperties>
</file>