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219.151\file-server\総務課\旧\経理係\①経理全般\計画・調査回答（経理共通）\その他調査回答\H30\【31.1】【京都府 依頼】平成29年度決算「経営比較分析表」の分析等について\下水\提出用\"/>
    </mc:Choice>
  </mc:AlternateContent>
  <workbookProtection workbookAlgorithmName="SHA-512" workbookHashValue="EQ5jnIGGKzEe2NG2TaLp46CENzL9czyL+2UdwvoJnb2ZplFl799uJw0T44yrzMG7Kcq+xDXG9xMUyH6me5KHpQ==" workbookSaltValue="fHFNQW3BDRvN67AHQlXwzA==" workbookSpinCount="100000" lockStructure="1"/>
  <bookViews>
    <workbookView xWindow="0" yWindow="0" windowWidth="28800" windowHeight="11910"/>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I10" i="4" s="1"/>
  <c r="N6" i="5"/>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E86" i="4"/>
  <c r="BB10" i="4"/>
  <c r="AT10" i="4"/>
  <c r="AD10" i="4"/>
  <c r="W10" i="4"/>
  <c r="P10" i="4"/>
  <c r="B10" i="4"/>
  <c r="BB8" i="4"/>
  <c r="AT8" i="4"/>
  <c r="AL8" i="4"/>
  <c r="AD8" i="4"/>
  <c r="W8" i="4"/>
  <c r="P8" i="4"/>
  <c r="B8" i="4"/>
  <c r="B6" i="4"/>
  <c r="C10" i="5" l="1"/>
  <c r="D10" i="5"/>
  <c r="E10" i="5"/>
  <c r="B10" i="5"/>
</calcChain>
</file>

<file path=xl/sharedStrings.xml><?xml version="1.0" encoding="utf-8"?>
<sst xmlns="http://schemas.openxmlformats.org/spreadsheetml/2006/main" count="235" uniqueCount="123">
  <si>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</si>
  <si>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</si>
  <si>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</si>
  <si>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</si>
  <si>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</si>
  <si>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</si>
  <si>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</si>
  <si>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</si>
  <si>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</si>
  <si>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</si>
  <si>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</si>
  <si>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</si>
  <si>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</si>
  <si>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</si>
  <si>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</si>
  <si>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</si>
  <si>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</si>
  <si>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</si>
  <si>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</si>
  <si>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</si>
  <si>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</si>
  <si>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</si>
  <si>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</si>
  <si>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</si>
  <si>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</si>
  <si>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</si>
  <si>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</si>
  <si>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</si>
  <si>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</si>
  <si>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</si>
  <si>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</si>
  <si>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</si>
  <si>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</si>
  <si>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</si>
  <si>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</si>
  <si>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</si>
  <si>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</si>
  <si>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</si>
  <si>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</si>
  <si>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</si>
  <si>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</si>
  <si>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</si>
  <si>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</si>
  <si>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</si>
  <si>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</si>
  <si>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</si>
  <si>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</si>
  <si>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</si>
  <si>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</si>
  <si>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</si>
  <si>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</si>
  <si>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</si>
  <si>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</si>
  <si>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</si>
  <si>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</si>
  <si>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</si>
  <si>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</si>
  <si>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</si>
  <si>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</si>
  <si>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</si>
  <si>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</si>
  <si>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</si>
  <si>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</si>
  <si>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</si>
  <si>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</si>
  <si>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</si>
  <si>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</si>
  <si>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</si>
  <si>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</si>
  <si>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</si>
  <si>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</si>
  <si>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</si>
  <si>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</si>
  <si>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</si>
  <si>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</si>
  <si>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</si>
  <si>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</si>
  <si>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</si>
  <si>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</si>
  <si>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</si>
  <si>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</si>
  <si>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</si>
  <si>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</si>
  <si>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</si>
  <si>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</si>
  <si>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</si>
  <si>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</si>
  <si>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</si>
  <si>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</si>
  <si>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</si>
  <si>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</si>
  <si>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</si>
  <si>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</si>
  <si>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</si>
  <si>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</si>
  <si>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</si>
  <si>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</si>
  <si>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</si>
  <si>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</si>
  <si>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</si>
  <si>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</si>
  <si>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</si>
  <si>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</si>
  <si>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</si>
  <si>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</si>
  <si>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</si>
  <si>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</si>
  <si>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</si>
  <si>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福知山市</t>
  </si>
  <si>
    <t>法適用</t>
  </si>
  <si>
    <t>下水道事業</t>
  </si>
  <si>
    <t>公共下水道</t>
  </si>
  <si>
    <t>Bd1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</si>
  <si>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</si>
  <si>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</si>
  <si>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</si>
  <si>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</si>
  <si>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</si>
  <si>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</si>
  <si>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</si>
  <si>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法適用となった平成24年度以降、平成27年度までは現在の使用料水準で汚水処理費を賄えず、経常収支比率が100%を下回る赤字経営が続いていた。しかし、平成27年度に平成26年度からの災害復旧事業が終了したことで費用が減少し、平成28年度には経常収支比率が100%を上回り、黒字経営となった。平成29年度においても同様の水準を維持している。
②赤字経営が続いていたため増加してたが、平成28年度以降は黒字経営となったため減少に転じている。類似団体の平均値を下回っているが、これは、本市の指標が法適用となった平成24年度から5カ年のみの累積数値を表しているためである。
③平成25年度は100%を上回っているが、平成26年度以降については100%を下回っている。これは、会計基準の見直しによるものであり、支払能力が急に失われたとは言えないが、赤字経営が続いていたことや工事資金の支払による現金預金の減少からこの様な状況となっている。平成29年7月から使用料改定により、経営の改善を図っていく。
④平成26年度以外は類似団体の平均値に比べ債務残高は少なくなっている。平成26年度に指標が増加しているのは、隔月検針の開始に伴う特殊事情等の影響であり、実質的な債務残高が増加したことによるものではない。
⑤平成28年度までは、100%を下回り、必要な経費を使用料により賄えていない状況にあり、また、類似団体の平均値に比べいずれの年度も低い水準にあったが、平成29年7月の使用料の改定により、100％を上回った。
⑥類似団体の平均値に比べいずれの年度も安価となっている。これは、施設利用率が類似団体の平均値に比べて高く、施設を効率的に利用できているためと考えられる。
⑦類似団体の平均値に比べいずれの年度も高い水準となっており、施設を効率的に利用できていると言える。これは、水洗化率が類似団体の平均値に比べて高いことによると考えられる。
⑧類似団体の平均値を上回る水準となっている。これは、水洗便所への改造に必要な資金融資に係る利子補給制度の整備や生活環境の改善等の啓発活動等、水洗化率向上のための取組を実施してきたことによると考えられる。100%を目標とし、引き続き水洗化率の向上に努める必要がある。
　平成24年度の法適用、平成26年度の会計制度の見直しにより、経営状況の実態がより明らかになった中で、人口減少時代に見合った使用料水準の見直しを含めた経営改善に取組んだ。その結果、経営状況は改善している。</t>
    <rPh sb="145" eb="147">
      <t>ヘイセイ</t>
    </rPh>
    <rPh sb="149" eb="151">
      <t>ネンド</t>
    </rPh>
    <rPh sb="156" eb="158">
      <t>ドウヨウ</t>
    </rPh>
    <rPh sb="159" eb="161">
      <t>スイジュン</t>
    </rPh>
    <rPh sb="162" eb="164">
      <t>イジ</t>
    </rPh>
    <rPh sb="190" eb="192">
      <t>ヘイセイ</t>
    </rPh>
    <rPh sb="194" eb="198">
      <t>ネンドイコウ</t>
    </rPh>
    <rPh sb="548" eb="550">
      <t>ヘイセイ</t>
    </rPh>
    <rPh sb="552" eb="554">
      <t>ネンド</t>
    </rPh>
    <rPh sb="573" eb="576">
      <t>シヨウリョウ</t>
    </rPh>
    <rPh sb="645" eb="647">
      <t>ウワマワ</t>
    </rPh>
    <rPh sb="1008" eb="1011">
      <t>シヨウリョウ</t>
    </rPh>
    <rPh sb="1033" eb="1035">
      <t>ケッカ</t>
    </rPh>
    <rPh sb="1036" eb="1038">
      <t>ケイエイ</t>
    </rPh>
    <rPh sb="1038" eb="1040">
      <t>ジョウキョウ</t>
    </rPh>
    <rPh sb="1041" eb="1043">
      <t>カイゼン</t>
    </rPh>
    <phoneticPr fontId="4"/>
  </si>
  <si>
    <t>①経年により年々増加しているものの、100%を大きく下回っているため、施設全体の老朽化度合は低いと言える。これは、耐用年数の短い施設の更新を適切に繰り返してきたことによるものである。
②平成27年度以降、管渠整備から一定の期間が経過したことで耐用年数を迎える管渠が急激に増加しており、今後も経年による増加が予想される。また、高低差の大きい地形等に埋設された管渠においては、耐用年数を超えていなくても危険度が高いことが考えられる。今後は、このような環境下にある管渠を含め、調査と対策を講じていく必要がある。
③耐用年数を超過した影響度の高い主要管渠については、長寿命化計画を策定した上で、健全度の低いものから改築更新を行っている。今後は、対象管渠が増加していくことから、計画的に改築更新を実施する必要があり、そのための投資についても増加すると考えられる。また、陥没事故等を防止するため、予防保全型の維持管理が必要となる。
　以上のことから、今後は管渠についても更新等の老朽化への対策を強化していく必要がある。</t>
    <phoneticPr fontId="4"/>
  </si>
  <si>
    <t>　本市公共下水道事業については、法適化以来赤字経営が続いていたが、費用の減少などにより、平成28年度以降は黒字となっている。しかしながら、累積欠損金の解消にはいたらず、また、流動比率が100%を下回っていることから支払能力の低下も見られる。この状況は、施設を効率的に利用できていることもあって汚水処理原価が抑えられている一方で、その原価を十分に使用料により回収できていないことからも見て取れる。
　今後は管渠等施設の更新等への投資が増加していくとともに、人口減少に伴う使用料収入の減少も懸念される中で、経営はより一層厳しさを増すため、より有利な財源を活用した施設の更新等を適切に実施出来るよう、平成29年7月使用分からの使用料改定後も、経営改善を図る必要がある。</t>
    <rPh sb="50" eb="52">
      <t>イコウ</t>
    </rPh>
    <rPh sb="172" eb="175">
      <t>シヨウリョウ</t>
    </rPh>
    <rPh sb="234" eb="237">
      <t>シヨウリョウ</t>
    </rPh>
    <rPh sb="315" eb="316">
      <t>ゴ</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</si>
</sst>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formatCode="#,##0.00;&quot;△&quot;#,##0.00">
                  <c:v>0</c:v>
                </c:pt>
                <c:pt idx="1">
                  <c:v>0.02</c:v>
                </c:pt>
                <c:pt idx="2">
                  <c:v>0.04</c:v>
                </c:pt>
                <c:pt idx="3">
                  <c:v>0.11</c:v>
                </c:pt>
                <c:pt idx="4">
                  <c:v>0.15</c:v>
                </c:pt>
              </c:numCache>
            </c:numRef>
          </c:val>
          <c:extLst xmlns:c16r2="http://schemas.microsoft.com/office/drawing/2015/06/chart">
            <c:ext xmlns:c16="http://schemas.microsoft.com/office/drawing/2014/chart" uri="{C3380CC4-5D6E-409C-BE32-E72D297353CC}">
              <c16:uniqueId val="{00000000-12AD-4174-A828-3991D1402C7A}"/>
            </c:ext>
          </c:extLst>
        </c:ser>
        <c:dLbls>
          <c:showLegendKey val="0"/>
          <c:showVal val="0"/>
          <c:showCatName val="0"/>
          <c:showSerName val="0"/>
          <c:showPercent val="0"/>
          <c:showBubbleSize val="0"/>
        </c:dLbls>
        <c:gapWidth val="150"/>
        <c:axId val="349419368"/>
        <c:axId val="351678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0.1</c:v>
                </c:pt>
                <c:pt idx="2">
                  <c:v>0.27</c:v>
                </c:pt>
                <c:pt idx="3">
                  <c:v>0.17</c:v>
                </c:pt>
                <c:pt idx="4">
                  <c:v>0.13</c:v>
                </c:pt>
              </c:numCache>
            </c:numRef>
          </c:val>
          <c:smooth val="0"/>
          <c:extLst xmlns:c16r2="http://schemas.microsoft.com/office/drawing/2015/06/chart">
            <c:ext xmlns:c16="http://schemas.microsoft.com/office/drawing/2014/chart" uri="{C3380CC4-5D6E-409C-BE32-E72D297353CC}">
              <c16:uniqueId val="{00000001-12AD-4174-A828-3991D1402C7A}"/>
            </c:ext>
          </c:extLst>
        </c:ser>
        <c:dLbls>
          <c:showLegendKey val="0"/>
          <c:showVal val="0"/>
          <c:showCatName val="0"/>
          <c:showSerName val="0"/>
          <c:showPercent val="0"/>
          <c:showBubbleSize val="0"/>
        </c:dLbls>
        <c:marker val="1"/>
        <c:smooth val="0"/>
        <c:axId val="349419368"/>
        <c:axId val="351678672"/>
      </c:lineChart>
      <c:dateAx>
        <c:axId val="349419368"/>
        <c:scaling>
          <c:orientation val="minMax"/>
        </c:scaling>
        <c:delete val="1"/>
        <c:axPos val="b"/>
        <c:numFmt formatCode="ge" sourceLinked="1"/>
        <c:majorTickMark val="none"/>
        <c:minorTickMark val="none"/>
        <c:tickLblPos val="none"/>
        <c:crossAx val="351678672"/>
        <c:crosses val="autoZero"/>
        <c:auto val="1"/>
        <c:lblOffset val="100"/>
        <c:baseTimeUnit val="years"/>
      </c:dateAx>
      <c:valAx>
        <c:axId val="351678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9419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70.599999999999994</c:v>
                </c:pt>
                <c:pt idx="1">
                  <c:v>71.36</c:v>
                </c:pt>
                <c:pt idx="2">
                  <c:v>69.62</c:v>
                </c:pt>
                <c:pt idx="3">
                  <c:v>71.55</c:v>
                </c:pt>
                <c:pt idx="4">
                  <c:v>70.790000000000006</c:v>
                </c:pt>
              </c:numCache>
            </c:numRef>
          </c:val>
          <c:extLst xmlns:c16r2="http://schemas.microsoft.com/office/drawing/2015/06/chart">
            <c:ext xmlns:c16="http://schemas.microsoft.com/office/drawing/2014/chart" uri="{C3380CC4-5D6E-409C-BE32-E72D297353CC}">
              <c16:uniqueId val="{00000000-9867-4C9D-8770-E6749EBB2E8C}"/>
            </c:ext>
          </c:extLst>
        </c:ser>
        <c:dLbls>
          <c:showLegendKey val="0"/>
          <c:showVal val="0"/>
          <c:showCatName val="0"/>
          <c:showSerName val="0"/>
          <c:showPercent val="0"/>
          <c:showBubbleSize val="0"/>
        </c:dLbls>
        <c:gapWidth val="150"/>
        <c:axId val="351692392"/>
        <c:axId val="351692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64.12</c:v>
                </c:pt>
                <c:pt idx="1">
                  <c:v>64.87</c:v>
                </c:pt>
                <c:pt idx="2">
                  <c:v>65.62</c:v>
                </c:pt>
                <c:pt idx="3">
                  <c:v>64.67</c:v>
                </c:pt>
                <c:pt idx="4">
                  <c:v>64.959999999999994</c:v>
                </c:pt>
              </c:numCache>
            </c:numRef>
          </c:val>
          <c:smooth val="0"/>
          <c:extLst xmlns:c16r2="http://schemas.microsoft.com/office/drawing/2015/06/chart">
            <c:ext xmlns:c16="http://schemas.microsoft.com/office/drawing/2014/chart" uri="{C3380CC4-5D6E-409C-BE32-E72D297353CC}">
              <c16:uniqueId val="{00000001-9867-4C9D-8770-E6749EBB2E8C}"/>
            </c:ext>
          </c:extLst>
        </c:ser>
        <c:dLbls>
          <c:showLegendKey val="0"/>
          <c:showVal val="0"/>
          <c:showCatName val="0"/>
          <c:showSerName val="0"/>
          <c:showPercent val="0"/>
          <c:showBubbleSize val="0"/>
        </c:dLbls>
        <c:marker val="1"/>
        <c:smooth val="0"/>
        <c:axId val="351692392"/>
        <c:axId val="351692784"/>
      </c:lineChart>
      <c:dateAx>
        <c:axId val="351692392"/>
        <c:scaling>
          <c:orientation val="minMax"/>
        </c:scaling>
        <c:delete val="1"/>
        <c:axPos val="b"/>
        <c:numFmt formatCode="ge" sourceLinked="1"/>
        <c:majorTickMark val="none"/>
        <c:minorTickMark val="none"/>
        <c:tickLblPos val="none"/>
        <c:crossAx val="351692784"/>
        <c:crosses val="autoZero"/>
        <c:auto val="1"/>
        <c:lblOffset val="100"/>
        <c:baseTimeUnit val="years"/>
      </c:dateAx>
      <c:valAx>
        <c:axId val="35169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1692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98.62</c:v>
                </c:pt>
                <c:pt idx="1">
                  <c:v>98.61</c:v>
                </c:pt>
                <c:pt idx="2">
                  <c:v>98.87</c:v>
                </c:pt>
                <c:pt idx="3">
                  <c:v>98.94</c:v>
                </c:pt>
                <c:pt idx="4">
                  <c:v>98.96</c:v>
                </c:pt>
              </c:numCache>
            </c:numRef>
          </c:val>
          <c:extLst xmlns:c16r2="http://schemas.microsoft.com/office/drawing/2015/06/chart">
            <c:ext xmlns:c16="http://schemas.microsoft.com/office/drawing/2014/chart" uri="{C3380CC4-5D6E-409C-BE32-E72D297353CC}">
              <c16:uniqueId val="{00000000-CF7A-4BA9-93F4-4A3E46093B4F}"/>
            </c:ext>
          </c:extLst>
        </c:ser>
        <c:dLbls>
          <c:showLegendKey val="0"/>
          <c:showVal val="0"/>
          <c:showCatName val="0"/>
          <c:showSerName val="0"/>
          <c:showPercent val="0"/>
          <c:showBubbleSize val="0"/>
        </c:dLbls>
        <c:gapWidth val="150"/>
        <c:axId val="351693960"/>
        <c:axId val="351694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90.91</c:v>
                </c:pt>
                <c:pt idx="1">
                  <c:v>91.11</c:v>
                </c:pt>
                <c:pt idx="2">
                  <c:v>91.44</c:v>
                </c:pt>
                <c:pt idx="3">
                  <c:v>91.76</c:v>
                </c:pt>
                <c:pt idx="4">
                  <c:v>92.3</c:v>
                </c:pt>
              </c:numCache>
            </c:numRef>
          </c:val>
          <c:smooth val="0"/>
          <c:extLst xmlns:c16r2="http://schemas.microsoft.com/office/drawing/2015/06/chart">
            <c:ext xmlns:c16="http://schemas.microsoft.com/office/drawing/2014/chart" uri="{C3380CC4-5D6E-409C-BE32-E72D297353CC}">
              <c16:uniqueId val="{00000001-CF7A-4BA9-93F4-4A3E46093B4F}"/>
            </c:ext>
          </c:extLst>
        </c:ser>
        <c:dLbls>
          <c:showLegendKey val="0"/>
          <c:showVal val="0"/>
          <c:showCatName val="0"/>
          <c:showSerName val="0"/>
          <c:showPercent val="0"/>
          <c:showBubbleSize val="0"/>
        </c:dLbls>
        <c:marker val="1"/>
        <c:smooth val="0"/>
        <c:axId val="351693960"/>
        <c:axId val="351694352"/>
      </c:lineChart>
      <c:dateAx>
        <c:axId val="351693960"/>
        <c:scaling>
          <c:orientation val="minMax"/>
        </c:scaling>
        <c:delete val="1"/>
        <c:axPos val="b"/>
        <c:numFmt formatCode="ge" sourceLinked="1"/>
        <c:majorTickMark val="none"/>
        <c:minorTickMark val="none"/>
        <c:tickLblPos val="none"/>
        <c:crossAx val="351694352"/>
        <c:crosses val="autoZero"/>
        <c:auto val="1"/>
        <c:lblOffset val="100"/>
        <c:baseTimeUnit val="years"/>
      </c:dateAx>
      <c:valAx>
        <c:axId val="351694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1693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97.81</c:v>
                </c:pt>
                <c:pt idx="1">
                  <c:v>98.01</c:v>
                </c:pt>
                <c:pt idx="2">
                  <c:v>96.22</c:v>
                </c:pt>
                <c:pt idx="3">
                  <c:v>102.13</c:v>
                </c:pt>
                <c:pt idx="4">
                  <c:v>102.87</c:v>
                </c:pt>
              </c:numCache>
            </c:numRef>
          </c:val>
          <c:extLst xmlns:c16r2="http://schemas.microsoft.com/office/drawing/2015/06/chart">
            <c:ext xmlns:c16="http://schemas.microsoft.com/office/drawing/2014/chart" uri="{C3380CC4-5D6E-409C-BE32-E72D297353CC}">
              <c16:uniqueId val="{00000000-3F58-44E6-B433-5CDF68F05AE2}"/>
            </c:ext>
          </c:extLst>
        </c:ser>
        <c:dLbls>
          <c:showLegendKey val="0"/>
          <c:showVal val="0"/>
          <c:showCatName val="0"/>
          <c:showSerName val="0"/>
          <c:showPercent val="0"/>
          <c:showBubbleSize val="0"/>
        </c:dLbls>
        <c:gapWidth val="150"/>
        <c:axId val="351679848"/>
        <c:axId val="351680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105.34</c:v>
                </c:pt>
                <c:pt idx="1">
                  <c:v>108.77</c:v>
                </c:pt>
                <c:pt idx="2">
                  <c:v>109.48</c:v>
                </c:pt>
                <c:pt idx="3">
                  <c:v>109.27</c:v>
                </c:pt>
                <c:pt idx="4">
                  <c:v>108.03</c:v>
                </c:pt>
              </c:numCache>
            </c:numRef>
          </c:val>
          <c:smooth val="0"/>
          <c:extLst xmlns:c16r2="http://schemas.microsoft.com/office/drawing/2015/06/chart">
            <c:ext xmlns:c16="http://schemas.microsoft.com/office/drawing/2014/chart" uri="{C3380CC4-5D6E-409C-BE32-E72D297353CC}">
              <c16:uniqueId val="{00000001-3F58-44E6-B433-5CDF68F05AE2}"/>
            </c:ext>
          </c:extLst>
        </c:ser>
        <c:dLbls>
          <c:showLegendKey val="0"/>
          <c:showVal val="0"/>
          <c:showCatName val="0"/>
          <c:showSerName val="0"/>
          <c:showPercent val="0"/>
          <c:showBubbleSize val="0"/>
        </c:dLbls>
        <c:marker val="1"/>
        <c:smooth val="0"/>
        <c:axId val="351679848"/>
        <c:axId val="351680240"/>
      </c:lineChart>
      <c:dateAx>
        <c:axId val="351679848"/>
        <c:scaling>
          <c:orientation val="minMax"/>
        </c:scaling>
        <c:delete val="1"/>
        <c:axPos val="b"/>
        <c:numFmt formatCode="ge" sourceLinked="1"/>
        <c:majorTickMark val="none"/>
        <c:minorTickMark val="none"/>
        <c:tickLblPos val="none"/>
        <c:crossAx val="351680240"/>
        <c:crosses val="autoZero"/>
        <c:auto val="1"/>
        <c:lblOffset val="100"/>
        <c:baseTimeUnit val="years"/>
      </c:dateAx>
      <c:valAx>
        <c:axId val="351680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1679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5.05</c:v>
                </c:pt>
                <c:pt idx="1">
                  <c:v>14.72</c:v>
                </c:pt>
                <c:pt idx="2">
                  <c:v>18.239999999999998</c:v>
                </c:pt>
                <c:pt idx="3">
                  <c:v>19.96</c:v>
                </c:pt>
                <c:pt idx="4">
                  <c:v>23.53</c:v>
                </c:pt>
              </c:numCache>
            </c:numRef>
          </c:val>
          <c:extLst xmlns:c16r2="http://schemas.microsoft.com/office/drawing/2015/06/chart">
            <c:ext xmlns:c16="http://schemas.microsoft.com/office/drawing/2014/chart" uri="{C3380CC4-5D6E-409C-BE32-E72D297353CC}">
              <c16:uniqueId val="{00000000-3A25-4163-9252-44D59C9F6950}"/>
            </c:ext>
          </c:extLst>
        </c:ser>
        <c:dLbls>
          <c:showLegendKey val="0"/>
          <c:showVal val="0"/>
          <c:showCatName val="0"/>
          <c:showSerName val="0"/>
          <c:showPercent val="0"/>
          <c:showBubbleSize val="0"/>
        </c:dLbls>
        <c:gapWidth val="150"/>
        <c:axId val="351681416"/>
        <c:axId val="351681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12.9</c:v>
                </c:pt>
                <c:pt idx="1">
                  <c:v>25.52</c:v>
                </c:pt>
                <c:pt idx="2">
                  <c:v>25.89</c:v>
                </c:pt>
                <c:pt idx="3">
                  <c:v>26.63</c:v>
                </c:pt>
                <c:pt idx="4">
                  <c:v>25.61</c:v>
                </c:pt>
              </c:numCache>
            </c:numRef>
          </c:val>
          <c:smooth val="0"/>
          <c:extLst xmlns:c16r2="http://schemas.microsoft.com/office/drawing/2015/06/chart">
            <c:ext xmlns:c16="http://schemas.microsoft.com/office/drawing/2014/chart" uri="{C3380CC4-5D6E-409C-BE32-E72D297353CC}">
              <c16:uniqueId val="{00000001-3A25-4163-9252-44D59C9F6950}"/>
            </c:ext>
          </c:extLst>
        </c:ser>
        <c:dLbls>
          <c:showLegendKey val="0"/>
          <c:showVal val="0"/>
          <c:showCatName val="0"/>
          <c:showSerName val="0"/>
          <c:showPercent val="0"/>
          <c:showBubbleSize val="0"/>
        </c:dLbls>
        <c:marker val="1"/>
        <c:smooth val="0"/>
        <c:axId val="351681416"/>
        <c:axId val="351681808"/>
      </c:lineChart>
      <c:dateAx>
        <c:axId val="351681416"/>
        <c:scaling>
          <c:orientation val="minMax"/>
        </c:scaling>
        <c:delete val="1"/>
        <c:axPos val="b"/>
        <c:numFmt formatCode="ge" sourceLinked="1"/>
        <c:majorTickMark val="none"/>
        <c:minorTickMark val="none"/>
        <c:tickLblPos val="none"/>
        <c:crossAx val="351681808"/>
        <c:crosses val="autoZero"/>
        <c:auto val="1"/>
        <c:lblOffset val="100"/>
        <c:baseTimeUnit val="years"/>
      </c:dateAx>
      <c:valAx>
        <c:axId val="351681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1681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formatCode="#,##0.00;&quot;△&quot;#,##0.00">
                  <c:v>0</c:v>
                </c:pt>
                <c:pt idx="1">
                  <c:v>0.04</c:v>
                </c:pt>
                <c:pt idx="2">
                  <c:v>0.71</c:v>
                </c:pt>
                <c:pt idx="3">
                  <c:v>1.73</c:v>
                </c:pt>
                <c:pt idx="4">
                  <c:v>2.62</c:v>
                </c:pt>
              </c:numCache>
            </c:numRef>
          </c:val>
          <c:extLst xmlns:c16r2="http://schemas.microsoft.com/office/drawing/2015/06/chart">
            <c:ext xmlns:c16="http://schemas.microsoft.com/office/drawing/2014/chart" uri="{C3380CC4-5D6E-409C-BE32-E72D297353CC}">
              <c16:uniqueId val="{00000000-3DC8-4AAF-9B89-BF988FE2BCEB}"/>
            </c:ext>
          </c:extLst>
        </c:ser>
        <c:dLbls>
          <c:showLegendKey val="0"/>
          <c:showVal val="0"/>
          <c:showCatName val="0"/>
          <c:showSerName val="0"/>
          <c:showPercent val="0"/>
          <c:showBubbleSize val="0"/>
        </c:dLbls>
        <c:gapWidth val="150"/>
        <c:axId val="351682984"/>
        <c:axId val="351683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0.71</c:v>
                </c:pt>
                <c:pt idx="1">
                  <c:v>0.76</c:v>
                </c:pt>
                <c:pt idx="2">
                  <c:v>0.71</c:v>
                </c:pt>
                <c:pt idx="3">
                  <c:v>0.95</c:v>
                </c:pt>
                <c:pt idx="4">
                  <c:v>1.07</c:v>
                </c:pt>
              </c:numCache>
            </c:numRef>
          </c:val>
          <c:smooth val="0"/>
          <c:extLst xmlns:c16r2="http://schemas.microsoft.com/office/drawing/2015/06/chart">
            <c:ext xmlns:c16="http://schemas.microsoft.com/office/drawing/2014/chart" uri="{C3380CC4-5D6E-409C-BE32-E72D297353CC}">
              <c16:uniqueId val="{00000001-3DC8-4AAF-9B89-BF988FE2BCEB}"/>
            </c:ext>
          </c:extLst>
        </c:ser>
        <c:dLbls>
          <c:showLegendKey val="0"/>
          <c:showVal val="0"/>
          <c:showCatName val="0"/>
          <c:showSerName val="0"/>
          <c:showPercent val="0"/>
          <c:showBubbleSize val="0"/>
        </c:dLbls>
        <c:marker val="1"/>
        <c:smooth val="0"/>
        <c:axId val="351682984"/>
        <c:axId val="351683376"/>
      </c:lineChart>
      <c:dateAx>
        <c:axId val="351682984"/>
        <c:scaling>
          <c:orientation val="minMax"/>
        </c:scaling>
        <c:delete val="1"/>
        <c:axPos val="b"/>
        <c:numFmt formatCode="ge" sourceLinked="1"/>
        <c:majorTickMark val="none"/>
        <c:minorTickMark val="none"/>
        <c:tickLblPos val="none"/>
        <c:crossAx val="351683376"/>
        <c:crosses val="autoZero"/>
        <c:auto val="1"/>
        <c:lblOffset val="100"/>
        <c:baseTimeUnit val="years"/>
      </c:dateAx>
      <c:valAx>
        <c:axId val="351683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1682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5.9</c:v>
                </c:pt>
                <c:pt idx="1">
                  <c:v>7.06</c:v>
                </c:pt>
                <c:pt idx="2">
                  <c:v>13.74</c:v>
                </c:pt>
                <c:pt idx="3">
                  <c:v>11.05</c:v>
                </c:pt>
                <c:pt idx="4">
                  <c:v>5.32</c:v>
                </c:pt>
              </c:numCache>
            </c:numRef>
          </c:val>
          <c:extLst xmlns:c16r2="http://schemas.microsoft.com/office/drawing/2015/06/chart">
            <c:ext xmlns:c16="http://schemas.microsoft.com/office/drawing/2014/chart" uri="{C3380CC4-5D6E-409C-BE32-E72D297353CC}">
              <c16:uniqueId val="{00000000-5E2F-43A9-9038-B4A0022BD3C5}"/>
            </c:ext>
          </c:extLst>
        </c:ser>
        <c:dLbls>
          <c:showLegendKey val="0"/>
          <c:showVal val="0"/>
          <c:showCatName val="0"/>
          <c:showSerName val="0"/>
          <c:showPercent val="0"/>
          <c:showBubbleSize val="0"/>
        </c:dLbls>
        <c:gapWidth val="150"/>
        <c:axId val="351684552"/>
        <c:axId val="351684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24.99</c:v>
                </c:pt>
                <c:pt idx="1">
                  <c:v>21.47</c:v>
                </c:pt>
                <c:pt idx="2">
                  <c:v>16.34</c:v>
                </c:pt>
                <c:pt idx="3">
                  <c:v>15.65</c:v>
                </c:pt>
                <c:pt idx="4">
                  <c:v>13.55</c:v>
                </c:pt>
              </c:numCache>
            </c:numRef>
          </c:val>
          <c:smooth val="0"/>
          <c:extLst xmlns:c16r2="http://schemas.microsoft.com/office/drawing/2015/06/chart">
            <c:ext xmlns:c16="http://schemas.microsoft.com/office/drawing/2014/chart" uri="{C3380CC4-5D6E-409C-BE32-E72D297353CC}">
              <c16:uniqueId val="{00000001-5E2F-43A9-9038-B4A0022BD3C5}"/>
            </c:ext>
          </c:extLst>
        </c:ser>
        <c:dLbls>
          <c:showLegendKey val="0"/>
          <c:showVal val="0"/>
          <c:showCatName val="0"/>
          <c:showSerName val="0"/>
          <c:showPercent val="0"/>
          <c:showBubbleSize val="0"/>
        </c:dLbls>
        <c:marker val="1"/>
        <c:smooth val="0"/>
        <c:axId val="351684552"/>
        <c:axId val="351684944"/>
      </c:lineChart>
      <c:dateAx>
        <c:axId val="351684552"/>
        <c:scaling>
          <c:orientation val="minMax"/>
        </c:scaling>
        <c:delete val="1"/>
        <c:axPos val="b"/>
        <c:numFmt formatCode="ge" sourceLinked="1"/>
        <c:majorTickMark val="none"/>
        <c:minorTickMark val="none"/>
        <c:tickLblPos val="none"/>
        <c:crossAx val="351684944"/>
        <c:crosses val="autoZero"/>
        <c:auto val="1"/>
        <c:lblOffset val="100"/>
        <c:baseTimeUnit val="years"/>
      </c:dateAx>
      <c:valAx>
        <c:axId val="351684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1684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261.26</c:v>
                </c:pt>
                <c:pt idx="1">
                  <c:v>67.900000000000006</c:v>
                </c:pt>
                <c:pt idx="2">
                  <c:v>71.72</c:v>
                </c:pt>
                <c:pt idx="3">
                  <c:v>53.55</c:v>
                </c:pt>
                <c:pt idx="4">
                  <c:v>42.86</c:v>
                </c:pt>
              </c:numCache>
            </c:numRef>
          </c:val>
          <c:extLst xmlns:c16r2="http://schemas.microsoft.com/office/drawing/2015/06/chart">
            <c:ext xmlns:c16="http://schemas.microsoft.com/office/drawing/2014/chart" uri="{C3380CC4-5D6E-409C-BE32-E72D297353CC}">
              <c16:uniqueId val="{00000000-999D-40F3-871C-F1F352E59E2E}"/>
            </c:ext>
          </c:extLst>
        </c:ser>
        <c:dLbls>
          <c:showLegendKey val="0"/>
          <c:showVal val="0"/>
          <c:showCatName val="0"/>
          <c:showSerName val="0"/>
          <c:showPercent val="0"/>
          <c:showBubbleSize val="0"/>
        </c:dLbls>
        <c:gapWidth val="150"/>
        <c:axId val="351686120"/>
        <c:axId val="35168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316.92</c:v>
                </c:pt>
                <c:pt idx="1">
                  <c:v>79.239999999999995</c:v>
                </c:pt>
                <c:pt idx="2">
                  <c:v>78.930000000000007</c:v>
                </c:pt>
                <c:pt idx="3">
                  <c:v>77.94</c:v>
                </c:pt>
                <c:pt idx="4">
                  <c:v>78.45</c:v>
                </c:pt>
              </c:numCache>
            </c:numRef>
          </c:val>
          <c:smooth val="0"/>
          <c:extLst xmlns:c16r2="http://schemas.microsoft.com/office/drawing/2015/06/chart">
            <c:ext xmlns:c16="http://schemas.microsoft.com/office/drawing/2014/chart" uri="{C3380CC4-5D6E-409C-BE32-E72D297353CC}">
              <c16:uniqueId val="{00000001-999D-40F3-871C-F1F352E59E2E}"/>
            </c:ext>
          </c:extLst>
        </c:ser>
        <c:dLbls>
          <c:showLegendKey val="0"/>
          <c:showVal val="0"/>
          <c:showCatName val="0"/>
          <c:showSerName val="0"/>
          <c:showPercent val="0"/>
          <c:showBubbleSize val="0"/>
        </c:dLbls>
        <c:marker val="1"/>
        <c:smooth val="0"/>
        <c:axId val="351686120"/>
        <c:axId val="351686512"/>
      </c:lineChart>
      <c:dateAx>
        <c:axId val="351686120"/>
        <c:scaling>
          <c:orientation val="minMax"/>
        </c:scaling>
        <c:delete val="1"/>
        <c:axPos val="b"/>
        <c:numFmt formatCode="ge" sourceLinked="1"/>
        <c:majorTickMark val="none"/>
        <c:minorTickMark val="none"/>
        <c:tickLblPos val="none"/>
        <c:crossAx val="351686512"/>
        <c:crosses val="autoZero"/>
        <c:auto val="1"/>
        <c:lblOffset val="100"/>
        <c:baseTimeUnit val="years"/>
      </c:dateAx>
      <c:valAx>
        <c:axId val="351686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1686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717.1</c:v>
                </c:pt>
                <c:pt idx="1">
                  <c:v>945.71</c:v>
                </c:pt>
                <c:pt idx="2">
                  <c:v>715.46</c:v>
                </c:pt>
                <c:pt idx="3">
                  <c:v>748.63</c:v>
                </c:pt>
                <c:pt idx="4">
                  <c:v>708.23</c:v>
                </c:pt>
              </c:numCache>
            </c:numRef>
          </c:val>
          <c:extLst xmlns:c16r2="http://schemas.microsoft.com/office/drawing/2015/06/chart">
            <c:ext xmlns:c16="http://schemas.microsoft.com/office/drawing/2014/chart" uri="{C3380CC4-5D6E-409C-BE32-E72D297353CC}">
              <c16:uniqueId val="{00000000-D9AC-4797-B686-4BFCE3C4BBE3}"/>
            </c:ext>
          </c:extLst>
        </c:ser>
        <c:dLbls>
          <c:showLegendKey val="0"/>
          <c:showVal val="0"/>
          <c:showCatName val="0"/>
          <c:showSerName val="0"/>
          <c:showPercent val="0"/>
          <c:showBubbleSize val="0"/>
        </c:dLbls>
        <c:gapWidth val="150"/>
        <c:axId val="351687688"/>
        <c:axId val="351688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885.97</c:v>
                </c:pt>
                <c:pt idx="1">
                  <c:v>854.16</c:v>
                </c:pt>
                <c:pt idx="2">
                  <c:v>848.31</c:v>
                </c:pt>
                <c:pt idx="3">
                  <c:v>774.99</c:v>
                </c:pt>
                <c:pt idx="4">
                  <c:v>799.41</c:v>
                </c:pt>
              </c:numCache>
            </c:numRef>
          </c:val>
          <c:smooth val="0"/>
          <c:extLst xmlns:c16r2="http://schemas.microsoft.com/office/drawing/2015/06/chart">
            <c:ext xmlns:c16="http://schemas.microsoft.com/office/drawing/2014/chart" uri="{C3380CC4-5D6E-409C-BE32-E72D297353CC}">
              <c16:uniqueId val="{00000001-D9AC-4797-B686-4BFCE3C4BBE3}"/>
            </c:ext>
          </c:extLst>
        </c:ser>
        <c:dLbls>
          <c:showLegendKey val="0"/>
          <c:showVal val="0"/>
          <c:showCatName val="0"/>
          <c:showSerName val="0"/>
          <c:showPercent val="0"/>
          <c:showBubbleSize val="0"/>
        </c:dLbls>
        <c:marker val="1"/>
        <c:smooth val="0"/>
        <c:axId val="351687688"/>
        <c:axId val="351688080"/>
      </c:lineChart>
      <c:dateAx>
        <c:axId val="351687688"/>
        <c:scaling>
          <c:orientation val="minMax"/>
        </c:scaling>
        <c:delete val="1"/>
        <c:axPos val="b"/>
        <c:numFmt formatCode="ge" sourceLinked="1"/>
        <c:majorTickMark val="none"/>
        <c:minorTickMark val="none"/>
        <c:tickLblPos val="none"/>
        <c:crossAx val="351688080"/>
        <c:crosses val="autoZero"/>
        <c:auto val="1"/>
        <c:lblOffset val="100"/>
        <c:baseTimeUnit val="years"/>
      </c:dateAx>
      <c:valAx>
        <c:axId val="351688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1687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84.13</c:v>
                </c:pt>
                <c:pt idx="1">
                  <c:v>80.739999999999995</c:v>
                </c:pt>
                <c:pt idx="2">
                  <c:v>81.58</c:v>
                </c:pt>
                <c:pt idx="3">
                  <c:v>90.2</c:v>
                </c:pt>
                <c:pt idx="4">
                  <c:v>101.05</c:v>
                </c:pt>
              </c:numCache>
            </c:numRef>
          </c:val>
          <c:extLst xmlns:c16r2="http://schemas.microsoft.com/office/drawing/2015/06/chart">
            <c:ext xmlns:c16="http://schemas.microsoft.com/office/drawing/2014/chart" uri="{C3380CC4-5D6E-409C-BE32-E72D297353CC}">
              <c16:uniqueId val="{00000000-3D51-4D65-8AAE-579CC91CE9A7}"/>
            </c:ext>
          </c:extLst>
        </c:ser>
        <c:dLbls>
          <c:showLegendKey val="0"/>
          <c:showVal val="0"/>
          <c:showCatName val="0"/>
          <c:showSerName val="0"/>
          <c:showPercent val="0"/>
          <c:showBubbleSize val="0"/>
        </c:dLbls>
        <c:gapWidth val="150"/>
        <c:axId val="351689256"/>
        <c:axId val="351689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89.94</c:v>
                </c:pt>
                <c:pt idx="1">
                  <c:v>93.13</c:v>
                </c:pt>
                <c:pt idx="2">
                  <c:v>94.38</c:v>
                </c:pt>
                <c:pt idx="3">
                  <c:v>96.57</c:v>
                </c:pt>
                <c:pt idx="4">
                  <c:v>96.54</c:v>
                </c:pt>
              </c:numCache>
            </c:numRef>
          </c:val>
          <c:smooth val="0"/>
          <c:extLst xmlns:c16r2="http://schemas.microsoft.com/office/drawing/2015/06/chart">
            <c:ext xmlns:c16="http://schemas.microsoft.com/office/drawing/2014/chart" uri="{C3380CC4-5D6E-409C-BE32-E72D297353CC}">
              <c16:uniqueId val="{00000001-3D51-4D65-8AAE-579CC91CE9A7}"/>
            </c:ext>
          </c:extLst>
        </c:ser>
        <c:dLbls>
          <c:showLegendKey val="0"/>
          <c:showVal val="0"/>
          <c:showCatName val="0"/>
          <c:showSerName val="0"/>
          <c:showPercent val="0"/>
          <c:showBubbleSize val="0"/>
        </c:dLbls>
        <c:marker val="1"/>
        <c:smooth val="0"/>
        <c:axId val="351689256"/>
        <c:axId val="351689648"/>
      </c:lineChart>
      <c:dateAx>
        <c:axId val="351689256"/>
        <c:scaling>
          <c:orientation val="minMax"/>
        </c:scaling>
        <c:delete val="1"/>
        <c:axPos val="b"/>
        <c:numFmt formatCode="ge" sourceLinked="1"/>
        <c:majorTickMark val="none"/>
        <c:minorTickMark val="none"/>
        <c:tickLblPos val="none"/>
        <c:crossAx val="351689648"/>
        <c:crosses val="autoZero"/>
        <c:auto val="1"/>
        <c:lblOffset val="100"/>
        <c:baseTimeUnit val="years"/>
      </c:dateAx>
      <c:valAx>
        <c:axId val="35168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1689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144.79</c:v>
                </c:pt>
                <c:pt idx="1">
                  <c:v>150.57</c:v>
                </c:pt>
                <c:pt idx="2">
                  <c:v>148.93</c:v>
                </c:pt>
                <c:pt idx="3">
                  <c:v>134.24</c:v>
                </c:pt>
                <c:pt idx="4">
                  <c:v>131.83000000000001</c:v>
                </c:pt>
              </c:numCache>
            </c:numRef>
          </c:val>
          <c:extLst xmlns:c16r2="http://schemas.microsoft.com/office/drawing/2015/06/chart">
            <c:ext xmlns:c16="http://schemas.microsoft.com/office/drawing/2014/chart" uri="{C3380CC4-5D6E-409C-BE32-E72D297353CC}">
              <c16:uniqueId val="{00000000-D61E-43DB-9F8D-B8D0FBD435D8}"/>
            </c:ext>
          </c:extLst>
        </c:ser>
        <c:dLbls>
          <c:showLegendKey val="0"/>
          <c:showVal val="0"/>
          <c:showCatName val="0"/>
          <c:showSerName val="0"/>
          <c:showPercent val="0"/>
          <c:showBubbleSize val="0"/>
        </c:dLbls>
        <c:gapWidth val="150"/>
        <c:axId val="351690824"/>
        <c:axId val="351691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168.57</c:v>
                </c:pt>
                <c:pt idx="1">
                  <c:v>167.97</c:v>
                </c:pt>
                <c:pt idx="2">
                  <c:v>165.45</c:v>
                </c:pt>
                <c:pt idx="3">
                  <c:v>161.54</c:v>
                </c:pt>
                <c:pt idx="4">
                  <c:v>162.81</c:v>
                </c:pt>
              </c:numCache>
            </c:numRef>
          </c:val>
          <c:smooth val="0"/>
          <c:extLst xmlns:c16r2="http://schemas.microsoft.com/office/drawing/2015/06/chart">
            <c:ext xmlns:c16="http://schemas.microsoft.com/office/drawing/2014/chart" uri="{C3380CC4-5D6E-409C-BE32-E72D297353CC}">
              <c16:uniqueId val="{00000001-D61E-43DB-9F8D-B8D0FBD435D8}"/>
            </c:ext>
          </c:extLst>
        </c:ser>
        <c:dLbls>
          <c:showLegendKey val="0"/>
          <c:showVal val="0"/>
          <c:showCatName val="0"/>
          <c:showSerName val="0"/>
          <c:showPercent val="0"/>
          <c:showBubbleSize val="0"/>
        </c:dLbls>
        <c:marker val="1"/>
        <c:smooth val="0"/>
        <c:axId val="351690824"/>
        <c:axId val="351691216"/>
      </c:lineChart>
      <c:dateAx>
        <c:axId val="351690824"/>
        <c:scaling>
          <c:orientation val="minMax"/>
        </c:scaling>
        <c:delete val="1"/>
        <c:axPos val="b"/>
        <c:numFmt formatCode="ge" sourceLinked="1"/>
        <c:majorTickMark val="none"/>
        <c:minorTickMark val="none"/>
        <c:tickLblPos val="none"/>
        <c:crossAx val="351691216"/>
        <c:crosses val="autoZero"/>
        <c:auto val="1"/>
        <c:lblOffset val="100"/>
        <c:baseTimeUnit val="years"/>
      </c:dateAx>
      <c:valAx>
        <c:axId val="351691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1690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P10" zoomScaleNormal="100" workbookViewId="0">
      <selection activeCell="BU10" sqref="BU1:BU1048576"/>
    </sheetView>
  </sheetViews>
  <sheetFormatPr defaultColWidth="2.625" defaultRowHeight="13.5" x14ac:dyDescent="0.15"/>
  <cols>
    <col min="1" max="1" width="2.625" customWidth="1"/>
    <col min="2" max="62" width="3.75" customWidth="1"/>
    <col min="64" max="72" width="3.125" customWidth="1"/>
    <col min="73" max="73" width="11.375" customWidth="1"/>
    <col min="74" max="74" width="5.125" customWidth="1"/>
    <col min="75"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京都府　福知山市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Bd1</v>
      </c>
      <c r="X8" s="48"/>
      <c r="Y8" s="48"/>
      <c r="Z8" s="48"/>
      <c r="AA8" s="48"/>
      <c r="AB8" s="48"/>
      <c r="AC8" s="48"/>
      <c r="AD8" s="49" t="str">
        <f>データ!$M$6</f>
        <v>自治体職員</v>
      </c>
      <c r="AE8" s="49"/>
      <c r="AF8" s="49"/>
      <c r="AG8" s="49"/>
      <c r="AH8" s="49"/>
      <c r="AI8" s="49"/>
      <c r="AJ8" s="49"/>
      <c r="AK8" s="3"/>
      <c r="AL8" s="50">
        <f>データ!S6</f>
        <v>79095</v>
      </c>
      <c r="AM8" s="50"/>
      <c r="AN8" s="50"/>
      <c r="AO8" s="50"/>
      <c r="AP8" s="50"/>
      <c r="AQ8" s="50"/>
      <c r="AR8" s="50"/>
      <c r="AS8" s="50"/>
      <c r="AT8" s="45">
        <f>データ!T6</f>
        <v>552.54</v>
      </c>
      <c r="AU8" s="45"/>
      <c r="AV8" s="45"/>
      <c r="AW8" s="45"/>
      <c r="AX8" s="45"/>
      <c r="AY8" s="45"/>
      <c r="AZ8" s="45"/>
      <c r="BA8" s="45"/>
      <c r="BB8" s="45">
        <f>データ!U6</f>
        <v>143.15</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59.71</v>
      </c>
      <c r="J10" s="45"/>
      <c r="K10" s="45"/>
      <c r="L10" s="45"/>
      <c r="M10" s="45"/>
      <c r="N10" s="45"/>
      <c r="O10" s="45"/>
      <c r="P10" s="45">
        <f>データ!P6</f>
        <v>76.19</v>
      </c>
      <c r="Q10" s="45"/>
      <c r="R10" s="45"/>
      <c r="S10" s="45"/>
      <c r="T10" s="45"/>
      <c r="U10" s="45"/>
      <c r="V10" s="45"/>
      <c r="W10" s="45">
        <f>データ!Q6</f>
        <v>62.73</v>
      </c>
      <c r="X10" s="45"/>
      <c r="Y10" s="45"/>
      <c r="Z10" s="45"/>
      <c r="AA10" s="45"/>
      <c r="AB10" s="45"/>
      <c r="AC10" s="45"/>
      <c r="AD10" s="50">
        <f>データ!R6</f>
        <v>2613</v>
      </c>
      <c r="AE10" s="50"/>
      <c r="AF10" s="50"/>
      <c r="AG10" s="50"/>
      <c r="AH10" s="50"/>
      <c r="AI10" s="50"/>
      <c r="AJ10" s="50"/>
      <c r="AK10" s="2"/>
      <c r="AL10" s="50">
        <f>データ!V6</f>
        <v>59896</v>
      </c>
      <c r="AM10" s="50"/>
      <c r="AN10" s="50"/>
      <c r="AO10" s="50"/>
      <c r="AP10" s="50"/>
      <c r="AQ10" s="50"/>
      <c r="AR10" s="50"/>
      <c r="AS10" s="50"/>
      <c r="AT10" s="45">
        <f>データ!W6</f>
        <v>20.350000000000001</v>
      </c>
      <c r="AU10" s="45"/>
      <c r="AV10" s="45"/>
      <c r="AW10" s="45"/>
      <c r="AX10" s="45"/>
      <c r="AY10" s="45"/>
      <c r="AZ10" s="45"/>
      <c r="BA10" s="45"/>
      <c r="BB10" s="45">
        <f>データ!X6</f>
        <v>2943.29</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120</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121</v>
      </c>
      <c r="BM47" s="70"/>
      <c r="BN47" s="70"/>
      <c r="BO47" s="70"/>
      <c r="BP47" s="70"/>
      <c r="BQ47" s="70"/>
      <c r="BR47" s="70"/>
      <c r="BS47" s="70"/>
      <c r="BT47" s="70"/>
      <c r="BU47" s="70"/>
      <c r="BV47" s="70"/>
      <c r="BW47" s="70"/>
      <c r="BX47" s="70"/>
      <c r="BY47" s="70"/>
      <c r="BZ47" s="7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x14ac:dyDescent="0.15">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69"/>
      <c r="BM56" s="70"/>
      <c r="BN56" s="70"/>
      <c r="BO56" s="70"/>
      <c r="BP56" s="70"/>
      <c r="BQ56" s="70"/>
      <c r="BR56" s="70"/>
      <c r="BS56" s="70"/>
      <c r="BT56" s="70"/>
      <c r="BU56" s="70"/>
      <c r="BV56" s="70"/>
      <c r="BW56" s="70"/>
      <c r="BX56" s="70"/>
      <c r="BY56" s="70"/>
      <c r="BZ56" s="71"/>
    </row>
    <row r="57" spans="1:78" ht="13.5" customHeight="1" x14ac:dyDescent="0.15">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69"/>
      <c r="BM57" s="70"/>
      <c r="BN57" s="70"/>
      <c r="BO57" s="70"/>
      <c r="BP57" s="70"/>
      <c r="BQ57" s="70"/>
      <c r="BR57" s="70"/>
      <c r="BS57" s="70"/>
      <c r="BT57" s="70"/>
      <c r="BU57" s="70"/>
      <c r="BV57" s="70"/>
      <c r="BW57" s="70"/>
      <c r="BX57" s="70"/>
      <c r="BY57" s="70"/>
      <c r="BZ57" s="71"/>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70"/>
      <c r="BN58" s="70"/>
      <c r="BO58" s="70"/>
      <c r="BP58" s="70"/>
      <c r="BQ58" s="70"/>
      <c r="BR58" s="70"/>
      <c r="BS58" s="70"/>
      <c r="BT58" s="70"/>
      <c r="BU58" s="70"/>
      <c r="BV58" s="70"/>
      <c r="BW58" s="70"/>
      <c r="BX58" s="70"/>
      <c r="BY58" s="70"/>
      <c r="BZ58" s="7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122</v>
      </c>
      <c r="BM66" s="76"/>
      <c r="BN66" s="76"/>
      <c r="BO66" s="76"/>
      <c r="BP66" s="76"/>
      <c r="BQ66" s="76"/>
      <c r="BR66" s="76"/>
      <c r="BS66" s="76"/>
      <c r="BT66" s="76"/>
      <c r="BU66" s="76"/>
      <c r="BV66" s="76"/>
      <c r="BW66" s="76"/>
      <c r="BX66" s="76"/>
      <c r="BY66" s="76"/>
      <c r="BZ66" s="77"/>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8"/>
      <c r="BM67" s="76"/>
      <c r="BN67" s="76"/>
      <c r="BO67" s="76"/>
      <c r="BP67" s="76"/>
      <c r="BQ67" s="76"/>
      <c r="BR67" s="76"/>
      <c r="BS67" s="76"/>
      <c r="BT67" s="76"/>
      <c r="BU67" s="76"/>
      <c r="BV67" s="76"/>
      <c r="BW67" s="76"/>
      <c r="BX67" s="76"/>
      <c r="BY67" s="76"/>
      <c r="BZ67" s="77"/>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8"/>
      <c r="BM68" s="76"/>
      <c r="BN68" s="76"/>
      <c r="BO68" s="76"/>
      <c r="BP68" s="76"/>
      <c r="BQ68" s="76"/>
      <c r="BR68" s="76"/>
      <c r="BS68" s="76"/>
      <c r="BT68" s="76"/>
      <c r="BU68" s="76"/>
      <c r="BV68" s="76"/>
      <c r="BW68" s="76"/>
      <c r="BX68" s="76"/>
      <c r="BY68" s="76"/>
      <c r="BZ68" s="77"/>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8"/>
      <c r="BM69" s="76"/>
      <c r="BN69" s="76"/>
      <c r="BO69" s="76"/>
      <c r="BP69" s="76"/>
      <c r="BQ69" s="76"/>
      <c r="BR69" s="76"/>
      <c r="BS69" s="76"/>
      <c r="BT69" s="76"/>
      <c r="BU69" s="76"/>
      <c r="BV69" s="76"/>
      <c r="BW69" s="76"/>
      <c r="BX69" s="76"/>
      <c r="BY69" s="76"/>
      <c r="BZ69" s="77"/>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8"/>
      <c r="BM70" s="76"/>
      <c r="BN70" s="76"/>
      <c r="BO70" s="76"/>
      <c r="BP70" s="76"/>
      <c r="BQ70" s="76"/>
      <c r="BR70" s="76"/>
      <c r="BS70" s="76"/>
      <c r="BT70" s="76"/>
      <c r="BU70" s="76"/>
      <c r="BV70" s="76"/>
      <c r="BW70" s="76"/>
      <c r="BX70" s="76"/>
      <c r="BY70" s="76"/>
      <c r="BZ70" s="77"/>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8"/>
      <c r="BM71" s="76"/>
      <c r="BN71" s="76"/>
      <c r="BO71" s="76"/>
      <c r="BP71" s="76"/>
      <c r="BQ71" s="76"/>
      <c r="BR71" s="76"/>
      <c r="BS71" s="76"/>
      <c r="BT71" s="76"/>
      <c r="BU71" s="76"/>
      <c r="BV71" s="76"/>
      <c r="BW71" s="76"/>
      <c r="BX71" s="76"/>
      <c r="BY71" s="76"/>
      <c r="BZ71" s="77"/>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8"/>
      <c r="BM72" s="76"/>
      <c r="BN72" s="76"/>
      <c r="BO72" s="76"/>
      <c r="BP72" s="76"/>
      <c r="BQ72" s="76"/>
      <c r="BR72" s="76"/>
      <c r="BS72" s="76"/>
      <c r="BT72" s="76"/>
      <c r="BU72" s="76"/>
      <c r="BV72" s="76"/>
      <c r="BW72" s="76"/>
      <c r="BX72" s="76"/>
      <c r="BY72" s="76"/>
      <c r="BZ72" s="77"/>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8"/>
      <c r="BM73" s="76"/>
      <c r="BN73" s="76"/>
      <c r="BO73" s="76"/>
      <c r="BP73" s="76"/>
      <c r="BQ73" s="76"/>
      <c r="BR73" s="76"/>
      <c r="BS73" s="76"/>
      <c r="BT73" s="76"/>
      <c r="BU73" s="76"/>
      <c r="BV73" s="76"/>
      <c r="BW73" s="76"/>
      <c r="BX73" s="76"/>
      <c r="BY73" s="76"/>
      <c r="BZ73" s="77"/>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8"/>
      <c r="BM74" s="76"/>
      <c r="BN74" s="76"/>
      <c r="BO74" s="76"/>
      <c r="BP74" s="76"/>
      <c r="BQ74" s="76"/>
      <c r="BR74" s="76"/>
      <c r="BS74" s="76"/>
      <c r="BT74" s="76"/>
      <c r="BU74" s="76"/>
      <c r="BV74" s="76"/>
      <c r="BW74" s="76"/>
      <c r="BX74" s="76"/>
      <c r="BY74" s="76"/>
      <c r="BZ74" s="77"/>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8"/>
      <c r="BM75" s="76"/>
      <c r="BN75" s="76"/>
      <c r="BO75" s="76"/>
      <c r="BP75" s="76"/>
      <c r="BQ75" s="76"/>
      <c r="BR75" s="76"/>
      <c r="BS75" s="76"/>
      <c r="BT75" s="76"/>
      <c r="BU75" s="76"/>
      <c r="BV75" s="76"/>
      <c r="BW75" s="76"/>
      <c r="BX75" s="76"/>
      <c r="BY75" s="76"/>
      <c r="BZ75" s="77"/>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8"/>
      <c r="BM76" s="76"/>
      <c r="BN76" s="76"/>
      <c r="BO76" s="76"/>
      <c r="BP76" s="76"/>
      <c r="BQ76" s="76"/>
      <c r="BR76" s="76"/>
      <c r="BS76" s="76"/>
      <c r="BT76" s="76"/>
      <c r="BU76" s="76"/>
      <c r="BV76" s="76"/>
      <c r="BW76" s="76"/>
      <c r="BX76" s="76"/>
      <c r="BY76" s="76"/>
      <c r="BZ76" s="77"/>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8"/>
      <c r="BM77" s="76"/>
      <c r="BN77" s="76"/>
      <c r="BO77" s="76"/>
      <c r="BP77" s="76"/>
      <c r="BQ77" s="76"/>
      <c r="BR77" s="76"/>
      <c r="BS77" s="76"/>
      <c r="BT77" s="76"/>
      <c r="BU77" s="76"/>
      <c r="BV77" s="76"/>
      <c r="BW77" s="76"/>
      <c r="BX77" s="76"/>
      <c r="BY77" s="76"/>
      <c r="BZ77" s="77"/>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8"/>
      <c r="BM78" s="76"/>
      <c r="BN78" s="76"/>
      <c r="BO78" s="76"/>
      <c r="BP78" s="76"/>
      <c r="BQ78" s="76"/>
      <c r="BR78" s="76"/>
      <c r="BS78" s="76"/>
      <c r="BT78" s="76"/>
      <c r="BU78" s="76"/>
      <c r="BV78" s="76"/>
      <c r="BW78" s="76"/>
      <c r="BX78" s="76"/>
      <c r="BY78" s="76"/>
      <c r="BZ78" s="77"/>
    </row>
    <row r="79" spans="1:78" ht="13.5" customHeight="1" x14ac:dyDescent="0.15">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78"/>
      <c r="BM79" s="76"/>
      <c r="BN79" s="76"/>
      <c r="BO79" s="76"/>
      <c r="BP79" s="76"/>
      <c r="BQ79" s="76"/>
      <c r="BR79" s="76"/>
      <c r="BS79" s="76"/>
      <c r="BT79" s="76"/>
      <c r="BU79" s="76"/>
      <c r="BV79" s="76"/>
      <c r="BW79" s="76"/>
      <c r="BX79" s="76"/>
      <c r="BY79" s="76"/>
      <c r="BZ79" s="77"/>
    </row>
    <row r="80" spans="1:78" ht="13.5" customHeight="1" x14ac:dyDescent="0.15">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78"/>
      <c r="BM80" s="76"/>
      <c r="BN80" s="76"/>
      <c r="BO80" s="76"/>
      <c r="BP80" s="76"/>
      <c r="BQ80" s="76"/>
      <c r="BR80" s="76"/>
      <c r="BS80" s="76"/>
      <c r="BT80" s="76"/>
      <c r="BU80" s="76"/>
      <c r="BV80" s="76"/>
      <c r="BW80" s="76"/>
      <c r="BX80" s="76"/>
      <c r="BY80" s="76"/>
      <c r="BZ80" s="77"/>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8"/>
      <c r="BM81" s="76"/>
      <c r="BN81" s="76"/>
      <c r="BO81" s="76"/>
      <c r="BP81" s="76"/>
      <c r="BQ81" s="76"/>
      <c r="BR81" s="76"/>
      <c r="BS81" s="76"/>
      <c r="BT81" s="76"/>
      <c r="BU81" s="76"/>
      <c r="BV81" s="76"/>
      <c r="BW81" s="76"/>
      <c r="BX81" s="76"/>
      <c r="BY81" s="76"/>
      <c r="BZ81" s="77"/>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DzvTUsOiDpJe5rzVHMOaWyXnIZGp+9bVOM4TDIHuLHg2tCEO9JrY2LfgK268c+HA7iWtr6Z5JYzaqA/u4X0zRA==" saltValue="9imLArP5OlRm+P//tikV6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83" t="s">
        <v>64</v>
      </c>
      <c r="I3" s="84"/>
      <c r="J3" s="84"/>
      <c r="K3" s="84"/>
      <c r="L3" s="84"/>
      <c r="M3" s="84"/>
      <c r="N3" s="84"/>
      <c r="O3" s="84"/>
      <c r="P3" s="84"/>
      <c r="Q3" s="84"/>
      <c r="R3" s="84"/>
      <c r="S3" s="84"/>
      <c r="T3" s="84"/>
      <c r="U3" s="84"/>
      <c r="V3" s="84"/>
      <c r="W3" s="84"/>
      <c r="X3" s="85"/>
      <c r="Y3" s="89" t="s">
        <v>65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67</v>
      </c>
      <c r="B4" s="30"/>
      <c r="C4" s="30"/>
      <c r="D4" s="30"/>
      <c r="E4" s="30"/>
      <c r="F4" s="30"/>
      <c r="G4" s="30"/>
      <c r="H4" s="86"/>
      <c r="I4" s="87"/>
      <c r="J4" s="87"/>
      <c r="K4" s="87"/>
      <c r="L4" s="87"/>
      <c r="M4" s="87"/>
      <c r="N4" s="87"/>
      <c r="O4" s="87"/>
      <c r="P4" s="87"/>
      <c r="Q4" s="87"/>
      <c r="R4" s="87"/>
      <c r="S4" s="87"/>
      <c r="T4" s="87"/>
      <c r="U4" s="87"/>
      <c r="V4" s="87"/>
      <c r="W4" s="87"/>
      <c r="X4" s="88"/>
      <c r="Y4" s="82" t="s">
        <v>68</v>
      </c>
      <c r="Z4" s="82"/>
      <c r="AA4" s="82"/>
      <c r="AB4" s="82"/>
      <c r="AC4" s="82"/>
      <c r="AD4" s="82"/>
      <c r="AE4" s="82"/>
      <c r="AF4" s="82"/>
      <c r="AG4" s="82"/>
      <c r="AH4" s="82"/>
      <c r="AI4" s="82"/>
      <c r="AJ4" s="82" t="s">
        <v>69</v>
      </c>
      <c r="AK4" s="82"/>
      <c r="AL4" s="82"/>
      <c r="AM4" s="82"/>
      <c r="AN4" s="82"/>
      <c r="AO4" s="82"/>
      <c r="AP4" s="82"/>
      <c r="AQ4" s="82"/>
      <c r="AR4" s="82"/>
      <c r="AS4" s="82"/>
      <c r="AT4" s="82"/>
      <c r="AU4" s="82" t="s">
        <v>70</v>
      </c>
      <c r="AV4" s="82"/>
      <c r="AW4" s="82"/>
      <c r="AX4" s="82"/>
      <c r="AY4" s="82"/>
      <c r="AZ4" s="82"/>
      <c r="BA4" s="82"/>
      <c r="BB4" s="82"/>
      <c r="BC4" s="82"/>
      <c r="BD4" s="82"/>
      <c r="BE4" s="82"/>
      <c r="BF4" s="82" t="s">
        <v>71</v>
      </c>
      <c r="BG4" s="82"/>
      <c r="BH4" s="82"/>
      <c r="BI4" s="82"/>
      <c r="BJ4" s="82"/>
      <c r="BK4" s="82"/>
      <c r="BL4" s="82"/>
      <c r="BM4" s="82"/>
      <c r="BN4" s="82"/>
      <c r="BO4" s="82"/>
      <c r="BP4" s="82"/>
      <c r="BQ4" s="82" t="s">
        <v>72</v>
      </c>
      <c r="BR4" s="82"/>
      <c r="BS4" s="82"/>
      <c r="BT4" s="82"/>
      <c r="BU4" s="82"/>
      <c r="BV4" s="82"/>
      <c r="BW4" s="82"/>
      <c r="BX4" s="82"/>
      <c r="BY4" s="82"/>
      <c r="BZ4" s="82"/>
      <c r="CA4" s="82"/>
      <c r="CB4" s="82" t="s">
        <v>73</v>
      </c>
      <c r="CC4" s="82"/>
      <c r="CD4" s="82"/>
      <c r="CE4" s="82"/>
      <c r="CF4" s="82"/>
      <c r="CG4" s="82"/>
      <c r="CH4" s="82"/>
      <c r="CI4" s="82"/>
      <c r="CJ4" s="82"/>
      <c r="CK4" s="82"/>
      <c r="CL4" s="82"/>
      <c r="CM4" s="82" t="s">
        <v>74</v>
      </c>
      <c r="CN4" s="82"/>
      <c r="CO4" s="82"/>
      <c r="CP4" s="82"/>
      <c r="CQ4" s="82"/>
      <c r="CR4" s="82"/>
      <c r="CS4" s="82"/>
      <c r="CT4" s="82"/>
      <c r="CU4" s="82"/>
      <c r="CV4" s="82"/>
      <c r="CW4" s="82"/>
      <c r="CX4" s="82" t="s">
        <v>75</v>
      </c>
      <c r="CY4" s="82"/>
      <c r="CZ4" s="82"/>
      <c r="DA4" s="82"/>
      <c r="DB4" s="82"/>
      <c r="DC4" s="82"/>
      <c r="DD4" s="82"/>
      <c r="DE4" s="82"/>
      <c r="DF4" s="82"/>
      <c r="DG4" s="82"/>
      <c r="DH4" s="82"/>
      <c r="DI4" s="82" t="s">
        <v>76</v>
      </c>
      <c r="DJ4" s="82"/>
      <c r="DK4" s="82"/>
      <c r="DL4" s="82"/>
      <c r="DM4" s="82"/>
      <c r="DN4" s="82"/>
      <c r="DO4" s="82"/>
      <c r="DP4" s="82"/>
      <c r="DQ4" s="82"/>
      <c r="DR4" s="82"/>
      <c r="DS4" s="82"/>
      <c r="DT4" s="82" t="s">
        <v>77</v>
      </c>
      <c r="DU4" s="82"/>
      <c r="DV4" s="82"/>
      <c r="DW4" s="82"/>
      <c r="DX4" s="82"/>
      <c r="DY4" s="82"/>
      <c r="DZ4" s="82"/>
      <c r="EA4" s="82"/>
      <c r="EB4" s="82"/>
      <c r="EC4" s="82"/>
      <c r="ED4" s="82"/>
      <c r="EE4" s="82" t="s">
        <v>78</v>
      </c>
      <c r="EF4" s="82"/>
      <c r="EG4" s="82"/>
      <c r="EH4" s="82"/>
      <c r="EI4" s="82"/>
      <c r="EJ4" s="82"/>
      <c r="EK4" s="82"/>
      <c r="EL4" s="82"/>
      <c r="EM4" s="82"/>
      <c r="EN4" s="82"/>
      <c r="EO4" s="82"/>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262013</v>
      </c>
      <c r="D6" s="33">
        <f t="shared" si="3"/>
        <v>46</v>
      </c>
      <c r="E6" s="33">
        <f t="shared" si="3"/>
        <v>17</v>
      </c>
      <c r="F6" s="33">
        <f t="shared" si="3"/>
        <v>1</v>
      </c>
      <c r="G6" s="33">
        <f t="shared" si="3"/>
        <v>0</v>
      </c>
      <c r="H6" s="33" t="str">
        <f t="shared" si="3"/>
        <v>京都府　福知山市</v>
      </c>
      <c r="I6" s="33" t="str">
        <f t="shared" si="3"/>
        <v>法適用</v>
      </c>
      <c r="J6" s="33" t="str">
        <f t="shared" si="3"/>
        <v>下水道事業</v>
      </c>
      <c r="K6" s="33" t="str">
        <f t="shared" si="3"/>
        <v>公共下水道</v>
      </c>
      <c r="L6" s="33" t="str">
        <f t="shared" si="3"/>
        <v>Bd1</v>
      </c>
      <c r="M6" s="33" t="str">
        <f t="shared" si="3"/>
        <v>自治体職員</v>
      </c>
      <c r="N6" s="34" t="str">
        <f t="shared" si="3"/>
        <v>-</v>
      </c>
      <c r="O6" s="34">
        <f t="shared" si="3"/>
        <v>59.71</v>
      </c>
      <c r="P6" s="34">
        <f t="shared" si="3"/>
        <v>76.19</v>
      </c>
      <c r="Q6" s="34">
        <f t="shared" si="3"/>
        <v>62.73</v>
      </c>
      <c r="R6" s="34">
        <f t="shared" si="3"/>
        <v>2613</v>
      </c>
      <c r="S6" s="34">
        <f t="shared" si="3"/>
        <v>79095</v>
      </c>
      <c r="T6" s="34">
        <f t="shared" si="3"/>
        <v>552.54</v>
      </c>
      <c r="U6" s="34">
        <f t="shared" si="3"/>
        <v>143.15</v>
      </c>
      <c r="V6" s="34">
        <f t="shared" si="3"/>
        <v>59896</v>
      </c>
      <c r="W6" s="34">
        <f t="shared" si="3"/>
        <v>20.350000000000001</v>
      </c>
      <c r="X6" s="34">
        <f t="shared" si="3"/>
        <v>2943.29</v>
      </c>
      <c r="Y6" s="35">
        <f>IF(Y7="",NA(),Y7)</f>
        <v>97.81</v>
      </c>
      <c r="Z6" s="35">
        <f t="shared" ref="Z6:AH6" si="4">IF(Z7="",NA(),Z7)</f>
        <v>98.01</v>
      </c>
      <c r="AA6" s="35">
        <f t="shared" si="4"/>
        <v>96.22</v>
      </c>
      <c r="AB6" s="35">
        <f t="shared" si="4"/>
        <v>102.13</v>
      </c>
      <c r="AC6" s="35">
        <f t="shared" si="4"/>
        <v>102.87</v>
      </c>
      <c r="AD6" s="35">
        <f t="shared" si="4"/>
        <v>105.34</v>
      </c>
      <c r="AE6" s="35">
        <f t="shared" si="4"/>
        <v>108.77</v>
      </c>
      <c r="AF6" s="35">
        <f t="shared" si="4"/>
        <v>109.48</v>
      </c>
      <c r="AG6" s="35">
        <f t="shared" si="4"/>
        <v>109.27</v>
      </c>
      <c r="AH6" s="35">
        <f t="shared" si="4"/>
        <v>108.03</v>
      </c>
      <c r="AI6" s="34" t="str">
        <f>IF(AI7="","",IF(AI7="-","【-】","【"&amp;SUBSTITUTE(TEXT(AI7,"#,##0.00"),"-","△")&amp;"】"))</f>
        <v>【108.80】</v>
      </c>
      <c r="AJ6" s="35">
        <f>IF(AJ7="",NA(),AJ7)</f>
        <v>5.9</v>
      </c>
      <c r="AK6" s="35">
        <f t="shared" ref="AK6:AS6" si="5">IF(AK7="",NA(),AK7)</f>
        <v>7.06</v>
      </c>
      <c r="AL6" s="35">
        <f t="shared" si="5"/>
        <v>13.74</v>
      </c>
      <c r="AM6" s="35">
        <f t="shared" si="5"/>
        <v>11.05</v>
      </c>
      <c r="AN6" s="35">
        <f t="shared" si="5"/>
        <v>5.32</v>
      </c>
      <c r="AO6" s="35">
        <f t="shared" si="5"/>
        <v>24.99</v>
      </c>
      <c r="AP6" s="35">
        <f t="shared" si="5"/>
        <v>21.47</v>
      </c>
      <c r="AQ6" s="35">
        <f t="shared" si="5"/>
        <v>16.34</v>
      </c>
      <c r="AR6" s="35">
        <f t="shared" si="5"/>
        <v>15.65</v>
      </c>
      <c r="AS6" s="35">
        <f t="shared" si="5"/>
        <v>13.55</v>
      </c>
      <c r="AT6" s="34" t="str">
        <f>IF(AT7="","",IF(AT7="-","【-】","【"&amp;SUBSTITUTE(TEXT(AT7,"#,##0.00"),"-","△")&amp;"】"))</f>
        <v>【4.27】</v>
      </c>
      <c r="AU6" s="35">
        <f>IF(AU7="",NA(),AU7)</f>
        <v>261.26</v>
      </c>
      <c r="AV6" s="35">
        <f t="shared" ref="AV6:BD6" si="6">IF(AV7="",NA(),AV7)</f>
        <v>67.900000000000006</v>
      </c>
      <c r="AW6" s="35">
        <f t="shared" si="6"/>
        <v>71.72</v>
      </c>
      <c r="AX6" s="35">
        <f t="shared" si="6"/>
        <v>53.55</v>
      </c>
      <c r="AY6" s="35">
        <f t="shared" si="6"/>
        <v>42.86</v>
      </c>
      <c r="AZ6" s="35">
        <f t="shared" si="6"/>
        <v>316.92</v>
      </c>
      <c r="BA6" s="35">
        <f t="shared" si="6"/>
        <v>79.239999999999995</v>
      </c>
      <c r="BB6" s="35">
        <f t="shared" si="6"/>
        <v>78.930000000000007</v>
      </c>
      <c r="BC6" s="35">
        <f t="shared" si="6"/>
        <v>77.94</v>
      </c>
      <c r="BD6" s="35">
        <f t="shared" si="6"/>
        <v>78.45</v>
      </c>
      <c r="BE6" s="34" t="str">
        <f>IF(BE7="","",IF(BE7="-","【-】","【"&amp;SUBSTITUTE(TEXT(BE7,"#,##0.00"),"-","△")&amp;"】"))</f>
        <v>【66.41】</v>
      </c>
      <c r="BF6" s="35">
        <f>IF(BF7="",NA(),BF7)</f>
        <v>717.1</v>
      </c>
      <c r="BG6" s="35">
        <f t="shared" ref="BG6:BO6" si="7">IF(BG7="",NA(),BG7)</f>
        <v>945.71</v>
      </c>
      <c r="BH6" s="35">
        <f t="shared" si="7"/>
        <v>715.46</v>
      </c>
      <c r="BI6" s="35">
        <f t="shared" si="7"/>
        <v>748.63</v>
      </c>
      <c r="BJ6" s="35">
        <f t="shared" si="7"/>
        <v>708.23</v>
      </c>
      <c r="BK6" s="35">
        <f t="shared" si="7"/>
        <v>885.97</v>
      </c>
      <c r="BL6" s="35">
        <f t="shared" si="7"/>
        <v>854.16</v>
      </c>
      <c r="BM6" s="35">
        <f t="shared" si="7"/>
        <v>848.31</v>
      </c>
      <c r="BN6" s="35">
        <f t="shared" si="7"/>
        <v>774.99</v>
      </c>
      <c r="BO6" s="35">
        <f t="shared" si="7"/>
        <v>799.41</v>
      </c>
      <c r="BP6" s="34" t="str">
        <f>IF(BP7="","",IF(BP7="-","【-】","【"&amp;SUBSTITUTE(TEXT(BP7,"#,##0.00"),"-","△")&amp;"】"))</f>
        <v>【707.33】</v>
      </c>
      <c r="BQ6" s="35">
        <f>IF(BQ7="",NA(),BQ7)</f>
        <v>84.13</v>
      </c>
      <c r="BR6" s="35">
        <f t="shared" ref="BR6:BZ6" si="8">IF(BR7="",NA(),BR7)</f>
        <v>80.739999999999995</v>
      </c>
      <c r="BS6" s="35">
        <f t="shared" si="8"/>
        <v>81.58</v>
      </c>
      <c r="BT6" s="35">
        <f t="shared" si="8"/>
        <v>90.2</v>
      </c>
      <c r="BU6" s="35">
        <f t="shared" si="8"/>
        <v>101.05</v>
      </c>
      <c r="BV6" s="35">
        <f t="shared" si="8"/>
        <v>89.94</v>
      </c>
      <c r="BW6" s="35">
        <f t="shared" si="8"/>
        <v>93.13</v>
      </c>
      <c r="BX6" s="35">
        <f t="shared" si="8"/>
        <v>94.38</v>
      </c>
      <c r="BY6" s="35">
        <f t="shared" si="8"/>
        <v>96.57</v>
      </c>
      <c r="BZ6" s="35">
        <f t="shared" si="8"/>
        <v>96.54</v>
      </c>
      <c r="CA6" s="34" t="str">
        <f>IF(CA7="","",IF(CA7="-","【-】","【"&amp;SUBSTITUTE(TEXT(CA7,"#,##0.00"),"-","△")&amp;"】"))</f>
        <v>【101.26】</v>
      </c>
      <c r="CB6" s="35">
        <f>IF(CB7="",NA(),CB7)</f>
        <v>144.79</v>
      </c>
      <c r="CC6" s="35">
        <f t="shared" ref="CC6:CK6" si="9">IF(CC7="",NA(),CC7)</f>
        <v>150.57</v>
      </c>
      <c r="CD6" s="35">
        <f t="shared" si="9"/>
        <v>148.93</v>
      </c>
      <c r="CE6" s="35">
        <f t="shared" si="9"/>
        <v>134.24</v>
      </c>
      <c r="CF6" s="35">
        <f t="shared" si="9"/>
        <v>131.83000000000001</v>
      </c>
      <c r="CG6" s="35">
        <f t="shared" si="9"/>
        <v>168.57</v>
      </c>
      <c r="CH6" s="35">
        <f t="shared" si="9"/>
        <v>167.97</v>
      </c>
      <c r="CI6" s="35">
        <f t="shared" si="9"/>
        <v>165.45</v>
      </c>
      <c r="CJ6" s="35">
        <f t="shared" si="9"/>
        <v>161.54</v>
      </c>
      <c r="CK6" s="35">
        <f t="shared" si="9"/>
        <v>162.81</v>
      </c>
      <c r="CL6" s="34" t="str">
        <f>IF(CL7="","",IF(CL7="-","【-】","【"&amp;SUBSTITUTE(TEXT(CL7,"#,##0.00"),"-","△")&amp;"】"))</f>
        <v>【136.39】</v>
      </c>
      <c r="CM6" s="35">
        <f>IF(CM7="",NA(),CM7)</f>
        <v>70.599999999999994</v>
      </c>
      <c r="CN6" s="35">
        <f t="shared" ref="CN6:CV6" si="10">IF(CN7="",NA(),CN7)</f>
        <v>71.36</v>
      </c>
      <c r="CO6" s="35">
        <f t="shared" si="10"/>
        <v>69.62</v>
      </c>
      <c r="CP6" s="35">
        <f t="shared" si="10"/>
        <v>71.55</v>
      </c>
      <c r="CQ6" s="35">
        <f t="shared" si="10"/>
        <v>70.790000000000006</v>
      </c>
      <c r="CR6" s="35">
        <f t="shared" si="10"/>
        <v>64.12</v>
      </c>
      <c r="CS6" s="35">
        <f t="shared" si="10"/>
        <v>64.87</v>
      </c>
      <c r="CT6" s="35">
        <f t="shared" si="10"/>
        <v>65.62</v>
      </c>
      <c r="CU6" s="35">
        <f t="shared" si="10"/>
        <v>64.67</v>
      </c>
      <c r="CV6" s="35">
        <f t="shared" si="10"/>
        <v>64.959999999999994</v>
      </c>
      <c r="CW6" s="34" t="str">
        <f>IF(CW7="","",IF(CW7="-","【-】","【"&amp;SUBSTITUTE(TEXT(CW7,"#,##0.00"),"-","△")&amp;"】"))</f>
        <v>【60.13】</v>
      </c>
      <c r="CX6" s="35">
        <f>IF(CX7="",NA(),CX7)</f>
        <v>98.62</v>
      </c>
      <c r="CY6" s="35">
        <f t="shared" ref="CY6:DG6" si="11">IF(CY7="",NA(),CY7)</f>
        <v>98.61</v>
      </c>
      <c r="CZ6" s="35">
        <f t="shared" si="11"/>
        <v>98.87</v>
      </c>
      <c r="DA6" s="35">
        <f t="shared" si="11"/>
        <v>98.94</v>
      </c>
      <c r="DB6" s="35">
        <f t="shared" si="11"/>
        <v>98.96</v>
      </c>
      <c r="DC6" s="35">
        <f t="shared" si="11"/>
        <v>90.91</v>
      </c>
      <c r="DD6" s="35">
        <f t="shared" si="11"/>
        <v>91.11</v>
      </c>
      <c r="DE6" s="35">
        <f t="shared" si="11"/>
        <v>91.44</v>
      </c>
      <c r="DF6" s="35">
        <f t="shared" si="11"/>
        <v>91.76</v>
      </c>
      <c r="DG6" s="35">
        <f t="shared" si="11"/>
        <v>92.3</v>
      </c>
      <c r="DH6" s="34" t="str">
        <f>IF(DH7="","",IF(DH7="-","【-】","【"&amp;SUBSTITUTE(TEXT(DH7,"#,##0.00"),"-","△")&amp;"】"))</f>
        <v>【95.06】</v>
      </c>
      <c r="DI6" s="35">
        <f>IF(DI7="",NA(),DI7)</f>
        <v>5.05</v>
      </c>
      <c r="DJ6" s="35">
        <f t="shared" ref="DJ6:DR6" si="12">IF(DJ7="",NA(),DJ7)</f>
        <v>14.72</v>
      </c>
      <c r="DK6" s="35">
        <f t="shared" si="12"/>
        <v>18.239999999999998</v>
      </c>
      <c r="DL6" s="35">
        <f t="shared" si="12"/>
        <v>19.96</v>
      </c>
      <c r="DM6" s="35">
        <f t="shared" si="12"/>
        <v>23.53</v>
      </c>
      <c r="DN6" s="35">
        <f t="shared" si="12"/>
        <v>12.9</v>
      </c>
      <c r="DO6" s="35">
        <f t="shared" si="12"/>
        <v>25.52</v>
      </c>
      <c r="DP6" s="35">
        <f t="shared" si="12"/>
        <v>25.89</v>
      </c>
      <c r="DQ6" s="35">
        <f t="shared" si="12"/>
        <v>26.63</v>
      </c>
      <c r="DR6" s="35">
        <f t="shared" si="12"/>
        <v>25.61</v>
      </c>
      <c r="DS6" s="34" t="str">
        <f>IF(DS7="","",IF(DS7="-","【-】","【"&amp;SUBSTITUTE(TEXT(DS7,"#,##0.00"),"-","△")&amp;"】"))</f>
        <v>【38.13】</v>
      </c>
      <c r="DT6" s="34">
        <f>IF(DT7="",NA(),DT7)</f>
        <v>0</v>
      </c>
      <c r="DU6" s="35">
        <f t="shared" ref="DU6:EC6" si="13">IF(DU7="",NA(),DU7)</f>
        <v>0.04</v>
      </c>
      <c r="DV6" s="35">
        <f t="shared" si="13"/>
        <v>0.71</v>
      </c>
      <c r="DW6" s="35">
        <f t="shared" si="13"/>
        <v>1.73</v>
      </c>
      <c r="DX6" s="35">
        <f t="shared" si="13"/>
        <v>2.62</v>
      </c>
      <c r="DY6" s="35">
        <f t="shared" si="13"/>
        <v>0.71</v>
      </c>
      <c r="DZ6" s="35">
        <f t="shared" si="13"/>
        <v>0.76</v>
      </c>
      <c r="EA6" s="35">
        <f t="shared" si="13"/>
        <v>0.71</v>
      </c>
      <c r="EB6" s="35">
        <f t="shared" si="13"/>
        <v>0.95</v>
      </c>
      <c r="EC6" s="35">
        <f t="shared" si="13"/>
        <v>1.07</v>
      </c>
      <c r="ED6" s="34" t="str">
        <f>IF(ED7="","",IF(ED7="-","【-】","【"&amp;SUBSTITUTE(TEXT(ED7,"#,##0.00"),"-","△")&amp;"】"))</f>
        <v>【5.37】</v>
      </c>
      <c r="EE6" s="34">
        <f>IF(EE7="",NA(),EE7)</f>
        <v>0</v>
      </c>
      <c r="EF6" s="35">
        <f t="shared" ref="EF6:EN6" si="14">IF(EF7="",NA(),EF7)</f>
        <v>0.02</v>
      </c>
      <c r="EG6" s="35">
        <f t="shared" si="14"/>
        <v>0.04</v>
      </c>
      <c r="EH6" s="35">
        <f t="shared" si="14"/>
        <v>0.11</v>
      </c>
      <c r="EI6" s="35">
        <f t="shared" si="14"/>
        <v>0.15</v>
      </c>
      <c r="EJ6" s="35">
        <f t="shared" si="14"/>
        <v>7.0000000000000007E-2</v>
      </c>
      <c r="EK6" s="35">
        <f t="shared" si="14"/>
        <v>0.1</v>
      </c>
      <c r="EL6" s="35">
        <f t="shared" si="14"/>
        <v>0.27</v>
      </c>
      <c r="EM6" s="35">
        <f t="shared" si="14"/>
        <v>0.17</v>
      </c>
      <c r="EN6" s="35">
        <f t="shared" si="14"/>
        <v>0.13</v>
      </c>
      <c r="EO6" s="34" t="str">
        <f>IF(EO7="","",IF(EO7="-","【-】","【"&amp;SUBSTITUTE(TEXT(EO7,"#,##0.00"),"-","△")&amp;"】"))</f>
        <v>【0.23】</v>
      </c>
    </row>
    <row r="7" spans="1:148" s="36" customFormat="1" x14ac:dyDescent="0.15">
      <c r="A7" s="28"/>
      <c r="B7" s="37">
        <v>2017</v>
      </c>
      <c r="C7" s="37">
        <v>262013</v>
      </c>
      <c r="D7" s="37">
        <v>46</v>
      </c>
      <c r="E7" s="37">
        <v>17</v>
      </c>
      <c r="F7" s="37">
        <v>1</v>
      </c>
      <c r="G7" s="37">
        <v>0</v>
      </c>
      <c r="H7" s="37" t="s">
        <v>108</v>
      </c>
      <c r="I7" s="37" t="s">
        <v>109</v>
      </c>
      <c r="J7" s="37" t="s">
        <v>110</v>
      </c>
      <c r="K7" s="37" t="s">
        <v>111</v>
      </c>
      <c r="L7" s="37" t="s">
        <v>112</v>
      </c>
      <c r="M7" s="37" t="s">
        <v>113</v>
      </c>
      <c r="N7" s="38" t="s">
        <v>114</v>
      </c>
      <c r="O7" s="38">
        <v>59.71</v>
      </c>
      <c r="P7" s="38">
        <v>76.19</v>
      </c>
      <c r="Q7" s="38">
        <v>62.73</v>
      </c>
      <c r="R7" s="38">
        <v>2613</v>
      </c>
      <c r="S7" s="38">
        <v>79095</v>
      </c>
      <c r="T7" s="38">
        <v>552.54</v>
      </c>
      <c r="U7" s="38">
        <v>143.15</v>
      </c>
      <c r="V7" s="38">
        <v>59896</v>
      </c>
      <c r="W7" s="38">
        <v>20.350000000000001</v>
      </c>
      <c r="X7" s="38">
        <v>2943.29</v>
      </c>
      <c r="Y7" s="38">
        <v>97.81</v>
      </c>
      <c r="Z7" s="38">
        <v>98.01</v>
      </c>
      <c r="AA7" s="38">
        <v>96.22</v>
      </c>
      <c r="AB7" s="38">
        <v>102.13</v>
      </c>
      <c r="AC7" s="38">
        <v>102.87</v>
      </c>
      <c r="AD7" s="38">
        <v>105.34</v>
      </c>
      <c r="AE7" s="38">
        <v>108.77</v>
      </c>
      <c r="AF7" s="38">
        <v>109.48</v>
      </c>
      <c r="AG7" s="38">
        <v>109.27</v>
      </c>
      <c r="AH7" s="38">
        <v>108.03</v>
      </c>
      <c r="AI7" s="38">
        <v>108.8</v>
      </c>
      <c r="AJ7" s="38">
        <v>5.9</v>
      </c>
      <c r="AK7" s="38">
        <v>7.06</v>
      </c>
      <c r="AL7" s="38">
        <v>13.74</v>
      </c>
      <c r="AM7" s="38">
        <v>11.05</v>
      </c>
      <c r="AN7" s="38">
        <v>5.32</v>
      </c>
      <c r="AO7" s="38">
        <v>24.99</v>
      </c>
      <c r="AP7" s="38">
        <v>21.47</v>
      </c>
      <c r="AQ7" s="38">
        <v>16.34</v>
      </c>
      <c r="AR7" s="38">
        <v>15.65</v>
      </c>
      <c r="AS7" s="38">
        <v>13.55</v>
      </c>
      <c r="AT7" s="38">
        <v>4.2699999999999996</v>
      </c>
      <c r="AU7" s="38">
        <v>261.26</v>
      </c>
      <c r="AV7" s="38">
        <v>67.900000000000006</v>
      </c>
      <c r="AW7" s="38">
        <v>71.72</v>
      </c>
      <c r="AX7" s="38">
        <v>53.55</v>
      </c>
      <c r="AY7" s="38">
        <v>42.86</v>
      </c>
      <c r="AZ7" s="38">
        <v>316.92</v>
      </c>
      <c r="BA7" s="38">
        <v>79.239999999999995</v>
      </c>
      <c r="BB7" s="38">
        <v>78.930000000000007</v>
      </c>
      <c r="BC7" s="38">
        <v>77.94</v>
      </c>
      <c r="BD7" s="38">
        <v>78.45</v>
      </c>
      <c r="BE7" s="38">
        <v>66.41</v>
      </c>
      <c r="BF7" s="38">
        <v>717.1</v>
      </c>
      <c r="BG7" s="38">
        <v>945.71</v>
      </c>
      <c r="BH7" s="38">
        <v>715.46</v>
      </c>
      <c r="BI7" s="38">
        <v>748.63</v>
      </c>
      <c r="BJ7" s="38">
        <v>708.23</v>
      </c>
      <c r="BK7" s="38">
        <v>885.97</v>
      </c>
      <c r="BL7" s="38">
        <v>854.16</v>
      </c>
      <c r="BM7" s="38">
        <v>848.31</v>
      </c>
      <c r="BN7" s="38">
        <v>774.99</v>
      </c>
      <c r="BO7" s="38">
        <v>799.41</v>
      </c>
      <c r="BP7" s="38">
        <v>707.33</v>
      </c>
      <c r="BQ7" s="38">
        <v>84.13</v>
      </c>
      <c r="BR7" s="38">
        <v>80.739999999999995</v>
      </c>
      <c r="BS7" s="38">
        <v>81.58</v>
      </c>
      <c r="BT7" s="38">
        <v>90.2</v>
      </c>
      <c r="BU7" s="38">
        <v>101.05</v>
      </c>
      <c r="BV7" s="38">
        <v>89.94</v>
      </c>
      <c r="BW7" s="38">
        <v>93.13</v>
      </c>
      <c r="BX7" s="38">
        <v>94.38</v>
      </c>
      <c r="BY7" s="38">
        <v>96.57</v>
      </c>
      <c r="BZ7" s="38">
        <v>96.54</v>
      </c>
      <c r="CA7" s="38">
        <v>101.26</v>
      </c>
      <c r="CB7" s="38">
        <v>144.79</v>
      </c>
      <c r="CC7" s="38">
        <v>150.57</v>
      </c>
      <c r="CD7" s="38">
        <v>148.93</v>
      </c>
      <c r="CE7" s="38">
        <v>134.24</v>
      </c>
      <c r="CF7" s="38">
        <v>131.83000000000001</v>
      </c>
      <c r="CG7" s="38">
        <v>168.57</v>
      </c>
      <c r="CH7" s="38">
        <v>167.97</v>
      </c>
      <c r="CI7" s="38">
        <v>165.45</v>
      </c>
      <c r="CJ7" s="38">
        <v>161.54</v>
      </c>
      <c r="CK7" s="38">
        <v>162.81</v>
      </c>
      <c r="CL7" s="38">
        <v>136.38999999999999</v>
      </c>
      <c r="CM7" s="38">
        <v>70.599999999999994</v>
      </c>
      <c r="CN7" s="38">
        <v>71.36</v>
      </c>
      <c r="CO7" s="38">
        <v>69.62</v>
      </c>
      <c r="CP7" s="38">
        <v>71.55</v>
      </c>
      <c r="CQ7" s="38">
        <v>70.790000000000006</v>
      </c>
      <c r="CR7" s="38">
        <v>64.12</v>
      </c>
      <c r="CS7" s="38">
        <v>64.87</v>
      </c>
      <c r="CT7" s="38">
        <v>65.62</v>
      </c>
      <c r="CU7" s="38">
        <v>64.67</v>
      </c>
      <c r="CV7" s="38">
        <v>64.959999999999994</v>
      </c>
      <c r="CW7" s="38">
        <v>60.13</v>
      </c>
      <c r="CX7" s="38">
        <v>98.62</v>
      </c>
      <c r="CY7" s="38">
        <v>98.61</v>
      </c>
      <c r="CZ7" s="38">
        <v>98.87</v>
      </c>
      <c r="DA7" s="38">
        <v>98.94</v>
      </c>
      <c r="DB7" s="38">
        <v>98.96</v>
      </c>
      <c r="DC7" s="38">
        <v>90.91</v>
      </c>
      <c r="DD7" s="38">
        <v>91.11</v>
      </c>
      <c r="DE7" s="38">
        <v>91.44</v>
      </c>
      <c r="DF7" s="38">
        <v>91.76</v>
      </c>
      <c r="DG7" s="38">
        <v>92.3</v>
      </c>
      <c r="DH7" s="38">
        <v>95.06</v>
      </c>
      <c r="DI7" s="38">
        <v>5.05</v>
      </c>
      <c r="DJ7" s="38">
        <v>14.72</v>
      </c>
      <c r="DK7" s="38">
        <v>18.239999999999998</v>
      </c>
      <c r="DL7" s="38">
        <v>19.96</v>
      </c>
      <c r="DM7" s="38">
        <v>23.53</v>
      </c>
      <c r="DN7" s="38">
        <v>12.9</v>
      </c>
      <c r="DO7" s="38">
        <v>25.52</v>
      </c>
      <c r="DP7" s="38">
        <v>25.89</v>
      </c>
      <c r="DQ7" s="38">
        <v>26.63</v>
      </c>
      <c r="DR7" s="38">
        <v>25.61</v>
      </c>
      <c r="DS7" s="38">
        <v>38.130000000000003</v>
      </c>
      <c r="DT7" s="38">
        <v>0</v>
      </c>
      <c r="DU7" s="38">
        <v>0.04</v>
      </c>
      <c r="DV7" s="38">
        <v>0.71</v>
      </c>
      <c r="DW7" s="38">
        <v>1.73</v>
      </c>
      <c r="DX7" s="38">
        <v>2.62</v>
      </c>
      <c r="DY7" s="38">
        <v>0.71</v>
      </c>
      <c r="DZ7" s="38">
        <v>0.76</v>
      </c>
      <c r="EA7" s="38">
        <v>0.71</v>
      </c>
      <c r="EB7" s="38">
        <v>0.95</v>
      </c>
      <c r="EC7" s="38">
        <v>1.07</v>
      </c>
      <c r="ED7" s="38">
        <v>5.37</v>
      </c>
      <c r="EE7" s="38">
        <v>0</v>
      </c>
      <c r="EF7" s="38">
        <v>0.02</v>
      </c>
      <c r="EG7" s="38">
        <v>0.04</v>
      </c>
      <c r="EH7" s="38">
        <v>0.11</v>
      </c>
      <c r="EI7" s="38">
        <v>0.15</v>
      </c>
      <c r="EJ7" s="38">
        <v>7.0000000000000007E-2</v>
      </c>
      <c r="EK7" s="38">
        <v>0.1</v>
      </c>
      <c r="EL7" s="38">
        <v>0.27</v>
      </c>
      <c r="EM7" s="38">
        <v>0.17</v>
      </c>
      <c r="EN7" s="38">
        <v>0.13</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fukuchiyama</cp:lastModifiedBy>
  <cp:lastPrinted>2019-02-08T04:43:11Z</cp:lastPrinted>
  <dcterms:modified xsi:type="dcterms:W3CDTF">2019-02-08T04:47:29Z</dcterms:modified>
</cp:coreProperties>
</file>