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q2xDJSaPcywxcXAt4m2/ZilyviClw+REyUQElIjzvlGMGDhtG1LhanOghySrLCkN/Mhk5st8tx4TcGx2ZXctpA==" workbookSaltValue="rT+KNW3Pebm+JlJHmXi8D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<sst xmlns="http://schemas.openxmlformats.org/spreadsheetml/2006/main" count="240" uniqueCount="126">
  <si>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6"/>
  </si>
  <si>
    <t>業務名</t>
    <rPh sb="2" eb="3">
      <t>メイ</t>
    </rPh>
    <phoneticPr fontId="6"/>
  </si>
  <si>
    <t>業種名</t>
    <rPh sb="2" eb="3">
      <t>メイ</t>
    </rPh>
    <phoneticPr fontId="6"/>
  </si>
  <si>
    <t>事業名</t>
    <phoneticPr fontId="6"/>
  </si>
  <si>
    <t>類似団体区分</t>
    <rPh sb="4" eb="6">
      <t>クブン</t>
    </rPh>
    <phoneticPr fontId="6"/>
  </si>
  <si>
    <t>管理者の情報</t>
    <rPh sb="0" eb="3">
      <t>カンリシャ</t>
    </rPh>
    <rPh sb="4" eb="6">
      <t>ジョウホウ</t>
    </rPh>
    <phoneticPr fontId="6"/>
  </si>
  <si>
    <t>人口（人）</t>
    <rPh sb="0" eb="2">
      <t>ジンコウ</t>
    </rPh>
    <rPh sb="3" eb="4">
      <t>ヒト</t>
    </rPh>
    <phoneticPr fontId="6"/>
  </si>
  <si>
    <r>
      <t>面積(km</t>
    </r>
    <r>
      <rPr>
        <b/>
        <vertAlign val="superscript"/>
        <sz val="11"/>
        <color theme="1"/>
        <rFont val="ＭＳ ゴシック"/>
        <family val="3"/>
        <charset val="128"/>
      </rPr>
      <t>2</t>
    </r>
    <r>
      <rPr>
        <b/>
        <sz val="11"/>
        <color theme="1"/>
        <rFont val="ＭＳ ゴシック"/>
        <family val="3"/>
        <charset val="128"/>
      </rPr>
      <t>)</t>
    </r>
    <phoneticPr fontId="6"/>
  </si>
  <si>
    <r>
      <t>人口密度(人/km</t>
    </r>
    <r>
      <rPr>
        <b/>
        <vertAlign val="superscript"/>
        <sz val="11"/>
        <color theme="1"/>
        <rFont val="ＭＳ ゴシック"/>
        <family val="3"/>
        <charset val="128"/>
      </rPr>
      <t>2</t>
    </r>
    <r>
      <rPr>
        <b/>
        <sz val="11"/>
        <color theme="1"/>
        <rFont val="ＭＳ ゴシック"/>
        <family val="3"/>
        <charset val="128"/>
      </rPr>
      <t>)</t>
    </r>
    <phoneticPr fontId="6"/>
  </si>
  <si>
    <t>グラフ凡例</t>
    <rPh sb="3" eb="5">
      <t>ハンレイ</t>
    </rPh>
    <phoneticPr fontId="6"/>
  </si>
  <si>
    <t>■</t>
    <phoneticPr fontId="6"/>
  </si>
  <si>
    <t>当該団体値（当該値）</t>
    <rPh sb="2" eb="4">
      <t>ダンタイ</t>
    </rPh>
    <phoneticPr fontId="6"/>
  </si>
  <si>
    <t>資金不足比率(％)</t>
    <phoneticPr fontId="6"/>
  </si>
  <si>
    <t>自己資本構成比率(％)</t>
    <phoneticPr fontId="6"/>
  </si>
  <si>
    <t>普及率(％)</t>
    <phoneticPr fontId="6"/>
  </si>
  <si>
    <t>有収率(％)</t>
    <rPh sb="0" eb="1">
      <t>ユウ</t>
    </rPh>
    <rPh sb="1" eb="3">
      <t>シュウリツ</t>
    </rPh>
    <phoneticPr fontId="6"/>
  </si>
  <si>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6"/>
  </si>
  <si>
    <t>処理区域内人口(人)</t>
    <rPh sb="0" eb="2">
      <t>ショリ</t>
    </rPh>
    <rPh sb="2" eb="5">
      <t>クイキナイ</t>
    </rPh>
    <phoneticPr fontId="6"/>
  </si>
  <si>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6"/>
  </si>
  <si>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6"/>
  </si>
  <si>
    <t>－</t>
    <phoneticPr fontId="6"/>
  </si>
  <si>
    <t>類似団体平均値（平均値）</t>
    <phoneticPr fontId="6"/>
  </si>
  <si>
    <t>【】</t>
    <phoneticPr fontId="6"/>
  </si>
  <si>
    <t>平成29年度全国平均</t>
    <phoneticPr fontId="6"/>
  </si>
  <si>
    <t>分析欄</t>
    <rPh sb="0" eb="2">
      <t>ブンセキ</t>
    </rPh>
    <rPh sb="2" eb="3">
      <t>ラン</t>
    </rPh>
    <phoneticPr fontId="6"/>
  </si>
  <si>
    <t>1. 経営の健全性・効率性</t>
    <phoneticPr fontId="6"/>
  </si>
  <si>
    <t>1. 経営の健全性・効率性について</t>
    <phoneticPr fontId="6"/>
  </si>
  <si>
    <t>「単年度の収支」</t>
    <phoneticPr fontId="6"/>
  </si>
  <si>
    <t>「累積欠損」</t>
    <rPh sb="1" eb="3">
      <t>ルイセキ</t>
    </rPh>
    <rPh sb="3" eb="5">
      <t>ケッソン</t>
    </rPh>
    <phoneticPr fontId="6"/>
  </si>
  <si>
    <t>「支払能力」</t>
    <phoneticPr fontId="6"/>
  </si>
  <si>
    <t>「債務残高」</t>
    <rPh sb="1" eb="3">
      <t>サイム</t>
    </rPh>
    <rPh sb="3" eb="5">
      <t>ザンダカ</t>
    </rPh>
    <phoneticPr fontId="6"/>
  </si>
  <si>
    <t>2. 老朽化の状況について</t>
    <phoneticPr fontId="6"/>
  </si>
  <si>
    <t>「料金水準の適切性」</t>
    <rPh sb="1" eb="3">
      <t>リョウキン</t>
    </rPh>
    <rPh sb="3" eb="5">
      <t>スイジュン</t>
    </rPh>
    <rPh sb="6" eb="8">
      <t>テキセツ</t>
    </rPh>
    <rPh sb="8" eb="9">
      <t>セイ</t>
    </rPh>
    <phoneticPr fontId="6"/>
  </si>
  <si>
    <t>「費用の効率性」</t>
    <rPh sb="1" eb="3">
      <t>ヒヨウ</t>
    </rPh>
    <rPh sb="4" eb="6">
      <t>コウリツ</t>
    </rPh>
    <rPh sb="6" eb="7">
      <t>セイ</t>
    </rPh>
    <phoneticPr fontId="6"/>
  </si>
  <si>
    <t>「施設の効率性」</t>
    <rPh sb="1" eb="3">
      <t>シセツ</t>
    </rPh>
    <rPh sb="4" eb="6">
      <t>コウリツ</t>
    </rPh>
    <rPh sb="6" eb="7">
      <t>セイ</t>
    </rPh>
    <phoneticPr fontId="6"/>
  </si>
  <si>
    <t>「使用料対象の捕捉」</t>
    <rPh sb="1" eb="4">
      <t>シヨウリョウ</t>
    </rPh>
    <rPh sb="4" eb="6">
      <t>タイショウ</t>
    </rPh>
    <rPh sb="7" eb="9">
      <t>ホソク</t>
    </rPh>
    <phoneticPr fontId="6"/>
  </si>
  <si>
    <t>2. 老朽化の状況</t>
    <phoneticPr fontId="6"/>
  </si>
  <si>
    <t>全体総括</t>
    <rPh sb="0" eb="2">
      <t>ゼンタイ</t>
    </rPh>
    <rPh sb="2" eb="4">
      <t>ソウカツ</t>
    </rPh>
    <phoneticPr fontId="6"/>
  </si>
  <si>
    <t>「施設全体の減価償却の状況」</t>
    <rPh sb="1" eb="3">
      <t>シセツ</t>
    </rPh>
    <rPh sb="3" eb="5">
      <t>ゼンタイ</t>
    </rPh>
    <rPh sb="6" eb="8">
      <t>ゲンカ</t>
    </rPh>
    <rPh sb="8" eb="10">
      <t>ショウキャク</t>
    </rPh>
    <rPh sb="11" eb="13">
      <t>ジョウキョウ</t>
    </rPh>
    <phoneticPr fontId="6"/>
  </si>
  <si>
    <t>「管渠の経年化の状況」</t>
    <rPh sb="4" eb="7">
      <t>ケイネンカ</t>
    </rPh>
    <rPh sb="8" eb="10">
      <t>ジョウキョウ</t>
    </rPh>
    <phoneticPr fontId="6"/>
  </si>
  <si>
    <t>「管渠の更新投資・老朽化対策の実施状況」</t>
    <rPh sb="4" eb="6">
      <t>コウシン</t>
    </rPh>
    <rPh sb="6" eb="8">
      <t>トウシ</t>
    </rPh>
    <rPh sb="9" eb="12">
      <t>ロウキュウカ</t>
    </rPh>
    <rPh sb="12" eb="14">
      <t>タイサク</t>
    </rPh>
    <rPh sb="15" eb="17">
      <t>ジッシ</t>
    </rPh>
    <rPh sb="17" eb="19">
      <t>ジョウキョウ</t>
    </rPh>
    <phoneticPr fontId="6"/>
  </si>
  <si>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6"/>
  </si>
  <si>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6"/>
  </si>
  <si>
    <t>全国平均</t>
    <rPh sb="0" eb="2">
      <t>ゼンコク</t>
    </rPh>
    <rPh sb="2" eb="4">
      <t>ヘイキン</t>
    </rPh>
    <phoneticPr fontId="6"/>
  </si>
  <si>
    <t>1①</t>
  </si>
  <si>
    <t>1②</t>
  </si>
  <si>
    <t>1③</t>
  </si>
  <si>
    <t>1④</t>
  </si>
  <si>
    <t>1⑤</t>
  </si>
  <si>
    <t>1⑥</t>
  </si>
  <si>
    <t>1⑦</t>
    <phoneticPr fontId="6"/>
  </si>
  <si>
    <t>1⑧</t>
    <phoneticPr fontId="6"/>
  </si>
  <si>
    <t>2①</t>
  </si>
  <si>
    <t>2②</t>
  </si>
  <si>
    <t>2③</t>
  </si>
  <si>
    <t>-</t>
    <phoneticPr fontId="6"/>
  </si>
  <si>
    <t>-</t>
    <phoneticPr fontId="6"/>
  </si>
  <si>
    <t>下水道事業(法非適用)</t>
    <rPh sb="3" eb="5">
      <t>ジギョウ</t>
    </rPh>
    <rPh sb="6" eb="7">
      <t>ホウ</t>
    </rPh>
    <rPh sb="7" eb="8">
      <t>ヒ</t>
    </rPh>
    <rPh sb="8" eb="10">
      <t>テキヨウ</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</si>
  <si>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</si>
  <si>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</si>
  <si>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</si>
  <si>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</si>
  <si>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</si>
  <si>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</si>
  <si>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</si>
  <si>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</si>
  <si>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</si>
  <si>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経営の健全性・効率性</t>
    <rPh sb="3" eb="5">
      <t>ケイエイ</t>
    </rPh>
    <rPh sb="6" eb="9">
      <t>ケンゼンセイ</t>
    </rPh>
    <rPh sb="10" eb="12">
      <t>コウリツ</t>
    </rPh>
    <rPh sb="12" eb="13">
      <t>セイ</t>
    </rPh>
    <phoneticPr fontId="6"/>
  </si>
  <si>
    <t>2. 老朽化の状況</t>
    <phoneticPr fontId="6"/>
  </si>
  <si>
    <t>中項目</t>
    <rPh sb="0" eb="1">
      <t>チュウ</t>
    </rPh>
    <rPh sb="1" eb="3">
      <t>コウモク</t>
    </rPh>
    <phoneticPr fontId="6"/>
  </si>
  <si>
    <t>①収益的収支比率(％)</t>
    <rPh sb="1" eb="4">
      <t>シュウエキテキ</t>
    </rPh>
    <phoneticPr fontId="6"/>
  </si>
  <si>
    <t>②累積欠損金比率(％)</t>
    <phoneticPr fontId="6"/>
  </si>
  <si>
    <t>③流動比率(％)</t>
    <rPh sb="1" eb="3">
      <t>リュウドウ</t>
    </rPh>
    <rPh sb="3" eb="5">
      <t>ヒリツ</t>
    </rPh>
    <phoneticPr fontId="6"/>
  </si>
  <si>
    <t>④企業債残高対事業規模比率(％)</t>
    <phoneticPr fontId="6"/>
  </si>
  <si>
    <t>⑤経費回収率(％)</t>
    <phoneticPr fontId="6"/>
  </si>
  <si>
    <t>⑥汚水処理原価(円)</t>
    <rPh sb="1" eb="3">
      <t>オスイ</t>
    </rPh>
    <rPh sb="3" eb="5">
      <t>ショリ</t>
    </rPh>
    <rPh sb="5" eb="7">
      <t>ゲンカ</t>
    </rPh>
    <rPh sb="8" eb="9">
      <t>エン</t>
    </rPh>
    <phoneticPr fontId="6"/>
  </si>
  <si>
    <t>⑦施設利用率(％)</t>
    <rPh sb="1" eb="3">
      <t>シセツ</t>
    </rPh>
    <rPh sb="3" eb="6">
      <t>リヨウリツ</t>
    </rPh>
    <phoneticPr fontId="6"/>
  </si>
  <si>
    <t>⑧水洗化率(％)</t>
    <phoneticPr fontId="6"/>
  </si>
  <si>
    <t>①有形固定資産減価償却率(％)</t>
    <rPh sb="1" eb="3">
      <t>ユウケイ</t>
    </rPh>
    <rPh sb="3" eb="5">
      <t>コテイ</t>
    </rPh>
    <rPh sb="5" eb="7">
      <t>シサン</t>
    </rPh>
    <rPh sb="7" eb="9">
      <t>ゲンカ</t>
    </rPh>
    <rPh sb="9" eb="11">
      <t>ショウキャク</t>
    </rPh>
    <rPh sb="11" eb="12">
      <t>リツ</t>
    </rPh>
    <phoneticPr fontId="6"/>
  </si>
  <si>
    <t>②管渠老朽化率(％)</t>
    <phoneticPr fontId="6"/>
  </si>
  <si>
    <t>③管渠改善率(％)</t>
    <phoneticPr fontId="6"/>
  </si>
  <si>
    <t>小項目</t>
    <rPh sb="0" eb="3">
      <t>ショウコウモク</t>
    </rPh>
    <phoneticPr fontId="6"/>
  </si>
  <si>
    <t>都道府県名</t>
    <rPh sb="0" eb="4">
      <t>トドウフケン</t>
    </rPh>
    <rPh sb="4" eb="5">
      <t>メイ</t>
    </rPh>
    <phoneticPr fontId="6"/>
  </si>
  <si>
    <t>法適・法非適</t>
    <rPh sb="0" eb="1">
      <t>ホウ</t>
    </rPh>
    <rPh sb="1" eb="2">
      <t>テキ</t>
    </rPh>
    <rPh sb="3" eb="4">
      <t>ホウ</t>
    </rPh>
    <rPh sb="4" eb="5">
      <t>ヒ</t>
    </rPh>
    <rPh sb="5" eb="6">
      <t>テキ</t>
    </rPh>
    <phoneticPr fontId="6"/>
  </si>
  <si>
    <t>業種名称</t>
    <rPh sb="0" eb="2">
      <t>ギョウシュ</t>
    </rPh>
    <rPh sb="2" eb="4">
      <t>メイショウ</t>
    </rPh>
    <phoneticPr fontId="6"/>
  </si>
  <si>
    <t>事業名称</t>
    <rPh sb="0" eb="2">
      <t>ジギョウ</t>
    </rPh>
    <rPh sb="2" eb="4">
      <t>メイショウ</t>
    </rPh>
    <phoneticPr fontId="6"/>
  </si>
  <si>
    <t>類似団体</t>
    <rPh sb="0" eb="2">
      <t>ルイジ</t>
    </rPh>
    <rPh sb="2" eb="4">
      <t>ダンタイ</t>
    </rPh>
    <phoneticPr fontId="6"/>
  </si>
  <si>
    <t>資金不足比率</t>
    <rPh sb="0" eb="2">
      <t>シキン</t>
    </rPh>
    <rPh sb="2" eb="4">
      <t>フソク</t>
    </rPh>
    <rPh sb="4" eb="6">
      <t>ヒリツ</t>
    </rPh>
    <phoneticPr fontId="6"/>
  </si>
  <si>
    <t>自己資本構成比率</t>
    <rPh sb="0" eb="2">
      <t>ジコ</t>
    </rPh>
    <rPh sb="2" eb="4">
      <t>シホン</t>
    </rPh>
    <rPh sb="4" eb="6">
      <t>コウセイ</t>
    </rPh>
    <rPh sb="6" eb="8">
      <t>ヒリツ</t>
    </rPh>
    <phoneticPr fontId="6"/>
  </si>
  <si>
    <t>普及率</t>
    <rPh sb="0" eb="2">
      <t>フキュウ</t>
    </rPh>
    <rPh sb="2" eb="3">
      <t>リツ</t>
    </rPh>
    <phoneticPr fontId="6"/>
  </si>
  <si>
    <t>有収率</t>
    <rPh sb="0" eb="1">
      <t>ユウ</t>
    </rPh>
    <rPh sb="1" eb="3">
      <t>シュウリツ</t>
    </rPh>
    <phoneticPr fontId="6"/>
  </si>
  <si>
    <t>1ヶ月20㎥当たり家庭料金</t>
    <rPh sb="2" eb="3">
      <t>ゲツ</t>
    </rPh>
    <rPh sb="6" eb="7">
      <t>ア</t>
    </rPh>
    <rPh sb="9" eb="11">
      <t>カテイ</t>
    </rPh>
    <rPh sb="11" eb="13">
      <t>リョウキン</t>
    </rPh>
    <phoneticPr fontId="6"/>
  </si>
  <si>
    <t>人口</t>
    <rPh sb="0" eb="2">
      <t>ジンコウ</t>
    </rPh>
    <phoneticPr fontId="6"/>
  </si>
  <si>
    <t>面積</t>
    <rPh sb="0" eb="2">
      <t>メンセキ</t>
    </rPh>
    <phoneticPr fontId="6"/>
  </si>
  <si>
    <t>人口密度</t>
    <rPh sb="0" eb="2">
      <t>ジンコウ</t>
    </rPh>
    <rPh sb="2" eb="4">
      <t>ミツド</t>
    </rPh>
    <phoneticPr fontId="6"/>
  </si>
  <si>
    <t>処理区域内人口</t>
  </si>
  <si>
    <t>処理区域面積</t>
  </si>
  <si>
    <t>処理区域内人口密度</t>
  </si>
  <si>
    <t>比率(N-4)</t>
    <rPh sb="0" eb="2">
      <t>ヒリツ</t>
    </rPh>
    <phoneticPr fontId="6"/>
  </si>
  <si>
    <t>比率(N-3)</t>
    <rPh sb="0" eb="2">
      <t>ヒリツ</t>
    </rPh>
    <phoneticPr fontId="6"/>
  </si>
  <si>
    <t>比率(N-2)</t>
    <rPh sb="0" eb="2">
      <t>ヒリツ</t>
    </rPh>
    <phoneticPr fontId="6"/>
  </si>
  <si>
    <t>比率(N-1)</t>
    <rPh sb="0" eb="2">
      <t>ヒリツ</t>
    </rPh>
    <phoneticPr fontId="6"/>
  </si>
  <si>
    <t>比率(N)</t>
    <rPh sb="0" eb="2">
      <t>ヒリツ</t>
    </rPh>
    <phoneticPr fontId="6"/>
  </si>
  <si>
    <t>類似団体平均(N-4)</t>
  </si>
  <si>
    <t>類似団体平均(N-3)</t>
  </si>
  <si>
    <t>類似団体平均(N-2)</t>
  </si>
  <si>
    <t>類似団体平均(N-1)</t>
  </si>
  <si>
    <t>類似団体平均(N)</t>
  </si>
  <si>
    <t>全国平均</t>
  </si>
  <si>
    <t>参照用</t>
    <rPh sb="0" eb="3">
      <t>サンショウヨウ</t>
    </rPh>
    <phoneticPr fontId="6"/>
  </si>
  <si>
    <t>京都府　綾部市</t>
  </si>
  <si>
    <t>法非適用</t>
  </si>
  <si>
    <t>下水道事業</t>
  </si>
  <si>
    <t>公共下水道</t>
  </si>
  <si>
    <t>Cc2</t>
  </si>
  <si>
    <t>非設置</t>
  </si>
  <si>
    <t>-</t>
  </si>
  <si>
    <t>該当数値なし</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</si>
  <si>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</si>
  <si>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</si>
  <si>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</si>
  <si>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</si>
  <si>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</si>
  <si>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①収益的収支比率は、使用料改定を行ったことにより、改善がみられはしましたがまだ100％には至っていない状況です。また総収益について一般会計繰入金に依存した状態となっており、経営改善を図っていく必要があります。
④企業債残高事業規模比率は類似団体の平均を下回りました。これは投資規模が増大したことが一因であり、今後の投資規模及び料金水準、企業債のあり方を検討していく必要があります。
⑤経費回収率は、使用料を改定したこと、市街地内での供用開始が続いたことにより改善が見られましたが、家屋が散在した箇所での投資が続けば高額な汚水処理に係る資本費により、前年度並みに悪化するため、今後も使用料及び投資の適正化が求められます。
⑥汚水処理原価についても改善は見られましたが、類似団体と比較して依然高い状況にあります。投資の適正化、維持管理費の削減の取組が重要であると考えられます。
⑦施設利用率は類似団体と比較し、低くなっています。要因としては、整備途中によるためで、今後は数値が高くなる見込みです。また、地域の特性上、お盆又は年末年始などは一時に増大する時期があるため、一定の余裕は必要と考えています。
⑧水洗化率については、処理区域が拡大したことにより低下しました。拡大した地域への水洗化促進が重要と考えられます。</t>
    <rPh sb="1" eb="4">
      <t>シュウエキテキ</t>
    </rPh>
    <rPh sb="4" eb="6">
      <t>シュウシ</t>
    </rPh>
    <rPh sb="6" eb="8">
      <t>ヒリツ</t>
    </rPh>
    <rPh sb="10" eb="13">
      <t>シヨウリョウ</t>
    </rPh>
    <rPh sb="13" eb="15">
      <t>カイテイ</t>
    </rPh>
    <rPh sb="16" eb="17">
      <t>オコナ</t>
    </rPh>
    <rPh sb="25" eb="27">
      <t>カイゼン</t>
    </rPh>
    <rPh sb="45" eb="46">
      <t>イタ</t>
    </rPh>
    <rPh sb="51" eb="53">
      <t>ジョウキョウ</t>
    </rPh>
    <rPh sb="58" eb="61">
      <t>ソウシュウエキ</t>
    </rPh>
    <rPh sb="65" eb="67">
      <t>イッパン</t>
    </rPh>
    <rPh sb="67" eb="69">
      <t>カイケイ</t>
    </rPh>
    <rPh sb="69" eb="71">
      <t>クリイレ</t>
    </rPh>
    <rPh sb="71" eb="72">
      <t>キン</t>
    </rPh>
    <rPh sb="73" eb="75">
      <t>イゾン</t>
    </rPh>
    <rPh sb="77" eb="79">
      <t>ジョウタイ</t>
    </rPh>
    <rPh sb="86" eb="88">
      <t>ケイエイ</t>
    </rPh>
    <rPh sb="88" eb="90">
      <t>カイゼン</t>
    </rPh>
    <rPh sb="91" eb="92">
      <t>ハカ</t>
    </rPh>
    <rPh sb="96" eb="98">
      <t>ヒツヨウ</t>
    </rPh>
    <rPh sb="106" eb="108">
      <t>キギョウ</t>
    </rPh>
    <rPh sb="108" eb="109">
      <t>サイ</t>
    </rPh>
    <rPh sb="109" eb="110">
      <t>ザン</t>
    </rPh>
    <rPh sb="110" eb="111">
      <t>タカ</t>
    </rPh>
    <rPh sb="111" eb="113">
      <t>ジギョウ</t>
    </rPh>
    <rPh sb="113" eb="115">
      <t>キボ</t>
    </rPh>
    <rPh sb="115" eb="117">
      <t>ヒリツ</t>
    </rPh>
    <rPh sb="118" eb="120">
      <t>ルイジ</t>
    </rPh>
    <rPh sb="120" eb="122">
      <t>ダンタイ</t>
    </rPh>
    <rPh sb="123" eb="125">
      <t>ヘイキン</t>
    </rPh>
    <rPh sb="126" eb="128">
      <t>シタマワ</t>
    </rPh>
    <rPh sb="136" eb="138">
      <t>トウシ</t>
    </rPh>
    <rPh sb="138" eb="140">
      <t>キボ</t>
    </rPh>
    <rPh sb="141" eb="143">
      <t>ゾウダイ</t>
    </rPh>
    <rPh sb="148" eb="150">
      <t>イチイン</t>
    </rPh>
    <rPh sb="154" eb="156">
      <t>コンゴ</t>
    </rPh>
    <rPh sb="157" eb="159">
      <t>トウシ</t>
    </rPh>
    <rPh sb="159" eb="161">
      <t>キボ</t>
    </rPh>
    <rPh sb="161" eb="162">
      <t>オヨ</t>
    </rPh>
    <rPh sb="163" eb="165">
      <t>リョウキン</t>
    </rPh>
    <rPh sb="165" eb="167">
      <t>スイジュン</t>
    </rPh>
    <rPh sb="168" eb="170">
      <t>キギョウ</t>
    </rPh>
    <rPh sb="170" eb="171">
      <t>サイ</t>
    </rPh>
    <rPh sb="174" eb="175">
      <t>カタ</t>
    </rPh>
    <rPh sb="176" eb="178">
      <t>ケントウ</t>
    </rPh>
    <rPh sb="182" eb="184">
      <t>ヒツヨウ</t>
    </rPh>
    <rPh sb="192" eb="194">
      <t>ケイヒ</t>
    </rPh>
    <rPh sb="194" eb="196">
      <t>カイシュウ</t>
    </rPh>
    <rPh sb="196" eb="197">
      <t>リツ</t>
    </rPh>
    <rPh sb="199" eb="202">
      <t>シヨウリョウ</t>
    </rPh>
    <rPh sb="203" eb="205">
      <t>カイテイ</t>
    </rPh>
    <rPh sb="210" eb="213">
      <t>シガイチ</t>
    </rPh>
    <rPh sb="213" eb="214">
      <t>ナイ</t>
    </rPh>
    <rPh sb="216" eb="218">
      <t>キョウヨウ</t>
    </rPh>
    <rPh sb="218" eb="220">
      <t>カイシ</t>
    </rPh>
    <rPh sb="221" eb="222">
      <t>ツヅ</t>
    </rPh>
    <rPh sb="229" eb="231">
      <t>カイゼン</t>
    </rPh>
    <rPh sb="232" eb="233">
      <t>ミ</t>
    </rPh>
    <rPh sb="240" eb="242">
      <t>カオク</t>
    </rPh>
    <rPh sb="243" eb="245">
      <t>サンザイ</t>
    </rPh>
    <rPh sb="247" eb="249">
      <t>カショ</t>
    </rPh>
    <rPh sb="251" eb="253">
      <t>トウシ</t>
    </rPh>
    <rPh sb="254" eb="255">
      <t>ツヅ</t>
    </rPh>
    <rPh sb="257" eb="259">
      <t>コウガク</t>
    </rPh>
    <rPh sb="260" eb="262">
      <t>オスイ</t>
    </rPh>
    <rPh sb="262" eb="264">
      <t>ショリ</t>
    </rPh>
    <rPh sb="265" eb="266">
      <t>カカ</t>
    </rPh>
    <rPh sb="267" eb="269">
      <t>シホン</t>
    </rPh>
    <rPh sb="269" eb="270">
      <t>ヒ</t>
    </rPh>
    <rPh sb="274" eb="277">
      <t>ゼンネンド</t>
    </rPh>
    <rPh sb="277" eb="278">
      <t>ナ</t>
    </rPh>
    <rPh sb="280" eb="282">
      <t>アッカ</t>
    </rPh>
    <rPh sb="287" eb="289">
      <t>コンゴ</t>
    </rPh>
    <rPh sb="290" eb="293">
      <t>シヨウリョウ</t>
    </rPh>
    <rPh sb="293" eb="294">
      <t>オヨ</t>
    </rPh>
    <rPh sb="295" eb="297">
      <t>トウシ</t>
    </rPh>
    <rPh sb="298" eb="301">
      <t>テキセイカ</t>
    </rPh>
    <rPh sb="302" eb="303">
      <t>モト</t>
    </rPh>
    <rPh sb="311" eb="313">
      <t>オスイ</t>
    </rPh>
    <rPh sb="313" eb="315">
      <t>ショリ</t>
    </rPh>
    <rPh sb="315" eb="317">
      <t>ゲンカ</t>
    </rPh>
    <rPh sb="322" eb="324">
      <t>カイゼン</t>
    </rPh>
    <rPh sb="325" eb="326">
      <t>ミ</t>
    </rPh>
    <rPh sb="333" eb="335">
      <t>ルイジ</t>
    </rPh>
    <rPh sb="335" eb="337">
      <t>ダンタイ</t>
    </rPh>
    <rPh sb="338" eb="340">
      <t>ヒカク</t>
    </rPh>
    <rPh sb="342" eb="344">
      <t>イゼン</t>
    </rPh>
    <rPh sb="344" eb="345">
      <t>タカ</t>
    </rPh>
    <rPh sb="346" eb="348">
      <t>ジョウキョウ</t>
    </rPh>
    <rPh sb="354" eb="356">
      <t>トウシ</t>
    </rPh>
    <rPh sb="357" eb="360">
      <t>テキセイカ</t>
    </rPh>
    <rPh sb="361" eb="363">
      <t>イジ</t>
    </rPh>
    <rPh sb="363" eb="365">
      <t>カンリ</t>
    </rPh>
    <rPh sb="365" eb="366">
      <t>ヒ</t>
    </rPh>
    <rPh sb="367" eb="369">
      <t>サクゲン</t>
    </rPh>
    <rPh sb="370" eb="371">
      <t>ト</t>
    </rPh>
    <rPh sb="371" eb="372">
      <t>クミ</t>
    </rPh>
    <rPh sb="373" eb="375">
      <t>ジュウヨウ</t>
    </rPh>
    <rPh sb="379" eb="380">
      <t>カンガ</t>
    </rPh>
    <rPh sb="388" eb="390">
      <t>シセツ</t>
    </rPh>
    <rPh sb="390" eb="392">
      <t>リヨウ</t>
    </rPh>
    <rPh sb="392" eb="393">
      <t>リツ</t>
    </rPh>
    <rPh sb="394" eb="396">
      <t>ルイジ</t>
    </rPh>
    <rPh sb="396" eb="398">
      <t>ダンタイ</t>
    </rPh>
    <rPh sb="399" eb="401">
      <t>ヒカク</t>
    </rPh>
    <rPh sb="403" eb="404">
      <t>ヒク</t>
    </rPh>
    <rPh sb="412" eb="414">
      <t>ヨウイン</t>
    </rPh>
    <rPh sb="419" eb="421">
      <t>セイビ</t>
    </rPh>
    <rPh sb="421" eb="423">
      <t>トチュウ</t>
    </rPh>
    <rPh sb="430" eb="432">
      <t>コンゴ</t>
    </rPh>
    <rPh sb="433" eb="435">
      <t>スウチ</t>
    </rPh>
    <rPh sb="436" eb="437">
      <t>タカ</t>
    </rPh>
    <rPh sb="440" eb="442">
      <t>ミコ</t>
    </rPh>
    <rPh sb="449" eb="451">
      <t>チイキ</t>
    </rPh>
    <rPh sb="452" eb="454">
      <t>トクセイ</t>
    </rPh>
    <rPh sb="454" eb="455">
      <t>ジョウ</t>
    </rPh>
    <rPh sb="457" eb="458">
      <t>ボン</t>
    </rPh>
    <rPh sb="458" eb="459">
      <t>マタ</t>
    </rPh>
    <rPh sb="460" eb="462">
      <t>ネンマツ</t>
    </rPh>
    <rPh sb="462" eb="464">
      <t>ネンシ</t>
    </rPh>
    <rPh sb="467" eb="469">
      <t>イチジ</t>
    </rPh>
    <rPh sb="470" eb="472">
      <t>ゾウダイ</t>
    </rPh>
    <rPh sb="474" eb="476">
      <t>ジキ</t>
    </rPh>
    <rPh sb="482" eb="484">
      <t>イッテイ</t>
    </rPh>
    <rPh sb="485" eb="487">
      <t>ヨユウ</t>
    </rPh>
    <rPh sb="488" eb="490">
      <t>ヒツヨウ</t>
    </rPh>
    <rPh sb="491" eb="492">
      <t>カンガ</t>
    </rPh>
    <rPh sb="500" eb="503">
      <t>スイセンカ</t>
    </rPh>
    <rPh sb="503" eb="504">
      <t>リツ</t>
    </rPh>
    <rPh sb="510" eb="512">
      <t>ショリ</t>
    </rPh>
    <rPh sb="512" eb="514">
      <t>クイキ</t>
    </rPh>
    <rPh sb="515" eb="517">
      <t>カクダイ</t>
    </rPh>
    <rPh sb="524" eb="526">
      <t>テイカ</t>
    </rPh>
    <rPh sb="531" eb="533">
      <t>カクダイ</t>
    </rPh>
    <rPh sb="535" eb="537">
      <t>チイキ</t>
    </rPh>
    <rPh sb="539" eb="542">
      <t>スイセンカ</t>
    </rPh>
    <rPh sb="542" eb="544">
      <t>ソクシン</t>
    </rPh>
    <rPh sb="545" eb="547">
      <t>ジュウヨウ</t>
    </rPh>
    <rPh sb="548" eb="549">
      <t>カンガ</t>
    </rPh>
    <phoneticPr fontId="6"/>
  </si>
  <si>
    <t>管渠は比較的新しい状況です。カメラ調査においても異常は確認されておらず、管渠の改築更新は実施していません。
機器等について、老朽化が進行する中で、長寿命化対策等を検討・実施していく時期を迎えています。</t>
    <rPh sb="3" eb="6">
      <t>ヒカクテキ</t>
    </rPh>
    <rPh sb="9" eb="11">
      <t>ジョウキョウ</t>
    </rPh>
    <rPh sb="17" eb="19">
      <t>チョウサ</t>
    </rPh>
    <rPh sb="24" eb="26">
      <t>イジョウ</t>
    </rPh>
    <rPh sb="27" eb="29">
      <t>カクニン</t>
    </rPh>
    <rPh sb="39" eb="41">
      <t>カイチク</t>
    </rPh>
    <rPh sb="41" eb="43">
      <t>コウシン</t>
    </rPh>
    <rPh sb="44" eb="46">
      <t>ジッシ</t>
    </rPh>
    <rPh sb="54" eb="56">
      <t>キキ</t>
    </rPh>
    <rPh sb="56" eb="57">
      <t>トウ</t>
    </rPh>
    <rPh sb="62" eb="65">
      <t>ロウキュウカ</t>
    </rPh>
    <rPh sb="66" eb="68">
      <t>シンコウ</t>
    </rPh>
    <rPh sb="70" eb="71">
      <t>ナカ</t>
    </rPh>
    <rPh sb="73" eb="74">
      <t>チョウ</t>
    </rPh>
    <rPh sb="74" eb="77">
      <t>ジュミョウカ</t>
    </rPh>
    <rPh sb="77" eb="79">
      <t>タイサク</t>
    </rPh>
    <rPh sb="79" eb="80">
      <t>トウ</t>
    </rPh>
    <rPh sb="81" eb="83">
      <t>ケントウ</t>
    </rPh>
    <rPh sb="84" eb="86">
      <t>ジッシ</t>
    </rPh>
    <rPh sb="90" eb="92">
      <t>ジキ</t>
    </rPh>
    <rPh sb="93" eb="94">
      <t>ムカ</t>
    </rPh>
    <phoneticPr fontId="6"/>
  </si>
  <si>
    <t xml:space="preserve">本市の公共下水道事業の経営は厳しい状態であると認識しています。特に、経費回収率は使用料の改定により一定の改善はみられましたが、依然類似団体と比較して平均値以下となっています。この原因は主に、類似団体平均値を上回る高額な汚水処理原価（資本費・維持管理費）によるもので、今後も適正な使用料収入を確保できるよう見直しを図っていくことが重要と分析しています。今後、汚水処理原価を減少させるために、徹底した投資の適正化や維持管理費の削減が最重要課題であると認識しています。また、接続率の向上による有収水量を増加させる取り組みを推進し、経営改善を図ることが重要であると考えられます。
</t>
    <rPh sb="40" eb="43">
      <t>シヨウリョウ</t>
    </rPh>
    <rPh sb="44" eb="46">
      <t>カイテイ</t>
    </rPh>
    <rPh sb="49" eb="51">
      <t>イッテイ</t>
    </rPh>
    <rPh sb="52" eb="54">
      <t>カイゼン</t>
    </rPh>
    <rPh sb="63" eb="65">
      <t>イゼン</t>
    </rPh>
    <rPh sb="65" eb="67">
      <t>ルイジ</t>
    </rPh>
    <rPh sb="67" eb="69">
      <t>ダンタイ</t>
    </rPh>
    <rPh sb="70" eb="72">
      <t>ヒカク</t>
    </rPh>
    <rPh sb="74" eb="77">
      <t>ヘイキンチ</t>
    </rPh>
    <rPh sb="77" eb="79">
      <t>イカ</t>
    </rPh>
    <rPh sb="103" eb="105">
      <t>ウワマワ</t>
    </rPh>
    <rPh sb="133" eb="135">
      <t>コンゴ</t>
    </rPh>
    <rPh sb="136" eb="138">
      <t>テキセイ</t>
    </rPh>
    <rPh sb="152" eb="154">
      <t>ミナオ</t>
    </rPh>
    <rPh sb="156" eb="157">
      <t>ハカ</t>
    </rPh>
    <rPh sb="164" eb="166">
      <t>ジュウヨウ</t>
    </rPh>
    <rPh sb="223" eb="225">
      <t>ニンシキ</t>
    </rPh>
    <rPh sb="234" eb="236">
      <t>セツゾク</t>
    </rPh>
    <rPh sb="236" eb="237">
      <t>リツ</t>
    </rPh>
    <rPh sb="238" eb="240">
      <t>コウジョウ</t>
    </rPh>
    <rPh sb="243" eb="245">
      <t>ユウシュウ</t>
    </rPh>
    <rPh sb="245" eb="247">
      <t>スイリョウ</t>
    </rPh>
    <rPh sb="248" eb="250">
      <t>ゾウカ</t>
    </rPh>
    <rPh sb="253" eb="254">
      <t>ト</t>
    </rPh>
    <rPh sb="255" eb="256">
      <t>ク</t>
    </rPh>
    <rPh sb="258" eb="260">
      <t>スイシン</t>
    </rPh>
    <rPh sb="262" eb="264">
      <t>ケイエイ</t>
    </rPh>
    <rPh sb="264" eb="266">
      <t>カイゼン</t>
    </rPh>
    <rPh sb="267" eb="268">
      <t>ハカ</t>
    </rPh>
    <rPh sb="272" eb="274">
      <t>ジュウヨウ</t>
    </rPh>
    <rPh sb="278" eb="279">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</si>
</sst>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5">
    <xf numFmtId="0" fontId="0" fillId="0" borderId="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2" fillId="0" borderId="0">
      <alignment vertical="center"/>
    </xf>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3" fillId="0" borderId="0" applyFont="0" applyFill="0" applyBorder="0" applyAlignment="0" applyProtection="0">
      <alignment vertical="center"/>
    </xf>
    <xf numFmtId="6" fontId="18" fillId="0" borderId="0" applyFont="0" applyFill="0" applyBorder="0" applyAlignment="0" applyProtection="0"/>
    <xf numFmtId="0" fontId="1" fillId="0" borderId="0">
      <alignment vertical="center"/>
    </xf>
    <xf numFmtId="0" fontId="1" fillId="0" borderId="0">
      <alignment vertical="center"/>
    </xf>
  </cellStyleXfs>
  <cellXfs count="89">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3" fillId="0" borderId="7"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9" xfId="0" applyFont="1" applyBorder="1" applyAlignment="1">
      <alignment vertical="center"/>
    </xf>
    <xf numFmtId="0" fontId="7" fillId="0" borderId="6" xfId="0" applyFont="1" applyBorder="1">
      <alignment vertical="center"/>
    </xf>
    <xf numFmtId="0" fontId="7" fillId="0" borderId="0" xfId="0" applyFont="1" applyBorder="1">
      <alignment vertical="center"/>
    </xf>
    <xf numFmtId="0" fontId="7" fillId="0" borderId="7" xfId="0" applyFont="1" applyBorder="1">
      <alignment vertical="center"/>
    </xf>
    <xf numFmtId="0" fontId="15" fillId="0" borderId="0" xfId="0" applyFont="1" applyBorder="1">
      <alignment vertical="center"/>
    </xf>
    <xf numFmtId="0" fontId="16" fillId="0" borderId="0" xfId="0" applyFont="1" applyBorder="1" applyAlignment="1">
      <alignment horizontal="center" vertical="center"/>
    </xf>
    <xf numFmtId="0" fontId="7" fillId="0" borderId="8" xfId="0" applyFont="1" applyBorder="1">
      <alignment vertical="center"/>
    </xf>
    <xf numFmtId="0" fontId="7" fillId="0" borderId="1" xfId="0" applyFont="1" applyBorder="1">
      <alignment vertical="center"/>
    </xf>
    <xf numFmtId="0" fontId="7" fillId="0" borderId="9" xfId="0" applyFont="1" applyBorder="1">
      <alignment vertical="center"/>
    </xf>
    <xf numFmtId="0" fontId="5" fillId="0" borderId="0" xfId="0" applyFont="1" applyBorder="1" applyAlignment="1">
      <alignment horizontal="center" vertical="center"/>
    </xf>
    <xf numFmtId="0" fontId="4" fillId="0" borderId="0" xfId="0" applyFont="1" applyProtection="1">
      <alignment vertical="center"/>
      <protection hidden="1"/>
    </xf>
    <xf numFmtId="0" fontId="4"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0" xfId="0" applyFont="1" applyAlignment="1">
      <alignment horizontal="center" vertical="center"/>
    </xf>
    <xf numFmtId="49" fontId="5" fillId="0" borderId="1" xfId="0" applyNumberFormat="1" applyFont="1" applyBorder="1" applyAlignment="1" applyProtection="1">
      <alignment horizontal="left" vertical="center"/>
      <protection hidden="1"/>
    </xf>
    <xf numFmtId="0" fontId="5" fillId="2" borderId="2" xfId="0" applyFont="1" applyFill="1" applyBorder="1" applyAlignment="1">
      <alignment horizontal="center" vertical="center" shrinkToFit="1"/>
    </xf>
    <xf numFmtId="177" fontId="7"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protection hidden="1"/>
    </xf>
    <xf numFmtId="0" fontId="7" fillId="0" borderId="2" xfId="0" applyNumberFormat="1" applyFont="1" applyBorder="1" applyAlignment="1" applyProtection="1">
      <alignment horizontal="center" vertical="center" shrinkToFit="1"/>
      <protection hidden="1"/>
    </xf>
    <xf numFmtId="176" fontId="7" fillId="0" borderId="2" xfId="0" applyNumberFormat="1" applyFont="1" applyBorder="1" applyAlignment="1" applyProtection="1">
      <alignment horizontal="center" vertical="center"/>
      <protection hidden="1"/>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7" fillId="0" borderId="6"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7" fillId="0" borderId="6" xfId="20" applyFont="1" applyBorder="1" applyAlignment="1" applyProtection="1">
      <alignment horizontal="left" vertical="top" wrapText="1"/>
      <protection locked="0"/>
    </xf>
    <xf numFmtId="0" fontId="7" fillId="0" borderId="0" xfId="20" applyFont="1" applyBorder="1" applyAlignment="1" applyProtection="1">
      <alignment horizontal="left" vertical="top" wrapText="1"/>
      <protection locked="0"/>
    </xf>
    <xf numFmtId="0" fontId="7" fillId="0" borderId="7" xfId="20" applyFont="1" applyBorder="1" applyAlignment="1" applyProtection="1">
      <alignment horizontal="left" vertical="top" wrapText="1"/>
      <protection locked="0"/>
    </xf>
    <xf numFmtId="0" fontId="7" fillId="0" borderId="8" xfId="20" applyFont="1" applyBorder="1" applyAlignment="1" applyProtection="1">
      <alignment horizontal="left" vertical="top" wrapText="1"/>
      <protection locked="0"/>
    </xf>
    <xf numFmtId="0" fontId="7" fillId="0" borderId="1" xfId="20" applyFont="1" applyBorder="1" applyAlignment="1" applyProtection="1">
      <alignment horizontal="left" vertical="top" wrapText="1"/>
      <protection locked="0"/>
    </xf>
    <xf numFmtId="0" fontId="7" fillId="0" borderId="9" xfId="2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5">
    <cellStyle name="桁区切り" xfId="1" builtinId="6"/>
    <cellStyle name="桁区切り 2" xfId="2"/>
    <cellStyle name="桁区切り 2 2" xfId="21"/>
    <cellStyle name="桁区切り 3" xfId="3"/>
    <cellStyle name="桁区切り 3 2" xfId="4"/>
    <cellStyle name="通貨 2" xfId="5"/>
    <cellStyle name="通貨 2 2" xfId="22"/>
    <cellStyle name="標準" xfId="0" builtinId="0"/>
    <cellStyle name="標準 2" xfId="6"/>
    <cellStyle name="標準 2 2" xfId="7"/>
    <cellStyle name="標準 2 3" xfId="8"/>
    <cellStyle name="標準 2 3 2" xfId="9"/>
    <cellStyle name="標準 2 3 3" xfId="23"/>
    <cellStyle name="標準 2 4" xfId="10"/>
    <cellStyle name="標準 2_【重要】（県）指数表_書式まとめ" xfId="11"/>
    <cellStyle name="標準 3" xfId="12"/>
    <cellStyle name="標準 3 2" xfId="13"/>
    <cellStyle name="標準 3 2 2" xfId="14"/>
    <cellStyle name="標準 3 3" xfId="15"/>
    <cellStyle name="標準 4" xfId="16"/>
    <cellStyle name="標準 4 2" xfId="24"/>
    <cellStyle name="標準 5" xfId="17"/>
    <cellStyle name="標準 6" xfId="18"/>
    <cellStyle name="標準 7" xfId="19"/>
    <cellStyle name="標準 8"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2A-4EDE-85F6-C5B910AACE0A}"/>
            </c:ext>
          </c:extLst>
        </c:ser>
        <c:dLbls>
          <c:showLegendKey val="0"/>
          <c:showVal val="0"/>
          <c:showCatName val="0"/>
          <c:showSerName val="0"/>
          <c:showPercent val="0"/>
          <c:showBubbleSize val="0"/>
        </c:dLbls>
        <c:gapWidth val="150"/>
        <c:axId val="99444992"/>
        <c:axId val="994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182A-4EDE-85F6-C5B910AACE0A}"/>
            </c:ext>
          </c:extLst>
        </c:ser>
        <c:dLbls>
          <c:showLegendKey val="0"/>
          <c:showVal val="0"/>
          <c:showCatName val="0"/>
          <c:showSerName val="0"/>
          <c:showPercent val="0"/>
          <c:showBubbleSize val="0"/>
        </c:dLbls>
        <c:marker val="1"/>
        <c:smooth val="0"/>
        <c:axId val="99444992"/>
        <c:axId val="99463552"/>
      </c:lineChart>
      <c:dateAx>
        <c:axId val="99444992"/>
        <c:scaling>
          <c:orientation val="minMax"/>
        </c:scaling>
        <c:delete val="1"/>
        <c:axPos val="b"/>
        <c:numFmt formatCode="ge" sourceLinked="1"/>
        <c:majorTickMark val="none"/>
        <c:minorTickMark val="none"/>
        <c:tickLblPos val="none"/>
        <c:crossAx val="99463552"/>
        <c:crosses val="autoZero"/>
        <c:auto val="1"/>
        <c:lblOffset val="100"/>
        <c:baseTimeUnit val="years"/>
      </c:dateAx>
      <c:valAx>
        <c:axId val="994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44.57</c:v>
                </c:pt>
                <c:pt idx="1">
                  <c:v>45.62</c:v>
                </c:pt>
                <c:pt idx="2">
                  <c:v>46.82</c:v>
                </c:pt>
                <c:pt idx="3">
                  <c:v>48.92</c:v>
                </c:pt>
                <c:pt idx="4">
                  <c:v>50.96</c:v>
                </c:pt>
              </c:numCache>
            </c:numRef>
          </c:val>
          <c:extLst xmlns:c16r2="http://schemas.microsoft.com/office/drawing/2015/06/chart">
            <c:ext xmlns:c16="http://schemas.microsoft.com/office/drawing/2014/chart" uri="{C3380CC4-5D6E-409C-BE32-E72D297353CC}">
              <c16:uniqueId val="{00000000-3C94-4514-B772-ED9751C3D45D}"/>
            </c:ext>
          </c:extLst>
        </c:ser>
        <c:dLbls>
          <c:showLegendKey val="0"/>
          <c:showVal val="0"/>
          <c:showCatName val="0"/>
          <c:showSerName val="0"/>
          <c:showPercent val="0"/>
          <c:showBubbleSize val="0"/>
        </c:dLbls>
        <c:gapWidth val="150"/>
        <c:axId val="103810944"/>
        <c:axId val="1038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3C94-4514-B772-ED9751C3D45D}"/>
            </c:ext>
          </c:extLst>
        </c:ser>
        <c:dLbls>
          <c:showLegendKey val="0"/>
          <c:showVal val="0"/>
          <c:showCatName val="0"/>
          <c:showSerName val="0"/>
          <c:showPercent val="0"/>
          <c:showBubbleSize val="0"/>
        </c:dLbls>
        <c:marker val="1"/>
        <c:smooth val="0"/>
        <c:axId val="103810944"/>
        <c:axId val="103813120"/>
      </c:lineChart>
      <c:dateAx>
        <c:axId val="103810944"/>
        <c:scaling>
          <c:orientation val="minMax"/>
        </c:scaling>
        <c:delete val="1"/>
        <c:axPos val="b"/>
        <c:numFmt formatCode="ge" sourceLinked="1"/>
        <c:majorTickMark val="none"/>
        <c:minorTickMark val="none"/>
        <c:tickLblPos val="none"/>
        <c:crossAx val="103813120"/>
        <c:crosses val="autoZero"/>
        <c:auto val="1"/>
        <c:lblOffset val="100"/>
        <c:baseTimeUnit val="years"/>
      </c:dateAx>
      <c:valAx>
        <c:axId val="1038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82.93</c:v>
                </c:pt>
                <c:pt idx="1">
                  <c:v>83.55</c:v>
                </c:pt>
                <c:pt idx="2">
                  <c:v>85.14</c:v>
                </c:pt>
                <c:pt idx="3">
                  <c:v>87.37</c:v>
                </c:pt>
                <c:pt idx="4">
                  <c:v>81.52</c:v>
                </c:pt>
              </c:numCache>
            </c:numRef>
          </c:val>
          <c:extLst xmlns:c16r2="http://schemas.microsoft.com/office/drawing/2015/06/chart">
            <c:ext xmlns:c16="http://schemas.microsoft.com/office/drawing/2014/chart" uri="{C3380CC4-5D6E-409C-BE32-E72D297353CC}">
              <c16:uniqueId val="{00000000-D124-4A5D-9884-89460676D8D6}"/>
            </c:ext>
          </c:extLst>
        </c:ser>
        <c:dLbls>
          <c:showLegendKey val="0"/>
          <c:showVal val="0"/>
          <c:showCatName val="0"/>
          <c:showSerName val="0"/>
          <c:showPercent val="0"/>
          <c:showBubbleSize val="0"/>
        </c:dLbls>
        <c:gapWidth val="150"/>
        <c:axId val="103864576"/>
        <c:axId val="10387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D124-4A5D-9884-89460676D8D6}"/>
            </c:ext>
          </c:extLst>
        </c:ser>
        <c:dLbls>
          <c:showLegendKey val="0"/>
          <c:showVal val="0"/>
          <c:showCatName val="0"/>
          <c:showSerName val="0"/>
          <c:showPercent val="0"/>
          <c:showBubbleSize val="0"/>
        </c:dLbls>
        <c:marker val="1"/>
        <c:smooth val="0"/>
        <c:axId val="103864576"/>
        <c:axId val="103879040"/>
      </c:lineChart>
      <c:dateAx>
        <c:axId val="103864576"/>
        <c:scaling>
          <c:orientation val="minMax"/>
        </c:scaling>
        <c:delete val="1"/>
        <c:axPos val="b"/>
        <c:numFmt formatCode="ge" sourceLinked="1"/>
        <c:majorTickMark val="none"/>
        <c:minorTickMark val="none"/>
        <c:tickLblPos val="none"/>
        <c:crossAx val="103879040"/>
        <c:crosses val="autoZero"/>
        <c:auto val="1"/>
        <c:lblOffset val="100"/>
        <c:baseTimeUnit val="years"/>
      </c:dateAx>
      <c:valAx>
        <c:axId val="1038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63.1</c:v>
                </c:pt>
                <c:pt idx="1">
                  <c:v>64.88</c:v>
                </c:pt>
                <c:pt idx="2">
                  <c:v>64.239999999999995</c:v>
                </c:pt>
                <c:pt idx="3">
                  <c:v>60.81</c:v>
                </c:pt>
                <c:pt idx="4">
                  <c:v>77.37</c:v>
                </c:pt>
              </c:numCache>
            </c:numRef>
          </c:val>
          <c:extLst xmlns:c16r2="http://schemas.microsoft.com/office/drawing/2015/06/chart">
            <c:ext xmlns:c16="http://schemas.microsoft.com/office/drawing/2014/chart" uri="{C3380CC4-5D6E-409C-BE32-E72D297353CC}">
              <c16:uniqueId val="{00000000-8FC2-45C7-A30C-42D8C6CE14E5}"/>
            </c:ext>
          </c:extLst>
        </c:ser>
        <c:dLbls>
          <c:showLegendKey val="0"/>
          <c:showVal val="0"/>
          <c:showCatName val="0"/>
          <c:showSerName val="0"/>
          <c:showPercent val="0"/>
          <c:showBubbleSize val="0"/>
        </c:dLbls>
        <c:gapWidth val="150"/>
        <c:axId val="29436544"/>
        <c:axId val="294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C2-45C7-A30C-42D8C6CE14E5}"/>
            </c:ext>
          </c:extLst>
        </c:ser>
        <c:dLbls>
          <c:showLegendKey val="0"/>
          <c:showVal val="0"/>
          <c:showCatName val="0"/>
          <c:showSerName val="0"/>
          <c:showPercent val="0"/>
          <c:showBubbleSize val="0"/>
        </c:dLbls>
        <c:marker val="1"/>
        <c:smooth val="0"/>
        <c:axId val="29436544"/>
        <c:axId val="29442816"/>
      </c:lineChart>
      <c:dateAx>
        <c:axId val="29436544"/>
        <c:scaling>
          <c:orientation val="minMax"/>
        </c:scaling>
        <c:delete val="1"/>
        <c:axPos val="b"/>
        <c:numFmt formatCode="ge" sourceLinked="1"/>
        <c:majorTickMark val="none"/>
        <c:minorTickMark val="none"/>
        <c:tickLblPos val="none"/>
        <c:crossAx val="29442816"/>
        <c:crosses val="autoZero"/>
        <c:auto val="1"/>
        <c:lblOffset val="100"/>
        <c:baseTimeUnit val="years"/>
      </c:dateAx>
      <c:valAx>
        <c:axId val="294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A6-4F57-9287-DFC5120D479C}"/>
            </c:ext>
          </c:extLst>
        </c:ser>
        <c:dLbls>
          <c:showLegendKey val="0"/>
          <c:showVal val="0"/>
          <c:showCatName val="0"/>
          <c:showSerName val="0"/>
          <c:showPercent val="0"/>
          <c:showBubbleSize val="0"/>
        </c:dLbls>
        <c:gapWidth val="150"/>
        <c:axId val="29461504"/>
        <c:axId val="988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A6-4F57-9287-DFC5120D479C}"/>
            </c:ext>
          </c:extLst>
        </c:ser>
        <c:dLbls>
          <c:showLegendKey val="0"/>
          <c:showVal val="0"/>
          <c:showCatName val="0"/>
          <c:showSerName val="0"/>
          <c:showPercent val="0"/>
          <c:showBubbleSize val="0"/>
        </c:dLbls>
        <c:marker val="1"/>
        <c:smooth val="0"/>
        <c:axId val="29461504"/>
        <c:axId val="98841728"/>
      </c:lineChart>
      <c:dateAx>
        <c:axId val="29461504"/>
        <c:scaling>
          <c:orientation val="minMax"/>
        </c:scaling>
        <c:delete val="1"/>
        <c:axPos val="b"/>
        <c:numFmt formatCode="ge" sourceLinked="1"/>
        <c:majorTickMark val="none"/>
        <c:minorTickMark val="none"/>
        <c:tickLblPos val="none"/>
        <c:crossAx val="98841728"/>
        <c:crosses val="autoZero"/>
        <c:auto val="1"/>
        <c:lblOffset val="100"/>
        <c:baseTimeUnit val="years"/>
      </c:dateAx>
      <c:valAx>
        <c:axId val="988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62-4C6B-9DA6-73950BCBC7B4}"/>
            </c:ext>
          </c:extLst>
        </c:ser>
        <c:dLbls>
          <c:showLegendKey val="0"/>
          <c:showVal val="0"/>
          <c:showCatName val="0"/>
          <c:showSerName val="0"/>
          <c:showPercent val="0"/>
          <c:showBubbleSize val="0"/>
        </c:dLbls>
        <c:gapWidth val="150"/>
        <c:axId val="98864512"/>
        <c:axId val="988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62-4C6B-9DA6-73950BCBC7B4}"/>
            </c:ext>
          </c:extLst>
        </c:ser>
        <c:dLbls>
          <c:showLegendKey val="0"/>
          <c:showVal val="0"/>
          <c:showCatName val="0"/>
          <c:showSerName val="0"/>
          <c:showPercent val="0"/>
          <c:showBubbleSize val="0"/>
        </c:dLbls>
        <c:marker val="1"/>
        <c:smooth val="0"/>
        <c:axId val="98864512"/>
        <c:axId val="98870784"/>
      </c:lineChart>
      <c:dateAx>
        <c:axId val="98864512"/>
        <c:scaling>
          <c:orientation val="minMax"/>
        </c:scaling>
        <c:delete val="1"/>
        <c:axPos val="b"/>
        <c:numFmt formatCode="ge" sourceLinked="1"/>
        <c:majorTickMark val="none"/>
        <c:minorTickMark val="none"/>
        <c:tickLblPos val="none"/>
        <c:crossAx val="98870784"/>
        <c:crosses val="autoZero"/>
        <c:auto val="1"/>
        <c:lblOffset val="100"/>
        <c:baseTimeUnit val="years"/>
      </c:dateAx>
      <c:valAx>
        <c:axId val="988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1A-4FA5-9C7E-46B795EA0639}"/>
            </c:ext>
          </c:extLst>
        </c:ser>
        <c:dLbls>
          <c:showLegendKey val="0"/>
          <c:showVal val="0"/>
          <c:showCatName val="0"/>
          <c:showSerName val="0"/>
          <c:showPercent val="0"/>
          <c:showBubbleSize val="0"/>
        </c:dLbls>
        <c:gapWidth val="150"/>
        <c:axId val="99502336"/>
        <c:axId val="99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1A-4FA5-9C7E-46B795EA0639}"/>
            </c:ext>
          </c:extLst>
        </c:ser>
        <c:dLbls>
          <c:showLegendKey val="0"/>
          <c:showVal val="0"/>
          <c:showCatName val="0"/>
          <c:showSerName val="0"/>
          <c:showPercent val="0"/>
          <c:showBubbleSize val="0"/>
        </c:dLbls>
        <c:marker val="1"/>
        <c:smooth val="0"/>
        <c:axId val="99502336"/>
        <c:axId val="99508608"/>
      </c:lineChart>
      <c:dateAx>
        <c:axId val="99502336"/>
        <c:scaling>
          <c:orientation val="minMax"/>
        </c:scaling>
        <c:delete val="1"/>
        <c:axPos val="b"/>
        <c:numFmt formatCode="ge" sourceLinked="1"/>
        <c:majorTickMark val="none"/>
        <c:minorTickMark val="none"/>
        <c:tickLblPos val="none"/>
        <c:crossAx val="99508608"/>
        <c:crosses val="autoZero"/>
        <c:auto val="1"/>
        <c:lblOffset val="100"/>
        <c:baseTimeUnit val="years"/>
      </c:dateAx>
      <c:valAx>
        <c:axId val="99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0A-46FC-9A87-96ADC2D41BBE}"/>
            </c:ext>
          </c:extLst>
        </c:ser>
        <c:dLbls>
          <c:showLegendKey val="0"/>
          <c:showVal val="0"/>
          <c:showCatName val="0"/>
          <c:showSerName val="0"/>
          <c:showPercent val="0"/>
          <c:showBubbleSize val="0"/>
        </c:dLbls>
        <c:gapWidth val="150"/>
        <c:axId val="99539584"/>
        <c:axId val="995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0A-46FC-9A87-96ADC2D41BBE}"/>
            </c:ext>
          </c:extLst>
        </c:ser>
        <c:dLbls>
          <c:showLegendKey val="0"/>
          <c:showVal val="0"/>
          <c:showCatName val="0"/>
          <c:showSerName val="0"/>
          <c:showPercent val="0"/>
          <c:showBubbleSize val="0"/>
        </c:dLbls>
        <c:marker val="1"/>
        <c:smooth val="0"/>
        <c:axId val="99539584"/>
        <c:axId val="99545856"/>
      </c:lineChart>
      <c:dateAx>
        <c:axId val="99539584"/>
        <c:scaling>
          <c:orientation val="minMax"/>
        </c:scaling>
        <c:delete val="1"/>
        <c:axPos val="b"/>
        <c:numFmt formatCode="ge" sourceLinked="1"/>
        <c:majorTickMark val="none"/>
        <c:minorTickMark val="none"/>
        <c:tickLblPos val="none"/>
        <c:crossAx val="99545856"/>
        <c:crosses val="autoZero"/>
        <c:auto val="1"/>
        <c:lblOffset val="100"/>
        <c:baseTimeUnit val="years"/>
      </c:dateAx>
      <c:valAx>
        <c:axId val="995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3064.72</c:v>
                </c:pt>
                <c:pt idx="1">
                  <c:v>3156.11</c:v>
                </c:pt>
                <c:pt idx="2">
                  <c:v>2892.11</c:v>
                </c:pt>
                <c:pt idx="3">
                  <c:v>2783.87</c:v>
                </c:pt>
                <c:pt idx="4">
                  <c:v>777.85</c:v>
                </c:pt>
              </c:numCache>
            </c:numRef>
          </c:val>
          <c:extLst xmlns:c16r2="http://schemas.microsoft.com/office/drawing/2015/06/chart">
            <c:ext xmlns:c16="http://schemas.microsoft.com/office/drawing/2014/chart" uri="{C3380CC4-5D6E-409C-BE32-E72D297353CC}">
              <c16:uniqueId val="{00000000-2791-472B-85B0-BB9301EF581F}"/>
            </c:ext>
          </c:extLst>
        </c:ser>
        <c:dLbls>
          <c:showLegendKey val="0"/>
          <c:showVal val="0"/>
          <c:showCatName val="0"/>
          <c:showSerName val="0"/>
          <c:showPercent val="0"/>
          <c:showBubbleSize val="0"/>
        </c:dLbls>
        <c:gapWidth val="150"/>
        <c:axId val="99648640"/>
        <c:axId val="996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2791-472B-85B0-BB9301EF581F}"/>
            </c:ext>
          </c:extLst>
        </c:ser>
        <c:dLbls>
          <c:showLegendKey val="0"/>
          <c:showVal val="0"/>
          <c:showCatName val="0"/>
          <c:showSerName val="0"/>
          <c:showPercent val="0"/>
          <c:showBubbleSize val="0"/>
        </c:dLbls>
        <c:marker val="1"/>
        <c:smooth val="0"/>
        <c:axId val="99648640"/>
        <c:axId val="99650560"/>
      </c:lineChart>
      <c:dateAx>
        <c:axId val="99648640"/>
        <c:scaling>
          <c:orientation val="minMax"/>
        </c:scaling>
        <c:delete val="1"/>
        <c:axPos val="b"/>
        <c:numFmt formatCode="ge" sourceLinked="1"/>
        <c:majorTickMark val="none"/>
        <c:minorTickMark val="none"/>
        <c:tickLblPos val="none"/>
        <c:crossAx val="99650560"/>
        <c:crosses val="autoZero"/>
        <c:auto val="1"/>
        <c:lblOffset val="100"/>
        <c:baseTimeUnit val="years"/>
      </c:dateAx>
      <c:valAx>
        <c:axId val="996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35.200000000000003</c:v>
                </c:pt>
                <c:pt idx="1">
                  <c:v>34.15</c:v>
                </c:pt>
                <c:pt idx="2">
                  <c:v>36.25</c:v>
                </c:pt>
                <c:pt idx="3">
                  <c:v>36.229999999999997</c:v>
                </c:pt>
                <c:pt idx="4">
                  <c:v>66.56</c:v>
                </c:pt>
              </c:numCache>
            </c:numRef>
          </c:val>
          <c:extLst xmlns:c16r2="http://schemas.microsoft.com/office/drawing/2015/06/chart">
            <c:ext xmlns:c16="http://schemas.microsoft.com/office/drawing/2014/chart" uri="{C3380CC4-5D6E-409C-BE32-E72D297353CC}">
              <c16:uniqueId val="{00000000-8571-467D-A118-4E36D50BEB2E}"/>
            </c:ext>
          </c:extLst>
        </c:ser>
        <c:dLbls>
          <c:showLegendKey val="0"/>
          <c:showVal val="0"/>
          <c:showCatName val="0"/>
          <c:showSerName val="0"/>
          <c:showPercent val="0"/>
          <c:showBubbleSize val="0"/>
        </c:dLbls>
        <c:gapWidth val="150"/>
        <c:axId val="101787136"/>
        <c:axId val="1017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8571-467D-A118-4E36D50BEB2E}"/>
            </c:ext>
          </c:extLst>
        </c:ser>
        <c:dLbls>
          <c:showLegendKey val="0"/>
          <c:showVal val="0"/>
          <c:showCatName val="0"/>
          <c:showSerName val="0"/>
          <c:showPercent val="0"/>
          <c:showBubbleSize val="0"/>
        </c:dLbls>
        <c:marker val="1"/>
        <c:smooth val="0"/>
        <c:axId val="101787136"/>
        <c:axId val="101789056"/>
      </c:lineChart>
      <c:dateAx>
        <c:axId val="101787136"/>
        <c:scaling>
          <c:orientation val="minMax"/>
        </c:scaling>
        <c:delete val="1"/>
        <c:axPos val="b"/>
        <c:numFmt formatCode="ge" sourceLinked="1"/>
        <c:majorTickMark val="none"/>
        <c:minorTickMark val="none"/>
        <c:tickLblPos val="none"/>
        <c:crossAx val="101789056"/>
        <c:crosses val="autoZero"/>
        <c:auto val="1"/>
        <c:lblOffset val="100"/>
        <c:baseTimeUnit val="years"/>
      </c:dateAx>
      <c:valAx>
        <c:axId val="1017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430.09</c:v>
                </c:pt>
                <c:pt idx="1">
                  <c:v>451.49</c:v>
                </c:pt>
                <c:pt idx="2">
                  <c:v>433.66</c:v>
                </c:pt>
                <c:pt idx="3">
                  <c:v>434.71</c:v>
                </c:pt>
                <c:pt idx="4">
                  <c:v>273.45999999999998</c:v>
                </c:pt>
              </c:numCache>
            </c:numRef>
          </c:val>
          <c:extLst xmlns:c16r2="http://schemas.microsoft.com/office/drawing/2015/06/chart">
            <c:ext xmlns:c16="http://schemas.microsoft.com/office/drawing/2014/chart" uri="{C3380CC4-5D6E-409C-BE32-E72D297353CC}">
              <c16:uniqueId val="{00000000-B0C7-43B9-896E-1BB7678E007E}"/>
            </c:ext>
          </c:extLst>
        </c:ser>
        <c:dLbls>
          <c:showLegendKey val="0"/>
          <c:showVal val="0"/>
          <c:showCatName val="0"/>
          <c:showSerName val="0"/>
          <c:showPercent val="0"/>
          <c:showBubbleSize val="0"/>
        </c:dLbls>
        <c:gapWidth val="150"/>
        <c:axId val="101819904"/>
        <c:axId val="1018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B0C7-43B9-896E-1BB7678E007E}"/>
            </c:ext>
          </c:extLst>
        </c:ser>
        <c:dLbls>
          <c:showLegendKey val="0"/>
          <c:showVal val="0"/>
          <c:showCatName val="0"/>
          <c:showSerName val="0"/>
          <c:showPercent val="0"/>
          <c:showBubbleSize val="0"/>
        </c:dLbls>
        <c:marker val="1"/>
        <c:smooth val="0"/>
        <c:axId val="101819904"/>
        <c:axId val="101821824"/>
      </c:lineChart>
      <c:dateAx>
        <c:axId val="101819904"/>
        <c:scaling>
          <c:orientation val="minMax"/>
        </c:scaling>
        <c:delete val="1"/>
        <c:axPos val="b"/>
        <c:numFmt formatCode="ge" sourceLinked="1"/>
        <c:majorTickMark val="none"/>
        <c:minorTickMark val="none"/>
        <c:tickLblPos val="none"/>
        <c:crossAx val="101821824"/>
        <c:crosses val="autoZero"/>
        <c:auto val="1"/>
        <c:lblOffset val="100"/>
        <c:baseTimeUnit val="years"/>
      </c:dateAx>
      <c:valAx>
        <c:axId val="1018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B11" sqref="BB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綾部市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34046</v>
      </c>
      <c r="AM8" s="49"/>
      <c r="AN8" s="49"/>
      <c r="AO8" s="49"/>
      <c r="AP8" s="49"/>
      <c r="AQ8" s="49"/>
      <c r="AR8" s="49"/>
      <c r="AS8" s="49"/>
      <c r="AT8" s="44">
        <f>データ!T6</f>
        <v>347.1</v>
      </c>
      <c r="AU8" s="44"/>
      <c r="AV8" s="44"/>
      <c r="AW8" s="44"/>
      <c r="AX8" s="44"/>
      <c r="AY8" s="44"/>
      <c r="AZ8" s="44"/>
      <c r="BA8" s="44"/>
      <c r="BB8" s="44">
        <f>データ!U6</f>
        <v>98.09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44.89</v>
      </c>
      <c r="Q10" s="44"/>
      <c r="R10" s="44"/>
      <c r="S10" s="44"/>
      <c r="T10" s="44"/>
      <c r="U10" s="44"/>
      <c r="V10" s="44"/>
      <c r="W10" s="44">
        <f>データ!Q6</f>
        <v>95.33</v>
      </c>
      <c r="X10" s="44"/>
      <c r="Y10" s="44"/>
      <c r="Z10" s="44"/>
      <c r="AA10" s="44"/>
      <c r="AB10" s="44"/>
      <c r="AC10" s="44"/>
      <c r="AD10" s="49">
        <f>データ!R6</f>
        <v>2700</v>
      </c>
      <c r="AE10" s="49"/>
      <c r="AF10" s="49"/>
      <c r="AG10" s="49"/>
      <c r="AH10" s="49"/>
      <c r="AI10" s="49"/>
      <c r="AJ10" s="49"/>
      <c r="AK10" s="2"/>
      <c r="AL10" s="49">
        <f>データ!V6</f>
        <v>15175</v>
      </c>
      <c r="AM10" s="49"/>
      <c r="AN10" s="49"/>
      <c r="AO10" s="49"/>
      <c r="AP10" s="49"/>
      <c r="AQ10" s="49"/>
      <c r="AR10" s="49"/>
      <c r="AS10" s="49"/>
      <c r="AT10" s="44">
        <f>データ!W6</f>
        <v>4.2699999999999996</v>
      </c>
      <c r="AU10" s="44"/>
      <c r="AV10" s="44"/>
      <c r="AW10" s="44"/>
      <c r="AX10" s="44"/>
      <c r="AY10" s="44"/>
      <c r="AZ10" s="44"/>
      <c r="BA10" s="44"/>
      <c r="BB10" s="44">
        <f>データ!X6</f>
        <v>3553.86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q6URAApGjfXhnOH4xAn753JbPjl4rP+R9LHf/egA5APtjwtQlQnnXBSvjBlqs6ZaueXZDvswEVSFG7cWWP0Tw==" saltValue="J+YQKCVhFid/39Bu4Eir5w=="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262030</v>
      </c>
      <c r="D6" s="32">
        <f t="shared" si="3"/>
        <v>47</v>
      </c>
      <c r="E6" s="32">
        <f t="shared" si="3"/>
        <v>17</v>
      </c>
      <c r="F6" s="32">
        <f t="shared" si="3"/>
        <v>1</v>
      </c>
      <c r="G6" s="32">
        <f t="shared" si="3"/>
        <v>0</v>
      </c>
      <c r="H6" s="32" t="str">
        <f t="shared" si="3"/>
        <v>京都府　綾部市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44.89</v>
      </c>
      <c r="Q6" s="33">
        <f t="shared" si="3"/>
        <v>95.33</v>
      </c>
      <c r="R6" s="33">
        <f t="shared" si="3"/>
        <v>2700</v>
      </c>
      <c r="S6" s="33">
        <f t="shared" si="3"/>
        <v>34046</v>
      </c>
      <c r="T6" s="33">
        <f t="shared" si="3"/>
        <v>347.1</v>
      </c>
      <c r="U6" s="33">
        <f t="shared" si="3"/>
        <v>98.09</v>
      </c>
      <c r="V6" s="33">
        <f t="shared" si="3"/>
        <v>15175</v>
      </c>
      <c r="W6" s="33">
        <f t="shared" si="3"/>
        <v>4.2699999999999996</v>
      </c>
      <c r="X6" s="33">
        <f t="shared" si="3"/>
        <v>3553.86</v>
      </c>
      <c r="Y6" s="34">
        <f>IF(Y7="",NA(),Y7)</f>
        <v>63.1</v>
      </c>
      <c r="Z6" s="34">
        <f t="shared" ref="Z6:AH6" si="4">IF(Z7="",NA(),Z7)</f>
        <v>64.88</v>
      </c>
      <c r="AA6" s="34">
        <f t="shared" si="4"/>
        <v>64.239999999999995</v>
      </c>
      <c r="AB6" s="34">
        <f t="shared" si="4"/>
        <v>60.81</v>
      </c>
      <c r="AC6" s="34">
        <f t="shared" si="4"/>
        <v>77.37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3064.72</v>
      </c>
      <c r="BG6" s="34">
        <f t="shared" ref="BG6:BO6" si="7">IF(BG7="",NA(),BG7)</f>
        <v>3156.11</v>
      </c>
      <c r="BH6" s="34">
        <f t="shared" si="7"/>
        <v>2892.11</v>
      </c>
      <c r="BI6" s="34">
        <f t="shared" si="7"/>
        <v>2783.87</v>
      </c>
      <c r="BJ6" s="34">
        <f t="shared" si="7"/>
        <v>777.85</v>
      </c>
      <c r="BK6" s="34">
        <f t="shared" si="7"/>
        <v>1209.95</v>
      </c>
      <c r="BL6" s="34">
        <f t="shared" si="7"/>
        <v>1136.5</v>
      </c>
      <c r="BM6" s="34">
        <f t="shared" si="7"/>
        <v>1118.56</v>
      </c>
      <c r="BN6" s="34">
        <f t="shared" si="7"/>
        <v>1111.31</v>
      </c>
      <c r="BO6" s="34">
        <f t="shared" si="7"/>
        <v>966.33</v>
      </c>
      <c r="BP6" s="33" t="str">
        <f>IF(BP7="","",IF(BP7="-","【-】","【"&amp;SUBSTITUTE(TEXT(BP7,"#,##0.00"),"-","△")&amp;"】"))</f>
        <v>【707.33】</v>
      </c>
      <c r="BQ6" s="34">
        <f>IF(BQ7="",NA(),BQ7)</f>
        <v>35.200000000000003</v>
      </c>
      <c r="BR6" s="34">
        <f t="shared" ref="BR6:BZ6" si="8">IF(BR7="",NA(),BR7)</f>
        <v>34.15</v>
      </c>
      <c r="BS6" s="34">
        <f t="shared" si="8"/>
        <v>36.25</v>
      </c>
      <c r="BT6" s="34">
        <f t="shared" si="8"/>
        <v>36.229999999999997</v>
      </c>
      <c r="BU6" s="34">
        <f t="shared" si="8"/>
        <v>66.56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430.09</v>
      </c>
      <c r="CC6" s="34">
        <f t="shared" ref="CC6:CK6" si="9">IF(CC7="",NA(),CC7)</f>
        <v>451.49</v>
      </c>
      <c r="CD6" s="34">
        <f t="shared" si="9"/>
        <v>433.66</v>
      </c>
      <c r="CE6" s="34">
        <f t="shared" si="9"/>
        <v>434.71</v>
      </c>
      <c r="CF6" s="34">
        <f t="shared" si="9"/>
        <v>273.45999999999998</v>
      </c>
      <c r="CG6" s="34">
        <f t="shared" si="9"/>
        <v>220.67</v>
      </c>
      <c r="CH6" s="34">
        <f t="shared" si="9"/>
        <v>217.82</v>
      </c>
      <c r="CI6" s="34">
        <f t="shared" si="9"/>
        <v>215.28</v>
      </c>
      <c r="CJ6" s="34">
        <f t="shared" si="9"/>
        <v>207.96</v>
      </c>
      <c r="CK6" s="34">
        <f t="shared" si="9"/>
        <v>194.31</v>
      </c>
      <c r="CL6" s="33" t="str">
        <f>IF(CL7="","",IF(CL7="-","【-】","【"&amp;SUBSTITUTE(TEXT(CL7,"#,##0.00"),"-","△")&amp;"】"))</f>
        <v>【136.39】</v>
      </c>
      <c r="CM6" s="34">
        <f>IF(CM7="",NA(),CM7)</f>
        <v>44.57</v>
      </c>
      <c r="CN6" s="34">
        <f t="shared" ref="CN6:CV6" si="10">IF(CN7="",NA(),CN7)</f>
        <v>45.62</v>
      </c>
      <c r="CO6" s="34">
        <f t="shared" si="10"/>
        <v>46.82</v>
      </c>
      <c r="CP6" s="34">
        <f t="shared" si="10"/>
        <v>48.92</v>
      </c>
      <c r="CQ6" s="34">
        <f t="shared" si="10"/>
        <v>50.96</v>
      </c>
      <c r="CR6" s="34">
        <f t="shared" si="10"/>
        <v>55.81</v>
      </c>
      <c r="CS6" s="34">
        <f t="shared" si="10"/>
        <v>54.44</v>
      </c>
      <c r="CT6" s="34">
        <f t="shared" si="10"/>
        <v>54.67</v>
      </c>
      <c r="CU6" s="34">
        <f t="shared" si="10"/>
        <v>53.51</v>
      </c>
      <c r="CV6" s="34">
        <f t="shared" si="10"/>
        <v>53.5</v>
      </c>
      <c r="CW6" s="33" t="str">
        <f>IF(CW7="","",IF(CW7="-","【-】","【"&amp;SUBSTITUTE(TEXT(CW7,"#,##0.00"),"-","△")&amp;"】"))</f>
        <v>【60.13】</v>
      </c>
      <c r="CX6" s="34">
        <f>IF(CX7="",NA(),CX7)</f>
        <v>82.93</v>
      </c>
      <c r="CY6" s="34">
        <f t="shared" ref="CY6:DG6" si="11">IF(CY7="",NA(),CY7)</f>
        <v>83.55</v>
      </c>
      <c r="CZ6" s="34">
        <f t="shared" si="11"/>
        <v>85.14</v>
      </c>
      <c r="DA6" s="34">
        <f t="shared" si="11"/>
        <v>87.37</v>
      </c>
      <c r="DB6" s="34">
        <f t="shared" si="11"/>
        <v>81.52</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c r="A7" s="27"/>
      <c r="B7" s="36">
        <v>2017</v>
      </c>
      <c r="C7" s="36">
        <v>262030</v>
      </c>
      <c r="D7" s="36">
        <v>47</v>
      </c>
      <c r="E7" s="36">
        <v>17</v>
      </c>
      <c r="F7" s="36">
        <v>1</v>
      </c>
      <c r="G7" s="36">
        <v>0</v>
      </c>
      <c r="H7" s="36" t="s">
        <v>110</v>
      </c>
      <c r="I7" s="36" t="s">
        <v>111</v>
      </c>
      <c r="J7" s="36" t="s">
        <v>112</v>
      </c>
      <c r="K7" s="36" t="s">
        <v>113</v>
      </c>
      <c r="L7" s="36" t="s">
        <v>114</v>
      </c>
      <c r="M7" s="36" t="s">
        <v>115</v>
      </c>
      <c r="N7" s="37" t="s">
        <v>116</v>
      </c>
      <c r="O7" s="37" t="s">
        <v>117</v>
      </c>
      <c r="P7" s="37">
        <v>44.89</v>
      </c>
      <c r="Q7" s="37">
        <v>95.33</v>
      </c>
      <c r="R7" s="37">
        <v>2700</v>
      </c>
      <c r="S7" s="37">
        <v>34046</v>
      </c>
      <c r="T7" s="37">
        <v>347.1</v>
      </c>
      <c r="U7" s="37">
        <v>98.09</v>
      </c>
      <c r="V7" s="37">
        <v>15175</v>
      </c>
      <c r="W7" s="37">
        <v>4.2699999999999996</v>
      </c>
      <c r="X7" s="37">
        <v>3553.86</v>
      </c>
      <c r="Y7" s="37">
        <v>63.1</v>
      </c>
      <c r="Z7" s="37">
        <v>64.88</v>
      </c>
      <c r="AA7" s="37">
        <v>64.239999999999995</v>
      </c>
      <c r="AB7" s="37">
        <v>60.81</v>
      </c>
      <c r="AC7" s="37">
        <v>77.37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3064.72</v>
      </c>
      <c r="BG7" s="37">
        <v>3156.11</v>
      </c>
      <c r="BH7" s="37">
        <v>2892.11</v>
      </c>
      <c r="BI7" s="37">
        <v>2783.87</v>
      </c>
      <c r="BJ7" s="37">
        <v>777.85</v>
      </c>
      <c r="BK7" s="37">
        <v>1209.95</v>
      </c>
      <c r="BL7" s="37">
        <v>1136.5</v>
      </c>
      <c r="BM7" s="37">
        <v>1118.56</v>
      </c>
      <c r="BN7" s="37">
        <v>1111.31</v>
      </c>
      <c r="BO7" s="37">
        <v>966.33</v>
      </c>
      <c r="BP7" s="37">
        <v>707.33</v>
      </c>
      <c r="BQ7" s="37">
        <v>35.200000000000003</v>
      </c>
      <c r="BR7" s="37">
        <v>34.15</v>
      </c>
      <c r="BS7" s="37">
        <v>36.25</v>
      </c>
      <c r="BT7" s="37">
        <v>36.229999999999997</v>
      </c>
      <c r="BU7" s="37">
        <v>66.56</v>
      </c>
      <c r="BV7" s="37">
        <v>69.48</v>
      </c>
      <c r="BW7" s="37">
        <v>71.650000000000006</v>
      </c>
      <c r="BX7" s="37">
        <v>72.33</v>
      </c>
      <c r="BY7" s="37">
        <v>75.540000000000006</v>
      </c>
      <c r="BZ7" s="37">
        <v>81.739999999999995</v>
      </c>
      <c r="CA7" s="37">
        <v>101.26</v>
      </c>
      <c r="CB7" s="37">
        <v>430.09</v>
      </c>
      <c r="CC7" s="37">
        <v>451.49</v>
      </c>
      <c r="CD7" s="37">
        <v>433.66</v>
      </c>
      <c r="CE7" s="37">
        <v>434.71</v>
      </c>
      <c r="CF7" s="37">
        <v>273.45999999999998</v>
      </c>
      <c r="CG7" s="37">
        <v>220.67</v>
      </c>
      <c r="CH7" s="37">
        <v>217.82</v>
      </c>
      <c r="CI7" s="37">
        <v>215.28</v>
      </c>
      <c r="CJ7" s="37">
        <v>207.96</v>
      </c>
      <c r="CK7" s="37">
        <v>194.31</v>
      </c>
      <c r="CL7" s="37">
        <v>136.38999999999999</v>
      </c>
      <c r="CM7" s="37">
        <v>44.57</v>
      </c>
      <c r="CN7" s="37">
        <v>45.62</v>
      </c>
      <c r="CO7" s="37">
        <v>46.82</v>
      </c>
      <c r="CP7" s="37">
        <v>48.92</v>
      </c>
      <c r="CQ7" s="37">
        <v>50.96</v>
      </c>
      <c r="CR7" s="37">
        <v>55.81</v>
      </c>
      <c r="CS7" s="37">
        <v>54.44</v>
      </c>
      <c r="CT7" s="37">
        <v>54.67</v>
      </c>
      <c r="CU7" s="37">
        <v>53.51</v>
      </c>
      <c r="CV7" s="37">
        <v>53.5</v>
      </c>
      <c r="CW7" s="37">
        <v>60.13</v>
      </c>
      <c r="CX7" s="37">
        <v>82.93</v>
      </c>
      <c r="CY7" s="37">
        <v>83.55</v>
      </c>
      <c r="CZ7" s="37">
        <v>85.14</v>
      </c>
      <c r="DA7" s="37">
        <v>87.37</v>
      </c>
      <c r="DB7" s="37">
        <v>81.52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2019-02-07T11:31:01Z</cp:lastPrinted>
  <dcterms:modified xsi:type="dcterms:W3CDTF">2019-02-07T11:34:48Z</dcterms:modified>
</cp:coreProperties>
</file>