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JmqkRE200P3mRN01a/WmdpW/jVl5TEVI5uHH/F5pGluYtXwUEEZWGmEyaYJfjidKVyR7KsA5T1Z9AcJZgdHjA==" workbookSaltValue="s+dnaKKs5FMe7bK9q2117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<sst xmlns="http://schemas.openxmlformats.org/spreadsheetml/2006/main" count="240" uniqueCount="126">
  <si>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</si>
  <si>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</si>
  <si>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</si>
  <si>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</si>
  <si>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</si>
  <si>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</si>
  <si>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</si>
  <si>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</si>
  <si>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</si>
  <si>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</si>
  <si>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</si>
  <si>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</si>
  <si>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</si>
  <si>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</si>
  <si>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</si>
  <si>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</si>
  <si>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</si>
  <si>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</si>
  <si>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</si>
  <si>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</si>
  <si>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</si>
  <si>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</si>
  <si>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</si>
  <si>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</si>
  <si>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</si>
  <si>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</si>
  <si>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</si>
  <si>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</si>
  <si>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</si>
  <si>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</si>
  <si>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</si>
  <si>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</si>
  <si>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</si>
  <si>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</si>
  <si>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</si>
  <si>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</si>
  <si>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</si>
  <si>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</si>
  <si>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</si>
  <si>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</si>
  <si>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</si>
  <si>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</si>
  <si>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</si>
  <si>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</si>
  <si>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</si>
  <si>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</si>
  <si>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</si>
  <si>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</si>
  <si>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</si>
  <si>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</si>
  <si>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</si>
  <si>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</si>
  <si>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</si>
  <si>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</si>
  <si>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</si>
  <si>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</si>
  <si>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</si>
  <si>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</si>
  <si>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</si>
  <si>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</si>
  <si>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</si>
  <si>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</si>
  <si>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</si>
  <si>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</si>
  <si>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</si>
  <si>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</si>
  <si>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</si>
  <si>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</si>
  <si>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</si>
  <si>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</si>
  <si>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</si>
  <si>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</si>
  <si>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</si>
  <si>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</si>
  <si>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</si>
  <si>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</si>
  <si>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</si>
  <si>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</si>
  <si>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</si>
  <si>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</si>
  <si>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</si>
  <si>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</si>
  <si>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</si>
  <si>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</si>
  <si>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</si>
  <si>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</si>
  <si>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</si>
  <si>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</si>
  <si>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</si>
  <si>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</si>
  <si>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</si>
  <si>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</si>
  <si>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</si>
  <si>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</si>
  <si>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</si>
  <si>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</si>
  <si>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</si>
  <si>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</si>
  <si>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</si>
  <si>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</si>
  <si>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</si>
  <si>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</si>
  <si>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</si>
  <si>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</si>
  <si>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</si>
  <si>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</si>
  <si>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</si>
  <si>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</si>
  <si>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</si>
  <si>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</si>
  <si>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</si>
  <si>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</si>
  <si>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</si>
  <si>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</si>
  <si>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</si>
  <si>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</si>
  <si>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</si>
  <si>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</si>
  <si>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</si>
  <si>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</si>
  <si>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</si>
  <si>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</si>
  <si>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</si>
  <si>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管渠は比較的新しいため、管渠改善の実績はありませんが、事業実施から約25年が経過し事業完了した現在、機器の老朽化が進行する中で、長寿命化計画等を検討・実施していく時期を迎えています。</t>
    <phoneticPr fontId="4"/>
  </si>
  <si>
    <t xml:space="preserve">本市の農業集落排水事業の経営は厳しい状態であると認識しています。特に、経費回収率が類似団体平均値を下回っており、この原因は主に、類似団体平均値を上回る高額な汚水処理原価（資本費・維持管理費）にも関わらず、それに見合う適正な使用料収入を確保できていないことにあると分析しています。今後、汚水処理原価を減少させるために、徹底した維持管理費の削減が最重要課題であると認識しています。また、接続率の向上による有収水量を増加させる取組が必要です。その上で、適正な使用料収入を算出し、必要に応じて料金改定等の検討を進めていき、経営改善を図りたいと考えています。
</t>
    <rPh sb="49" eb="51">
      <t>シタマワ</t>
    </rPh>
    <rPh sb="72" eb="74">
      <t>ウワマワ</t>
    </rPh>
    <phoneticPr fontId="4"/>
  </si>
  <si>
    <t>①収益的収支比率は、使用料改定を行ったことにより、改善がみられはしましたが、まだ100％には至っていません。また、総収益について、一般会計繰入金に依存した状況になっており、経営改善を図っていく必要があります。
④企業債残高対事業規模比率は類似団体平均値を下回りましたが、投資規模、料金水準及び企業債のあり方について引き続き検討していく必要があります。
⑤経費回収率は、使用料を改定したことにより改善がみられましたが、依然として類似団体平均値を下回っています。原因は、低額な使用料と家屋が散在していること等による高額な汚水処理に係る資本費にあると考えられ、適正な使用料収入の確保が必要です。
⑥汚水処理原価は類似団体平均値を上回っており、投資の適正化、維持管理費の削減、接続率の向上による有収水量を増加させる取り組みが必要と考えられます。
⑦施設利用率は類似団体平均値並みであり、大きな課題はありません。
⑧水洗化率は類似団体平均値を上回っていますが、引き続き水洗化の普及促進に努めていく必要があります。</t>
    <rPh sb="10" eb="13">
      <t>シヨウリョウ</t>
    </rPh>
    <rPh sb="13" eb="15">
      <t>カイテイ</t>
    </rPh>
    <rPh sb="16" eb="17">
      <t>オコナ</t>
    </rPh>
    <rPh sb="25" eb="27">
      <t>カイゼン</t>
    </rPh>
    <rPh sb="46" eb="47">
      <t>イタ</t>
    </rPh>
    <rPh sb="77" eb="79">
      <t>ジョウキョウ</t>
    </rPh>
    <rPh sb="127" eb="129">
      <t>シタマワ</t>
    </rPh>
    <rPh sb="135" eb="137">
      <t>トウシ</t>
    </rPh>
    <rPh sb="137" eb="139">
      <t>キボ</t>
    </rPh>
    <rPh sb="144" eb="145">
      <t>オヨ</t>
    </rPh>
    <rPh sb="146" eb="148">
      <t>キギョウ</t>
    </rPh>
    <rPh sb="148" eb="149">
      <t>サイ</t>
    </rPh>
    <rPh sb="152" eb="153">
      <t>カタ</t>
    </rPh>
    <rPh sb="157" eb="158">
      <t>ヒ</t>
    </rPh>
    <rPh sb="159" eb="160">
      <t>ツヅ</t>
    </rPh>
    <rPh sb="184" eb="187">
      <t>シヨウリョウ</t>
    </rPh>
    <rPh sb="188" eb="190">
      <t>カイテイ</t>
    </rPh>
    <rPh sb="197" eb="199">
      <t>カイゼン</t>
    </rPh>
    <rPh sb="208" eb="210">
      <t>イゼン</t>
    </rPh>
    <rPh sb="221" eb="223">
      <t>シタマワ</t>
    </rPh>
    <rPh sb="277" eb="279">
      <t>テキセイ</t>
    </rPh>
    <rPh sb="280" eb="283">
      <t>シヨウリョウ</t>
    </rPh>
    <rPh sb="283" eb="285">
      <t>シュウニュウ</t>
    </rPh>
    <rPh sb="286" eb="288">
      <t>カクホ</t>
    </rPh>
    <rPh sb="289" eb="291">
      <t>ヒツヨウ</t>
    </rPh>
    <rPh sb="311" eb="313">
      <t>ウワマワ</t>
    </rPh>
    <rPh sb="318" eb="320">
      <t>トウシ</t>
    </rPh>
    <rPh sb="321" eb="324">
      <t>テキセイカ</t>
    </rPh>
    <rPh sb="325" eb="327">
      <t>イジ</t>
    </rPh>
    <rPh sb="327" eb="330">
      <t>カンリヒ</t>
    </rPh>
    <rPh sb="331" eb="333">
      <t>サクゲン</t>
    </rPh>
    <rPh sb="334" eb="336">
      <t>セツゾク</t>
    </rPh>
    <rPh sb="336" eb="337">
      <t>リツ</t>
    </rPh>
    <rPh sb="338" eb="340">
      <t>コウジョウ</t>
    </rPh>
    <rPh sb="343" eb="345">
      <t>ユウシュウ</t>
    </rPh>
    <rPh sb="345" eb="347">
      <t>スイリョウ</t>
    </rPh>
    <rPh sb="348" eb="350">
      <t>ゾウカ</t>
    </rPh>
    <rPh sb="353" eb="354">
      <t>ト</t>
    </rPh>
    <rPh sb="355" eb="356">
      <t>ク</t>
    </rPh>
    <rPh sb="358" eb="360">
      <t>ヒツヨウ</t>
    </rPh>
    <rPh sb="361" eb="362">
      <t>カンガ</t>
    </rPh>
    <rPh sb="416" eb="418">
      <t>ウワマワ</t>
    </rPh>
    <rPh sb="425" eb="426">
      <t>ヒ</t>
    </rPh>
    <rPh sb="427" eb="428">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</si>
</sst>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3"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7"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14" xfId="0" applyFont="1" applyBorder="1" applyAlignment="1" applyProtection="1">
      <alignment horizontal="left" vertical="top" wrapText="1"/>
      <protection locked="0"/>
    </xf>
    <xf numFmtId="0" fontId="15" fillId="0" borderId="15" xfId="0" applyFont="1" applyBorder="1" applyAlignment="1" applyProtection="1">
      <alignment horizontal="left" vertical="top" wrapText="1"/>
      <protection locked="0"/>
    </xf>
    <xf numFmtId="0" fontId="15" fillId="0" borderId="1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D4-41EE-9127-103572910EDF}"/>
            </c:ext>
          </c:extLst>
        </c:ser>
        <c:dLbls>
          <c:showLegendKey val="0"/>
          <c:showVal val="0"/>
          <c:showCatName val="0"/>
          <c:showSerName val="0"/>
          <c:showPercent val="0"/>
          <c:showBubbleSize val="0"/>
        </c:dLbls>
        <c:gapWidth val="150"/>
        <c:axId val="107833600"/>
        <c:axId val="10785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88D4-41EE-9127-103572910EDF}"/>
            </c:ext>
          </c:extLst>
        </c:ser>
        <c:dLbls>
          <c:showLegendKey val="0"/>
          <c:showVal val="0"/>
          <c:showCatName val="0"/>
          <c:showSerName val="0"/>
          <c:showPercent val="0"/>
          <c:showBubbleSize val="0"/>
        </c:dLbls>
        <c:marker val="1"/>
        <c:smooth val="0"/>
        <c:axId val="107833600"/>
        <c:axId val="107856256"/>
      </c:lineChart>
      <c:dateAx>
        <c:axId val="107833600"/>
        <c:scaling>
          <c:orientation val="minMax"/>
        </c:scaling>
        <c:delete val="1"/>
        <c:axPos val="b"/>
        <c:numFmt formatCode="ge" sourceLinked="1"/>
        <c:majorTickMark val="none"/>
        <c:minorTickMark val="none"/>
        <c:tickLblPos val="none"/>
        <c:crossAx val="107856256"/>
        <c:crosses val="autoZero"/>
        <c:auto val="1"/>
        <c:lblOffset val="100"/>
        <c:baseTimeUnit val="years"/>
      </c:dateAx>
      <c:valAx>
        <c:axId val="10785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65.55</c:v>
                </c:pt>
                <c:pt idx="1">
                  <c:v>58.14</c:v>
                </c:pt>
                <c:pt idx="2">
                  <c:v>57.54</c:v>
                </c:pt>
                <c:pt idx="3">
                  <c:v>45.99</c:v>
                </c:pt>
                <c:pt idx="4">
                  <c:v>51.19</c:v>
                </c:pt>
              </c:numCache>
            </c:numRef>
          </c:val>
          <c:extLst xmlns:c16r2="http://schemas.microsoft.com/office/drawing/2015/06/chart">
            <c:ext xmlns:c16="http://schemas.microsoft.com/office/drawing/2014/chart" uri="{C3380CC4-5D6E-409C-BE32-E72D297353CC}">
              <c16:uniqueId val="{00000000-9E4E-4BD9-A107-D3A383C3DF06}"/>
            </c:ext>
          </c:extLst>
        </c:ser>
        <c:dLbls>
          <c:showLegendKey val="0"/>
          <c:showVal val="0"/>
          <c:showCatName val="0"/>
          <c:showSerName val="0"/>
          <c:showPercent val="0"/>
          <c:showBubbleSize val="0"/>
        </c:dLbls>
        <c:gapWidth val="150"/>
        <c:axId val="63444864"/>
        <c:axId val="6345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9E4E-4BD9-A107-D3A383C3DF06}"/>
            </c:ext>
          </c:extLst>
        </c:ser>
        <c:dLbls>
          <c:showLegendKey val="0"/>
          <c:showVal val="0"/>
          <c:showCatName val="0"/>
          <c:showSerName val="0"/>
          <c:showPercent val="0"/>
          <c:showBubbleSize val="0"/>
        </c:dLbls>
        <c:marker val="1"/>
        <c:smooth val="0"/>
        <c:axId val="63444864"/>
        <c:axId val="63451136"/>
      </c:lineChart>
      <c:dateAx>
        <c:axId val="63444864"/>
        <c:scaling>
          <c:orientation val="minMax"/>
        </c:scaling>
        <c:delete val="1"/>
        <c:axPos val="b"/>
        <c:numFmt formatCode="ge" sourceLinked="1"/>
        <c:majorTickMark val="none"/>
        <c:minorTickMark val="none"/>
        <c:tickLblPos val="none"/>
        <c:crossAx val="63451136"/>
        <c:crosses val="autoZero"/>
        <c:auto val="1"/>
        <c:lblOffset val="100"/>
        <c:baseTimeUnit val="years"/>
      </c:dateAx>
      <c:valAx>
        <c:axId val="6345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4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88.5</c:v>
                </c:pt>
                <c:pt idx="1">
                  <c:v>89.64</c:v>
                </c:pt>
                <c:pt idx="2">
                  <c:v>87.45</c:v>
                </c:pt>
                <c:pt idx="3">
                  <c:v>91.92</c:v>
                </c:pt>
                <c:pt idx="4">
                  <c:v>92.27</c:v>
                </c:pt>
              </c:numCache>
            </c:numRef>
          </c:val>
          <c:extLst xmlns:c16r2="http://schemas.microsoft.com/office/drawing/2015/06/chart">
            <c:ext xmlns:c16="http://schemas.microsoft.com/office/drawing/2014/chart" uri="{C3380CC4-5D6E-409C-BE32-E72D297353CC}">
              <c16:uniqueId val="{00000000-7E30-4E72-98D3-277531827968}"/>
            </c:ext>
          </c:extLst>
        </c:ser>
        <c:dLbls>
          <c:showLegendKey val="0"/>
          <c:showVal val="0"/>
          <c:showCatName val="0"/>
          <c:showSerName val="0"/>
          <c:showPercent val="0"/>
          <c:showBubbleSize val="0"/>
        </c:dLbls>
        <c:gapWidth val="150"/>
        <c:axId val="63490304"/>
        <c:axId val="6349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7E30-4E72-98D3-277531827968}"/>
            </c:ext>
          </c:extLst>
        </c:ser>
        <c:dLbls>
          <c:showLegendKey val="0"/>
          <c:showVal val="0"/>
          <c:showCatName val="0"/>
          <c:showSerName val="0"/>
          <c:showPercent val="0"/>
          <c:showBubbleSize val="0"/>
        </c:dLbls>
        <c:marker val="1"/>
        <c:smooth val="0"/>
        <c:axId val="63490304"/>
        <c:axId val="63492480"/>
      </c:lineChart>
      <c:dateAx>
        <c:axId val="63490304"/>
        <c:scaling>
          <c:orientation val="minMax"/>
        </c:scaling>
        <c:delete val="1"/>
        <c:axPos val="b"/>
        <c:numFmt formatCode="ge" sourceLinked="1"/>
        <c:majorTickMark val="none"/>
        <c:minorTickMark val="none"/>
        <c:tickLblPos val="none"/>
        <c:crossAx val="63492480"/>
        <c:crosses val="autoZero"/>
        <c:auto val="1"/>
        <c:lblOffset val="100"/>
        <c:baseTimeUnit val="years"/>
      </c:dateAx>
      <c:valAx>
        <c:axId val="634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4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64.52</c:v>
                </c:pt>
                <c:pt idx="1">
                  <c:v>63.19</c:v>
                </c:pt>
                <c:pt idx="2">
                  <c:v>61.75</c:v>
                </c:pt>
                <c:pt idx="3">
                  <c:v>57.93</c:v>
                </c:pt>
                <c:pt idx="4">
                  <c:v>74.94</c:v>
                </c:pt>
              </c:numCache>
            </c:numRef>
          </c:val>
          <c:extLst xmlns:c16r2="http://schemas.microsoft.com/office/drawing/2015/06/chart">
            <c:ext xmlns:c16="http://schemas.microsoft.com/office/drawing/2014/chart" uri="{C3380CC4-5D6E-409C-BE32-E72D297353CC}">
              <c16:uniqueId val="{00000000-DDEB-4CDF-AACB-07C76ED7C76B}"/>
            </c:ext>
          </c:extLst>
        </c:ser>
        <c:dLbls>
          <c:showLegendKey val="0"/>
          <c:showVal val="0"/>
          <c:showCatName val="0"/>
          <c:showSerName val="0"/>
          <c:showPercent val="0"/>
          <c:showBubbleSize val="0"/>
        </c:dLbls>
        <c:gapWidth val="150"/>
        <c:axId val="62728832"/>
        <c:axId val="6273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EB-4CDF-AACB-07C76ED7C76B}"/>
            </c:ext>
          </c:extLst>
        </c:ser>
        <c:dLbls>
          <c:showLegendKey val="0"/>
          <c:showVal val="0"/>
          <c:showCatName val="0"/>
          <c:showSerName val="0"/>
          <c:showPercent val="0"/>
          <c:showBubbleSize val="0"/>
        </c:dLbls>
        <c:marker val="1"/>
        <c:smooth val="0"/>
        <c:axId val="62728832"/>
        <c:axId val="62739200"/>
      </c:lineChart>
      <c:dateAx>
        <c:axId val="62728832"/>
        <c:scaling>
          <c:orientation val="minMax"/>
        </c:scaling>
        <c:delete val="1"/>
        <c:axPos val="b"/>
        <c:numFmt formatCode="ge" sourceLinked="1"/>
        <c:majorTickMark val="none"/>
        <c:minorTickMark val="none"/>
        <c:tickLblPos val="none"/>
        <c:crossAx val="62739200"/>
        <c:crosses val="autoZero"/>
        <c:auto val="1"/>
        <c:lblOffset val="100"/>
        <c:baseTimeUnit val="years"/>
      </c:dateAx>
      <c:valAx>
        <c:axId val="627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C6-470D-ABC3-AFB538102BC9}"/>
            </c:ext>
          </c:extLst>
        </c:ser>
        <c:dLbls>
          <c:showLegendKey val="0"/>
          <c:showVal val="0"/>
          <c:showCatName val="0"/>
          <c:showSerName val="0"/>
          <c:showPercent val="0"/>
          <c:showBubbleSize val="0"/>
        </c:dLbls>
        <c:gapWidth val="150"/>
        <c:axId val="62757888"/>
        <c:axId val="627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C6-470D-ABC3-AFB538102BC9}"/>
            </c:ext>
          </c:extLst>
        </c:ser>
        <c:dLbls>
          <c:showLegendKey val="0"/>
          <c:showVal val="0"/>
          <c:showCatName val="0"/>
          <c:showSerName val="0"/>
          <c:showPercent val="0"/>
          <c:showBubbleSize val="0"/>
        </c:dLbls>
        <c:marker val="1"/>
        <c:smooth val="0"/>
        <c:axId val="62757888"/>
        <c:axId val="62788736"/>
      </c:lineChart>
      <c:dateAx>
        <c:axId val="62757888"/>
        <c:scaling>
          <c:orientation val="minMax"/>
        </c:scaling>
        <c:delete val="1"/>
        <c:axPos val="b"/>
        <c:numFmt formatCode="ge" sourceLinked="1"/>
        <c:majorTickMark val="none"/>
        <c:minorTickMark val="none"/>
        <c:tickLblPos val="none"/>
        <c:crossAx val="62788736"/>
        <c:crosses val="autoZero"/>
        <c:auto val="1"/>
        <c:lblOffset val="100"/>
        <c:baseTimeUnit val="years"/>
      </c:dateAx>
      <c:valAx>
        <c:axId val="627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FD-4024-BA34-6B510ED0D933}"/>
            </c:ext>
          </c:extLst>
        </c:ser>
        <c:dLbls>
          <c:showLegendKey val="0"/>
          <c:showVal val="0"/>
          <c:showCatName val="0"/>
          <c:showSerName val="0"/>
          <c:showPercent val="0"/>
          <c:showBubbleSize val="0"/>
        </c:dLbls>
        <c:gapWidth val="150"/>
        <c:axId val="62825600"/>
        <c:axId val="628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FD-4024-BA34-6B510ED0D933}"/>
            </c:ext>
          </c:extLst>
        </c:ser>
        <c:dLbls>
          <c:showLegendKey val="0"/>
          <c:showVal val="0"/>
          <c:showCatName val="0"/>
          <c:showSerName val="0"/>
          <c:showPercent val="0"/>
          <c:showBubbleSize val="0"/>
        </c:dLbls>
        <c:marker val="1"/>
        <c:smooth val="0"/>
        <c:axId val="62825600"/>
        <c:axId val="62827520"/>
      </c:lineChart>
      <c:dateAx>
        <c:axId val="62825600"/>
        <c:scaling>
          <c:orientation val="minMax"/>
        </c:scaling>
        <c:delete val="1"/>
        <c:axPos val="b"/>
        <c:numFmt formatCode="ge" sourceLinked="1"/>
        <c:majorTickMark val="none"/>
        <c:minorTickMark val="none"/>
        <c:tickLblPos val="none"/>
        <c:crossAx val="62827520"/>
        <c:crosses val="autoZero"/>
        <c:auto val="1"/>
        <c:lblOffset val="100"/>
        <c:baseTimeUnit val="years"/>
      </c:dateAx>
      <c:valAx>
        <c:axId val="6282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8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39-4648-B32A-EB1A5EF5BCA7}"/>
            </c:ext>
          </c:extLst>
        </c:ser>
        <c:dLbls>
          <c:showLegendKey val="0"/>
          <c:showVal val="0"/>
          <c:showCatName val="0"/>
          <c:showSerName val="0"/>
          <c:showPercent val="0"/>
          <c:showBubbleSize val="0"/>
        </c:dLbls>
        <c:gapWidth val="150"/>
        <c:axId val="62970112"/>
        <c:axId val="6297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39-4648-B32A-EB1A5EF5BCA7}"/>
            </c:ext>
          </c:extLst>
        </c:ser>
        <c:dLbls>
          <c:showLegendKey val="0"/>
          <c:showVal val="0"/>
          <c:showCatName val="0"/>
          <c:showSerName val="0"/>
          <c:showPercent val="0"/>
          <c:showBubbleSize val="0"/>
        </c:dLbls>
        <c:marker val="1"/>
        <c:smooth val="0"/>
        <c:axId val="62970112"/>
        <c:axId val="62972288"/>
      </c:lineChart>
      <c:dateAx>
        <c:axId val="62970112"/>
        <c:scaling>
          <c:orientation val="minMax"/>
        </c:scaling>
        <c:delete val="1"/>
        <c:axPos val="b"/>
        <c:numFmt formatCode="ge" sourceLinked="1"/>
        <c:majorTickMark val="none"/>
        <c:minorTickMark val="none"/>
        <c:tickLblPos val="none"/>
        <c:crossAx val="62972288"/>
        <c:crosses val="autoZero"/>
        <c:auto val="1"/>
        <c:lblOffset val="100"/>
        <c:baseTimeUnit val="years"/>
      </c:dateAx>
      <c:valAx>
        <c:axId val="629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9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39-4069-9E90-9F994F017EF5}"/>
            </c:ext>
          </c:extLst>
        </c:ser>
        <c:dLbls>
          <c:showLegendKey val="0"/>
          <c:showVal val="0"/>
          <c:showCatName val="0"/>
          <c:showSerName val="0"/>
          <c:showPercent val="0"/>
          <c:showBubbleSize val="0"/>
        </c:dLbls>
        <c:gapWidth val="150"/>
        <c:axId val="100437376"/>
        <c:axId val="10043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39-4069-9E90-9F994F017EF5}"/>
            </c:ext>
          </c:extLst>
        </c:ser>
        <c:dLbls>
          <c:showLegendKey val="0"/>
          <c:showVal val="0"/>
          <c:showCatName val="0"/>
          <c:showSerName val="0"/>
          <c:showPercent val="0"/>
          <c:showBubbleSize val="0"/>
        </c:dLbls>
        <c:marker val="1"/>
        <c:smooth val="0"/>
        <c:axId val="100437376"/>
        <c:axId val="100436608"/>
      </c:lineChart>
      <c:dateAx>
        <c:axId val="100437376"/>
        <c:scaling>
          <c:orientation val="minMax"/>
        </c:scaling>
        <c:delete val="1"/>
        <c:axPos val="b"/>
        <c:numFmt formatCode="ge" sourceLinked="1"/>
        <c:majorTickMark val="none"/>
        <c:minorTickMark val="none"/>
        <c:tickLblPos val="none"/>
        <c:crossAx val="100436608"/>
        <c:crosses val="autoZero"/>
        <c:auto val="1"/>
        <c:lblOffset val="100"/>
        <c:baseTimeUnit val="years"/>
      </c:dateAx>
      <c:valAx>
        <c:axId val="10043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3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3931.12</c:v>
                </c:pt>
                <c:pt idx="1">
                  <c:v>4232.18</c:v>
                </c:pt>
                <c:pt idx="2">
                  <c:v>3758.82</c:v>
                </c:pt>
                <c:pt idx="3">
                  <c:v>4103.79</c:v>
                </c:pt>
                <c:pt idx="4">
                  <c:v>507.73</c:v>
                </c:pt>
              </c:numCache>
            </c:numRef>
          </c:val>
          <c:extLst xmlns:c16r2="http://schemas.microsoft.com/office/drawing/2015/06/chart">
            <c:ext xmlns:c16="http://schemas.microsoft.com/office/drawing/2014/chart" uri="{C3380CC4-5D6E-409C-BE32-E72D297353CC}">
              <c16:uniqueId val="{00000000-A91D-44C1-8726-284430AEA7A6}"/>
            </c:ext>
          </c:extLst>
        </c:ser>
        <c:dLbls>
          <c:showLegendKey val="0"/>
          <c:showVal val="0"/>
          <c:showCatName val="0"/>
          <c:showSerName val="0"/>
          <c:showPercent val="0"/>
          <c:showBubbleSize val="0"/>
        </c:dLbls>
        <c:gapWidth val="150"/>
        <c:axId val="63015936"/>
        <c:axId val="6301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A91D-44C1-8726-284430AEA7A6}"/>
            </c:ext>
          </c:extLst>
        </c:ser>
        <c:dLbls>
          <c:showLegendKey val="0"/>
          <c:showVal val="0"/>
          <c:showCatName val="0"/>
          <c:showSerName val="0"/>
          <c:showPercent val="0"/>
          <c:showBubbleSize val="0"/>
        </c:dLbls>
        <c:marker val="1"/>
        <c:smooth val="0"/>
        <c:axId val="63015936"/>
        <c:axId val="63018112"/>
      </c:lineChart>
      <c:dateAx>
        <c:axId val="63015936"/>
        <c:scaling>
          <c:orientation val="minMax"/>
        </c:scaling>
        <c:delete val="1"/>
        <c:axPos val="b"/>
        <c:numFmt formatCode="ge" sourceLinked="1"/>
        <c:majorTickMark val="none"/>
        <c:minorTickMark val="none"/>
        <c:tickLblPos val="none"/>
        <c:crossAx val="63018112"/>
        <c:crosses val="autoZero"/>
        <c:auto val="1"/>
        <c:lblOffset val="100"/>
        <c:baseTimeUnit val="years"/>
      </c:dateAx>
      <c:valAx>
        <c:axId val="630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0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28.31</c:v>
                </c:pt>
                <c:pt idx="1">
                  <c:v>26.28</c:v>
                </c:pt>
                <c:pt idx="2">
                  <c:v>26.96</c:v>
                </c:pt>
                <c:pt idx="3">
                  <c:v>24.21</c:v>
                </c:pt>
                <c:pt idx="4">
                  <c:v>48.87</c:v>
                </c:pt>
              </c:numCache>
            </c:numRef>
          </c:val>
          <c:extLst xmlns:c16r2="http://schemas.microsoft.com/office/drawing/2015/06/chart">
            <c:ext xmlns:c16="http://schemas.microsoft.com/office/drawing/2014/chart" uri="{C3380CC4-5D6E-409C-BE32-E72D297353CC}">
              <c16:uniqueId val="{00000000-43B2-4A1A-B720-176B96B9876C}"/>
            </c:ext>
          </c:extLst>
        </c:ser>
        <c:dLbls>
          <c:showLegendKey val="0"/>
          <c:showVal val="0"/>
          <c:showCatName val="0"/>
          <c:showSerName val="0"/>
          <c:showPercent val="0"/>
          <c:showBubbleSize val="0"/>
        </c:dLbls>
        <c:gapWidth val="150"/>
        <c:axId val="63047168"/>
        <c:axId val="6304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43B2-4A1A-B720-176B96B9876C}"/>
            </c:ext>
          </c:extLst>
        </c:ser>
        <c:dLbls>
          <c:showLegendKey val="0"/>
          <c:showVal val="0"/>
          <c:showCatName val="0"/>
          <c:showSerName val="0"/>
          <c:showPercent val="0"/>
          <c:showBubbleSize val="0"/>
        </c:dLbls>
        <c:marker val="1"/>
        <c:smooth val="0"/>
        <c:axId val="63047168"/>
        <c:axId val="63049088"/>
      </c:lineChart>
      <c:dateAx>
        <c:axId val="63047168"/>
        <c:scaling>
          <c:orientation val="minMax"/>
        </c:scaling>
        <c:delete val="1"/>
        <c:axPos val="b"/>
        <c:numFmt formatCode="ge" sourceLinked="1"/>
        <c:majorTickMark val="none"/>
        <c:minorTickMark val="none"/>
        <c:tickLblPos val="none"/>
        <c:crossAx val="63049088"/>
        <c:crosses val="autoZero"/>
        <c:auto val="1"/>
        <c:lblOffset val="100"/>
        <c:baseTimeUnit val="years"/>
      </c:dateAx>
      <c:valAx>
        <c:axId val="6304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0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512.11</c:v>
                </c:pt>
                <c:pt idx="1">
                  <c:v>660.09</c:v>
                </c:pt>
                <c:pt idx="2">
                  <c:v>580.41</c:v>
                </c:pt>
                <c:pt idx="3">
                  <c:v>755.19</c:v>
                </c:pt>
                <c:pt idx="4">
                  <c:v>403.11</c:v>
                </c:pt>
              </c:numCache>
            </c:numRef>
          </c:val>
          <c:extLst xmlns:c16r2="http://schemas.microsoft.com/office/drawing/2015/06/chart">
            <c:ext xmlns:c16="http://schemas.microsoft.com/office/drawing/2014/chart" uri="{C3380CC4-5D6E-409C-BE32-E72D297353CC}">
              <c16:uniqueId val="{00000000-FE2C-4B58-AA2F-15A08EBEC6D9}"/>
            </c:ext>
          </c:extLst>
        </c:ser>
        <c:dLbls>
          <c:showLegendKey val="0"/>
          <c:showVal val="0"/>
          <c:showCatName val="0"/>
          <c:showSerName val="0"/>
          <c:showPercent val="0"/>
          <c:showBubbleSize val="0"/>
        </c:dLbls>
        <c:gapWidth val="150"/>
        <c:axId val="63088128"/>
        <c:axId val="6309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FE2C-4B58-AA2F-15A08EBEC6D9}"/>
            </c:ext>
          </c:extLst>
        </c:ser>
        <c:dLbls>
          <c:showLegendKey val="0"/>
          <c:showVal val="0"/>
          <c:showCatName val="0"/>
          <c:showSerName val="0"/>
          <c:showPercent val="0"/>
          <c:showBubbleSize val="0"/>
        </c:dLbls>
        <c:marker val="1"/>
        <c:smooth val="0"/>
        <c:axId val="63088128"/>
        <c:axId val="63090048"/>
      </c:lineChart>
      <c:dateAx>
        <c:axId val="63088128"/>
        <c:scaling>
          <c:orientation val="minMax"/>
        </c:scaling>
        <c:delete val="1"/>
        <c:axPos val="b"/>
        <c:numFmt formatCode="ge" sourceLinked="1"/>
        <c:majorTickMark val="none"/>
        <c:minorTickMark val="none"/>
        <c:tickLblPos val="none"/>
        <c:crossAx val="63090048"/>
        <c:crosses val="autoZero"/>
        <c:auto val="1"/>
        <c:lblOffset val="100"/>
        <c:baseTimeUnit val="years"/>
      </c:dateAx>
      <c:valAx>
        <c:axId val="630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0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2" zoomScaleNormal="100" workbookViewId="0">
      <selection activeCell="BI70" sqref="BI7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京都府　綾部市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34046</v>
      </c>
      <c r="AM8" s="49"/>
      <c r="AN8" s="49"/>
      <c r="AO8" s="49"/>
      <c r="AP8" s="49"/>
      <c r="AQ8" s="49"/>
      <c r="AR8" s="49"/>
      <c r="AS8" s="49"/>
      <c r="AT8" s="44">
        <f>データ!T6</f>
        <v>347.1</v>
      </c>
      <c r="AU8" s="44"/>
      <c r="AV8" s="44"/>
      <c r="AW8" s="44"/>
      <c r="AX8" s="44"/>
      <c r="AY8" s="44"/>
      <c r="AZ8" s="44"/>
      <c r="BA8" s="44"/>
      <c r="BB8" s="44">
        <f>データ!U6</f>
        <v>98.09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13.7</v>
      </c>
      <c r="Q10" s="44"/>
      <c r="R10" s="44"/>
      <c r="S10" s="44"/>
      <c r="T10" s="44"/>
      <c r="U10" s="44"/>
      <c r="V10" s="44"/>
      <c r="W10" s="44">
        <f>データ!Q6</f>
        <v>90.91</v>
      </c>
      <c r="X10" s="44"/>
      <c r="Y10" s="44"/>
      <c r="Z10" s="44"/>
      <c r="AA10" s="44"/>
      <c r="AB10" s="44"/>
      <c r="AC10" s="44"/>
      <c r="AD10" s="49">
        <f>データ!R6</f>
        <v>2700</v>
      </c>
      <c r="AE10" s="49"/>
      <c r="AF10" s="49"/>
      <c r="AG10" s="49"/>
      <c r="AH10" s="49"/>
      <c r="AI10" s="49"/>
      <c r="AJ10" s="49"/>
      <c r="AK10" s="2"/>
      <c r="AL10" s="49">
        <f>データ!V6</f>
        <v>4631</v>
      </c>
      <c r="AM10" s="49"/>
      <c r="AN10" s="49"/>
      <c r="AO10" s="49"/>
      <c r="AP10" s="49"/>
      <c r="AQ10" s="49"/>
      <c r="AR10" s="49"/>
      <c r="AS10" s="49"/>
      <c r="AT10" s="44">
        <f>データ!W6</f>
        <v>2.96</v>
      </c>
      <c r="AU10" s="44"/>
      <c r="AV10" s="44"/>
      <c r="AW10" s="44"/>
      <c r="AX10" s="44"/>
      <c r="AY10" s="44"/>
      <c r="AZ10" s="44"/>
      <c r="BA10" s="44"/>
      <c r="BB10" s="44">
        <f>データ!X6</f>
        <v>1564.53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5"/>
      <c r="BM82" s="76"/>
      <c r="BN82" s="76"/>
      <c r="BO82" s="76"/>
      <c r="BP82" s="76"/>
      <c r="BQ82" s="76"/>
      <c r="BR82" s="76"/>
      <c r="BS82" s="76"/>
      <c r="BT82" s="76"/>
      <c r="BU82" s="76"/>
      <c r="BV82" s="76"/>
      <c r="BW82" s="76"/>
      <c r="BX82" s="76"/>
      <c r="BY82" s="76"/>
      <c r="BZ82" s="77"/>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PIzmwyidKkt4LNL3aOchuPj1BXf9Q7ACbrTQQ4/Sdxa/m8SOYHYldtHZtvQjGFt/NJpIxjFr6MuYjyTkTzZOhg==" saltValue="Y+2yTo+PzjaOyqbBV4m65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9" t="s">
        <v>66</v>
      </c>
      <c r="I3" s="80"/>
      <c r="J3" s="80"/>
      <c r="K3" s="80"/>
      <c r="L3" s="80"/>
      <c r="M3" s="80"/>
      <c r="N3" s="80"/>
      <c r="O3" s="80"/>
      <c r="P3" s="80"/>
      <c r="Q3" s="80"/>
      <c r="R3" s="80"/>
      <c r="S3" s="80"/>
      <c r="T3" s="80"/>
      <c r="U3" s="80"/>
      <c r="V3" s="80"/>
      <c r="W3" s="80"/>
      <c r="X3" s="81"/>
      <c r="Y3" s="85" t="s">
        <v>67</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68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27" t="s">
        <v>69</v>
      </c>
      <c r="B4" s="29"/>
      <c r="C4" s="29"/>
      <c r="D4" s="29"/>
      <c r="E4" s="29"/>
      <c r="F4" s="29"/>
      <c r="G4" s="29"/>
      <c r="H4" s="82"/>
      <c r="I4" s="83"/>
      <c r="J4" s="83"/>
      <c r="K4" s="83"/>
      <c r="L4" s="83"/>
      <c r="M4" s="83"/>
      <c r="N4" s="83"/>
      <c r="O4" s="83"/>
      <c r="P4" s="83"/>
      <c r="Q4" s="83"/>
      <c r="R4" s="83"/>
      <c r="S4" s="83"/>
      <c r="T4" s="83"/>
      <c r="U4" s="83"/>
      <c r="V4" s="83"/>
      <c r="W4" s="83"/>
      <c r="X4" s="84"/>
      <c r="Y4" s="78" t="s">
        <v>70</v>
      </c>
      <c r="Z4" s="78"/>
      <c r="AA4" s="78"/>
      <c r="AB4" s="78"/>
      <c r="AC4" s="78"/>
      <c r="AD4" s="78"/>
      <c r="AE4" s="78"/>
      <c r="AF4" s="78"/>
      <c r="AG4" s="78"/>
      <c r="AH4" s="78"/>
      <c r="AI4" s="78"/>
      <c r="AJ4" s="78" t="s">
        <v>71</v>
      </c>
      <c r="AK4" s="78"/>
      <c r="AL4" s="78"/>
      <c r="AM4" s="78"/>
      <c r="AN4" s="78"/>
      <c r="AO4" s="78"/>
      <c r="AP4" s="78"/>
      <c r="AQ4" s="78"/>
      <c r="AR4" s="78"/>
      <c r="AS4" s="78"/>
      <c r="AT4" s="78"/>
      <c r="AU4" s="78" t="s">
        <v>72</v>
      </c>
      <c r="AV4" s="78"/>
      <c r="AW4" s="78"/>
      <c r="AX4" s="78"/>
      <c r="AY4" s="78"/>
      <c r="AZ4" s="78"/>
      <c r="BA4" s="78"/>
      <c r="BB4" s="78"/>
      <c r="BC4" s="78"/>
      <c r="BD4" s="78"/>
      <c r="BE4" s="78"/>
      <c r="BF4" s="78" t="s">
        <v>73</v>
      </c>
      <c r="BG4" s="78"/>
      <c r="BH4" s="78"/>
      <c r="BI4" s="78"/>
      <c r="BJ4" s="78"/>
      <c r="BK4" s="78"/>
      <c r="BL4" s="78"/>
      <c r="BM4" s="78"/>
      <c r="BN4" s="78"/>
      <c r="BO4" s="78"/>
      <c r="BP4" s="78"/>
      <c r="BQ4" s="78" t="s">
        <v>74</v>
      </c>
      <c r="BR4" s="78"/>
      <c r="BS4" s="78"/>
      <c r="BT4" s="78"/>
      <c r="BU4" s="78"/>
      <c r="BV4" s="78"/>
      <c r="BW4" s="78"/>
      <c r="BX4" s="78"/>
      <c r="BY4" s="78"/>
      <c r="BZ4" s="78"/>
      <c r="CA4" s="78"/>
      <c r="CB4" s="78" t="s">
        <v>75</v>
      </c>
      <c r="CC4" s="78"/>
      <c r="CD4" s="78"/>
      <c r="CE4" s="78"/>
      <c r="CF4" s="78"/>
      <c r="CG4" s="78"/>
      <c r="CH4" s="78"/>
      <c r="CI4" s="78"/>
      <c r="CJ4" s="78"/>
      <c r="CK4" s="78"/>
      <c r="CL4" s="78"/>
      <c r="CM4" s="78" t="s">
        <v>76</v>
      </c>
      <c r="CN4" s="78"/>
      <c r="CO4" s="78"/>
      <c r="CP4" s="78"/>
      <c r="CQ4" s="78"/>
      <c r="CR4" s="78"/>
      <c r="CS4" s="78"/>
      <c r="CT4" s="78"/>
      <c r="CU4" s="78"/>
      <c r="CV4" s="78"/>
      <c r="CW4" s="78"/>
      <c r="CX4" s="78" t="s">
        <v>77</v>
      </c>
      <c r="CY4" s="78"/>
      <c r="CZ4" s="78"/>
      <c r="DA4" s="78"/>
      <c r="DB4" s="78"/>
      <c r="DC4" s="78"/>
      <c r="DD4" s="78"/>
      <c r="DE4" s="78"/>
      <c r="DF4" s="78"/>
      <c r="DG4" s="78"/>
      <c r="DH4" s="78"/>
      <c r="DI4" s="78" t="s">
        <v>78</v>
      </c>
      <c r="DJ4" s="78"/>
      <c r="DK4" s="78"/>
      <c r="DL4" s="78"/>
      <c r="DM4" s="78"/>
      <c r="DN4" s="78"/>
      <c r="DO4" s="78"/>
      <c r="DP4" s="78"/>
      <c r="DQ4" s="78"/>
      <c r="DR4" s="78"/>
      <c r="DS4" s="78"/>
      <c r="DT4" s="78" t="s">
        <v>79</v>
      </c>
      <c r="DU4" s="78"/>
      <c r="DV4" s="78"/>
      <c r="DW4" s="78"/>
      <c r="DX4" s="78"/>
      <c r="DY4" s="78"/>
      <c r="DZ4" s="78"/>
      <c r="EA4" s="78"/>
      <c r="EB4" s="78"/>
      <c r="EC4" s="78"/>
      <c r="ED4" s="78"/>
      <c r="EE4" s="78" t="s">
        <v>80</v>
      </c>
      <c r="EF4" s="78"/>
      <c r="EG4" s="78"/>
      <c r="EH4" s="78"/>
      <c r="EI4" s="78"/>
      <c r="EJ4" s="78"/>
      <c r="EK4" s="78"/>
      <c r="EL4" s="78"/>
      <c r="EM4" s="78"/>
      <c r="EN4" s="78"/>
      <c r="EO4" s="78"/>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262030</v>
      </c>
      <c r="D6" s="32">
        <f t="shared" si="3"/>
        <v>47</v>
      </c>
      <c r="E6" s="32">
        <f t="shared" si="3"/>
        <v>17</v>
      </c>
      <c r="F6" s="32">
        <f t="shared" si="3"/>
        <v>5</v>
      </c>
      <c r="G6" s="32">
        <f t="shared" si="3"/>
        <v>0</v>
      </c>
      <c r="H6" s="32" t="str">
        <f t="shared" si="3"/>
        <v>京都府　綾部市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13.7</v>
      </c>
      <c r="Q6" s="33">
        <f t="shared" si="3"/>
        <v>90.91</v>
      </c>
      <c r="R6" s="33">
        <f t="shared" si="3"/>
        <v>2700</v>
      </c>
      <c r="S6" s="33">
        <f t="shared" si="3"/>
        <v>34046</v>
      </c>
      <c r="T6" s="33">
        <f t="shared" si="3"/>
        <v>347.1</v>
      </c>
      <c r="U6" s="33">
        <f t="shared" si="3"/>
        <v>98.09</v>
      </c>
      <c r="V6" s="33">
        <f t="shared" si="3"/>
        <v>4631</v>
      </c>
      <c r="W6" s="33">
        <f t="shared" si="3"/>
        <v>2.96</v>
      </c>
      <c r="X6" s="33">
        <f t="shared" si="3"/>
        <v>1564.53</v>
      </c>
      <c r="Y6" s="34">
        <f>IF(Y7="",NA(),Y7)</f>
        <v>64.52</v>
      </c>
      <c r="Z6" s="34">
        <f t="shared" ref="Z6:AH6" si="4">IF(Z7="",NA(),Z7)</f>
        <v>63.19</v>
      </c>
      <c r="AA6" s="34">
        <f t="shared" si="4"/>
        <v>61.75</v>
      </c>
      <c r="AB6" s="34">
        <f t="shared" si="4"/>
        <v>57.93</v>
      </c>
      <c r="AC6" s="34">
        <f t="shared" si="4"/>
        <v>74.94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3931.12</v>
      </c>
      <c r="BG6" s="34">
        <f t="shared" ref="BG6:BO6" si="7">IF(BG7="",NA(),BG7)</f>
        <v>4232.18</v>
      </c>
      <c r="BH6" s="34">
        <f t="shared" si="7"/>
        <v>3758.82</v>
      </c>
      <c r="BI6" s="34">
        <f t="shared" si="7"/>
        <v>4103.79</v>
      </c>
      <c r="BJ6" s="34">
        <f t="shared" si="7"/>
        <v>507.73</v>
      </c>
      <c r="BK6" s="34">
        <f t="shared" si="7"/>
        <v>1126.77</v>
      </c>
      <c r="BL6" s="34">
        <f t="shared" si="7"/>
        <v>1044.8</v>
      </c>
      <c r="BM6" s="34">
        <f t="shared" si="7"/>
        <v>1081.8</v>
      </c>
      <c r="BN6" s="34">
        <f t="shared" si="7"/>
        <v>974.93</v>
      </c>
      <c r="BO6" s="34">
        <f t="shared" si="7"/>
        <v>855.8</v>
      </c>
      <c r="BP6" s="33" t="str">
        <f>IF(BP7="","",IF(BP7="-","【-】","【"&amp;SUBSTITUTE(TEXT(BP7,"#,##0.00"),"-","△")&amp;"】"))</f>
        <v>【814.89】</v>
      </c>
      <c r="BQ6" s="34">
        <f>IF(BQ7="",NA(),BQ7)</f>
        <v>28.31</v>
      </c>
      <c r="BR6" s="34">
        <f t="shared" ref="BR6:BZ6" si="8">IF(BR7="",NA(),BR7)</f>
        <v>26.28</v>
      </c>
      <c r="BS6" s="34">
        <f t="shared" si="8"/>
        <v>26.96</v>
      </c>
      <c r="BT6" s="34">
        <f t="shared" si="8"/>
        <v>24.21</v>
      </c>
      <c r="BU6" s="34">
        <f t="shared" si="8"/>
        <v>48.87</v>
      </c>
      <c r="BV6" s="34">
        <f t="shared" si="8"/>
        <v>50.9</v>
      </c>
      <c r="BW6" s="34">
        <f t="shared" si="8"/>
        <v>50.82</v>
      </c>
      <c r="BX6" s="34">
        <f t="shared" si="8"/>
        <v>52.19</v>
      </c>
      <c r="BY6" s="34">
        <f t="shared" si="8"/>
        <v>55.32</v>
      </c>
      <c r="BZ6" s="34">
        <f t="shared" si="8"/>
        <v>59.8</v>
      </c>
      <c r="CA6" s="33" t="str">
        <f>IF(CA7="","",IF(CA7="-","【-】","【"&amp;SUBSTITUTE(TEXT(CA7,"#,##0.00"),"-","△")&amp;"】"))</f>
        <v>【60.64】</v>
      </c>
      <c r="CB6" s="34">
        <f>IF(CB7="",NA(),CB7)</f>
        <v>512.11</v>
      </c>
      <c r="CC6" s="34">
        <f t="shared" ref="CC6:CK6" si="9">IF(CC7="",NA(),CC7)</f>
        <v>660.09</v>
      </c>
      <c r="CD6" s="34">
        <f t="shared" si="9"/>
        <v>580.41</v>
      </c>
      <c r="CE6" s="34">
        <f t="shared" si="9"/>
        <v>755.19</v>
      </c>
      <c r="CF6" s="34">
        <f t="shared" si="9"/>
        <v>403.11</v>
      </c>
      <c r="CG6" s="34">
        <f t="shared" si="9"/>
        <v>293.27</v>
      </c>
      <c r="CH6" s="34">
        <f t="shared" si="9"/>
        <v>300.52</v>
      </c>
      <c r="CI6" s="34">
        <f t="shared" si="9"/>
        <v>296.14</v>
      </c>
      <c r="CJ6" s="34">
        <f t="shared" si="9"/>
        <v>283.17</v>
      </c>
      <c r="CK6" s="34">
        <f t="shared" si="9"/>
        <v>263.76</v>
      </c>
      <c r="CL6" s="33" t="str">
        <f>IF(CL7="","",IF(CL7="-","【-】","【"&amp;SUBSTITUTE(TEXT(CL7,"#,##0.00"),"-","△")&amp;"】"))</f>
        <v>【255.52】</v>
      </c>
      <c r="CM6" s="34">
        <f>IF(CM7="",NA(),CM7)</f>
        <v>65.55</v>
      </c>
      <c r="CN6" s="34">
        <f t="shared" ref="CN6:CV6" si="10">IF(CN7="",NA(),CN7)</f>
        <v>58.14</v>
      </c>
      <c r="CO6" s="34">
        <f t="shared" si="10"/>
        <v>57.54</v>
      </c>
      <c r="CP6" s="34">
        <f t="shared" si="10"/>
        <v>45.99</v>
      </c>
      <c r="CQ6" s="34">
        <f t="shared" si="10"/>
        <v>51.19</v>
      </c>
      <c r="CR6" s="34">
        <f t="shared" si="10"/>
        <v>53.78</v>
      </c>
      <c r="CS6" s="34">
        <f t="shared" si="10"/>
        <v>53.24</v>
      </c>
      <c r="CT6" s="34">
        <f t="shared" si="10"/>
        <v>52.31</v>
      </c>
      <c r="CU6" s="34">
        <f t="shared" si="10"/>
        <v>60.65</v>
      </c>
      <c r="CV6" s="34">
        <f t="shared" si="10"/>
        <v>51.75</v>
      </c>
      <c r="CW6" s="33" t="str">
        <f>IF(CW7="","",IF(CW7="-","【-】","【"&amp;SUBSTITUTE(TEXT(CW7,"#,##0.00"),"-","△")&amp;"】"))</f>
        <v>【52.49】</v>
      </c>
      <c r="CX6" s="34">
        <f>IF(CX7="",NA(),CX7)</f>
        <v>88.5</v>
      </c>
      <c r="CY6" s="34">
        <f t="shared" ref="CY6:DG6" si="11">IF(CY7="",NA(),CY7)</f>
        <v>89.64</v>
      </c>
      <c r="CZ6" s="34">
        <f t="shared" si="11"/>
        <v>87.45</v>
      </c>
      <c r="DA6" s="34">
        <f t="shared" si="11"/>
        <v>91.92</v>
      </c>
      <c r="DB6" s="34">
        <f t="shared" si="11"/>
        <v>92.27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262030</v>
      </c>
      <c r="D7" s="36">
        <v>47</v>
      </c>
      <c r="E7" s="36">
        <v>17</v>
      </c>
      <c r="F7" s="36">
        <v>5</v>
      </c>
      <c r="G7" s="36">
        <v>0</v>
      </c>
      <c r="H7" s="36" t="s">
        <v>110</v>
      </c>
      <c r="I7" s="36" t="s">
        <v>111</v>
      </c>
      <c r="J7" s="36" t="s">
        <v>112</v>
      </c>
      <c r="K7" s="36" t="s">
        <v>113</v>
      </c>
      <c r="L7" s="36" t="s">
        <v>114</v>
      </c>
      <c r="M7" s="36" t="s">
        <v>115</v>
      </c>
      <c r="N7" s="37" t="s">
        <v>116</v>
      </c>
      <c r="O7" s="37" t="s">
        <v>117</v>
      </c>
      <c r="P7" s="37">
        <v>13.7</v>
      </c>
      <c r="Q7" s="37">
        <v>90.91</v>
      </c>
      <c r="R7" s="37">
        <v>2700</v>
      </c>
      <c r="S7" s="37">
        <v>34046</v>
      </c>
      <c r="T7" s="37">
        <v>347.1</v>
      </c>
      <c r="U7" s="37">
        <v>98.09</v>
      </c>
      <c r="V7" s="37">
        <v>4631</v>
      </c>
      <c r="W7" s="37">
        <v>2.96</v>
      </c>
      <c r="X7" s="37">
        <v>1564.53</v>
      </c>
      <c r="Y7" s="37">
        <v>64.52</v>
      </c>
      <c r="Z7" s="37">
        <v>63.19</v>
      </c>
      <c r="AA7" s="37">
        <v>61.75</v>
      </c>
      <c r="AB7" s="37">
        <v>57.93</v>
      </c>
      <c r="AC7" s="37">
        <v>74.94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3931.12</v>
      </c>
      <c r="BG7" s="37">
        <v>4232.18</v>
      </c>
      <c r="BH7" s="37">
        <v>3758.82</v>
      </c>
      <c r="BI7" s="37">
        <v>4103.79</v>
      </c>
      <c r="BJ7" s="37">
        <v>507.73</v>
      </c>
      <c r="BK7" s="37">
        <v>1126.77</v>
      </c>
      <c r="BL7" s="37">
        <v>1044.8</v>
      </c>
      <c r="BM7" s="37">
        <v>1081.8</v>
      </c>
      <c r="BN7" s="37">
        <v>974.93</v>
      </c>
      <c r="BO7" s="37">
        <v>855.8</v>
      </c>
      <c r="BP7" s="37">
        <v>814.89</v>
      </c>
      <c r="BQ7" s="37">
        <v>28.31</v>
      </c>
      <c r="BR7" s="37">
        <v>26.28</v>
      </c>
      <c r="BS7" s="37">
        <v>26.96</v>
      </c>
      <c r="BT7" s="37">
        <v>24.21</v>
      </c>
      <c r="BU7" s="37">
        <v>48.87</v>
      </c>
      <c r="BV7" s="37">
        <v>50.9</v>
      </c>
      <c r="BW7" s="37">
        <v>50.82</v>
      </c>
      <c r="BX7" s="37">
        <v>52.19</v>
      </c>
      <c r="BY7" s="37">
        <v>55.32</v>
      </c>
      <c r="BZ7" s="37">
        <v>59.8</v>
      </c>
      <c r="CA7" s="37">
        <v>60.64</v>
      </c>
      <c r="CB7" s="37">
        <v>512.11</v>
      </c>
      <c r="CC7" s="37">
        <v>660.09</v>
      </c>
      <c r="CD7" s="37">
        <v>580.41</v>
      </c>
      <c r="CE7" s="37">
        <v>755.19</v>
      </c>
      <c r="CF7" s="37">
        <v>403.11</v>
      </c>
      <c r="CG7" s="37">
        <v>293.27</v>
      </c>
      <c r="CH7" s="37">
        <v>300.52</v>
      </c>
      <c r="CI7" s="37">
        <v>296.14</v>
      </c>
      <c r="CJ7" s="37">
        <v>283.17</v>
      </c>
      <c r="CK7" s="37">
        <v>263.76</v>
      </c>
      <c r="CL7" s="37">
        <v>255.52</v>
      </c>
      <c r="CM7" s="37">
        <v>65.55</v>
      </c>
      <c r="CN7" s="37">
        <v>58.14</v>
      </c>
      <c r="CO7" s="37">
        <v>57.54</v>
      </c>
      <c r="CP7" s="37">
        <v>45.99</v>
      </c>
      <c r="CQ7" s="37">
        <v>51.19</v>
      </c>
      <c r="CR7" s="37">
        <v>53.78</v>
      </c>
      <c r="CS7" s="37">
        <v>53.24</v>
      </c>
      <c r="CT7" s="37">
        <v>52.31</v>
      </c>
      <c r="CU7" s="37">
        <v>60.65</v>
      </c>
      <c r="CV7" s="37">
        <v>51.75</v>
      </c>
      <c r="CW7" s="37">
        <v>52.49</v>
      </c>
      <c r="CX7" s="37">
        <v>88.5</v>
      </c>
      <c r="CY7" s="37">
        <v>89.64</v>
      </c>
      <c r="CZ7" s="37">
        <v>87.45</v>
      </c>
      <c r="DA7" s="37">
        <v>91.92</v>
      </c>
      <c r="DB7" s="37">
        <v>92.27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2019-02-07T11:54:21Z</cp:lastPrinted>
  <dcterms:modified xsi:type="dcterms:W3CDTF">2019-02-07T11:54:51Z</dcterms:modified>
</cp:coreProperties>
</file>