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JG1q5qAf9738zs7bFHCqnlqPfKf9ZnmM4tSQ5AJG2X7dul18QPvY1/jn18ck9/Zzscf7BR48m3IOVtKwYNDPA==" workbookSaltValue="bPoejM9WO4dMwaO6HZnuS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<sst xmlns="http://schemas.openxmlformats.org/spreadsheetml/2006/main" count="251" uniqueCount="125">
  <si>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</si>
  <si>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</si>
  <si>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</si>
  <si>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</si>
  <si>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</si>
  <si>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</si>
  <si>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</si>
  <si>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</si>
  <si>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</si>
  <si>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</si>
  <si>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</si>
  <si>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</si>
  <si>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</si>
  <si>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</si>
  <si>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</si>
  <si>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</si>
  <si>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</si>
  <si>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</si>
  <si>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</si>
  <si>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</si>
  <si>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</si>
  <si>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</si>
  <si>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</si>
  <si>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</si>
  <si>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</si>
  <si>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</si>
  <si>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</si>
  <si>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</si>
  <si>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</si>
  <si>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</si>
  <si>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</si>
  <si>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</si>
  <si>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</si>
  <si>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</si>
  <si>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</si>
  <si>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</si>
  <si>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</si>
  <si>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</si>
  <si>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</si>
  <si>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</si>
  <si>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</si>
  <si>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</si>
  <si>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</si>
  <si>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</si>
  <si>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</si>
  <si>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</si>
  <si>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</si>
  <si>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</si>
  <si>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</si>
  <si>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</si>
  <si>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</si>
  <si>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</si>
  <si>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</si>
  <si>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</si>
  <si>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</si>
  <si>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</si>
  <si>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</si>
  <si>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</si>
  <si>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</si>
  <si>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</si>
  <si>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</si>
  <si>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</si>
  <si>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</si>
  <si>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</si>
  <si>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</si>
  <si>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</si>
  <si>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</si>
  <si>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</si>
  <si>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</si>
  <si>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</si>
  <si>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</si>
  <si>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</si>
  <si>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</si>
  <si>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</si>
  <si>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</si>
  <si>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</si>
  <si>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</si>
  <si>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</si>
  <si>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</si>
  <si>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</si>
  <si>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</si>
  <si>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</si>
  <si>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</si>
  <si>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</si>
  <si>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</si>
  <si>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</si>
  <si>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</si>
  <si>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</si>
  <si>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</si>
  <si>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</si>
  <si>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</si>
  <si>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</si>
  <si>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</si>
  <si>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</si>
  <si>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</si>
  <si>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</si>
  <si>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</si>
  <si>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</si>
  <si>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</si>
  <si>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</si>
  <si>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</si>
  <si>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</si>
  <si>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</si>
  <si>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</si>
  <si>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</si>
  <si>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</si>
  <si>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</si>
  <si>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</si>
  <si>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</si>
  <si>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</si>
  <si>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</si>
  <si>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</si>
  <si>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</si>
  <si>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</si>
  <si>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</si>
  <si>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</si>
  <si>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</si>
  <si>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</si>
  <si>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</si>
  <si>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</si>
  <si>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</si>
  <si>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</si>
  <si>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機械装置・浄化槽本体の老朽化による修繕が多く、今後もさらに増えていくことが見込まれるため、老朽化対策に取り組む必要があります。</t>
    <phoneticPr fontId="4"/>
  </si>
  <si>
    <t xml:space="preserve">本市の特定地域生活排水処理事業の経営は厳しい状態であると認識しています。特に、経費回収率が類似団体平均値の約半分と極めて低水準となっており、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き、経営改善を図りたいと考えています。
</t>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</si>
  <si>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1.3倍となっており、経費回収率が低水準となっています。原因は、汚水処理費用に対して使用料が低額な設定であることが考えられます。適正な使用料収入の確保が必要であると考えられます。
⑥汚水処理原価は類似団体平均値の約1.3倍のコストがかかっており、投資の適正化、維持管理費の削減の取組が必要と考えます。
⑦施設利用率、⑧水洗化率は100％であり、大きな課題はありません。</t>
    <rPh sb="208" eb="210">
      <t>オスイ</t>
    </rPh>
    <rPh sb="210" eb="212">
      <t>ショリ</t>
    </rPh>
    <rPh sb="212" eb="214">
      <t>ヒヨウ</t>
    </rPh>
    <rPh sb="215" eb="216">
      <t>タイ</t>
    </rPh>
    <rPh sb="222" eb="224">
      <t>テイガク</t>
    </rPh>
    <rPh sb="225" eb="227">
      <t>セッテイ</t>
    </rPh>
    <rPh sb="233" eb="234">
      <t>カンガ</t>
    </rPh>
    <rPh sb="240" eb="242">
      <t>テキセイ</t>
    </rPh>
    <rPh sb="243" eb="246">
      <t>シヨウリョウ</t>
    </rPh>
    <rPh sb="246" eb="248">
      <t>シュウニュウ</t>
    </rPh>
    <rPh sb="249" eb="251">
      <t>カクホ</t>
    </rPh>
    <rPh sb="252" eb="254">
      <t>ヒツヨウ</t>
    </rPh>
    <rPh sb="258" eb="259">
      <t>カンガ</t>
    </rPh>
    <rPh sb="348" eb="349">
      <t>オオ</t>
    </rPh>
    <rPh sb="351" eb="35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</si>
</sst>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4"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9B-4B5A-BDFC-60C1FBEE82C7}"/>
            </c:ext>
          </c:extLst>
        </c:ser>
        <c:dLbls>
          <c:showLegendKey val="0"/>
          <c:showVal val="0"/>
          <c:showCatName val="0"/>
          <c:showSerName val="0"/>
          <c:showPercent val="0"/>
          <c:showBubbleSize val="0"/>
        </c:dLbls>
        <c:gapWidth val="150"/>
        <c:axId val="96761344"/>
        <c:axId val="967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59B-4B5A-BDFC-60C1FBEE82C7}"/>
            </c:ext>
          </c:extLst>
        </c:ser>
        <c:dLbls>
          <c:showLegendKey val="0"/>
          <c:showVal val="0"/>
          <c:showCatName val="0"/>
          <c:showSerName val="0"/>
          <c:showPercent val="0"/>
          <c:showBubbleSize val="0"/>
        </c:dLbls>
        <c:marker val="1"/>
        <c:smooth val="0"/>
        <c:axId val="96761344"/>
        <c:axId val="96765056"/>
      </c:lineChart>
      <c:dateAx>
        <c:axId val="96761344"/>
        <c:scaling>
          <c:orientation val="minMax"/>
        </c:scaling>
        <c:delete val="1"/>
        <c:axPos val="b"/>
        <c:numFmt formatCode="ge" sourceLinked="1"/>
        <c:majorTickMark val="none"/>
        <c:minorTickMark val="none"/>
        <c:tickLblPos val="none"/>
        <c:crossAx val="96765056"/>
        <c:crosses val="autoZero"/>
        <c:auto val="1"/>
        <c:lblOffset val="100"/>
        <c:baseTimeUnit val="years"/>
      </c:dateAx>
      <c:valAx>
        <c:axId val="96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73-44AB-8D69-D4FDBACFA352}"/>
            </c:ext>
          </c:extLst>
        </c:ser>
        <c:dLbls>
          <c:showLegendKey val="0"/>
          <c:showVal val="0"/>
          <c:showCatName val="0"/>
          <c:showSerName val="0"/>
          <c:showPercent val="0"/>
          <c:showBubbleSize val="0"/>
        </c:dLbls>
        <c:gapWidth val="150"/>
        <c:axId val="99489664"/>
        <c:axId val="994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6973-44AB-8D69-D4FDBACFA352}"/>
            </c:ext>
          </c:extLst>
        </c:ser>
        <c:dLbls>
          <c:showLegendKey val="0"/>
          <c:showVal val="0"/>
          <c:showCatName val="0"/>
          <c:showSerName val="0"/>
          <c:showPercent val="0"/>
          <c:showBubbleSize val="0"/>
        </c:dLbls>
        <c:marker val="1"/>
        <c:smooth val="0"/>
        <c:axId val="99489664"/>
        <c:axId val="99495936"/>
      </c:lineChart>
      <c:dateAx>
        <c:axId val="99489664"/>
        <c:scaling>
          <c:orientation val="minMax"/>
        </c:scaling>
        <c:delete val="1"/>
        <c:axPos val="b"/>
        <c:numFmt formatCode="ge" sourceLinked="1"/>
        <c:majorTickMark val="none"/>
        <c:minorTickMark val="none"/>
        <c:tickLblPos val="none"/>
        <c:crossAx val="99495936"/>
        <c:crosses val="autoZero"/>
        <c:auto val="1"/>
        <c:lblOffset val="100"/>
        <c:baseTimeUnit val="years"/>
      </c:dateAx>
      <c:valAx>
        <c:axId val="994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D78-4EA5-AD31-6BD698D68340}"/>
            </c:ext>
          </c:extLst>
        </c:ser>
        <c:dLbls>
          <c:showLegendKey val="0"/>
          <c:showVal val="0"/>
          <c:showCatName val="0"/>
          <c:showSerName val="0"/>
          <c:showPercent val="0"/>
          <c:showBubbleSize val="0"/>
        </c:dLbls>
        <c:gapWidth val="150"/>
        <c:axId val="99535104"/>
        <c:axId val="995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D78-4EA5-AD31-6BD698D68340}"/>
            </c:ext>
          </c:extLst>
        </c:ser>
        <c:dLbls>
          <c:showLegendKey val="0"/>
          <c:showVal val="0"/>
          <c:showCatName val="0"/>
          <c:showSerName val="0"/>
          <c:showPercent val="0"/>
          <c:showBubbleSize val="0"/>
        </c:dLbls>
        <c:marker val="1"/>
        <c:smooth val="0"/>
        <c:axId val="99535104"/>
        <c:axId val="99545472"/>
      </c:lineChart>
      <c:dateAx>
        <c:axId val="99535104"/>
        <c:scaling>
          <c:orientation val="minMax"/>
        </c:scaling>
        <c:delete val="1"/>
        <c:axPos val="b"/>
        <c:numFmt formatCode="ge" sourceLinked="1"/>
        <c:majorTickMark val="none"/>
        <c:minorTickMark val="none"/>
        <c:tickLblPos val="none"/>
        <c:crossAx val="99545472"/>
        <c:crosses val="autoZero"/>
        <c:auto val="1"/>
        <c:lblOffset val="100"/>
        <c:baseTimeUnit val="years"/>
      </c:dateAx>
      <c:valAx>
        <c:axId val="995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97.87</c:v>
                </c:pt>
                <c:pt idx="1">
                  <c:v>97.28</c:v>
                </c:pt>
                <c:pt idx="2">
                  <c:v>96.87</c:v>
                </c:pt>
                <c:pt idx="3">
                  <c:v>96.09</c:v>
                </c:pt>
                <c:pt idx="4">
                  <c:v>95.88</c:v>
                </c:pt>
              </c:numCache>
            </c:numRef>
          </c:val>
          <c:extLst xmlns:c16r2="http://schemas.microsoft.com/office/drawing/2015/06/chart">
            <c:ext xmlns:c16="http://schemas.microsoft.com/office/drawing/2014/chart" uri="{C3380CC4-5D6E-409C-BE32-E72D297353CC}">
              <c16:uniqueId val="{00000000-156A-446C-BE13-7E418630A00D}"/>
            </c:ext>
          </c:extLst>
        </c:ser>
        <c:dLbls>
          <c:showLegendKey val="0"/>
          <c:showVal val="0"/>
          <c:showCatName val="0"/>
          <c:showSerName val="0"/>
          <c:showPercent val="0"/>
          <c:showBubbleSize val="0"/>
        </c:dLbls>
        <c:gapWidth val="150"/>
        <c:axId val="97865088"/>
        <c:axId val="978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6A-446C-BE13-7E418630A00D}"/>
            </c:ext>
          </c:extLst>
        </c:ser>
        <c:dLbls>
          <c:showLegendKey val="0"/>
          <c:showVal val="0"/>
          <c:showCatName val="0"/>
          <c:showSerName val="0"/>
          <c:showPercent val="0"/>
          <c:showBubbleSize val="0"/>
        </c:dLbls>
        <c:marker val="1"/>
        <c:smooth val="0"/>
        <c:axId val="97865088"/>
        <c:axId val="97871360"/>
      </c:lineChart>
      <c:dateAx>
        <c:axId val="97865088"/>
        <c:scaling>
          <c:orientation val="minMax"/>
        </c:scaling>
        <c:delete val="1"/>
        <c:axPos val="b"/>
        <c:numFmt formatCode="ge" sourceLinked="1"/>
        <c:majorTickMark val="none"/>
        <c:minorTickMark val="none"/>
        <c:tickLblPos val="none"/>
        <c:crossAx val="97871360"/>
        <c:crosses val="autoZero"/>
        <c:auto val="1"/>
        <c:lblOffset val="100"/>
        <c:baseTimeUnit val="years"/>
      </c:dateAx>
      <c:valAx>
        <c:axId val="97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1F-48A9-B71E-A27EC8562075}"/>
            </c:ext>
          </c:extLst>
        </c:ser>
        <c:dLbls>
          <c:showLegendKey val="0"/>
          <c:showVal val="0"/>
          <c:showCatName val="0"/>
          <c:showSerName val="0"/>
          <c:showPercent val="0"/>
          <c:showBubbleSize val="0"/>
        </c:dLbls>
        <c:gapWidth val="150"/>
        <c:axId val="97885184"/>
        <c:axId val="979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1F-48A9-B71E-A27EC8562075}"/>
            </c:ext>
          </c:extLst>
        </c:ser>
        <c:dLbls>
          <c:showLegendKey val="0"/>
          <c:showVal val="0"/>
          <c:showCatName val="0"/>
          <c:showSerName val="0"/>
          <c:showPercent val="0"/>
          <c:showBubbleSize val="0"/>
        </c:dLbls>
        <c:marker val="1"/>
        <c:smooth val="0"/>
        <c:axId val="97885184"/>
        <c:axId val="97907840"/>
      </c:lineChart>
      <c:dateAx>
        <c:axId val="97885184"/>
        <c:scaling>
          <c:orientation val="minMax"/>
        </c:scaling>
        <c:delete val="1"/>
        <c:axPos val="b"/>
        <c:numFmt formatCode="ge" sourceLinked="1"/>
        <c:majorTickMark val="none"/>
        <c:minorTickMark val="none"/>
        <c:tickLblPos val="none"/>
        <c:crossAx val="97907840"/>
        <c:crosses val="autoZero"/>
        <c:auto val="1"/>
        <c:lblOffset val="100"/>
        <c:baseTimeUnit val="years"/>
      </c:dateAx>
      <c:valAx>
        <c:axId val="979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74-4CA1-A0AA-CC1274C16102}"/>
            </c:ext>
          </c:extLst>
        </c:ser>
        <c:dLbls>
          <c:showLegendKey val="0"/>
          <c:showVal val="0"/>
          <c:showCatName val="0"/>
          <c:showSerName val="0"/>
          <c:showPercent val="0"/>
          <c:showBubbleSize val="0"/>
        </c:dLbls>
        <c:gapWidth val="150"/>
        <c:axId val="99118464"/>
        <c:axId val="991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74-4CA1-A0AA-CC1274C16102}"/>
            </c:ext>
          </c:extLst>
        </c:ser>
        <c:dLbls>
          <c:showLegendKey val="0"/>
          <c:showVal val="0"/>
          <c:showCatName val="0"/>
          <c:showSerName val="0"/>
          <c:showPercent val="0"/>
          <c:showBubbleSize val="0"/>
        </c:dLbls>
        <c:marker val="1"/>
        <c:smooth val="0"/>
        <c:axId val="99118464"/>
        <c:axId val="99128832"/>
      </c:lineChart>
      <c:dateAx>
        <c:axId val="99118464"/>
        <c:scaling>
          <c:orientation val="minMax"/>
        </c:scaling>
        <c:delete val="1"/>
        <c:axPos val="b"/>
        <c:numFmt formatCode="ge" sourceLinked="1"/>
        <c:majorTickMark val="none"/>
        <c:minorTickMark val="none"/>
        <c:tickLblPos val="none"/>
        <c:crossAx val="99128832"/>
        <c:crosses val="autoZero"/>
        <c:auto val="1"/>
        <c:lblOffset val="100"/>
        <c:baseTimeUnit val="years"/>
      </c:dateAx>
      <c:valAx>
        <c:axId val="991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82-4D0D-9450-F49FB19E6F90}"/>
            </c:ext>
          </c:extLst>
        </c:ser>
        <c:dLbls>
          <c:showLegendKey val="0"/>
          <c:showVal val="0"/>
          <c:showCatName val="0"/>
          <c:showSerName val="0"/>
          <c:showPercent val="0"/>
          <c:showBubbleSize val="0"/>
        </c:dLbls>
        <c:gapWidth val="150"/>
        <c:axId val="99242368"/>
        <c:axId val="99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82-4D0D-9450-F49FB19E6F90}"/>
            </c:ext>
          </c:extLst>
        </c:ser>
        <c:dLbls>
          <c:showLegendKey val="0"/>
          <c:showVal val="0"/>
          <c:showCatName val="0"/>
          <c:showSerName val="0"/>
          <c:showPercent val="0"/>
          <c:showBubbleSize val="0"/>
        </c:dLbls>
        <c:marker val="1"/>
        <c:smooth val="0"/>
        <c:axId val="99242368"/>
        <c:axId val="99244288"/>
      </c:lineChart>
      <c:dateAx>
        <c:axId val="99242368"/>
        <c:scaling>
          <c:orientation val="minMax"/>
        </c:scaling>
        <c:delete val="1"/>
        <c:axPos val="b"/>
        <c:numFmt formatCode="ge" sourceLinked="1"/>
        <c:majorTickMark val="none"/>
        <c:minorTickMark val="none"/>
        <c:tickLblPos val="none"/>
        <c:crossAx val="99244288"/>
        <c:crosses val="autoZero"/>
        <c:auto val="1"/>
        <c:lblOffset val="100"/>
        <c:baseTimeUnit val="years"/>
      </c:dateAx>
      <c:valAx>
        <c:axId val="99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F-46D9-8D79-C64EFBC65423}"/>
            </c:ext>
          </c:extLst>
        </c:ser>
        <c:dLbls>
          <c:showLegendKey val="0"/>
          <c:showVal val="0"/>
          <c:showCatName val="0"/>
          <c:showSerName val="0"/>
          <c:showPercent val="0"/>
          <c:showBubbleSize val="0"/>
        </c:dLbls>
        <c:gapWidth val="150"/>
        <c:axId val="99284096"/>
        <c:axId val="99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F-46D9-8D79-C64EFBC65423}"/>
            </c:ext>
          </c:extLst>
        </c:ser>
        <c:dLbls>
          <c:showLegendKey val="0"/>
          <c:showVal val="0"/>
          <c:showCatName val="0"/>
          <c:showSerName val="0"/>
          <c:showPercent val="0"/>
          <c:showBubbleSize val="0"/>
        </c:dLbls>
        <c:marker val="1"/>
        <c:smooth val="0"/>
        <c:axId val="99284096"/>
        <c:axId val="99286016"/>
      </c:lineChart>
      <c:dateAx>
        <c:axId val="99284096"/>
        <c:scaling>
          <c:orientation val="minMax"/>
        </c:scaling>
        <c:delete val="1"/>
        <c:axPos val="b"/>
        <c:numFmt formatCode="ge" sourceLinked="1"/>
        <c:majorTickMark val="none"/>
        <c:minorTickMark val="none"/>
        <c:tickLblPos val="none"/>
        <c:crossAx val="99286016"/>
        <c:crosses val="autoZero"/>
        <c:auto val="1"/>
        <c:lblOffset val="100"/>
        <c:baseTimeUnit val="years"/>
      </c:dateAx>
      <c:valAx>
        <c:axId val="992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626.76</c:v>
                </c:pt>
                <c:pt idx="1">
                  <c:v>611.14</c:v>
                </c:pt>
                <c:pt idx="2">
                  <c:v>625.32000000000005</c:v>
                </c:pt>
                <c:pt idx="3">
                  <c:v>634.49</c:v>
                </c:pt>
                <c:pt idx="4">
                  <c:v>604.44000000000005</c:v>
                </c:pt>
              </c:numCache>
            </c:numRef>
          </c:val>
          <c:extLst xmlns:c16r2="http://schemas.microsoft.com/office/drawing/2015/06/chart">
            <c:ext xmlns:c16="http://schemas.microsoft.com/office/drawing/2014/chart" uri="{C3380CC4-5D6E-409C-BE32-E72D297353CC}">
              <c16:uniqueId val="{00000000-B807-41A6-8ED4-71C9ECA9A10E}"/>
            </c:ext>
          </c:extLst>
        </c:ser>
        <c:dLbls>
          <c:showLegendKey val="0"/>
          <c:showVal val="0"/>
          <c:showCatName val="0"/>
          <c:showSerName val="0"/>
          <c:showPercent val="0"/>
          <c:showBubbleSize val="0"/>
        </c:dLbls>
        <c:gapWidth val="150"/>
        <c:axId val="99325056"/>
        <c:axId val="993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B807-41A6-8ED4-71C9ECA9A10E}"/>
            </c:ext>
          </c:extLst>
        </c:ser>
        <c:dLbls>
          <c:showLegendKey val="0"/>
          <c:showVal val="0"/>
          <c:showCatName val="0"/>
          <c:showSerName val="0"/>
          <c:showPercent val="0"/>
          <c:showBubbleSize val="0"/>
        </c:dLbls>
        <c:marker val="1"/>
        <c:smooth val="0"/>
        <c:axId val="99325056"/>
        <c:axId val="99326976"/>
      </c:lineChart>
      <c:dateAx>
        <c:axId val="99325056"/>
        <c:scaling>
          <c:orientation val="minMax"/>
        </c:scaling>
        <c:delete val="1"/>
        <c:axPos val="b"/>
        <c:numFmt formatCode="ge" sourceLinked="1"/>
        <c:majorTickMark val="none"/>
        <c:minorTickMark val="none"/>
        <c:tickLblPos val="none"/>
        <c:crossAx val="99326976"/>
        <c:crosses val="autoZero"/>
        <c:auto val="1"/>
        <c:lblOffset val="100"/>
        <c:baseTimeUnit val="years"/>
      </c:dateAx>
      <c:valAx>
        <c:axId val="99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34.729999999999997</c:v>
                </c:pt>
                <c:pt idx="1">
                  <c:v>34.06</c:v>
                </c:pt>
                <c:pt idx="2">
                  <c:v>32.79</c:v>
                </c:pt>
                <c:pt idx="3">
                  <c:v>32.130000000000003</c:v>
                </c:pt>
                <c:pt idx="4">
                  <c:v>32.630000000000003</c:v>
                </c:pt>
              </c:numCache>
            </c:numRef>
          </c:val>
          <c:extLst xmlns:c16r2="http://schemas.microsoft.com/office/drawing/2015/06/chart">
            <c:ext xmlns:c16="http://schemas.microsoft.com/office/drawing/2014/chart" uri="{C3380CC4-5D6E-409C-BE32-E72D297353CC}">
              <c16:uniqueId val="{00000000-8A50-4166-B1F1-B6B61AF8CB70}"/>
            </c:ext>
          </c:extLst>
        </c:ser>
        <c:dLbls>
          <c:showLegendKey val="0"/>
          <c:showVal val="0"/>
          <c:showCatName val="0"/>
          <c:showSerName val="0"/>
          <c:showPercent val="0"/>
          <c:showBubbleSize val="0"/>
        </c:dLbls>
        <c:gapWidth val="150"/>
        <c:axId val="99366400"/>
        <c:axId val="99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A50-4166-B1F1-B6B61AF8CB70}"/>
            </c:ext>
          </c:extLst>
        </c:ser>
        <c:dLbls>
          <c:showLegendKey val="0"/>
          <c:showVal val="0"/>
          <c:showCatName val="0"/>
          <c:showSerName val="0"/>
          <c:showPercent val="0"/>
          <c:showBubbleSize val="0"/>
        </c:dLbls>
        <c:marker val="1"/>
        <c:smooth val="0"/>
        <c:axId val="99366400"/>
        <c:axId val="99368320"/>
      </c:lineChart>
      <c:dateAx>
        <c:axId val="99366400"/>
        <c:scaling>
          <c:orientation val="minMax"/>
        </c:scaling>
        <c:delete val="1"/>
        <c:axPos val="b"/>
        <c:numFmt formatCode="ge" sourceLinked="1"/>
        <c:majorTickMark val="none"/>
        <c:minorTickMark val="none"/>
        <c:tickLblPos val="none"/>
        <c:crossAx val="99368320"/>
        <c:crosses val="autoZero"/>
        <c:auto val="1"/>
        <c:lblOffset val="100"/>
        <c:baseTimeUnit val="years"/>
      </c:dateAx>
      <c:valAx>
        <c:axId val="99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408.95</c:v>
                </c:pt>
                <c:pt idx="1">
                  <c:v>427.81</c:v>
                </c:pt>
                <c:pt idx="2">
                  <c:v>444.73</c:v>
                </c:pt>
                <c:pt idx="3">
                  <c:v>456.65</c:v>
                </c:pt>
                <c:pt idx="4">
                  <c:v>394.77</c:v>
                </c:pt>
              </c:numCache>
            </c:numRef>
          </c:val>
          <c:extLst xmlns:c16r2="http://schemas.microsoft.com/office/drawing/2015/06/chart">
            <c:ext xmlns:c16="http://schemas.microsoft.com/office/drawing/2014/chart" uri="{C3380CC4-5D6E-409C-BE32-E72D297353CC}">
              <c16:uniqueId val="{00000000-521E-4CBE-B08B-BD8FE002F382}"/>
            </c:ext>
          </c:extLst>
        </c:ser>
        <c:dLbls>
          <c:showLegendKey val="0"/>
          <c:showVal val="0"/>
          <c:showCatName val="0"/>
          <c:showSerName val="0"/>
          <c:showPercent val="0"/>
          <c:showBubbleSize val="0"/>
        </c:dLbls>
        <c:gapWidth val="150"/>
        <c:axId val="99395072"/>
        <c:axId val="993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521E-4CBE-B08B-BD8FE002F382}"/>
            </c:ext>
          </c:extLst>
        </c:ser>
        <c:dLbls>
          <c:showLegendKey val="0"/>
          <c:showVal val="0"/>
          <c:showCatName val="0"/>
          <c:showSerName val="0"/>
          <c:showPercent val="0"/>
          <c:showBubbleSize val="0"/>
        </c:dLbls>
        <c:marker val="1"/>
        <c:smooth val="0"/>
        <c:axId val="99395072"/>
        <c:axId val="99396992"/>
      </c:lineChart>
      <c:dateAx>
        <c:axId val="99395072"/>
        <c:scaling>
          <c:orientation val="minMax"/>
        </c:scaling>
        <c:delete val="1"/>
        <c:axPos val="b"/>
        <c:numFmt formatCode="ge" sourceLinked="1"/>
        <c:majorTickMark val="none"/>
        <c:minorTickMark val="none"/>
        <c:tickLblPos val="none"/>
        <c:crossAx val="99396992"/>
        <c:crosses val="autoZero"/>
        <c:auto val="1"/>
        <c:lblOffset val="100"/>
        <c:baseTimeUnit val="years"/>
      </c:dateAx>
      <c:valAx>
        <c:axId val="993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34046</v>
      </c>
      <c r="AM8" s="49"/>
      <c r="AN8" s="49"/>
      <c r="AO8" s="49"/>
      <c r="AP8" s="49"/>
      <c r="AQ8" s="49"/>
      <c r="AR8" s="49"/>
      <c r="AS8" s="49"/>
      <c r="AT8" s="44">
        <f>データ!T6</f>
        <v>347.1</v>
      </c>
      <c r="AU8" s="44"/>
      <c r="AV8" s="44"/>
      <c r="AW8" s="44"/>
      <c r="AX8" s="44"/>
      <c r="AY8" s="44"/>
      <c r="AZ8" s="44"/>
      <c r="BA8" s="44"/>
      <c r="BB8" s="44">
        <f>データ!U6</f>
        <v>98.09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v>
      </c>
      <c r="Q10" s="44"/>
      <c r="R10" s="44"/>
      <c r="S10" s="44"/>
      <c r="T10" s="44"/>
      <c r="U10" s="44"/>
      <c r="V10" s="44"/>
      <c r="W10" s="44">
        <f>データ!Q6</f>
        <v>100</v>
      </c>
      <c r="X10" s="44"/>
      <c r="Y10" s="44"/>
      <c r="Z10" s="44"/>
      <c r="AA10" s="44"/>
      <c r="AB10" s="44"/>
      <c r="AC10" s="44"/>
      <c r="AD10" s="49">
        <f>データ!R6</f>
        <v>2200</v>
      </c>
      <c r="AE10" s="49"/>
      <c r="AF10" s="49"/>
      <c r="AG10" s="49"/>
      <c r="AH10" s="49"/>
      <c r="AI10" s="49"/>
      <c r="AJ10" s="49"/>
      <c r="AK10" s="2"/>
      <c r="AL10" s="49">
        <f>データ!V6</f>
        <v>3380</v>
      </c>
      <c r="AM10" s="49"/>
      <c r="AN10" s="49"/>
      <c r="AO10" s="49"/>
      <c r="AP10" s="49"/>
      <c r="AQ10" s="49"/>
      <c r="AR10" s="49"/>
      <c r="AS10" s="49"/>
      <c r="AT10" s="44">
        <f>データ!W6</f>
        <v>0.62</v>
      </c>
      <c r="AU10" s="44"/>
      <c r="AV10" s="44"/>
      <c r="AW10" s="44"/>
      <c r="AX10" s="44"/>
      <c r="AY10" s="44"/>
      <c r="AZ10" s="44"/>
      <c r="BA10" s="44"/>
      <c r="BB10" s="44">
        <f>データ!X6</f>
        <v>5451.61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coaCWNfJL9rxbgUbE3Pv4OBd3qP51/VEIYKI8I+ZJ/DQoK8EKZf4MWvGcq9gM6B4A+j8QzQUyoB0+f4AuBbKZw==" saltValue="dt+tiY9RpV/sbZI5IZef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9" t="s">
        <v>65</v>
      </c>
      <c r="I3" s="80"/>
      <c r="J3" s="80"/>
      <c r="K3" s="80"/>
      <c r="L3" s="80"/>
      <c r="M3" s="80"/>
      <c r="N3" s="80"/>
      <c r="O3" s="80"/>
      <c r="P3" s="80"/>
      <c r="Q3" s="80"/>
      <c r="R3" s="80"/>
      <c r="S3" s="80"/>
      <c r="T3" s="80"/>
      <c r="U3" s="80"/>
      <c r="V3" s="80"/>
      <c r="W3" s="80"/>
      <c r="X3" s="81"/>
      <c r="Y3" s="85" t="s">
        <v>66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68</v>
      </c>
      <c r="B4" s="29"/>
      <c r="C4" s="29"/>
      <c r="D4" s="29"/>
      <c r="E4" s="29"/>
      <c r="F4" s="29"/>
      <c r="G4" s="29"/>
      <c r="H4" s="82"/>
      <c r="I4" s="83"/>
      <c r="J4" s="83"/>
      <c r="K4" s="83"/>
      <c r="L4" s="83"/>
      <c r="M4" s="83"/>
      <c r="N4" s="83"/>
      <c r="O4" s="83"/>
      <c r="P4" s="83"/>
      <c r="Q4" s="83"/>
      <c r="R4" s="83"/>
      <c r="S4" s="83"/>
      <c r="T4" s="83"/>
      <c r="U4" s="83"/>
      <c r="V4" s="83"/>
      <c r="W4" s="83"/>
      <c r="X4" s="84"/>
      <c r="Y4" s="78" t="s">
        <v>69</v>
      </c>
      <c r="Z4" s="78"/>
      <c r="AA4" s="78"/>
      <c r="AB4" s="78"/>
      <c r="AC4" s="78"/>
      <c r="AD4" s="78"/>
      <c r="AE4" s="78"/>
      <c r="AF4" s="78"/>
      <c r="AG4" s="78"/>
      <c r="AH4" s="78"/>
      <c r="AI4" s="78"/>
      <c r="AJ4" s="78" t="s">
        <v>70</v>
      </c>
      <c r="AK4" s="78"/>
      <c r="AL4" s="78"/>
      <c r="AM4" s="78"/>
      <c r="AN4" s="78"/>
      <c r="AO4" s="78"/>
      <c r="AP4" s="78"/>
      <c r="AQ4" s="78"/>
      <c r="AR4" s="78"/>
      <c r="AS4" s="78"/>
      <c r="AT4" s="78"/>
      <c r="AU4" s="78" t="s">
        <v>71</v>
      </c>
      <c r="AV4" s="78"/>
      <c r="AW4" s="78"/>
      <c r="AX4" s="78"/>
      <c r="AY4" s="78"/>
      <c r="AZ4" s="78"/>
      <c r="BA4" s="78"/>
      <c r="BB4" s="78"/>
      <c r="BC4" s="78"/>
      <c r="BD4" s="78"/>
      <c r="BE4" s="78"/>
      <c r="BF4" s="78" t="s">
        <v>72</v>
      </c>
      <c r="BG4" s="78"/>
      <c r="BH4" s="78"/>
      <c r="BI4" s="78"/>
      <c r="BJ4" s="78"/>
      <c r="BK4" s="78"/>
      <c r="BL4" s="78"/>
      <c r="BM4" s="78"/>
      <c r="BN4" s="78"/>
      <c r="BO4" s="78"/>
      <c r="BP4" s="78"/>
      <c r="BQ4" s="78" t="s">
        <v>73</v>
      </c>
      <c r="BR4" s="78"/>
      <c r="BS4" s="78"/>
      <c r="BT4" s="78"/>
      <c r="BU4" s="78"/>
      <c r="BV4" s="78"/>
      <c r="BW4" s="78"/>
      <c r="BX4" s="78"/>
      <c r="BY4" s="78"/>
      <c r="BZ4" s="78"/>
      <c r="CA4" s="78"/>
      <c r="CB4" s="78" t="s">
        <v>74</v>
      </c>
      <c r="CC4" s="78"/>
      <c r="CD4" s="78"/>
      <c r="CE4" s="78"/>
      <c r="CF4" s="78"/>
      <c r="CG4" s="78"/>
      <c r="CH4" s="78"/>
      <c r="CI4" s="78"/>
      <c r="CJ4" s="78"/>
      <c r="CK4" s="78"/>
      <c r="CL4" s="78"/>
      <c r="CM4" s="78" t="s">
        <v>75</v>
      </c>
      <c r="CN4" s="78"/>
      <c r="CO4" s="78"/>
      <c r="CP4" s="78"/>
      <c r="CQ4" s="78"/>
      <c r="CR4" s="78"/>
      <c r="CS4" s="78"/>
      <c r="CT4" s="78"/>
      <c r="CU4" s="78"/>
      <c r="CV4" s="78"/>
      <c r="CW4" s="78"/>
      <c r="CX4" s="78" t="s">
        <v>76</v>
      </c>
      <c r="CY4" s="78"/>
      <c r="CZ4" s="78"/>
      <c r="DA4" s="78"/>
      <c r="DB4" s="78"/>
      <c r="DC4" s="78"/>
      <c r="DD4" s="78"/>
      <c r="DE4" s="78"/>
      <c r="DF4" s="78"/>
      <c r="DG4" s="78"/>
      <c r="DH4" s="78"/>
      <c r="DI4" s="78" t="s">
        <v>77</v>
      </c>
      <c r="DJ4" s="78"/>
      <c r="DK4" s="78"/>
      <c r="DL4" s="78"/>
      <c r="DM4" s="78"/>
      <c r="DN4" s="78"/>
      <c r="DO4" s="78"/>
      <c r="DP4" s="78"/>
      <c r="DQ4" s="78"/>
      <c r="DR4" s="78"/>
      <c r="DS4" s="78"/>
      <c r="DT4" s="78" t="s">
        <v>78</v>
      </c>
      <c r="DU4" s="78"/>
      <c r="DV4" s="78"/>
      <c r="DW4" s="78"/>
      <c r="DX4" s="78"/>
      <c r="DY4" s="78"/>
      <c r="DZ4" s="78"/>
      <c r="EA4" s="78"/>
      <c r="EB4" s="78"/>
      <c r="EC4" s="78"/>
      <c r="ED4" s="78"/>
      <c r="EE4" s="78" t="s">
        <v>79</v>
      </c>
      <c r="EF4" s="78"/>
      <c r="EG4" s="78"/>
      <c r="EH4" s="78"/>
      <c r="EI4" s="78"/>
      <c r="EJ4" s="78"/>
      <c r="EK4" s="78"/>
      <c r="EL4" s="78"/>
      <c r="EM4" s="78"/>
      <c r="EN4" s="78"/>
      <c r="EO4" s="78"/>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262030</v>
      </c>
      <c r="D6" s="32">
        <f t="shared" si="3"/>
        <v>47</v>
      </c>
      <c r="E6" s="32">
        <f t="shared" si="3"/>
        <v>18</v>
      </c>
      <c r="F6" s="32">
        <f t="shared" si="3"/>
        <v>0</v>
      </c>
      <c r="G6" s="32">
        <f t="shared" si="3"/>
        <v>0</v>
      </c>
      <c r="H6" s="32" t="str">
        <f t="shared" si="3"/>
        <v>京都府　綾部市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v>
      </c>
      <c r="Q6" s="33">
        <f t="shared" si="3"/>
        <v>100</v>
      </c>
      <c r="R6" s="33">
        <f t="shared" si="3"/>
        <v>2200</v>
      </c>
      <c r="S6" s="33">
        <f t="shared" si="3"/>
        <v>34046</v>
      </c>
      <c r="T6" s="33">
        <f t="shared" si="3"/>
        <v>347.1</v>
      </c>
      <c r="U6" s="33">
        <f t="shared" si="3"/>
        <v>98.09</v>
      </c>
      <c r="V6" s="33">
        <f t="shared" si="3"/>
        <v>3380</v>
      </c>
      <c r="W6" s="33">
        <f t="shared" si="3"/>
        <v>0.62</v>
      </c>
      <c r="X6" s="33">
        <f t="shared" si="3"/>
        <v>5451.61</v>
      </c>
      <c r="Y6" s="34">
        <f>IF(Y7="",NA(),Y7)</f>
        <v>97.87</v>
      </c>
      <c r="Z6" s="34">
        <f t="shared" ref="Z6:AH6" si="4">IF(Z7="",NA(),Z7)</f>
        <v>97.28</v>
      </c>
      <c r="AA6" s="34">
        <f t="shared" si="4"/>
        <v>96.87</v>
      </c>
      <c r="AB6" s="34">
        <f t="shared" si="4"/>
        <v>96.09</v>
      </c>
      <c r="AC6" s="34">
        <f t="shared" si="4"/>
        <v>95.88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626.76</v>
      </c>
      <c r="BG6" s="34">
        <f t="shared" ref="BG6:BO6" si="7">IF(BG7="",NA(),BG7)</f>
        <v>611.14</v>
      </c>
      <c r="BH6" s="34">
        <f t="shared" si="7"/>
        <v>625.32000000000005</v>
      </c>
      <c r="BI6" s="34">
        <f t="shared" si="7"/>
        <v>634.49</v>
      </c>
      <c r="BJ6" s="34">
        <f t="shared" si="7"/>
        <v>604.44000000000005</v>
      </c>
      <c r="BK6" s="34">
        <f t="shared" si="7"/>
        <v>446.63</v>
      </c>
      <c r="BL6" s="34">
        <f t="shared" si="7"/>
        <v>416.91</v>
      </c>
      <c r="BM6" s="34">
        <f t="shared" si="7"/>
        <v>392.19</v>
      </c>
      <c r="BN6" s="34">
        <f t="shared" si="7"/>
        <v>413.5</v>
      </c>
      <c r="BO6" s="34">
        <f t="shared" si="7"/>
        <v>407.42</v>
      </c>
      <c r="BP6" s="33" t="str">
        <f>IF(BP7="","",IF(BP7="-","【-】","【"&amp;SUBSTITUTE(TEXT(BP7,"#,##0.00"),"-","△")&amp;"】"))</f>
        <v>【329.28】</v>
      </c>
      <c r="BQ6" s="34">
        <f>IF(BQ7="",NA(),BQ7)</f>
        <v>34.729999999999997</v>
      </c>
      <c r="BR6" s="34">
        <f t="shared" ref="BR6:BZ6" si="8">IF(BR7="",NA(),BR7)</f>
        <v>34.06</v>
      </c>
      <c r="BS6" s="34">
        <f t="shared" si="8"/>
        <v>32.79</v>
      </c>
      <c r="BT6" s="34">
        <f t="shared" si="8"/>
        <v>32.130000000000003</v>
      </c>
      <c r="BU6" s="34">
        <f t="shared" si="8"/>
        <v>32.630000000000003</v>
      </c>
      <c r="BV6" s="34">
        <f t="shared" si="8"/>
        <v>58.53</v>
      </c>
      <c r="BW6" s="34">
        <f t="shared" si="8"/>
        <v>57.93</v>
      </c>
      <c r="BX6" s="34">
        <f t="shared" si="8"/>
        <v>57.03</v>
      </c>
      <c r="BY6" s="34">
        <f t="shared" si="8"/>
        <v>55.84</v>
      </c>
      <c r="BZ6" s="34">
        <f t="shared" si="8"/>
        <v>57.08</v>
      </c>
      <c r="CA6" s="33" t="str">
        <f>IF(CA7="","",IF(CA7="-","【-】","【"&amp;SUBSTITUTE(TEXT(CA7,"#,##0.00"),"-","△")&amp;"】"))</f>
        <v>【60.55】</v>
      </c>
      <c r="CB6" s="34">
        <f>IF(CB7="",NA(),CB7)</f>
        <v>408.95</v>
      </c>
      <c r="CC6" s="34">
        <f t="shared" ref="CC6:CK6" si="9">IF(CC7="",NA(),CC7)</f>
        <v>427.81</v>
      </c>
      <c r="CD6" s="34">
        <f t="shared" si="9"/>
        <v>444.73</v>
      </c>
      <c r="CE6" s="34">
        <f t="shared" si="9"/>
        <v>456.65</v>
      </c>
      <c r="CF6" s="34">
        <f t="shared" si="9"/>
        <v>394.77</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262030</v>
      </c>
      <c r="D7" s="36">
        <v>47</v>
      </c>
      <c r="E7" s="36">
        <v>18</v>
      </c>
      <c r="F7" s="36">
        <v>0</v>
      </c>
      <c r="G7" s="36">
        <v>0</v>
      </c>
      <c r="H7" s="36" t="s">
        <v>109</v>
      </c>
      <c r="I7" s="36" t="s">
        <v>110</v>
      </c>
      <c r="J7" s="36" t="s">
        <v>111</v>
      </c>
      <c r="K7" s="36" t="s">
        <v>112</v>
      </c>
      <c r="L7" s="36" t="s">
        <v>113</v>
      </c>
      <c r="M7" s="36" t="s">
        <v>114</v>
      </c>
      <c r="N7" s="37" t="s">
        <v>115</v>
      </c>
      <c r="O7" s="37" t="s">
        <v>116</v>
      </c>
      <c r="P7" s="37">
        <v>10</v>
      </c>
      <c r="Q7" s="37">
        <v>100</v>
      </c>
      <c r="R7" s="37">
        <v>2200</v>
      </c>
      <c r="S7" s="37">
        <v>34046</v>
      </c>
      <c r="T7" s="37">
        <v>347.1</v>
      </c>
      <c r="U7" s="37">
        <v>98.09</v>
      </c>
      <c r="V7" s="37">
        <v>3380</v>
      </c>
      <c r="W7" s="37">
        <v>0.62</v>
      </c>
      <c r="X7" s="37">
        <v>5451.61</v>
      </c>
      <c r="Y7" s="37">
        <v>97.87</v>
      </c>
      <c r="Z7" s="37">
        <v>97.28</v>
      </c>
      <c r="AA7" s="37">
        <v>96.87</v>
      </c>
      <c r="AB7" s="37">
        <v>96.09</v>
      </c>
      <c r="AC7" s="37">
        <v>95.88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626.76</v>
      </c>
      <c r="BG7" s="37">
        <v>611.14</v>
      </c>
      <c r="BH7" s="37">
        <v>625.32000000000005</v>
      </c>
      <c r="BI7" s="37">
        <v>634.49</v>
      </c>
      <c r="BJ7" s="37">
        <v>604.44000000000005</v>
      </c>
      <c r="BK7" s="37">
        <v>446.63</v>
      </c>
      <c r="BL7" s="37">
        <v>416.91</v>
      </c>
      <c r="BM7" s="37">
        <v>392.19</v>
      </c>
      <c r="BN7" s="37">
        <v>413.5</v>
      </c>
      <c r="BO7" s="37">
        <v>407.42</v>
      </c>
      <c r="BP7" s="37">
        <v>329.28</v>
      </c>
      <c r="BQ7" s="37">
        <v>34.729999999999997</v>
      </c>
      <c r="BR7" s="37">
        <v>34.06</v>
      </c>
      <c r="BS7" s="37">
        <v>32.79</v>
      </c>
      <c r="BT7" s="37">
        <v>32.130000000000003</v>
      </c>
      <c r="BU7" s="37">
        <v>32.630000000000003</v>
      </c>
      <c r="BV7" s="37">
        <v>58.53</v>
      </c>
      <c r="BW7" s="37">
        <v>57.93</v>
      </c>
      <c r="BX7" s="37">
        <v>57.03</v>
      </c>
      <c r="BY7" s="37">
        <v>55.84</v>
      </c>
      <c r="BZ7" s="37">
        <v>57.08</v>
      </c>
      <c r="CA7" s="37">
        <v>60.55</v>
      </c>
      <c r="CB7" s="37">
        <v>408.95</v>
      </c>
      <c r="CC7" s="37">
        <v>427.81</v>
      </c>
      <c r="CD7" s="37">
        <v>444.73</v>
      </c>
      <c r="CE7" s="37">
        <v>456.65</v>
      </c>
      <c r="CF7" s="37">
        <v>394.77</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2019-02-07T11:45:17Z</cp:lastPrinted>
  <dcterms:modified xsi:type="dcterms:W3CDTF">2019-02-08T07:05:42Z</dcterms:modified>
</cp:coreProperties>
</file>