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RUvRvxXFWW2jhKuf9sXDGeOpv+HAJC4QYnjMlTVFYxsamMooN8lRtoWWkxAXLPyipbknMQvam0ewIRkayq6FQ==" workbookSaltValue="224FrM2g1U72qWAiZaobR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GQ30" i="4"/>
  <c r="LT76" i="4"/>
  <c r="GQ51" i="4"/>
  <c r="LH30" i="4"/>
  <c r="IE76" i="4"/>
  <c r="BZ51" i="4"/>
  <c r="BG30" i="4"/>
  <c r="HP76" i="4"/>
  <c r="AV76" i="4"/>
  <c r="KO51" i="4"/>
  <c r="LE76" i="4"/>
  <c r="FX51" i="4"/>
  <c r="KO30" i="4"/>
  <c r="BG51" i="4"/>
  <c r="FX30" i="4"/>
  <c r="HA76" i="4"/>
  <c r="AN51" i="4"/>
  <c r="FE30" i="4"/>
  <c r="JV30" i="4"/>
  <c r="AN30" i="4"/>
  <c r="AG76" i="4"/>
  <c r="JV51" i="4"/>
  <c r="FE51" i="4"/>
  <c r="KP76" i="4"/>
  <c r="KA76" i="4"/>
  <c r="EL51" i="4"/>
  <c r="JC30" i="4"/>
  <c r="R76" i="4"/>
  <c r="JC51" i="4"/>
  <c r="GL76" i="4"/>
  <c r="U51" i="4"/>
  <c r="EL30" i="4"/>
  <c r="U30"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<sst xmlns="http://schemas.openxmlformats.org/spreadsheetml/2006/main" count="287" uniqueCount="142">
  <si>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</si>
  <si>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</si>
  <si>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</si>
  <si>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</si>
  <si>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</si>
  <si>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</si>
  <si>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</si>
  <si>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</si>
  <si>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</si>
  <si>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</si>
  <si>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</si>
  <si>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</si>
  <si>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</si>
  <si>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</si>
  <si>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</si>
  <si>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</si>
  <si>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</si>
  <si>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</si>
  <si>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</si>
  <si>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</si>
  <si>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</si>
  <si>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</si>
  <si>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</si>
  <si>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</si>
  <si>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</si>
  <si>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</si>
  <si>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</si>
  <si>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</si>
  <si>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</si>
  <si>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</si>
  <si>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</si>
  <si>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</si>
  <si>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</si>
  <si>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</si>
  <si>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</si>
  <si>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</si>
  <si>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</si>
  <si>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</si>
  <si>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</si>
  <si>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</si>
  <si>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</si>
  <si>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</si>
  <si>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</si>
  <si>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</si>
  <si>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</si>
  <si>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</si>
  <si>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</si>
  <si>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</si>
  <si>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</si>
  <si>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</si>
  <si>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</si>
  <si>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</si>
  <si>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</si>
  <si>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</si>
  <si>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</si>
  <si>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</si>
  <si>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</si>
  <si>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</si>
  <si>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</si>
  <si>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</si>
  <si>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</si>
  <si>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</si>
  <si>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</si>
  <si>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</si>
  <si>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</si>
  <si>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</si>
  <si>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</si>
  <si>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</si>
  <si>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</si>
  <si>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</si>
  <si>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</si>
  <si>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</si>
  <si>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</si>
  <si>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</si>
  <si>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</si>
  <si>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</si>
  <si>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</si>
  <si>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</si>
  <si>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</si>
  <si>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</si>
  <si>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</si>
  <si>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</si>
  <si>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</si>
  <si>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</si>
  <si>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</si>
  <si>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</si>
  <si>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</si>
  <si>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</si>
  <si>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</si>
  <si>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</si>
  <si>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</si>
  <si>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</si>
  <si>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</si>
  <si>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</si>
  <si>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</si>
  <si>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</si>
  <si>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</si>
  <si>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</si>
  <si>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</si>
  <si>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</si>
  <si>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</si>
  <si>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</si>
  <si>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</si>
  <si>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</si>
  <si>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</si>
  <si>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</si>
  <si>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</si>
  <si>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</si>
  <si>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</si>
  <si>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</si>
  <si>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</si>
  <si>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当該値(N-4)</t>
    <phoneticPr fontId="5"/>
  </si>
  <si>
    <t>当該値(N-3)</t>
    <phoneticPr fontId="5"/>
  </si>
  <si>
    <t>当該値(N-2)</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</si>
  <si>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</si>
  <si>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</si>
  <si>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</si>
  <si>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</si>
  <si>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</si>
  <si>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</si>
  <si>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宮津市</t>
  </si>
  <si>
    <t>宮津駅前駐車場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</si>
  <si>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</si>
  <si>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</si>
  <si>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</si>
  <si>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</si>
  <si>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</si>
  <si>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</si>
  <si>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</si>
  <si>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</si>
  <si>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</si>
  <si>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</si>
  <si>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</si>
  <si>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</si>
  <si>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</si>
  <si>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</si>
  <si>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</si>
  <si>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</si>
  <si>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安定した経営状況であり、公共駐車場としての重要な役割を果たしている。</t>
    <phoneticPr fontId="5"/>
  </si>
  <si>
    <t>京都丹後鉄道「宮津駅」の北側に位置する宮津駅前駐車場は、市内唯一の24時間営業のコインパーキングで、H28～H29と収益的収支比率200%が超えており、他会計からの補助金も無い健全な経営を行っている。
※本事業は一般会計にて統合運用
※H28より会計処理を変更
平成27年度決算まで、料金収入額を支出額と同額とし、未計上分の収入額を一般会計の使用料収入として計上していたが、この仕訳では建設改良事業費等の臨時的経費の有無に応じて料金収入額が急増・急
減することになるため、平成28年度から料金収入は正味の額を計上し、利益分は一般会計繰出金として計上。</t>
    <rPh sb="0" eb="2">
      <t>キョウト</t>
    </rPh>
    <rPh sb="2" eb="4">
      <t>タンゴ</t>
    </rPh>
    <rPh sb="4" eb="6">
      <t>テツドウ</t>
    </rPh>
    <rPh sb="7" eb="9">
      <t>ミヤヅ</t>
    </rPh>
    <rPh sb="9" eb="10">
      <t>エキ</t>
    </rPh>
    <rPh sb="12" eb="14">
      <t>キタガワ</t>
    </rPh>
    <rPh sb="15" eb="17">
      <t>イチ</t>
    </rPh>
    <rPh sb="19" eb="21">
      <t>ミヤヅ</t>
    </rPh>
    <rPh sb="21" eb="22">
      <t>エキ</t>
    </rPh>
    <rPh sb="22" eb="23">
      <t>マエ</t>
    </rPh>
    <rPh sb="28" eb="30">
      <t>シナイ</t>
    </rPh>
    <rPh sb="30" eb="32">
      <t>ユイイツ</t>
    </rPh>
    <rPh sb="35" eb="37">
      <t>ジカン</t>
    </rPh>
    <rPh sb="37" eb="39">
      <t>エイギョウ</t>
    </rPh>
    <rPh sb="167" eb="169">
      <t>イッパン</t>
    </rPh>
    <phoneticPr fontId="5"/>
  </si>
  <si>
    <t>特に無し。</t>
    <rPh sb="0" eb="1">
      <t>トク</t>
    </rPh>
    <rPh sb="2" eb="3">
      <t>ナ</t>
    </rPh>
    <phoneticPr fontId="5"/>
  </si>
  <si>
    <t>宮津駅は京都丹後鉄道のターミナル駅であるとともに、相互乗り入れを行っているJR嵯峨野・山陰線の特急車両の停車駅であること、都市部への高速バス発着点であることから、長時間駐車のパーク＆ライド利用が中心。
H28に駐車場の区画線を引き直し、１台当たりの駐車用面積を広くしたことで利便性が向上。その分収容車数は若干減少したものの、H29の実績では稼働率や収益は改善している。</t>
    <rPh sb="0" eb="2">
      <t>ミヤヅ</t>
    </rPh>
    <rPh sb="2" eb="3">
      <t>エキ</t>
    </rPh>
    <rPh sb="4" eb="6">
      <t>キョウト</t>
    </rPh>
    <rPh sb="6" eb="8">
      <t>タンゴ</t>
    </rPh>
    <rPh sb="8" eb="10">
      <t>テツドウ</t>
    </rPh>
    <rPh sb="16" eb="17">
      <t>エキ</t>
    </rPh>
    <rPh sb="25" eb="27">
      <t>ソウゴ</t>
    </rPh>
    <rPh sb="27" eb="28">
      <t>ノ</t>
    </rPh>
    <rPh sb="29" eb="30">
      <t>イ</t>
    </rPh>
    <rPh sb="32" eb="33">
      <t>オコナ</t>
    </rPh>
    <rPh sb="39" eb="42">
      <t>サガノ</t>
    </rPh>
    <rPh sb="43" eb="45">
      <t>サンイン</t>
    </rPh>
    <rPh sb="45" eb="46">
      <t>セン</t>
    </rPh>
    <rPh sb="47" eb="49">
      <t>トッキュウ</t>
    </rPh>
    <rPh sb="49" eb="51">
      <t>シャリョウ</t>
    </rPh>
    <rPh sb="52" eb="54">
      <t>テイシャ</t>
    </rPh>
    <rPh sb="54" eb="55">
      <t>エキ</t>
    </rPh>
    <rPh sb="61" eb="64">
      <t>トシブ</t>
    </rPh>
    <rPh sb="66" eb="68">
      <t>コウソク</t>
    </rPh>
    <rPh sb="70" eb="73">
      <t>ハッチャクテン</t>
    </rPh>
    <rPh sb="81" eb="84">
      <t>チョウジカン</t>
    </rPh>
    <rPh sb="84" eb="86">
      <t>チュウシャ</t>
    </rPh>
    <rPh sb="94" eb="96">
      <t>リヨウ</t>
    </rPh>
    <rPh sb="97" eb="99">
      <t>チュウシン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</si>
</sst>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227</c:v>
                </c:pt>
                <c:pt idx="4">
                  <c:v>237.1</c:v>
                </c:pt>
              </c:numCache>
            </c:numRef>
          </c:val>
          <c:extLst xmlns:c16r2="http://schemas.microsoft.com/office/drawing/2015/06/chart">
            <c:ext xmlns:c16="http://schemas.microsoft.com/office/drawing/2014/chart" uri="{C3380CC4-5D6E-409C-BE32-E72D297353CC}">
              <c16:uniqueId val="{00000000-B1CC-4CC8-8BED-0D02D5A66AEE}"/>
            </c:ext>
          </c:extLst>
        </c:ser>
        <c:dLbls>
          <c:showLegendKey val="0"/>
          <c:showVal val="0"/>
          <c:showCatName val="0"/>
          <c:showSerName val="0"/>
          <c:showPercent val="0"/>
          <c:showBubbleSize val="0"/>
        </c:dLbls>
        <c:gapWidth val="150"/>
        <c:axId val="196269568"/>
        <c:axId val="2160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B1CC-4CC8-8BED-0D02D5A66AEE}"/>
            </c:ext>
          </c:extLst>
        </c:ser>
        <c:dLbls>
          <c:showLegendKey val="0"/>
          <c:showVal val="0"/>
          <c:showCatName val="0"/>
          <c:showSerName val="0"/>
          <c:showPercent val="0"/>
          <c:showBubbleSize val="0"/>
        </c:dLbls>
        <c:marker val="1"/>
        <c:smooth val="0"/>
        <c:axId val="196269568"/>
        <c:axId val="216033536"/>
      </c:lineChart>
      <c:dateAx>
        <c:axId val="196269568"/>
        <c:scaling>
          <c:orientation val="minMax"/>
        </c:scaling>
        <c:delete val="1"/>
        <c:axPos val="b"/>
        <c:numFmt formatCode="ge" sourceLinked="1"/>
        <c:majorTickMark val="none"/>
        <c:minorTickMark val="none"/>
        <c:tickLblPos val="none"/>
        <c:crossAx val="216033536"/>
        <c:crosses val="autoZero"/>
        <c:auto val="1"/>
        <c:lblOffset val="100"/>
        <c:baseTimeUnit val="years"/>
      </c:dateAx>
      <c:valAx>
        <c:axId val="21603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26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4F-4E1E-9FC4-F7684210C77B}"/>
            </c:ext>
          </c:extLst>
        </c:ser>
        <c:dLbls>
          <c:showLegendKey val="0"/>
          <c:showVal val="0"/>
          <c:showCatName val="0"/>
          <c:showSerName val="0"/>
          <c:showPercent val="0"/>
          <c:showBubbleSize val="0"/>
        </c:dLbls>
        <c:gapWidth val="150"/>
        <c:axId val="216086016"/>
        <c:axId val="2160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AB4F-4E1E-9FC4-F7684210C77B}"/>
            </c:ext>
          </c:extLst>
        </c:ser>
        <c:dLbls>
          <c:showLegendKey val="0"/>
          <c:showVal val="0"/>
          <c:showCatName val="0"/>
          <c:showSerName val="0"/>
          <c:showPercent val="0"/>
          <c:showBubbleSize val="0"/>
        </c:dLbls>
        <c:marker val="1"/>
        <c:smooth val="0"/>
        <c:axId val="216086016"/>
        <c:axId val="216087936"/>
      </c:lineChart>
      <c:dateAx>
        <c:axId val="216086016"/>
        <c:scaling>
          <c:orientation val="minMax"/>
        </c:scaling>
        <c:delete val="1"/>
        <c:axPos val="b"/>
        <c:numFmt formatCode="ge" sourceLinked="1"/>
        <c:majorTickMark val="none"/>
        <c:minorTickMark val="none"/>
        <c:tickLblPos val="none"/>
        <c:crossAx val="216087936"/>
        <c:crosses val="autoZero"/>
        <c:auto val="1"/>
        <c:lblOffset val="100"/>
        <c:baseTimeUnit val="years"/>
      </c:dateAx>
      <c:valAx>
        <c:axId val="21608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08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83B-43BF-9D1B-1C2628F5A416}"/>
            </c:ext>
          </c:extLst>
        </c:ser>
        <c:dLbls>
          <c:showLegendKey val="0"/>
          <c:showVal val="0"/>
          <c:showCatName val="0"/>
          <c:showSerName val="0"/>
          <c:showPercent val="0"/>
          <c:showBubbleSize val="0"/>
        </c:dLbls>
        <c:gapWidth val="150"/>
        <c:axId val="216267008"/>
        <c:axId val="2162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83B-43BF-9D1B-1C2628F5A416}"/>
            </c:ext>
          </c:extLst>
        </c:ser>
        <c:dLbls>
          <c:showLegendKey val="0"/>
          <c:showVal val="0"/>
          <c:showCatName val="0"/>
          <c:showSerName val="0"/>
          <c:showPercent val="0"/>
          <c:showBubbleSize val="0"/>
        </c:dLbls>
        <c:marker val="1"/>
        <c:smooth val="0"/>
        <c:axId val="216267008"/>
        <c:axId val="216286720"/>
      </c:lineChart>
      <c:dateAx>
        <c:axId val="216267008"/>
        <c:scaling>
          <c:orientation val="minMax"/>
        </c:scaling>
        <c:delete val="1"/>
        <c:axPos val="b"/>
        <c:numFmt formatCode="ge" sourceLinked="1"/>
        <c:majorTickMark val="none"/>
        <c:minorTickMark val="none"/>
        <c:tickLblPos val="none"/>
        <c:crossAx val="216286720"/>
        <c:crosses val="autoZero"/>
        <c:auto val="1"/>
        <c:lblOffset val="100"/>
        <c:baseTimeUnit val="years"/>
      </c:dateAx>
      <c:valAx>
        <c:axId val="21628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26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533-453F-9369-46FC175137D6}"/>
            </c:ext>
          </c:extLst>
        </c:ser>
        <c:dLbls>
          <c:showLegendKey val="0"/>
          <c:showVal val="0"/>
          <c:showCatName val="0"/>
          <c:showSerName val="0"/>
          <c:showPercent val="0"/>
          <c:showBubbleSize val="0"/>
        </c:dLbls>
        <c:gapWidth val="150"/>
        <c:axId val="216441600"/>
        <c:axId val="216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533-453F-9369-46FC175137D6}"/>
            </c:ext>
          </c:extLst>
        </c:ser>
        <c:dLbls>
          <c:showLegendKey val="0"/>
          <c:showVal val="0"/>
          <c:showCatName val="0"/>
          <c:showSerName val="0"/>
          <c:showPercent val="0"/>
          <c:showBubbleSize val="0"/>
        </c:dLbls>
        <c:marker val="1"/>
        <c:smooth val="0"/>
        <c:axId val="216441600"/>
        <c:axId val="216443904"/>
      </c:lineChart>
      <c:dateAx>
        <c:axId val="216441600"/>
        <c:scaling>
          <c:orientation val="minMax"/>
        </c:scaling>
        <c:delete val="1"/>
        <c:axPos val="b"/>
        <c:numFmt formatCode="ge" sourceLinked="1"/>
        <c:majorTickMark val="none"/>
        <c:minorTickMark val="none"/>
        <c:tickLblPos val="none"/>
        <c:crossAx val="216443904"/>
        <c:crosses val="autoZero"/>
        <c:auto val="1"/>
        <c:lblOffset val="100"/>
        <c:baseTimeUnit val="years"/>
      </c:dateAx>
      <c:valAx>
        <c:axId val="21644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4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FF-4603-B0FD-B36605E7688F}"/>
            </c:ext>
          </c:extLst>
        </c:ser>
        <c:dLbls>
          <c:showLegendKey val="0"/>
          <c:showVal val="0"/>
          <c:showCatName val="0"/>
          <c:showSerName val="0"/>
          <c:showPercent val="0"/>
          <c:showBubbleSize val="0"/>
        </c:dLbls>
        <c:gapWidth val="150"/>
        <c:axId val="219246976"/>
        <c:axId val="2192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A6FF-4603-B0FD-B36605E7688F}"/>
            </c:ext>
          </c:extLst>
        </c:ser>
        <c:dLbls>
          <c:showLegendKey val="0"/>
          <c:showVal val="0"/>
          <c:showCatName val="0"/>
          <c:showSerName val="0"/>
          <c:showPercent val="0"/>
          <c:showBubbleSize val="0"/>
        </c:dLbls>
        <c:marker val="1"/>
        <c:smooth val="0"/>
        <c:axId val="219246976"/>
        <c:axId val="219248896"/>
      </c:lineChart>
      <c:dateAx>
        <c:axId val="219246976"/>
        <c:scaling>
          <c:orientation val="minMax"/>
        </c:scaling>
        <c:delete val="1"/>
        <c:axPos val="b"/>
        <c:numFmt formatCode="ge" sourceLinked="1"/>
        <c:majorTickMark val="none"/>
        <c:minorTickMark val="none"/>
        <c:tickLblPos val="none"/>
        <c:crossAx val="219248896"/>
        <c:crosses val="autoZero"/>
        <c:auto val="1"/>
        <c:lblOffset val="100"/>
        <c:baseTimeUnit val="years"/>
      </c:dateAx>
      <c:valAx>
        <c:axId val="21924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24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D7-4AB9-B163-4CB7A0AE22DD}"/>
            </c:ext>
          </c:extLst>
        </c:ser>
        <c:dLbls>
          <c:showLegendKey val="0"/>
          <c:showVal val="0"/>
          <c:showCatName val="0"/>
          <c:showSerName val="0"/>
          <c:showPercent val="0"/>
          <c:showBubbleSize val="0"/>
        </c:dLbls>
        <c:gapWidth val="150"/>
        <c:axId val="272217600"/>
        <c:axId val="2725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FED7-4AB9-B163-4CB7A0AE22DD}"/>
            </c:ext>
          </c:extLst>
        </c:ser>
        <c:dLbls>
          <c:showLegendKey val="0"/>
          <c:showVal val="0"/>
          <c:showCatName val="0"/>
          <c:showSerName val="0"/>
          <c:showPercent val="0"/>
          <c:showBubbleSize val="0"/>
        </c:dLbls>
        <c:marker val="1"/>
        <c:smooth val="0"/>
        <c:axId val="272217600"/>
        <c:axId val="272531456"/>
      </c:lineChart>
      <c:dateAx>
        <c:axId val="272217600"/>
        <c:scaling>
          <c:orientation val="minMax"/>
        </c:scaling>
        <c:delete val="1"/>
        <c:axPos val="b"/>
        <c:numFmt formatCode="ge" sourceLinked="1"/>
        <c:majorTickMark val="none"/>
        <c:minorTickMark val="none"/>
        <c:tickLblPos val="none"/>
        <c:crossAx val="272531456"/>
        <c:crosses val="autoZero"/>
        <c:auto val="1"/>
        <c:lblOffset val="100"/>
        <c:baseTimeUnit val="years"/>
      </c:dateAx>
      <c:valAx>
        <c:axId val="272531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221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73.8</c:v>
                </c:pt>
                <c:pt idx="1">
                  <c:v>67.7</c:v>
                </c:pt>
                <c:pt idx="2">
                  <c:v>76.900000000000006</c:v>
                </c:pt>
                <c:pt idx="3">
                  <c:v>73.8</c:v>
                </c:pt>
                <c:pt idx="4">
                  <c:v>123.1</c:v>
                </c:pt>
              </c:numCache>
            </c:numRef>
          </c:val>
          <c:extLst xmlns:c16r2="http://schemas.microsoft.com/office/drawing/2015/06/chart">
            <c:ext xmlns:c16="http://schemas.microsoft.com/office/drawing/2014/chart" uri="{C3380CC4-5D6E-409C-BE32-E72D297353CC}">
              <c16:uniqueId val="{00000000-21C7-44E9-A2AF-A027A50278B2}"/>
            </c:ext>
          </c:extLst>
        </c:ser>
        <c:dLbls>
          <c:showLegendKey val="0"/>
          <c:showVal val="0"/>
          <c:showCatName val="0"/>
          <c:showSerName val="0"/>
          <c:showPercent val="0"/>
          <c:showBubbleSize val="0"/>
        </c:dLbls>
        <c:gapWidth val="150"/>
        <c:axId val="173333120"/>
        <c:axId val="1733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21C7-44E9-A2AF-A027A50278B2}"/>
            </c:ext>
          </c:extLst>
        </c:ser>
        <c:dLbls>
          <c:showLegendKey val="0"/>
          <c:showVal val="0"/>
          <c:showCatName val="0"/>
          <c:showSerName val="0"/>
          <c:showPercent val="0"/>
          <c:showBubbleSize val="0"/>
        </c:dLbls>
        <c:marker val="1"/>
        <c:smooth val="0"/>
        <c:axId val="173333120"/>
        <c:axId val="173339392"/>
      </c:lineChart>
      <c:dateAx>
        <c:axId val="173333120"/>
        <c:scaling>
          <c:orientation val="minMax"/>
        </c:scaling>
        <c:delete val="1"/>
        <c:axPos val="b"/>
        <c:numFmt formatCode="ge" sourceLinked="1"/>
        <c:majorTickMark val="none"/>
        <c:minorTickMark val="none"/>
        <c:tickLblPos val="none"/>
        <c:crossAx val="173339392"/>
        <c:crosses val="autoZero"/>
        <c:auto val="1"/>
        <c:lblOffset val="100"/>
        <c:baseTimeUnit val="years"/>
      </c:dateAx>
      <c:valAx>
        <c:axId val="17333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33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c:v>
                </c:pt>
                <c:pt idx="1">
                  <c:v>0</c:v>
                </c:pt>
                <c:pt idx="2">
                  <c:v>0</c:v>
                </c:pt>
                <c:pt idx="3">
                  <c:v>56</c:v>
                </c:pt>
                <c:pt idx="4">
                  <c:v>57.8</c:v>
                </c:pt>
              </c:numCache>
            </c:numRef>
          </c:val>
          <c:extLst xmlns:c16r2="http://schemas.microsoft.com/office/drawing/2015/06/chart">
            <c:ext xmlns:c16="http://schemas.microsoft.com/office/drawing/2014/chart" uri="{C3380CC4-5D6E-409C-BE32-E72D297353CC}">
              <c16:uniqueId val="{00000000-B5FF-41EB-A51F-A21DE591B682}"/>
            </c:ext>
          </c:extLst>
        </c:ser>
        <c:dLbls>
          <c:showLegendKey val="0"/>
          <c:showVal val="0"/>
          <c:showCatName val="0"/>
          <c:showSerName val="0"/>
          <c:showPercent val="0"/>
          <c:showBubbleSize val="0"/>
        </c:dLbls>
        <c:gapWidth val="150"/>
        <c:axId val="179640576"/>
        <c:axId val="1796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B5FF-41EB-A51F-A21DE591B682}"/>
            </c:ext>
          </c:extLst>
        </c:ser>
        <c:dLbls>
          <c:showLegendKey val="0"/>
          <c:showVal val="0"/>
          <c:showCatName val="0"/>
          <c:showSerName val="0"/>
          <c:showPercent val="0"/>
          <c:showBubbleSize val="0"/>
        </c:dLbls>
        <c:marker val="1"/>
        <c:smooth val="0"/>
        <c:axId val="179640576"/>
        <c:axId val="179646848"/>
      </c:lineChart>
      <c:dateAx>
        <c:axId val="179640576"/>
        <c:scaling>
          <c:orientation val="minMax"/>
        </c:scaling>
        <c:delete val="1"/>
        <c:axPos val="b"/>
        <c:numFmt formatCode="ge" sourceLinked="1"/>
        <c:majorTickMark val="none"/>
        <c:minorTickMark val="none"/>
        <c:tickLblPos val="none"/>
        <c:crossAx val="179646848"/>
        <c:crosses val="autoZero"/>
        <c:auto val="1"/>
        <c:lblOffset val="100"/>
        <c:baseTimeUnit val="years"/>
      </c:dateAx>
      <c:valAx>
        <c:axId val="17964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6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0</c:v>
                </c:pt>
                <c:pt idx="1">
                  <c:v>0</c:v>
                </c:pt>
                <c:pt idx="2">
                  <c:v>0</c:v>
                </c:pt>
                <c:pt idx="3">
                  <c:v>2806</c:v>
                </c:pt>
                <c:pt idx="4">
                  <c:v>3001</c:v>
                </c:pt>
              </c:numCache>
            </c:numRef>
          </c:val>
          <c:extLst xmlns:c16r2="http://schemas.microsoft.com/office/drawing/2015/06/chart">
            <c:ext xmlns:c16="http://schemas.microsoft.com/office/drawing/2014/chart" uri="{C3380CC4-5D6E-409C-BE32-E72D297353CC}">
              <c16:uniqueId val="{00000000-F757-41D2-90E2-01EE3F3209B0}"/>
            </c:ext>
          </c:extLst>
        </c:ser>
        <c:dLbls>
          <c:showLegendKey val="0"/>
          <c:showVal val="0"/>
          <c:showCatName val="0"/>
          <c:showSerName val="0"/>
          <c:showPercent val="0"/>
          <c:showBubbleSize val="0"/>
        </c:dLbls>
        <c:gapWidth val="150"/>
        <c:axId val="179660672"/>
        <c:axId val="1796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F757-41D2-90E2-01EE3F3209B0}"/>
            </c:ext>
          </c:extLst>
        </c:ser>
        <c:dLbls>
          <c:showLegendKey val="0"/>
          <c:showVal val="0"/>
          <c:showCatName val="0"/>
          <c:showSerName val="0"/>
          <c:showPercent val="0"/>
          <c:showBubbleSize val="0"/>
        </c:dLbls>
        <c:marker val="1"/>
        <c:smooth val="0"/>
        <c:axId val="179660672"/>
        <c:axId val="179662848"/>
      </c:lineChart>
      <c:dateAx>
        <c:axId val="179660672"/>
        <c:scaling>
          <c:orientation val="minMax"/>
        </c:scaling>
        <c:delete val="1"/>
        <c:axPos val="b"/>
        <c:numFmt formatCode="ge" sourceLinked="1"/>
        <c:majorTickMark val="none"/>
        <c:minorTickMark val="none"/>
        <c:tickLblPos val="none"/>
        <c:crossAx val="179662848"/>
        <c:crosses val="autoZero"/>
        <c:auto val="1"/>
        <c:lblOffset val="100"/>
        <c:baseTimeUnit val="years"/>
      </c:dateAx>
      <c:valAx>
        <c:axId val="179662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66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京都府宮津市　宮津駅前駐車場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1400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100</v>
      </c>
      <c r="BH31" s="118"/>
      <c r="BI31" s="118"/>
      <c r="BJ31" s="118"/>
      <c r="BK31" s="118"/>
      <c r="BL31" s="118"/>
      <c r="BM31" s="118"/>
      <c r="BN31" s="118"/>
      <c r="BO31" s="118"/>
      <c r="BP31" s="118"/>
      <c r="BQ31" s="118"/>
      <c r="BR31" s="118"/>
      <c r="BS31" s="118"/>
      <c r="BT31" s="118"/>
      <c r="BU31" s="118"/>
      <c r="BV31" s="118"/>
      <c r="BW31" s="118"/>
      <c r="BX31" s="118"/>
      <c r="BY31" s="118"/>
      <c r="BZ31" s="118">
        <f>データ!AB7</f>
        <v>227</v>
      </c>
      <c r="CA31" s="118"/>
      <c r="CB31" s="118"/>
      <c r="CC31" s="118"/>
      <c r="CD31" s="118"/>
      <c r="CE31" s="118"/>
      <c r="CF31" s="118"/>
      <c r="CG31" s="118"/>
      <c r="CH31" s="118"/>
      <c r="CI31" s="118"/>
      <c r="CJ31" s="118"/>
      <c r="CK31" s="118"/>
      <c r="CL31" s="118"/>
      <c r="CM31" s="118"/>
      <c r="CN31" s="118"/>
      <c r="CO31" s="118"/>
      <c r="CP31" s="118"/>
      <c r="CQ31" s="118"/>
      <c r="CR31" s="118"/>
      <c r="CS31" s="118">
        <f>データ!AC7</f>
        <v>237.1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73.8</v>
      </c>
      <c r="JD31" s="120"/>
      <c r="JE31" s="120"/>
      <c r="JF31" s="120"/>
      <c r="JG31" s="120"/>
      <c r="JH31" s="120"/>
      <c r="JI31" s="120"/>
      <c r="JJ31" s="120"/>
      <c r="JK31" s="120"/>
      <c r="JL31" s="120"/>
      <c r="JM31" s="120"/>
      <c r="JN31" s="120"/>
      <c r="JO31" s="120"/>
      <c r="JP31" s="120"/>
      <c r="JQ31" s="120"/>
      <c r="JR31" s="120"/>
      <c r="JS31" s="120"/>
      <c r="JT31" s="120"/>
      <c r="JU31" s="121"/>
      <c r="JV31" s="119">
        <f>データ!DL7</f>
        <v>67.7</v>
      </c>
      <c r="JW31" s="120"/>
      <c r="JX31" s="120"/>
      <c r="JY31" s="120"/>
      <c r="JZ31" s="120"/>
      <c r="KA31" s="120"/>
      <c r="KB31" s="120"/>
      <c r="KC31" s="120"/>
      <c r="KD31" s="120"/>
      <c r="KE31" s="120"/>
      <c r="KF31" s="120"/>
      <c r="KG31" s="120"/>
      <c r="KH31" s="120"/>
      <c r="KI31" s="120"/>
      <c r="KJ31" s="120"/>
      <c r="KK31" s="120"/>
      <c r="KL31" s="120"/>
      <c r="KM31" s="120"/>
      <c r="KN31" s="121"/>
      <c r="KO31" s="119">
        <f>データ!DM7</f>
        <v>76.900000000000006</v>
      </c>
      <c r="KP31" s="120"/>
      <c r="KQ31" s="120"/>
      <c r="KR31" s="120"/>
      <c r="KS31" s="120"/>
      <c r="KT31" s="120"/>
      <c r="KU31" s="120"/>
      <c r="KV31" s="120"/>
      <c r="KW31" s="120"/>
      <c r="KX31" s="120"/>
      <c r="KY31" s="120"/>
      <c r="KZ31" s="120"/>
      <c r="LA31" s="120"/>
      <c r="LB31" s="120"/>
      <c r="LC31" s="120"/>
      <c r="LD31" s="120"/>
      <c r="LE31" s="120"/>
      <c r="LF31" s="120"/>
      <c r="LG31" s="121"/>
      <c r="LH31" s="119">
        <f>データ!DN7</f>
        <v>73.8</v>
      </c>
      <c r="LI31" s="120"/>
      <c r="LJ31" s="120"/>
      <c r="LK31" s="120"/>
      <c r="LL31" s="120"/>
      <c r="LM31" s="120"/>
      <c r="LN31" s="120"/>
      <c r="LO31" s="120"/>
      <c r="LP31" s="120"/>
      <c r="LQ31" s="120"/>
      <c r="LR31" s="120"/>
      <c r="LS31" s="120"/>
      <c r="LT31" s="120"/>
      <c r="LU31" s="120"/>
      <c r="LV31" s="120"/>
      <c r="LW31" s="120"/>
      <c r="LX31" s="120"/>
      <c r="LY31" s="120"/>
      <c r="LZ31" s="121"/>
      <c r="MA31" s="119">
        <f>データ!DO7</f>
        <v>123.1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52" t="s">
        <v>140</v>
      </c>
      <c r="NE32" s="153"/>
      <c r="NF32" s="153"/>
      <c r="NG32" s="153"/>
      <c r="NH32" s="153"/>
      <c r="NI32" s="153"/>
      <c r="NJ32" s="153"/>
      <c r="NK32" s="153"/>
      <c r="NL32" s="153"/>
      <c r="NM32" s="153"/>
      <c r="NN32" s="153"/>
      <c r="NO32" s="153"/>
      <c r="NP32" s="153"/>
      <c r="NQ32" s="153"/>
      <c r="NR32" s="15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2"/>
      <c r="NE33" s="153"/>
      <c r="NF33" s="153"/>
      <c r="NG33" s="153"/>
      <c r="NH33" s="153"/>
      <c r="NI33" s="153"/>
      <c r="NJ33" s="153"/>
      <c r="NK33" s="153"/>
      <c r="NL33" s="153"/>
      <c r="NM33" s="153"/>
      <c r="NN33" s="153"/>
      <c r="NO33" s="153"/>
      <c r="NP33" s="153"/>
      <c r="NQ33" s="153"/>
      <c r="NR33" s="154"/>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52"/>
      <c r="NE34" s="153"/>
      <c r="NF34" s="153"/>
      <c r="NG34" s="153"/>
      <c r="NH34" s="153"/>
      <c r="NI34" s="153"/>
      <c r="NJ34" s="153"/>
      <c r="NK34" s="153"/>
      <c r="NL34" s="153"/>
      <c r="NM34" s="153"/>
      <c r="NN34" s="153"/>
      <c r="NO34" s="153"/>
      <c r="NP34" s="153"/>
      <c r="NQ34" s="153"/>
      <c r="NR34" s="154"/>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52"/>
      <c r="NE35" s="153"/>
      <c r="NF35" s="153"/>
      <c r="NG35" s="153"/>
      <c r="NH35" s="153"/>
      <c r="NI35" s="153"/>
      <c r="NJ35" s="153"/>
      <c r="NK35" s="153"/>
      <c r="NL35" s="153"/>
      <c r="NM35" s="153"/>
      <c r="NN35" s="153"/>
      <c r="NO35" s="153"/>
      <c r="NP35" s="153"/>
      <c r="NQ35" s="153"/>
      <c r="NR35" s="15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2"/>
      <c r="NE36" s="153"/>
      <c r="NF36" s="153"/>
      <c r="NG36" s="153"/>
      <c r="NH36" s="153"/>
      <c r="NI36" s="153"/>
      <c r="NJ36" s="153"/>
      <c r="NK36" s="153"/>
      <c r="NL36" s="153"/>
      <c r="NM36" s="153"/>
      <c r="NN36" s="153"/>
      <c r="NO36" s="153"/>
      <c r="NP36" s="153"/>
      <c r="NQ36" s="153"/>
      <c r="NR36" s="15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2"/>
      <c r="NE37" s="153"/>
      <c r="NF37" s="153"/>
      <c r="NG37" s="153"/>
      <c r="NH37" s="153"/>
      <c r="NI37" s="153"/>
      <c r="NJ37" s="153"/>
      <c r="NK37" s="153"/>
      <c r="NL37" s="153"/>
      <c r="NM37" s="153"/>
      <c r="NN37" s="153"/>
      <c r="NO37" s="153"/>
      <c r="NP37" s="153"/>
      <c r="NQ37" s="153"/>
      <c r="NR37" s="15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2"/>
      <c r="NE38" s="153"/>
      <c r="NF38" s="153"/>
      <c r="NG38" s="153"/>
      <c r="NH38" s="153"/>
      <c r="NI38" s="153"/>
      <c r="NJ38" s="153"/>
      <c r="NK38" s="153"/>
      <c r="NL38" s="153"/>
      <c r="NM38" s="153"/>
      <c r="NN38" s="153"/>
      <c r="NO38" s="153"/>
      <c r="NP38" s="153"/>
      <c r="NQ38" s="153"/>
      <c r="NR38" s="15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2"/>
      <c r="NE39" s="153"/>
      <c r="NF39" s="153"/>
      <c r="NG39" s="153"/>
      <c r="NH39" s="153"/>
      <c r="NI39" s="153"/>
      <c r="NJ39" s="153"/>
      <c r="NK39" s="153"/>
      <c r="NL39" s="153"/>
      <c r="NM39" s="153"/>
      <c r="NN39" s="153"/>
      <c r="NO39" s="153"/>
      <c r="NP39" s="153"/>
      <c r="NQ39" s="153"/>
      <c r="NR39" s="15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2"/>
      <c r="NE40" s="153"/>
      <c r="NF40" s="153"/>
      <c r="NG40" s="153"/>
      <c r="NH40" s="153"/>
      <c r="NI40" s="153"/>
      <c r="NJ40" s="153"/>
      <c r="NK40" s="153"/>
      <c r="NL40" s="153"/>
      <c r="NM40" s="153"/>
      <c r="NN40" s="153"/>
      <c r="NO40" s="153"/>
      <c r="NP40" s="153"/>
      <c r="NQ40" s="153"/>
      <c r="NR40" s="15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2"/>
      <c r="NE41" s="153"/>
      <c r="NF41" s="153"/>
      <c r="NG41" s="153"/>
      <c r="NH41" s="153"/>
      <c r="NI41" s="153"/>
      <c r="NJ41" s="153"/>
      <c r="NK41" s="153"/>
      <c r="NL41" s="153"/>
      <c r="NM41" s="153"/>
      <c r="NN41" s="153"/>
      <c r="NO41" s="153"/>
      <c r="NP41" s="153"/>
      <c r="NQ41" s="153"/>
      <c r="NR41" s="15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2"/>
      <c r="NE42" s="153"/>
      <c r="NF42" s="153"/>
      <c r="NG42" s="153"/>
      <c r="NH42" s="153"/>
      <c r="NI42" s="153"/>
      <c r="NJ42" s="153"/>
      <c r="NK42" s="153"/>
      <c r="NL42" s="153"/>
      <c r="NM42" s="153"/>
      <c r="NN42" s="153"/>
      <c r="NO42" s="153"/>
      <c r="NP42" s="153"/>
      <c r="NQ42" s="153"/>
      <c r="NR42" s="15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2"/>
      <c r="NE43" s="153"/>
      <c r="NF43" s="153"/>
      <c r="NG43" s="153"/>
      <c r="NH43" s="153"/>
      <c r="NI43" s="153"/>
      <c r="NJ43" s="153"/>
      <c r="NK43" s="153"/>
      <c r="NL43" s="153"/>
      <c r="NM43" s="153"/>
      <c r="NN43" s="153"/>
      <c r="NO43" s="153"/>
      <c r="NP43" s="153"/>
      <c r="NQ43" s="153"/>
      <c r="NR43" s="15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2"/>
      <c r="NE44" s="153"/>
      <c r="NF44" s="153"/>
      <c r="NG44" s="153"/>
      <c r="NH44" s="153"/>
      <c r="NI44" s="153"/>
      <c r="NJ44" s="153"/>
      <c r="NK44" s="153"/>
      <c r="NL44" s="153"/>
      <c r="NM44" s="153"/>
      <c r="NN44" s="153"/>
      <c r="NO44" s="153"/>
      <c r="NP44" s="153"/>
      <c r="NQ44" s="153"/>
      <c r="NR44" s="15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2"/>
      <c r="NE45" s="153"/>
      <c r="NF45" s="153"/>
      <c r="NG45" s="153"/>
      <c r="NH45" s="153"/>
      <c r="NI45" s="153"/>
      <c r="NJ45" s="153"/>
      <c r="NK45" s="153"/>
      <c r="NL45" s="153"/>
      <c r="NM45" s="153"/>
      <c r="NN45" s="153"/>
      <c r="NO45" s="153"/>
      <c r="NP45" s="153"/>
      <c r="NQ45" s="153"/>
      <c r="NR45" s="15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2"/>
      <c r="NE46" s="153"/>
      <c r="NF46" s="153"/>
      <c r="NG46" s="153"/>
      <c r="NH46" s="153"/>
      <c r="NI46" s="153"/>
      <c r="NJ46" s="153"/>
      <c r="NK46" s="153"/>
      <c r="NL46" s="153"/>
      <c r="NM46" s="153"/>
      <c r="NN46" s="153"/>
      <c r="NO46" s="153"/>
      <c r="NP46" s="153"/>
      <c r="NQ46" s="153"/>
      <c r="NR46" s="15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2"/>
      <c r="NE47" s="153"/>
      <c r="NF47" s="153"/>
      <c r="NG47" s="153"/>
      <c r="NH47" s="153"/>
      <c r="NI47" s="153"/>
      <c r="NJ47" s="153"/>
      <c r="NK47" s="153"/>
      <c r="NL47" s="153"/>
      <c r="NM47" s="153"/>
      <c r="NN47" s="153"/>
      <c r="NO47" s="153"/>
      <c r="NP47" s="153"/>
      <c r="NQ47" s="153"/>
      <c r="NR47" s="15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2" t="s">
        <v>141</v>
      </c>
      <c r="NE49" s="153"/>
      <c r="NF49" s="153"/>
      <c r="NG49" s="153"/>
      <c r="NH49" s="153"/>
      <c r="NI49" s="153"/>
      <c r="NJ49" s="153"/>
      <c r="NK49" s="153"/>
      <c r="NL49" s="153"/>
      <c r="NM49" s="153"/>
      <c r="NN49" s="153"/>
      <c r="NO49" s="153"/>
      <c r="NP49" s="153"/>
      <c r="NQ49" s="153"/>
      <c r="NR49" s="15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2"/>
      <c r="NE50" s="153"/>
      <c r="NF50" s="153"/>
      <c r="NG50" s="153"/>
      <c r="NH50" s="153"/>
      <c r="NI50" s="153"/>
      <c r="NJ50" s="153"/>
      <c r="NK50" s="153"/>
      <c r="NL50" s="153"/>
      <c r="NM50" s="153"/>
      <c r="NN50" s="153"/>
      <c r="NO50" s="153"/>
      <c r="NP50" s="153"/>
      <c r="NQ50" s="153"/>
      <c r="NR50" s="15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52"/>
      <c r="NE51" s="153"/>
      <c r="NF51" s="153"/>
      <c r="NG51" s="153"/>
      <c r="NH51" s="153"/>
      <c r="NI51" s="153"/>
      <c r="NJ51" s="153"/>
      <c r="NK51" s="153"/>
      <c r="NL51" s="153"/>
      <c r="NM51" s="153"/>
      <c r="NN51" s="153"/>
      <c r="NO51" s="153"/>
      <c r="NP51" s="153"/>
      <c r="NQ51" s="153"/>
      <c r="NR51" s="15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v>
      </c>
      <c r="EM52" s="118"/>
      <c r="EN52" s="118"/>
      <c r="EO52" s="118"/>
      <c r="EP52" s="118"/>
      <c r="EQ52" s="118"/>
      <c r="ER52" s="118"/>
      <c r="ES52" s="118"/>
      <c r="ET52" s="118"/>
      <c r="EU52" s="118"/>
      <c r="EV52" s="118"/>
      <c r="EW52" s="118"/>
      <c r="EX52" s="118"/>
      <c r="EY52" s="118"/>
      <c r="EZ52" s="118"/>
      <c r="FA52" s="118"/>
      <c r="FB52" s="118"/>
      <c r="FC52" s="118"/>
      <c r="FD52" s="118"/>
      <c r="FE52" s="118">
        <f>データ!BG7</f>
        <v>0</v>
      </c>
      <c r="FF52" s="118"/>
      <c r="FG52" s="118"/>
      <c r="FH52" s="118"/>
      <c r="FI52" s="118"/>
      <c r="FJ52" s="118"/>
      <c r="FK52" s="118"/>
      <c r="FL52" s="118"/>
      <c r="FM52" s="118"/>
      <c r="FN52" s="118"/>
      <c r="FO52" s="118"/>
      <c r="FP52" s="118"/>
      <c r="FQ52" s="118"/>
      <c r="FR52" s="118"/>
      <c r="FS52" s="118"/>
      <c r="FT52" s="118"/>
      <c r="FU52" s="118"/>
      <c r="FV52" s="118"/>
      <c r="FW52" s="118"/>
      <c r="FX52" s="118">
        <f>データ!BH7</f>
        <v>0</v>
      </c>
      <c r="FY52" s="118"/>
      <c r="FZ52" s="118"/>
      <c r="GA52" s="118"/>
      <c r="GB52" s="118"/>
      <c r="GC52" s="118"/>
      <c r="GD52" s="118"/>
      <c r="GE52" s="118"/>
      <c r="GF52" s="118"/>
      <c r="GG52" s="118"/>
      <c r="GH52" s="118"/>
      <c r="GI52" s="118"/>
      <c r="GJ52" s="118"/>
      <c r="GK52" s="118"/>
      <c r="GL52" s="118"/>
      <c r="GM52" s="118"/>
      <c r="GN52" s="118"/>
      <c r="GO52" s="118"/>
      <c r="GP52" s="118"/>
      <c r="GQ52" s="118">
        <f>データ!BI7</f>
        <v>56</v>
      </c>
      <c r="GR52" s="118"/>
      <c r="GS52" s="118"/>
      <c r="GT52" s="118"/>
      <c r="GU52" s="118"/>
      <c r="GV52" s="118"/>
      <c r="GW52" s="118"/>
      <c r="GX52" s="118"/>
      <c r="GY52" s="118"/>
      <c r="GZ52" s="118"/>
      <c r="HA52" s="118"/>
      <c r="HB52" s="118"/>
      <c r="HC52" s="118"/>
      <c r="HD52" s="118"/>
      <c r="HE52" s="118"/>
      <c r="HF52" s="118"/>
      <c r="HG52" s="118"/>
      <c r="HH52" s="118"/>
      <c r="HI52" s="118"/>
      <c r="HJ52" s="118">
        <f>データ!BJ7</f>
        <v>57.8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0</v>
      </c>
      <c r="JD52" s="126"/>
      <c r="JE52" s="126"/>
      <c r="JF52" s="126"/>
      <c r="JG52" s="126"/>
      <c r="JH52" s="126"/>
      <c r="JI52" s="126"/>
      <c r="JJ52" s="126"/>
      <c r="JK52" s="126"/>
      <c r="JL52" s="126"/>
      <c r="JM52" s="126"/>
      <c r="JN52" s="126"/>
      <c r="JO52" s="126"/>
      <c r="JP52" s="126"/>
      <c r="JQ52" s="126"/>
      <c r="JR52" s="126"/>
      <c r="JS52" s="126"/>
      <c r="JT52" s="126"/>
      <c r="JU52" s="126"/>
      <c r="JV52" s="126">
        <f>データ!BR7</f>
        <v>0</v>
      </c>
      <c r="JW52" s="126"/>
      <c r="JX52" s="126"/>
      <c r="JY52" s="126"/>
      <c r="JZ52" s="126"/>
      <c r="KA52" s="126"/>
      <c r="KB52" s="126"/>
      <c r="KC52" s="126"/>
      <c r="KD52" s="126"/>
      <c r="KE52" s="126"/>
      <c r="KF52" s="126"/>
      <c r="KG52" s="126"/>
      <c r="KH52" s="126"/>
      <c r="KI52" s="126"/>
      <c r="KJ52" s="126"/>
      <c r="KK52" s="126"/>
      <c r="KL52" s="126"/>
      <c r="KM52" s="126"/>
      <c r="KN52" s="126"/>
      <c r="KO52" s="126">
        <f>データ!BS7</f>
        <v>0</v>
      </c>
      <c r="KP52" s="126"/>
      <c r="KQ52" s="126"/>
      <c r="KR52" s="126"/>
      <c r="KS52" s="126"/>
      <c r="KT52" s="126"/>
      <c r="KU52" s="126"/>
      <c r="KV52" s="126"/>
      <c r="KW52" s="126"/>
      <c r="KX52" s="126"/>
      <c r="KY52" s="126"/>
      <c r="KZ52" s="126"/>
      <c r="LA52" s="126"/>
      <c r="LB52" s="126"/>
      <c r="LC52" s="126"/>
      <c r="LD52" s="126"/>
      <c r="LE52" s="126"/>
      <c r="LF52" s="126"/>
      <c r="LG52" s="126"/>
      <c r="LH52" s="126">
        <f>データ!BT7</f>
        <v>2806</v>
      </c>
      <c r="LI52" s="126"/>
      <c r="LJ52" s="126"/>
      <c r="LK52" s="126"/>
      <c r="LL52" s="126"/>
      <c r="LM52" s="126"/>
      <c r="LN52" s="126"/>
      <c r="LO52" s="126"/>
      <c r="LP52" s="126"/>
      <c r="LQ52" s="126"/>
      <c r="LR52" s="126"/>
      <c r="LS52" s="126"/>
      <c r="LT52" s="126"/>
      <c r="LU52" s="126"/>
      <c r="LV52" s="126"/>
      <c r="LW52" s="126"/>
      <c r="LX52" s="126"/>
      <c r="LY52" s="126"/>
      <c r="LZ52" s="126"/>
      <c r="MA52" s="126">
        <f>データ!BU7</f>
        <v>3001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52"/>
      <c r="NE52" s="153"/>
      <c r="NF52" s="153"/>
      <c r="NG52" s="153"/>
      <c r="NH52" s="153"/>
      <c r="NI52" s="153"/>
      <c r="NJ52" s="153"/>
      <c r="NK52" s="153"/>
      <c r="NL52" s="153"/>
      <c r="NM52" s="153"/>
      <c r="NN52" s="153"/>
      <c r="NO52" s="153"/>
      <c r="NP52" s="153"/>
      <c r="NQ52" s="153"/>
      <c r="NR52" s="15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52"/>
      <c r="NE53" s="153"/>
      <c r="NF53" s="153"/>
      <c r="NG53" s="153"/>
      <c r="NH53" s="153"/>
      <c r="NI53" s="153"/>
      <c r="NJ53" s="153"/>
      <c r="NK53" s="153"/>
      <c r="NL53" s="153"/>
      <c r="NM53" s="153"/>
      <c r="NN53" s="153"/>
      <c r="NO53" s="153"/>
      <c r="NP53" s="153"/>
      <c r="NQ53" s="153"/>
      <c r="NR53" s="15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2"/>
      <c r="NE54" s="153"/>
      <c r="NF54" s="153"/>
      <c r="NG54" s="153"/>
      <c r="NH54" s="153"/>
      <c r="NI54" s="153"/>
      <c r="NJ54" s="153"/>
      <c r="NK54" s="153"/>
      <c r="NL54" s="153"/>
      <c r="NM54" s="153"/>
      <c r="NN54" s="153"/>
      <c r="NO54" s="153"/>
      <c r="NP54" s="153"/>
      <c r="NQ54" s="153"/>
      <c r="NR54" s="154"/>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52"/>
      <c r="NE55" s="153"/>
      <c r="NF55" s="153"/>
      <c r="NG55" s="153"/>
      <c r="NH55" s="153"/>
      <c r="NI55" s="153"/>
      <c r="NJ55" s="153"/>
      <c r="NK55" s="153"/>
      <c r="NL55" s="153"/>
      <c r="NM55" s="153"/>
      <c r="NN55" s="153"/>
      <c r="NO55" s="153"/>
      <c r="NP55" s="153"/>
      <c r="NQ55" s="153"/>
      <c r="NR55" s="154"/>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52"/>
      <c r="NE56" s="153"/>
      <c r="NF56" s="153"/>
      <c r="NG56" s="153"/>
      <c r="NH56" s="153"/>
      <c r="NI56" s="153"/>
      <c r="NJ56" s="153"/>
      <c r="NK56" s="153"/>
      <c r="NL56" s="153"/>
      <c r="NM56" s="153"/>
      <c r="NN56" s="153"/>
      <c r="NO56" s="153"/>
      <c r="NP56" s="153"/>
      <c r="NQ56" s="153"/>
      <c r="NR56" s="15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2"/>
      <c r="NE57" s="153"/>
      <c r="NF57" s="153"/>
      <c r="NG57" s="153"/>
      <c r="NH57" s="153"/>
      <c r="NI57" s="153"/>
      <c r="NJ57" s="153"/>
      <c r="NK57" s="153"/>
      <c r="NL57" s="153"/>
      <c r="NM57" s="153"/>
      <c r="NN57" s="153"/>
      <c r="NO57" s="153"/>
      <c r="NP57" s="153"/>
      <c r="NQ57" s="153"/>
      <c r="NR57" s="15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2"/>
      <c r="NE58" s="153"/>
      <c r="NF58" s="153"/>
      <c r="NG58" s="153"/>
      <c r="NH58" s="153"/>
      <c r="NI58" s="153"/>
      <c r="NJ58" s="153"/>
      <c r="NK58" s="153"/>
      <c r="NL58" s="153"/>
      <c r="NM58" s="153"/>
      <c r="NN58" s="153"/>
      <c r="NO58" s="153"/>
      <c r="NP58" s="153"/>
      <c r="NQ58" s="153"/>
      <c r="NR58" s="15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2"/>
      <c r="NE59" s="153"/>
      <c r="NF59" s="153"/>
      <c r="NG59" s="153"/>
      <c r="NH59" s="153"/>
      <c r="NI59" s="153"/>
      <c r="NJ59" s="153"/>
      <c r="NK59" s="153"/>
      <c r="NL59" s="153"/>
      <c r="NM59" s="153"/>
      <c r="NN59" s="153"/>
      <c r="NO59" s="153"/>
      <c r="NP59" s="153"/>
      <c r="NQ59" s="153"/>
      <c r="NR59" s="15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52"/>
      <c r="NE60" s="153"/>
      <c r="NF60" s="153"/>
      <c r="NG60" s="153"/>
      <c r="NH60" s="153"/>
      <c r="NI60" s="153"/>
      <c r="NJ60" s="153"/>
      <c r="NK60" s="153"/>
      <c r="NL60" s="153"/>
      <c r="NM60" s="153"/>
      <c r="NN60" s="153"/>
      <c r="NO60" s="153"/>
      <c r="NP60" s="153"/>
      <c r="NQ60" s="153"/>
      <c r="NR60" s="15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52"/>
      <c r="NE61" s="153"/>
      <c r="NF61" s="153"/>
      <c r="NG61" s="153"/>
      <c r="NH61" s="153"/>
      <c r="NI61" s="153"/>
      <c r="NJ61" s="153"/>
      <c r="NK61" s="153"/>
      <c r="NL61" s="153"/>
      <c r="NM61" s="153"/>
      <c r="NN61" s="153"/>
      <c r="NO61" s="153"/>
      <c r="NP61" s="153"/>
      <c r="NQ61" s="153"/>
      <c r="NR61" s="15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2"/>
      <c r="NE62" s="153"/>
      <c r="NF62" s="153"/>
      <c r="NG62" s="153"/>
      <c r="NH62" s="153"/>
      <c r="NI62" s="153"/>
      <c r="NJ62" s="153"/>
      <c r="NK62" s="153"/>
      <c r="NL62" s="153"/>
      <c r="NM62" s="153"/>
      <c r="NN62" s="153"/>
      <c r="NO62" s="153"/>
      <c r="NP62" s="153"/>
      <c r="NQ62" s="153"/>
      <c r="NR62" s="15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2"/>
      <c r="NE63" s="153"/>
      <c r="NF63" s="153"/>
      <c r="NG63" s="153"/>
      <c r="NH63" s="153"/>
      <c r="NI63" s="153"/>
      <c r="NJ63" s="153"/>
      <c r="NK63" s="153"/>
      <c r="NL63" s="153"/>
      <c r="NM63" s="153"/>
      <c r="NN63" s="153"/>
      <c r="NO63" s="153"/>
      <c r="NP63" s="153"/>
      <c r="NQ63" s="153"/>
      <c r="NR63" s="15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5"/>
      <c r="NE64" s="156"/>
      <c r="NF64" s="156"/>
      <c r="NG64" s="156"/>
      <c r="NH64" s="156"/>
      <c r="NI64" s="156"/>
      <c r="NJ64" s="156"/>
      <c r="NK64" s="156"/>
      <c r="NL64" s="156"/>
      <c r="NM64" s="156"/>
      <c r="NN64" s="156"/>
      <c r="NO64" s="156"/>
      <c r="NP64" s="156"/>
      <c r="NQ64" s="156"/>
      <c r="NR64" s="15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10048</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17Jya4gcJwOR3FRC2cfrm9Q/X/yvch08l/Nl4PMpvvaWDWFFRXSTQBi+EwQke+Vdba6RT8VOIwp9YH2h9tvxw==" saltValue="g1wiyQqtStasQHot87QzX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108</v>
      </c>
      <c r="AN5" s="59" t="s">
        <v>101</v>
      </c>
      <c r="AO5" s="59" t="s">
        <v>102</v>
      </c>
      <c r="AP5" s="59" t="s">
        <v>103</v>
      </c>
      <c r="AQ5" s="59" t="s">
        <v>104</v>
      </c>
      <c r="AR5" s="59" t="s">
        <v>105</v>
      </c>
      <c r="AS5" s="59" t="s">
        <v>106</v>
      </c>
      <c r="AT5" s="59" t="s">
        <v>107</v>
      </c>
      <c r="AU5" s="59" t="s">
        <v>97</v>
      </c>
      <c r="AV5" s="59" t="s">
        <v>98</v>
      </c>
      <c r="AW5" s="59" t="s">
        <v>99</v>
      </c>
      <c r="AX5" s="59" t="s">
        <v>108</v>
      </c>
      <c r="AY5" s="59" t="s">
        <v>109</v>
      </c>
      <c r="AZ5" s="59" t="s">
        <v>102</v>
      </c>
      <c r="BA5" s="59" t="s">
        <v>103</v>
      </c>
      <c r="BB5" s="59" t="s">
        <v>104</v>
      </c>
      <c r="BC5" s="59" t="s">
        <v>105</v>
      </c>
      <c r="BD5" s="59" t="s">
        <v>106</v>
      </c>
      <c r="BE5" s="59" t="s">
        <v>107</v>
      </c>
      <c r="BF5" s="59" t="s">
        <v>110</v>
      </c>
      <c r="BG5" s="59" t="s">
        <v>98</v>
      </c>
      <c r="BH5" s="59" t="s">
        <v>99</v>
      </c>
      <c r="BI5" s="59" t="s">
        <v>108</v>
      </c>
      <c r="BJ5" s="59" t="s">
        <v>109</v>
      </c>
      <c r="BK5" s="59" t="s">
        <v>102</v>
      </c>
      <c r="BL5" s="59" t="s">
        <v>103</v>
      </c>
      <c r="BM5" s="59" t="s">
        <v>104</v>
      </c>
      <c r="BN5" s="59" t="s">
        <v>105</v>
      </c>
      <c r="BO5" s="59" t="s">
        <v>106</v>
      </c>
      <c r="BP5" s="59" t="s">
        <v>107</v>
      </c>
      <c r="BQ5" s="59" t="s">
        <v>111</v>
      </c>
      <c r="BR5" s="59" t="s">
        <v>112</v>
      </c>
      <c r="BS5" s="59" t="s">
        <v>99</v>
      </c>
      <c r="BT5" s="59" t="s">
        <v>108</v>
      </c>
      <c r="BU5" s="59" t="s">
        <v>101</v>
      </c>
      <c r="BV5" s="59" t="s">
        <v>102</v>
      </c>
      <c r="BW5" s="59" t="s">
        <v>103</v>
      </c>
      <c r="BX5" s="59" t="s">
        <v>104</v>
      </c>
      <c r="BY5" s="59" t="s">
        <v>105</v>
      </c>
      <c r="BZ5" s="59" t="s">
        <v>106</v>
      </c>
      <c r="CA5" s="59" t="s">
        <v>107</v>
      </c>
      <c r="CB5" s="59" t="s">
        <v>97</v>
      </c>
      <c r="CC5" s="59" t="s">
        <v>98</v>
      </c>
      <c r="CD5" s="59" t="s">
        <v>113</v>
      </c>
      <c r="CE5" s="59" t="s">
        <v>108</v>
      </c>
      <c r="CF5" s="59" t="s">
        <v>101</v>
      </c>
      <c r="CG5" s="59" t="s">
        <v>102</v>
      </c>
      <c r="CH5" s="59" t="s">
        <v>103</v>
      </c>
      <c r="CI5" s="59" t="s">
        <v>104</v>
      </c>
      <c r="CJ5" s="59" t="s">
        <v>105</v>
      </c>
      <c r="CK5" s="59" t="s">
        <v>106</v>
      </c>
      <c r="CL5" s="59" t="s">
        <v>107</v>
      </c>
      <c r="CM5" s="151"/>
      <c r="CN5" s="151"/>
      <c r="CO5" s="59" t="s">
        <v>97</v>
      </c>
      <c r="CP5" s="59" t="s">
        <v>112</v>
      </c>
      <c r="CQ5" s="59" t="s">
        <v>99</v>
      </c>
      <c r="CR5" s="59" t="s">
        <v>108</v>
      </c>
      <c r="CS5" s="59" t="s">
        <v>101</v>
      </c>
      <c r="CT5" s="59" t="s">
        <v>102</v>
      </c>
      <c r="CU5" s="59" t="s">
        <v>103</v>
      </c>
      <c r="CV5" s="59" t="s">
        <v>104</v>
      </c>
      <c r="CW5" s="59" t="s">
        <v>105</v>
      </c>
      <c r="CX5" s="59" t="s">
        <v>106</v>
      </c>
      <c r="CY5" s="59" t="s">
        <v>107</v>
      </c>
      <c r="CZ5" s="59" t="s">
        <v>97</v>
      </c>
      <c r="DA5" s="59" t="s">
        <v>98</v>
      </c>
      <c r="DB5" s="59" t="s">
        <v>99</v>
      </c>
      <c r="DC5" s="59" t="s">
        <v>108</v>
      </c>
      <c r="DD5" s="59" t="s">
        <v>101</v>
      </c>
      <c r="DE5" s="59" t="s">
        <v>102</v>
      </c>
      <c r="DF5" s="59" t="s">
        <v>103</v>
      </c>
      <c r="DG5" s="59" t="s">
        <v>104</v>
      </c>
      <c r="DH5" s="59" t="s">
        <v>105</v>
      </c>
      <c r="DI5" s="59" t="s">
        <v>106</v>
      </c>
      <c r="DJ5" s="59" t="s">
        <v>44</v>
      </c>
      <c r="DK5" s="59" t="s">
        <v>97</v>
      </c>
      <c r="DL5" s="59" t="s">
        <v>98</v>
      </c>
      <c r="DM5" s="59" t="s">
        <v>114</v>
      </c>
      <c r="DN5" s="59" t="s">
        <v>115</v>
      </c>
      <c r="DO5" s="59" t="s">
        <v>101</v>
      </c>
      <c r="DP5" s="59" t="s">
        <v>102</v>
      </c>
      <c r="DQ5" s="59" t="s">
        <v>103</v>
      </c>
      <c r="DR5" s="59" t="s">
        <v>104</v>
      </c>
      <c r="DS5" s="59" t="s">
        <v>105</v>
      </c>
      <c r="DT5" s="59" t="s">
        <v>106</v>
      </c>
      <c r="DU5" s="59" t="s">
        <v>107</v>
      </c>
    </row>
    <row r="6" spans="1:125" s="66" customFormat="1" x14ac:dyDescent="0.15">
      <c r="A6" s="49" t="s">
        <v>116</v>
      </c>
      <c r="B6" s="60">
        <f>B8</f>
        <v>2017</v>
      </c>
      <c r="C6" s="60">
        <f t="shared" ref="C6:X6" si="1">C8</f>
        <v>262056</v>
      </c>
      <c r="D6" s="60">
        <f t="shared" si="1"/>
        <v>47</v>
      </c>
      <c r="E6" s="60">
        <f t="shared" si="1"/>
        <v>14</v>
      </c>
      <c r="F6" s="60">
        <f t="shared" si="1"/>
        <v>0</v>
      </c>
      <c r="G6" s="60">
        <f t="shared" si="1"/>
        <v>2</v>
      </c>
      <c r="H6" s="60" t="str">
        <f>SUBSTITUTE(H8,"　","")</f>
        <v>京都府宮津市</v>
      </c>
      <c r="I6" s="60" t="str">
        <f t="shared" si="1"/>
        <v>宮津駅前駐車場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16</v>
      </c>
      <c r="S6" s="62" t="str">
        <f t="shared" si="1"/>
        <v>駅</v>
      </c>
      <c r="T6" s="62" t="str">
        <f t="shared" si="1"/>
        <v>無</v>
      </c>
      <c r="U6" s="63">
        <f t="shared" si="1"/>
        <v>1400</v>
      </c>
      <c r="V6" s="63">
        <f t="shared" si="1"/>
        <v>39</v>
      </c>
      <c r="W6" s="63">
        <f t="shared" si="1"/>
        <v>500</v>
      </c>
      <c r="X6" s="62" t="str">
        <f t="shared" si="1"/>
        <v>導入なし</v>
      </c>
      <c r="Y6" s="64">
        <f>IF(Y8="-",NA(),Y8)</f>
        <v>100</v>
      </c>
      <c r="Z6" s="64">
        <f t="shared" ref="Z6:AH6" si="2">IF(Z8="-",NA(),Z8)</f>
        <v>100</v>
      </c>
      <c r="AA6" s="64">
        <f t="shared" si="2"/>
        <v>100</v>
      </c>
      <c r="AB6" s="64">
        <f t="shared" si="2"/>
        <v>227</v>
      </c>
      <c r="AC6" s="64">
        <f t="shared" si="2"/>
        <v>237.1</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0</v>
      </c>
      <c r="BG6" s="64">
        <f t="shared" ref="BG6:BO6" si="5">IF(BG8="-",NA(),BG8)</f>
        <v>0</v>
      </c>
      <c r="BH6" s="64">
        <f t="shared" si="5"/>
        <v>0</v>
      </c>
      <c r="BI6" s="64">
        <f t="shared" si="5"/>
        <v>56</v>
      </c>
      <c r="BJ6" s="64">
        <f t="shared" si="5"/>
        <v>57.8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0</v>
      </c>
      <c r="BR6" s="65">
        <f t="shared" ref="BR6:BZ6" si="6">IF(BR8="-",NA(),BR8)</f>
        <v>0</v>
      </c>
      <c r="BS6" s="65">
        <f t="shared" si="6"/>
        <v>0</v>
      </c>
      <c r="BT6" s="65">
        <f t="shared" si="6"/>
        <v>2806</v>
      </c>
      <c r="BU6" s="65">
        <f t="shared" si="6"/>
        <v>3001</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f t="shared" ref="CM6:CN6" si="7">CM8</f>
        <v>10048</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73.8</v>
      </c>
      <c r="DL6" s="64">
        <f t="shared" ref="DL6:DT6" si="9">IF(DL8="-",NA(),DL8)</f>
        <v>67.7</v>
      </c>
      <c r="DM6" s="64">
        <f t="shared" si="9"/>
        <v>76.900000000000006</v>
      </c>
      <c r="DN6" s="64">
        <f t="shared" si="9"/>
        <v>73.8</v>
      </c>
      <c r="DO6" s="64">
        <f t="shared" si="9"/>
        <v>123.1</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118</v>
      </c>
      <c r="B7" s="60">
        <f t="shared" ref="B7:X7" si="10">B8</f>
        <v>2017</v>
      </c>
      <c r="C7" s="60">
        <f t="shared" si="10"/>
        <v>262056</v>
      </c>
      <c r="D7" s="60">
        <f t="shared" si="10"/>
        <v>47</v>
      </c>
      <c r="E7" s="60">
        <f t="shared" si="10"/>
        <v>14</v>
      </c>
      <c r="F7" s="60">
        <f t="shared" si="10"/>
        <v>0</v>
      </c>
      <c r="G7" s="60">
        <f t="shared" si="10"/>
        <v>2</v>
      </c>
      <c r="H7" s="60" t="str">
        <f t="shared" si="10"/>
        <v>京都府　宮津市</v>
      </c>
      <c r="I7" s="60" t="str">
        <f t="shared" si="10"/>
        <v>宮津駅前駐車場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16</v>
      </c>
      <c r="S7" s="62" t="str">
        <f t="shared" si="10"/>
        <v>駅</v>
      </c>
      <c r="T7" s="62" t="str">
        <f t="shared" si="10"/>
        <v>無</v>
      </c>
      <c r="U7" s="63">
        <f t="shared" si="10"/>
        <v>1400</v>
      </c>
      <c r="V7" s="63">
        <f t="shared" si="10"/>
        <v>39</v>
      </c>
      <c r="W7" s="63">
        <f t="shared" si="10"/>
        <v>500</v>
      </c>
      <c r="X7" s="62" t="str">
        <f t="shared" si="10"/>
        <v>導入なし</v>
      </c>
      <c r="Y7" s="64">
        <f>Y8</f>
        <v>100</v>
      </c>
      <c r="Z7" s="64">
        <f t="shared" ref="Z7:AH7" si="11">Z8</f>
        <v>100</v>
      </c>
      <c r="AA7" s="64">
        <f t="shared" si="11"/>
        <v>100</v>
      </c>
      <c r="AB7" s="64">
        <f t="shared" si="11"/>
        <v>227</v>
      </c>
      <c r="AC7" s="64">
        <f t="shared" si="11"/>
        <v>237.1</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0</v>
      </c>
      <c r="BG7" s="64">
        <f t="shared" ref="BG7:BO7" si="14">BG8</f>
        <v>0</v>
      </c>
      <c r="BH7" s="64">
        <f t="shared" si="14"/>
        <v>0</v>
      </c>
      <c r="BI7" s="64">
        <f t="shared" si="14"/>
        <v>56</v>
      </c>
      <c r="BJ7" s="64">
        <f t="shared" si="14"/>
        <v>57.8</v>
      </c>
      <c r="BK7" s="64">
        <f t="shared" si="14"/>
        <v>37.6</v>
      </c>
      <c r="BL7" s="64">
        <f t="shared" si="14"/>
        <v>40.700000000000003</v>
      </c>
      <c r="BM7" s="64">
        <f t="shared" si="14"/>
        <v>38.200000000000003</v>
      </c>
      <c r="BN7" s="64">
        <f t="shared" si="14"/>
        <v>34.6</v>
      </c>
      <c r="BO7" s="64">
        <f t="shared" si="14"/>
        <v>37.6</v>
      </c>
      <c r="BP7" s="61"/>
      <c r="BQ7" s="65">
        <f>BQ8</f>
        <v>0</v>
      </c>
      <c r="BR7" s="65">
        <f t="shared" ref="BR7:BZ7" si="15">BR8</f>
        <v>0</v>
      </c>
      <c r="BS7" s="65">
        <f t="shared" si="15"/>
        <v>0</v>
      </c>
      <c r="BT7" s="65">
        <f t="shared" si="15"/>
        <v>2806</v>
      </c>
      <c r="BU7" s="65">
        <f t="shared" si="15"/>
        <v>3001</v>
      </c>
      <c r="BV7" s="65">
        <f t="shared" si="15"/>
        <v>6777</v>
      </c>
      <c r="BW7" s="65">
        <f t="shared" si="15"/>
        <v>7496</v>
      </c>
      <c r="BX7" s="65">
        <f t="shared" si="15"/>
        <v>6967</v>
      </c>
      <c r="BY7" s="65">
        <f t="shared" si="15"/>
        <v>7138</v>
      </c>
      <c r="BZ7" s="65">
        <f t="shared" si="15"/>
        <v>8131</v>
      </c>
      <c r="CA7" s="63"/>
      <c r="CB7" s="64" t="s">
        <v>119</v>
      </c>
      <c r="CC7" s="64" t="s">
        <v>119</v>
      </c>
      <c r="CD7" s="64" t="s">
        <v>119</v>
      </c>
      <c r="CE7" s="64" t="s">
        <v>119</v>
      </c>
      <c r="CF7" s="64" t="s">
        <v>119</v>
      </c>
      <c r="CG7" s="64" t="s">
        <v>119</v>
      </c>
      <c r="CH7" s="64" t="s">
        <v>119</v>
      </c>
      <c r="CI7" s="64" t="s">
        <v>119</v>
      </c>
      <c r="CJ7" s="64" t="s">
        <v>119</v>
      </c>
      <c r="CK7" s="64" t="s">
        <v>117</v>
      </c>
      <c r="CL7" s="61"/>
      <c r="CM7" s="63">
        <f>CM8</f>
        <v>10048</v>
      </c>
      <c r="CN7" s="63">
        <f>CN8</f>
        <v>0</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73.8</v>
      </c>
      <c r="DL7" s="64">
        <f t="shared" ref="DL7:DT7" si="17">DL8</f>
        <v>67.7</v>
      </c>
      <c r="DM7" s="64">
        <f t="shared" si="17"/>
        <v>76.900000000000006</v>
      </c>
      <c r="DN7" s="64">
        <f t="shared" si="17"/>
        <v>73.8</v>
      </c>
      <c r="DO7" s="64">
        <f t="shared" si="17"/>
        <v>123.1</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262056</v>
      </c>
      <c r="D8" s="67">
        <v>47</v>
      </c>
      <c r="E8" s="67">
        <v>14</v>
      </c>
      <c r="F8" s="67">
        <v>0</v>
      </c>
      <c r="G8" s="67">
        <v>2</v>
      </c>
      <c r="H8" s="67" t="s">
        <v>120</v>
      </c>
      <c r="I8" s="67" t="s">
        <v>121</v>
      </c>
      <c r="J8" s="67" t="s">
        <v>122</v>
      </c>
      <c r="K8" s="67" t="s">
        <v>123</v>
      </c>
      <c r="L8" s="67" t="s">
        <v>124</v>
      </c>
      <c r="M8" s="67" t="s">
        <v>125</v>
      </c>
      <c r="N8" s="67" t="s">
        <v>126</v>
      </c>
      <c r="O8" s="68" t="s">
        <v>127</v>
      </c>
      <c r="P8" s="69" t="s">
        <v>128</v>
      </c>
      <c r="Q8" s="69" t="s">
        <v>129</v>
      </c>
      <c r="R8" s="70">
        <v>16</v>
      </c>
      <c r="S8" s="69" t="s">
        <v>130</v>
      </c>
      <c r="T8" s="69" t="s">
        <v>131</v>
      </c>
      <c r="U8" s="70">
        <v>1400</v>
      </c>
      <c r="V8" s="70">
        <v>39</v>
      </c>
      <c r="W8" s="70">
        <v>500</v>
      </c>
      <c r="X8" s="69" t="s">
        <v>132</v>
      </c>
      <c r="Y8" s="71">
        <v>100</v>
      </c>
      <c r="Z8" s="71">
        <v>100</v>
      </c>
      <c r="AA8" s="71">
        <v>100</v>
      </c>
      <c r="AB8" s="71">
        <v>227</v>
      </c>
      <c r="AC8" s="71">
        <v>237.1</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0</v>
      </c>
      <c r="BG8" s="71">
        <v>0</v>
      </c>
      <c r="BH8" s="71">
        <v>0</v>
      </c>
      <c r="BI8" s="71">
        <v>56</v>
      </c>
      <c r="BJ8" s="71">
        <v>57.8</v>
      </c>
      <c r="BK8" s="71">
        <v>37.6</v>
      </c>
      <c r="BL8" s="71">
        <v>40.700000000000003</v>
      </c>
      <c r="BM8" s="71">
        <v>38.200000000000003</v>
      </c>
      <c r="BN8" s="71">
        <v>34.6</v>
      </c>
      <c r="BO8" s="71">
        <v>37.6</v>
      </c>
      <c r="BP8" s="68">
        <v>26.4</v>
      </c>
      <c r="BQ8" s="72">
        <v>0</v>
      </c>
      <c r="BR8" s="72">
        <v>0</v>
      </c>
      <c r="BS8" s="72">
        <v>0</v>
      </c>
      <c r="BT8" s="73">
        <v>2806</v>
      </c>
      <c r="BU8" s="73">
        <v>3001</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10048</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73.8</v>
      </c>
      <c r="DL8" s="71">
        <v>67.7</v>
      </c>
      <c r="DM8" s="71">
        <v>76.900000000000006</v>
      </c>
      <c r="DN8" s="71">
        <v>73.8</v>
      </c>
      <c r="DO8" s="71">
        <v>123.1</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2019-02-14T04:23:50Z</dcterms:modified>
</cp:coreProperties>
</file>