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70決算関係\H29決算関係\分析表\"/>
    </mc:Choice>
  </mc:AlternateContent>
  <workbookProtection workbookAlgorithmName="SHA-512" workbookHashValue="P0wqKmZVu/qpWjr5L1qjGBPanvSh0cbl/xjPAgxto708gDAeqNPJzkHhTD5yIT7t4DD3sOLE53MZcwO6BPDwVg==" workbookSaltValue="LH1Qf1Bbt6eQEQM7TN2Ls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<sst xmlns="http://schemas.openxmlformats.org/spreadsheetml/2006/main" count="232" uniqueCount="120">
  <si>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</si>
  <si>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</si>
  <si>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</si>
  <si>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</si>
  <si>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</si>
  <si>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</si>
  <si>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</si>
  <si>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</si>
  <si>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</si>
  <si>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</si>
  <si>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</si>
  <si>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</si>
  <si>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</si>
  <si>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</si>
  <si>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</si>
  <si>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</si>
  <si>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</si>
  <si>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</si>
  <si>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</si>
  <si>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</si>
  <si>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</si>
  <si>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</si>
  <si>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</si>
  <si>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</si>
  <si>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</si>
  <si>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</si>
  <si>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</si>
  <si>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</si>
  <si>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</si>
  <si>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</si>
  <si>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</si>
  <si>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</si>
  <si>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</si>
  <si>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</si>
  <si>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</si>
  <si>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</si>
  <si>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</si>
  <si>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</si>
  <si>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</si>
  <si>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</si>
  <si>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</si>
  <si>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</si>
  <si>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</si>
  <si>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</si>
  <si>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</si>
  <si>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</si>
  <si>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</si>
  <si>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</si>
  <si>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</si>
  <si>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</si>
  <si>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</si>
  <si>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</si>
  <si>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</si>
  <si>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</si>
  <si>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</si>
  <si>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</si>
  <si>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</si>
  <si>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</si>
  <si>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</si>
  <si>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</si>
  <si>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</si>
  <si>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</si>
  <si>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</si>
  <si>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</si>
  <si>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</si>
  <si>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</si>
  <si>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</si>
  <si>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</si>
  <si>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</si>
  <si>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</si>
  <si>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</si>
  <si>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</si>
  <si>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</si>
  <si>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</si>
  <si>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</si>
  <si>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</si>
  <si>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</si>
  <si>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</si>
  <si>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</si>
  <si>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</si>
  <si>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</si>
  <si>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</si>
  <si>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</si>
  <si>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</si>
  <si>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</si>
  <si>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</si>
  <si>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</si>
  <si>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</si>
  <si>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</si>
  <si>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</si>
  <si>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</si>
  <si>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</si>
  <si>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</si>
  <si>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</si>
  <si>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</si>
  <si>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</si>
  <si>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</si>
  <si>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</si>
  <si>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</si>
  <si>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</si>
  <si>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</si>
  <si>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</si>
  <si>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</si>
  <si>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</si>
  <si>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</si>
  <si>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城陽市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</si>
  <si>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</si>
  <si>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</si>
  <si>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</si>
  <si>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</si>
  <si>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</si>
  <si>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</si>
  <si>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</si>
  <si>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</si>
  <si>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</si>
  <si>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</si>
  <si>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</si>
  <si>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当市では、市域の開発が進んだ昭和50年代に建設した施設や管路が多く、建設後相当年数経過しているため、①有形固定資産減価償却率は全国的にも比較的高い水準にある。
　また、耐用年数超過管路の割合を示す②管路経年化率も高い水準になっている。
　全国的にも古い水道管は、老朽化による破損等で大規模漏水といった問題を生じさせているほか、耐震性能にも問題があることから、早急な更新が必要であると認識しているが、平成29年度までは市の事業に併せた管路の新設が必要となっており、更新に人員や資金を回す余力がない状況にある。そのため③管路更新率は平成29年度で0.26%となっている。</t>
    <phoneticPr fontId="4"/>
  </si>
  <si>
    <t>　当市水道事業は、約40年前に急激な市街化に合わせて建設した水道施設を更新する時期にさしかかっている。
　水道は市民生活はもとより、命にも関わる最重要のライフラインであるため、水道水の安定供給は水道事業にとって重大な責務であるが、上記のとおり財務、施設状況の両面で厳しい状況にある。
　この状況を改善するため、平成30年度から平成39年度までの事業計画である水道事業ビジョンを策定し、適正料金の検討と耐震化・更新計画に基づく投資を行い、企業債依存体質の脱却と更新と併せた管路の耐震化を加速する予定である。</t>
    <rPh sb="53" eb="55">
      <t>スイドウ</t>
    </rPh>
    <rPh sb="56" eb="58">
      <t>シミン</t>
    </rPh>
    <rPh sb="58" eb="60">
      <t>セイカツ</t>
    </rPh>
    <rPh sb="66" eb="67">
      <t>イノチ</t>
    </rPh>
    <rPh sb="69" eb="70">
      <t>カカ</t>
    </rPh>
    <rPh sb="72" eb="75">
      <t>サイジュウヨウ</t>
    </rPh>
    <rPh sb="88" eb="91">
      <t>スイドウスイ</t>
    </rPh>
    <rPh sb="92" eb="94">
      <t>アンテイ</t>
    </rPh>
    <rPh sb="94" eb="96">
      <t>キョウキュウ</t>
    </rPh>
    <rPh sb="97" eb="99">
      <t>スイドウ</t>
    </rPh>
    <rPh sb="99" eb="101">
      <t>ジギョウ</t>
    </rPh>
    <rPh sb="105" eb="107">
      <t>ジュウダイ</t>
    </rPh>
    <rPh sb="108" eb="110">
      <t>セキム</t>
    </rPh>
    <rPh sb="115" eb="117">
      <t>ジョウキ</t>
    </rPh>
    <rPh sb="124" eb="126">
      <t>シセツ</t>
    </rPh>
    <rPh sb="126" eb="128">
      <t>ジョウキョウ</t>
    </rPh>
    <rPh sb="129" eb="131">
      <t>リョウメン</t>
    </rPh>
    <rPh sb="132" eb="133">
      <t>キビ</t>
    </rPh>
    <rPh sb="135" eb="137">
      <t>ジョウキョウ</t>
    </rPh>
    <rPh sb="145" eb="147">
      <t>ジョウキョウ</t>
    </rPh>
    <rPh sb="148" eb="150">
      <t>カイゼン</t>
    </rPh>
    <rPh sb="155" eb="157">
      <t>ヘイセイ</t>
    </rPh>
    <rPh sb="159" eb="161">
      <t>ネンド</t>
    </rPh>
    <rPh sb="163" eb="165">
      <t>ヘイセイ</t>
    </rPh>
    <rPh sb="167" eb="169">
      <t>ネンド</t>
    </rPh>
    <rPh sb="172" eb="174">
      <t>ジギョウ</t>
    </rPh>
    <rPh sb="174" eb="176">
      <t>ケイカク</t>
    </rPh>
    <rPh sb="179" eb="181">
      <t>スイドウ</t>
    </rPh>
    <rPh sb="181" eb="183">
      <t>ジギョウ</t>
    </rPh>
    <rPh sb="188" eb="190">
      <t>サクテイ</t>
    </rPh>
    <rPh sb="192" eb="194">
      <t>テキセイ</t>
    </rPh>
    <rPh sb="194" eb="196">
      <t>リョウキン</t>
    </rPh>
    <rPh sb="197" eb="199">
      <t>ケントウ</t>
    </rPh>
    <rPh sb="200" eb="203">
      <t>タイシンカ</t>
    </rPh>
    <rPh sb="204" eb="206">
      <t>コウシン</t>
    </rPh>
    <rPh sb="206" eb="208">
      <t>ケイカク</t>
    </rPh>
    <rPh sb="209" eb="210">
      <t>モト</t>
    </rPh>
    <rPh sb="212" eb="214">
      <t>トウシ</t>
    </rPh>
    <rPh sb="215" eb="216">
      <t>オコナ</t>
    </rPh>
    <rPh sb="218" eb="220">
      <t>キギョウ</t>
    </rPh>
    <rPh sb="220" eb="221">
      <t>サイ</t>
    </rPh>
    <rPh sb="221" eb="223">
      <t>イゾン</t>
    </rPh>
    <rPh sb="223" eb="225">
      <t>タイシツ</t>
    </rPh>
    <rPh sb="226" eb="228">
      <t>ダッキャク</t>
    </rPh>
    <rPh sb="229" eb="231">
      <t>コウシン</t>
    </rPh>
    <rPh sb="232" eb="233">
      <t>アワ</t>
    </rPh>
    <rPh sb="235" eb="237">
      <t>カンロ</t>
    </rPh>
    <rPh sb="238" eb="241">
      <t>タイシンカ</t>
    </rPh>
    <rPh sb="242" eb="244">
      <t>カソク</t>
    </rPh>
    <rPh sb="246" eb="248">
      <t>ヨテイ</t>
    </rPh>
    <phoneticPr fontId="4"/>
  </si>
  <si>
    <t>　城陽市水道事業では、昨年度に引き続き①経常収支比率100%以上、②累積欠損金比率0%となっている。
　一方で短期的な債務に対する支払い能力、資金の保有度合いを示す③流動比率は類似団体平均や全国平均より低水準で、企業債への依存度が非常に大きく、債務残高を示す④企業債残高対給水収益比率も大きく、他団体と比べて「資金が少なく借金が多い」という厳しい状況である。
　収益面では、経費をどの程度水道料金で賄えているかを示す⑤料金回収率が平成28年度以降100%を割り込んでいる。⑥給水原価は昨今の原料高などから微増傾向にあり、給水人口減少による給水収益の減少と相まって⑤料金回収率が悪化している。厳しい経営状況の中、定期的な整備点検を削減して経費節減を行っているため、維持管理については既に必要最低限で、これ以上の経費削減は困難な状況にある。
　給水人口の減少等から配水量は年々減少している。それに伴い、⑦施設利用率も減少しており、全国的に見ても低水準となっている。
　一方、過去から漏水対策等には力を入れているため、⑧有収率は全国的に見ても最高水準を維持しており、水資源を効率的に利用できている。</t>
    <rPh sb="52" eb="54">
      <t>イッポウ</t>
    </rPh>
    <rPh sb="143" eb="144">
      <t>オオ</t>
    </rPh>
    <rPh sb="147" eb="148">
      <t>タ</t>
    </rPh>
    <rPh sb="148" eb="150">
      <t>ダンタイ</t>
    </rPh>
    <rPh sb="151" eb="152">
      <t>クラ</t>
    </rPh>
    <rPh sb="155" eb="157">
      <t>シキン</t>
    </rPh>
    <rPh sb="158" eb="159">
      <t>スク</t>
    </rPh>
    <rPh sb="161" eb="163">
      <t>シャッキン</t>
    </rPh>
    <rPh sb="164" eb="165">
      <t>オオ</t>
    </rPh>
    <rPh sb="170" eb="171">
      <t>キビ</t>
    </rPh>
    <rPh sb="173" eb="175">
      <t>ジョウキョウ</t>
    </rPh>
    <rPh sb="216" eb="218">
      <t>ヘイセイ</t>
    </rPh>
    <rPh sb="220" eb="222">
      <t>ネンド</t>
    </rPh>
    <rPh sb="222" eb="224">
      <t>イコウ</t>
    </rPh>
    <rPh sb="229" eb="230">
      <t>ワ</t>
    </rPh>
    <rPh sb="231" eb="232">
      <t>コ</t>
    </rPh>
    <rPh sb="243" eb="245">
      <t>サッコン</t>
    </rPh>
    <rPh sb="246" eb="248">
      <t>ゲンリョウ</t>
    </rPh>
    <rPh sb="248" eb="249">
      <t>ダカ</t>
    </rPh>
    <rPh sb="253" eb="255">
      <t>ビゾウ</t>
    </rPh>
    <rPh sb="255" eb="257">
      <t>ケイコウ</t>
    </rPh>
    <rPh sb="261" eb="263">
      <t>キュウスイ</t>
    </rPh>
    <rPh sb="263" eb="265">
      <t>ジンコウ</t>
    </rPh>
    <rPh sb="265" eb="267">
      <t>ゲンショウ</t>
    </rPh>
    <rPh sb="270" eb="272">
      <t>キュウスイ</t>
    </rPh>
    <rPh sb="272" eb="274">
      <t>シュウエキ</t>
    </rPh>
    <rPh sb="275" eb="277">
      <t>ゲンショウ</t>
    </rPh>
    <rPh sb="278" eb="279">
      <t>アイ</t>
    </rPh>
    <rPh sb="283" eb="285">
      <t>リョウキン</t>
    </rPh>
    <rPh sb="285" eb="287">
      <t>カイシュウ</t>
    </rPh>
    <rPh sb="287" eb="288">
      <t>リツ</t>
    </rPh>
    <rPh sb="289" eb="291">
      <t>アッカ</t>
    </rPh>
    <rPh sb="341" eb="342">
      <t>スデ</t>
    </rPh>
    <rPh sb="343" eb="345">
      <t>ヒツヨウ</t>
    </rPh>
    <rPh sb="345" eb="348">
      <t>サイテイゲン</t>
    </rPh>
    <rPh sb="352" eb="354">
      <t>イジョウ</t>
    </rPh>
    <rPh sb="355" eb="357">
      <t>ケイヒ</t>
    </rPh>
    <rPh sb="357" eb="359">
      <t>サクゲン</t>
    </rPh>
    <rPh sb="360" eb="362">
      <t>コンナン</t>
    </rPh>
    <rPh sb="363" eb="36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</si>
</sst>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1.35</c:v>
                </c:pt>
                <c:pt idx="1">
                  <c:v>1.22</c:v>
                </c:pt>
                <c:pt idx="2">
                  <c:v>0.57999999999999996</c:v>
                </c:pt>
                <c:pt idx="3">
                  <c:v>0.52</c:v>
                </c:pt>
                <c:pt idx="4">
                  <c:v>0.26</c:v>
                </c:pt>
              </c:numCache>
            </c:numRef>
          </c:val>
          <c:extLst xmlns:c16r2="http://schemas.microsoft.com/office/drawing/2015/06/chart">
            <c:ext xmlns:c16="http://schemas.microsoft.com/office/drawing/2014/chart" uri="{C3380CC4-5D6E-409C-BE32-E72D297353CC}">
              <c16:uniqueId val="{00000000-E0F5-4374-8B0C-D445A037C2F5}"/>
            </c:ext>
          </c:extLst>
        </c:ser>
        <c:dLbls>
          <c:showLegendKey val="0"/>
          <c:showVal val="0"/>
          <c:showCatName val="0"/>
          <c:showSerName val="0"/>
          <c:showPercent val="0"/>
          <c:showBubbleSize val="0"/>
        </c:dLbls>
        <c:gapWidth val="150"/>
        <c:axId val="430316232"/>
        <c:axId val="43031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E0F5-4374-8B0C-D445A037C2F5}"/>
            </c:ext>
          </c:extLst>
        </c:ser>
        <c:dLbls>
          <c:showLegendKey val="0"/>
          <c:showVal val="0"/>
          <c:showCatName val="0"/>
          <c:showSerName val="0"/>
          <c:showPercent val="0"/>
          <c:showBubbleSize val="0"/>
        </c:dLbls>
        <c:marker val="1"/>
        <c:smooth val="0"/>
        <c:axId val="430316232"/>
        <c:axId val="430315056"/>
      </c:lineChart>
      <c:dateAx>
        <c:axId val="430316232"/>
        <c:scaling>
          <c:orientation val="minMax"/>
        </c:scaling>
        <c:delete val="1"/>
        <c:axPos val="b"/>
        <c:numFmt formatCode="ge" sourceLinked="1"/>
        <c:majorTickMark val="none"/>
        <c:minorTickMark val="none"/>
        <c:tickLblPos val="none"/>
        <c:crossAx val="430315056"/>
        <c:crosses val="autoZero"/>
        <c:auto val="1"/>
        <c:lblOffset val="100"/>
        <c:baseTimeUnit val="years"/>
      </c:dateAx>
      <c:valAx>
        <c:axId val="43031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31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52.23</c:v>
                </c:pt>
                <c:pt idx="1">
                  <c:v>51.07</c:v>
                </c:pt>
                <c:pt idx="2">
                  <c:v>50</c:v>
                </c:pt>
                <c:pt idx="3">
                  <c:v>49.68</c:v>
                </c:pt>
                <c:pt idx="4">
                  <c:v>49.26</c:v>
                </c:pt>
              </c:numCache>
            </c:numRef>
          </c:val>
          <c:extLst xmlns:c16r2="http://schemas.microsoft.com/office/drawing/2015/06/chart">
            <c:ext xmlns:c16="http://schemas.microsoft.com/office/drawing/2014/chart" uri="{C3380CC4-5D6E-409C-BE32-E72D297353CC}">
              <c16:uniqueId val="{00000000-7993-46A7-912A-3B5C35C229DB}"/>
            </c:ext>
          </c:extLst>
        </c:ser>
        <c:dLbls>
          <c:showLegendKey val="0"/>
          <c:showVal val="0"/>
          <c:showCatName val="0"/>
          <c:showSerName val="0"/>
          <c:showPercent val="0"/>
          <c:showBubbleSize val="0"/>
        </c:dLbls>
        <c:gapWidth val="150"/>
        <c:axId val="431668384"/>
        <c:axId val="43166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7993-46A7-912A-3B5C35C229DB}"/>
            </c:ext>
          </c:extLst>
        </c:ser>
        <c:dLbls>
          <c:showLegendKey val="0"/>
          <c:showVal val="0"/>
          <c:showCatName val="0"/>
          <c:showSerName val="0"/>
          <c:showPercent val="0"/>
          <c:showBubbleSize val="0"/>
        </c:dLbls>
        <c:marker val="1"/>
        <c:smooth val="0"/>
        <c:axId val="431668384"/>
        <c:axId val="431669168"/>
      </c:lineChart>
      <c:dateAx>
        <c:axId val="431668384"/>
        <c:scaling>
          <c:orientation val="minMax"/>
        </c:scaling>
        <c:delete val="1"/>
        <c:axPos val="b"/>
        <c:numFmt formatCode="ge" sourceLinked="1"/>
        <c:majorTickMark val="none"/>
        <c:minorTickMark val="none"/>
        <c:tickLblPos val="none"/>
        <c:crossAx val="431669168"/>
        <c:crosses val="autoZero"/>
        <c:auto val="1"/>
        <c:lblOffset val="100"/>
        <c:baseTimeUnit val="years"/>
      </c:dateAx>
      <c:valAx>
        <c:axId val="43166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6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96.96</c:v>
                </c:pt>
                <c:pt idx="1">
                  <c:v>97.19</c:v>
                </c:pt>
                <c:pt idx="2">
                  <c:v>98.41</c:v>
                </c:pt>
                <c:pt idx="3">
                  <c:v>98.5</c:v>
                </c:pt>
                <c:pt idx="4">
                  <c:v>98.18</c:v>
                </c:pt>
              </c:numCache>
            </c:numRef>
          </c:val>
          <c:extLst xmlns:c16r2="http://schemas.microsoft.com/office/drawing/2015/06/chart">
            <c:ext xmlns:c16="http://schemas.microsoft.com/office/drawing/2014/chart" uri="{C3380CC4-5D6E-409C-BE32-E72D297353CC}">
              <c16:uniqueId val="{00000000-DC39-48A8-9CE8-5EC7A47336CF}"/>
            </c:ext>
          </c:extLst>
        </c:ser>
        <c:dLbls>
          <c:showLegendKey val="0"/>
          <c:showVal val="0"/>
          <c:showCatName val="0"/>
          <c:showSerName val="0"/>
          <c:showPercent val="0"/>
          <c:showBubbleSize val="0"/>
        </c:dLbls>
        <c:gapWidth val="150"/>
        <c:axId val="431669560"/>
        <c:axId val="43167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DC39-48A8-9CE8-5EC7A47336CF}"/>
            </c:ext>
          </c:extLst>
        </c:ser>
        <c:dLbls>
          <c:showLegendKey val="0"/>
          <c:showVal val="0"/>
          <c:showCatName val="0"/>
          <c:showSerName val="0"/>
          <c:showPercent val="0"/>
          <c:showBubbleSize val="0"/>
        </c:dLbls>
        <c:marker val="1"/>
        <c:smooth val="0"/>
        <c:axId val="431669560"/>
        <c:axId val="431670344"/>
      </c:lineChart>
      <c:dateAx>
        <c:axId val="431669560"/>
        <c:scaling>
          <c:orientation val="minMax"/>
        </c:scaling>
        <c:delete val="1"/>
        <c:axPos val="b"/>
        <c:numFmt formatCode="ge" sourceLinked="1"/>
        <c:majorTickMark val="none"/>
        <c:minorTickMark val="none"/>
        <c:tickLblPos val="none"/>
        <c:crossAx val="431670344"/>
        <c:crosses val="autoZero"/>
        <c:auto val="1"/>
        <c:lblOffset val="100"/>
        <c:baseTimeUnit val="years"/>
      </c:dateAx>
      <c:valAx>
        <c:axId val="43167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66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106.57</c:v>
                </c:pt>
                <c:pt idx="1">
                  <c:v>117.74</c:v>
                </c:pt>
                <c:pt idx="2">
                  <c:v>116.22</c:v>
                </c:pt>
                <c:pt idx="3">
                  <c:v>108.71</c:v>
                </c:pt>
                <c:pt idx="4">
                  <c:v>110.03</c:v>
                </c:pt>
              </c:numCache>
            </c:numRef>
          </c:val>
          <c:extLst xmlns:c16r2="http://schemas.microsoft.com/office/drawing/2015/06/chart">
            <c:ext xmlns:c16="http://schemas.microsoft.com/office/drawing/2014/chart" uri="{C3380CC4-5D6E-409C-BE32-E72D297353CC}">
              <c16:uniqueId val="{00000000-3C13-4F84-92F9-A090329B3C77}"/>
            </c:ext>
          </c:extLst>
        </c:ser>
        <c:dLbls>
          <c:showLegendKey val="0"/>
          <c:showVal val="0"/>
          <c:showCatName val="0"/>
          <c:showSerName val="0"/>
          <c:showPercent val="0"/>
          <c:showBubbleSize val="0"/>
        </c:dLbls>
        <c:gapWidth val="150"/>
        <c:axId val="430317016"/>
        <c:axId val="43031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3C13-4F84-92F9-A090329B3C77}"/>
            </c:ext>
          </c:extLst>
        </c:ser>
        <c:dLbls>
          <c:showLegendKey val="0"/>
          <c:showVal val="0"/>
          <c:showCatName val="0"/>
          <c:showSerName val="0"/>
          <c:showPercent val="0"/>
          <c:showBubbleSize val="0"/>
        </c:dLbls>
        <c:marker val="1"/>
        <c:smooth val="0"/>
        <c:axId val="430317016"/>
        <c:axId val="430317408"/>
      </c:lineChart>
      <c:dateAx>
        <c:axId val="430317016"/>
        <c:scaling>
          <c:orientation val="minMax"/>
        </c:scaling>
        <c:delete val="1"/>
        <c:axPos val="b"/>
        <c:numFmt formatCode="ge" sourceLinked="1"/>
        <c:majorTickMark val="none"/>
        <c:minorTickMark val="none"/>
        <c:tickLblPos val="none"/>
        <c:crossAx val="430317408"/>
        <c:crosses val="autoZero"/>
        <c:auto val="1"/>
        <c:lblOffset val="100"/>
        <c:baseTimeUnit val="years"/>
      </c:dateAx>
      <c:valAx>
        <c:axId val="430317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031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47.9</c:v>
                </c:pt>
                <c:pt idx="1">
                  <c:v>49.44</c:v>
                </c:pt>
                <c:pt idx="2">
                  <c:v>50.23</c:v>
                </c:pt>
                <c:pt idx="3">
                  <c:v>49.11</c:v>
                </c:pt>
                <c:pt idx="4">
                  <c:v>50.22</c:v>
                </c:pt>
              </c:numCache>
            </c:numRef>
          </c:val>
          <c:extLst xmlns:c16r2="http://schemas.microsoft.com/office/drawing/2015/06/chart">
            <c:ext xmlns:c16="http://schemas.microsoft.com/office/drawing/2014/chart" uri="{C3380CC4-5D6E-409C-BE32-E72D297353CC}">
              <c16:uniqueId val="{00000000-F64C-4428-97CF-40C545BADA58}"/>
            </c:ext>
          </c:extLst>
        </c:ser>
        <c:dLbls>
          <c:showLegendKey val="0"/>
          <c:showVal val="0"/>
          <c:showCatName val="0"/>
          <c:showSerName val="0"/>
          <c:showPercent val="0"/>
          <c:showBubbleSize val="0"/>
        </c:dLbls>
        <c:gapWidth val="150"/>
        <c:axId val="431609408"/>
        <c:axId val="43161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F64C-4428-97CF-40C545BADA58}"/>
            </c:ext>
          </c:extLst>
        </c:ser>
        <c:dLbls>
          <c:showLegendKey val="0"/>
          <c:showVal val="0"/>
          <c:showCatName val="0"/>
          <c:showSerName val="0"/>
          <c:showPercent val="0"/>
          <c:showBubbleSize val="0"/>
        </c:dLbls>
        <c:marker val="1"/>
        <c:smooth val="0"/>
        <c:axId val="431609408"/>
        <c:axId val="431610192"/>
      </c:lineChart>
      <c:dateAx>
        <c:axId val="431609408"/>
        <c:scaling>
          <c:orientation val="minMax"/>
        </c:scaling>
        <c:delete val="1"/>
        <c:axPos val="b"/>
        <c:numFmt formatCode="ge" sourceLinked="1"/>
        <c:majorTickMark val="none"/>
        <c:minorTickMark val="none"/>
        <c:tickLblPos val="none"/>
        <c:crossAx val="431610192"/>
        <c:crosses val="autoZero"/>
        <c:auto val="1"/>
        <c:lblOffset val="100"/>
        <c:baseTimeUnit val="years"/>
      </c:dateAx>
      <c:valAx>
        <c:axId val="43161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6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4.99</c:v>
                </c:pt>
                <c:pt idx="1">
                  <c:v>5.66</c:v>
                </c:pt>
                <c:pt idx="2">
                  <c:v>19.21</c:v>
                </c:pt>
                <c:pt idx="3">
                  <c:v>23.11</c:v>
                </c:pt>
                <c:pt idx="4">
                  <c:v>24.61</c:v>
                </c:pt>
              </c:numCache>
            </c:numRef>
          </c:val>
          <c:extLst xmlns:c16r2="http://schemas.microsoft.com/office/drawing/2015/06/chart">
            <c:ext xmlns:c16="http://schemas.microsoft.com/office/drawing/2014/chart" uri="{C3380CC4-5D6E-409C-BE32-E72D297353CC}">
              <c16:uniqueId val="{00000000-14CB-4821-8AC4-9062DB287412}"/>
            </c:ext>
          </c:extLst>
        </c:ser>
        <c:dLbls>
          <c:showLegendKey val="0"/>
          <c:showVal val="0"/>
          <c:showCatName val="0"/>
          <c:showSerName val="0"/>
          <c:showPercent val="0"/>
          <c:showBubbleSize val="0"/>
        </c:dLbls>
        <c:gapWidth val="150"/>
        <c:axId val="431611760"/>
        <c:axId val="43161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14CB-4821-8AC4-9062DB287412}"/>
            </c:ext>
          </c:extLst>
        </c:ser>
        <c:dLbls>
          <c:showLegendKey val="0"/>
          <c:showVal val="0"/>
          <c:showCatName val="0"/>
          <c:showSerName val="0"/>
          <c:showPercent val="0"/>
          <c:showBubbleSize val="0"/>
        </c:dLbls>
        <c:marker val="1"/>
        <c:smooth val="0"/>
        <c:axId val="431611760"/>
        <c:axId val="431614504"/>
      </c:lineChart>
      <c:dateAx>
        <c:axId val="431611760"/>
        <c:scaling>
          <c:orientation val="minMax"/>
        </c:scaling>
        <c:delete val="1"/>
        <c:axPos val="b"/>
        <c:numFmt formatCode="ge" sourceLinked="1"/>
        <c:majorTickMark val="none"/>
        <c:minorTickMark val="none"/>
        <c:tickLblPos val="none"/>
        <c:crossAx val="431614504"/>
        <c:crosses val="autoZero"/>
        <c:auto val="1"/>
        <c:lblOffset val="100"/>
        <c:baseTimeUnit val="years"/>
      </c:dateAx>
      <c:valAx>
        <c:axId val="43161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61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BFC-4805-A0BC-EC366EE98804}"/>
            </c:ext>
          </c:extLst>
        </c:ser>
        <c:dLbls>
          <c:showLegendKey val="0"/>
          <c:showVal val="0"/>
          <c:showCatName val="0"/>
          <c:showSerName val="0"/>
          <c:showPercent val="0"/>
          <c:showBubbleSize val="0"/>
        </c:dLbls>
        <c:gapWidth val="150"/>
        <c:axId val="431612152"/>
        <c:axId val="43161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7BFC-4805-A0BC-EC366EE98804}"/>
            </c:ext>
          </c:extLst>
        </c:ser>
        <c:dLbls>
          <c:showLegendKey val="0"/>
          <c:showVal val="0"/>
          <c:showCatName val="0"/>
          <c:showSerName val="0"/>
          <c:showPercent val="0"/>
          <c:showBubbleSize val="0"/>
        </c:dLbls>
        <c:marker val="1"/>
        <c:smooth val="0"/>
        <c:axId val="431612152"/>
        <c:axId val="431615288"/>
      </c:lineChart>
      <c:dateAx>
        <c:axId val="431612152"/>
        <c:scaling>
          <c:orientation val="minMax"/>
        </c:scaling>
        <c:delete val="1"/>
        <c:axPos val="b"/>
        <c:numFmt formatCode="ge" sourceLinked="1"/>
        <c:majorTickMark val="none"/>
        <c:minorTickMark val="none"/>
        <c:tickLblPos val="none"/>
        <c:crossAx val="431615288"/>
        <c:crosses val="autoZero"/>
        <c:auto val="1"/>
        <c:lblOffset val="100"/>
        <c:baseTimeUnit val="years"/>
      </c:dateAx>
      <c:valAx>
        <c:axId val="431615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161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158.66</c:v>
                </c:pt>
                <c:pt idx="1">
                  <c:v>137</c:v>
                </c:pt>
                <c:pt idx="2">
                  <c:v>159.51</c:v>
                </c:pt>
                <c:pt idx="3">
                  <c:v>212.82</c:v>
                </c:pt>
                <c:pt idx="4">
                  <c:v>282.64999999999998</c:v>
                </c:pt>
              </c:numCache>
            </c:numRef>
          </c:val>
          <c:extLst xmlns:c16r2="http://schemas.microsoft.com/office/drawing/2015/06/chart">
            <c:ext xmlns:c16="http://schemas.microsoft.com/office/drawing/2014/chart" uri="{C3380CC4-5D6E-409C-BE32-E72D297353CC}">
              <c16:uniqueId val="{00000000-8947-4AAF-8DCD-7E4175DBF7B9}"/>
            </c:ext>
          </c:extLst>
        </c:ser>
        <c:dLbls>
          <c:showLegendKey val="0"/>
          <c:showVal val="0"/>
          <c:showCatName val="0"/>
          <c:showSerName val="0"/>
          <c:showPercent val="0"/>
          <c:showBubbleSize val="0"/>
        </c:dLbls>
        <c:gapWidth val="150"/>
        <c:axId val="431610976"/>
        <c:axId val="43161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8947-4AAF-8DCD-7E4175DBF7B9}"/>
            </c:ext>
          </c:extLst>
        </c:ser>
        <c:dLbls>
          <c:showLegendKey val="0"/>
          <c:showVal val="0"/>
          <c:showCatName val="0"/>
          <c:showSerName val="0"/>
          <c:showPercent val="0"/>
          <c:showBubbleSize val="0"/>
        </c:dLbls>
        <c:marker val="1"/>
        <c:smooth val="0"/>
        <c:axId val="431610976"/>
        <c:axId val="431611368"/>
      </c:lineChart>
      <c:dateAx>
        <c:axId val="431610976"/>
        <c:scaling>
          <c:orientation val="minMax"/>
        </c:scaling>
        <c:delete val="1"/>
        <c:axPos val="b"/>
        <c:numFmt formatCode="ge" sourceLinked="1"/>
        <c:majorTickMark val="none"/>
        <c:minorTickMark val="none"/>
        <c:tickLblPos val="none"/>
        <c:crossAx val="431611368"/>
        <c:crosses val="autoZero"/>
        <c:auto val="1"/>
        <c:lblOffset val="100"/>
        <c:baseTimeUnit val="years"/>
      </c:dateAx>
      <c:valAx>
        <c:axId val="431611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16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381</c:v>
                </c:pt>
                <c:pt idx="1">
                  <c:v>402.18</c:v>
                </c:pt>
                <c:pt idx="2">
                  <c:v>401.04</c:v>
                </c:pt>
                <c:pt idx="3">
                  <c:v>442.4</c:v>
                </c:pt>
                <c:pt idx="4">
                  <c:v>456.86</c:v>
                </c:pt>
              </c:numCache>
            </c:numRef>
          </c:val>
          <c:extLst xmlns:c16r2="http://schemas.microsoft.com/office/drawing/2015/06/chart">
            <c:ext xmlns:c16="http://schemas.microsoft.com/office/drawing/2014/chart" uri="{C3380CC4-5D6E-409C-BE32-E72D297353CC}">
              <c16:uniqueId val="{00000000-335D-444C-B8DA-145EA9987717}"/>
            </c:ext>
          </c:extLst>
        </c:ser>
        <c:dLbls>
          <c:showLegendKey val="0"/>
          <c:showVal val="0"/>
          <c:showCatName val="0"/>
          <c:showSerName val="0"/>
          <c:showPercent val="0"/>
          <c:showBubbleSize val="0"/>
        </c:dLbls>
        <c:gapWidth val="150"/>
        <c:axId val="431609800"/>
        <c:axId val="43161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335D-444C-B8DA-145EA9987717}"/>
            </c:ext>
          </c:extLst>
        </c:ser>
        <c:dLbls>
          <c:showLegendKey val="0"/>
          <c:showVal val="0"/>
          <c:showCatName val="0"/>
          <c:showSerName val="0"/>
          <c:showPercent val="0"/>
          <c:showBubbleSize val="0"/>
        </c:dLbls>
        <c:marker val="1"/>
        <c:smooth val="0"/>
        <c:axId val="431609800"/>
        <c:axId val="431612544"/>
      </c:lineChart>
      <c:dateAx>
        <c:axId val="431609800"/>
        <c:scaling>
          <c:orientation val="minMax"/>
        </c:scaling>
        <c:delete val="1"/>
        <c:axPos val="b"/>
        <c:numFmt formatCode="ge" sourceLinked="1"/>
        <c:majorTickMark val="none"/>
        <c:minorTickMark val="none"/>
        <c:tickLblPos val="none"/>
        <c:crossAx val="431612544"/>
        <c:crosses val="autoZero"/>
        <c:auto val="1"/>
        <c:lblOffset val="100"/>
        <c:baseTimeUnit val="years"/>
      </c:dateAx>
      <c:valAx>
        <c:axId val="431612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160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93.04</c:v>
                </c:pt>
                <c:pt idx="1">
                  <c:v>103.45</c:v>
                </c:pt>
                <c:pt idx="2">
                  <c:v>105.48</c:v>
                </c:pt>
                <c:pt idx="3">
                  <c:v>97.02</c:v>
                </c:pt>
                <c:pt idx="4">
                  <c:v>96.82</c:v>
                </c:pt>
              </c:numCache>
            </c:numRef>
          </c:val>
          <c:extLst xmlns:c16r2="http://schemas.microsoft.com/office/drawing/2015/06/chart">
            <c:ext xmlns:c16="http://schemas.microsoft.com/office/drawing/2014/chart" uri="{C3380CC4-5D6E-409C-BE32-E72D297353CC}">
              <c16:uniqueId val="{00000000-55EC-48D7-B644-C6B3B8827B1D}"/>
            </c:ext>
          </c:extLst>
        </c:ser>
        <c:dLbls>
          <c:showLegendKey val="0"/>
          <c:showVal val="0"/>
          <c:showCatName val="0"/>
          <c:showSerName val="0"/>
          <c:showPercent val="0"/>
          <c:showBubbleSize val="0"/>
        </c:dLbls>
        <c:gapWidth val="150"/>
        <c:axId val="431667600"/>
        <c:axId val="43166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55EC-48D7-B644-C6B3B8827B1D}"/>
            </c:ext>
          </c:extLst>
        </c:ser>
        <c:dLbls>
          <c:showLegendKey val="0"/>
          <c:showVal val="0"/>
          <c:showCatName val="0"/>
          <c:showSerName val="0"/>
          <c:showPercent val="0"/>
          <c:showBubbleSize val="0"/>
        </c:dLbls>
        <c:marker val="1"/>
        <c:smooth val="0"/>
        <c:axId val="431667600"/>
        <c:axId val="431668776"/>
      </c:lineChart>
      <c:dateAx>
        <c:axId val="431667600"/>
        <c:scaling>
          <c:orientation val="minMax"/>
        </c:scaling>
        <c:delete val="1"/>
        <c:axPos val="b"/>
        <c:numFmt formatCode="ge" sourceLinked="1"/>
        <c:majorTickMark val="none"/>
        <c:minorTickMark val="none"/>
        <c:tickLblPos val="none"/>
        <c:crossAx val="431668776"/>
        <c:crosses val="autoZero"/>
        <c:auto val="1"/>
        <c:lblOffset val="100"/>
        <c:baseTimeUnit val="years"/>
      </c:dateAx>
      <c:valAx>
        <c:axId val="43166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66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148.35</c:v>
                </c:pt>
                <c:pt idx="1">
                  <c:v>132.87</c:v>
                </c:pt>
                <c:pt idx="2">
                  <c:v>130.76</c:v>
                </c:pt>
                <c:pt idx="3">
                  <c:v>142.6</c:v>
                </c:pt>
                <c:pt idx="4">
                  <c:v>142.88</c:v>
                </c:pt>
              </c:numCache>
            </c:numRef>
          </c:val>
          <c:extLst xmlns:c16r2="http://schemas.microsoft.com/office/drawing/2015/06/chart">
            <c:ext xmlns:c16="http://schemas.microsoft.com/office/drawing/2014/chart" uri="{C3380CC4-5D6E-409C-BE32-E72D297353CC}">
              <c16:uniqueId val="{00000000-3535-4C9F-924C-442C7044EFDE}"/>
            </c:ext>
          </c:extLst>
        </c:ser>
        <c:dLbls>
          <c:showLegendKey val="0"/>
          <c:showVal val="0"/>
          <c:showCatName val="0"/>
          <c:showSerName val="0"/>
          <c:showPercent val="0"/>
          <c:showBubbleSize val="0"/>
        </c:dLbls>
        <c:gapWidth val="150"/>
        <c:axId val="431671520"/>
        <c:axId val="43166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3535-4C9F-924C-442C7044EFDE}"/>
            </c:ext>
          </c:extLst>
        </c:ser>
        <c:dLbls>
          <c:showLegendKey val="0"/>
          <c:showVal val="0"/>
          <c:showCatName val="0"/>
          <c:showSerName val="0"/>
          <c:showPercent val="0"/>
          <c:showBubbleSize val="0"/>
        </c:dLbls>
        <c:marker val="1"/>
        <c:smooth val="0"/>
        <c:axId val="431671520"/>
        <c:axId val="431666032"/>
      </c:lineChart>
      <c:dateAx>
        <c:axId val="431671520"/>
        <c:scaling>
          <c:orientation val="minMax"/>
        </c:scaling>
        <c:delete val="1"/>
        <c:axPos val="b"/>
        <c:numFmt formatCode="ge" sourceLinked="1"/>
        <c:majorTickMark val="none"/>
        <c:minorTickMark val="none"/>
        <c:tickLblPos val="none"/>
        <c:crossAx val="431666032"/>
        <c:crosses val="autoZero"/>
        <c:auto val="1"/>
        <c:lblOffset val="100"/>
        <c:baseTimeUnit val="years"/>
      </c:dateAx>
      <c:valAx>
        <c:axId val="43166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6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G36" sqref="BG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城陽市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自治体職員</v>
      </c>
      <c r="AE8" s="58"/>
      <c r="AF8" s="58"/>
      <c r="AG8" s="58"/>
      <c r="AH8" s="58"/>
      <c r="AI8" s="58"/>
      <c r="AJ8" s="58"/>
      <c r="AK8" s="4"/>
      <c r="AL8" s="59">
        <f>データ!$R$6</f>
        <v>77016</v>
      </c>
      <c r="AM8" s="59"/>
      <c r="AN8" s="59"/>
      <c r="AO8" s="59"/>
      <c r="AP8" s="59"/>
      <c r="AQ8" s="59"/>
      <c r="AR8" s="59"/>
      <c r="AS8" s="59"/>
      <c r="AT8" s="50">
        <f>データ!$S$6</f>
        <v>32.71</v>
      </c>
      <c r="AU8" s="51"/>
      <c r="AV8" s="51"/>
      <c r="AW8" s="51"/>
      <c r="AX8" s="51"/>
      <c r="AY8" s="51"/>
      <c r="AZ8" s="51"/>
      <c r="BA8" s="51"/>
      <c r="BB8" s="52">
        <f>データ!$T$6</f>
        <v>2354.5100000000002</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60.96</v>
      </c>
      <c r="J10" s="51"/>
      <c r="K10" s="51"/>
      <c r="L10" s="51"/>
      <c r="M10" s="51"/>
      <c r="N10" s="51"/>
      <c r="O10" s="62"/>
      <c r="P10" s="52">
        <f>データ!$P$6</f>
        <v>99.71</v>
      </c>
      <c r="Q10" s="52"/>
      <c r="R10" s="52"/>
      <c r="S10" s="52"/>
      <c r="T10" s="52"/>
      <c r="U10" s="52"/>
      <c r="V10" s="52"/>
      <c r="W10" s="59">
        <f>データ!$Q$6</f>
        <v>2197</v>
      </c>
      <c r="X10" s="59"/>
      <c r="Y10" s="59"/>
      <c r="Z10" s="59"/>
      <c r="AA10" s="59"/>
      <c r="AB10" s="59"/>
      <c r="AC10" s="59"/>
      <c r="AD10" s="2"/>
      <c r="AE10" s="2"/>
      <c r="AF10" s="2"/>
      <c r="AG10" s="2"/>
      <c r="AH10" s="4"/>
      <c r="AI10" s="4"/>
      <c r="AJ10" s="4"/>
      <c r="AK10" s="4"/>
      <c r="AL10" s="59">
        <f>データ!$U$6</f>
        <v>76605</v>
      </c>
      <c r="AM10" s="59"/>
      <c r="AN10" s="59"/>
      <c r="AO10" s="59"/>
      <c r="AP10" s="59"/>
      <c r="AQ10" s="59"/>
      <c r="AR10" s="59"/>
      <c r="AS10" s="59"/>
      <c r="AT10" s="50">
        <f>データ!$V$6</f>
        <v>23.11</v>
      </c>
      <c r="AU10" s="51"/>
      <c r="AV10" s="51"/>
      <c r="AW10" s="51"/>
      <c r="AX10" s="51"/>
      <c r="AY10" s="51"/>
      <c r="AZ10" s="51"/>
      <c r="BA10" s="51"/>
      <c r="BB10" s="52">
        <f>データ!$W$6</f>
        <v>3314.8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IHoYeRfErclxQUJMLaCB4qwjZj899vbCDWMh0rKHHBoCh8S7sctVtLC4p+HYD+KIpkFLK2REuSm2FsXSOPLpPA==" saltValue="6JeT5xIS/P3NH6NBpPzlv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262072</v>
      </c>
      <c r="D6" s="33">
        <f t="shared" si="3"/>
        <v>46</v>
      </c>
      <c r="E6" s="33">
        <f t="shared" si="3"/>
        <v>1</v>
      </c>
      <c r="F6" s="33">
        <f t="shared" si="3"/>
        <v>0</v>
      </c>
      <c r="G6" s="33">
        <f t="shared" si="3"/>
        <v>1</v>
      </c>
      <c r="H6" s="33" t="str">
        <f t="shared" si="3"/>
        <v>京都府　城陽市</v>
      </c>
      <c r="I6" s="33" t="str">
        <f t="shared" si="3"/>
        <v>法適用</v>
      </c>
      <c r="J6" s="33" t="str">
        <f t="shared" si="3"/>
        <v>水道事業</v>
      </c>
      <c r="K6" s="33" t="str">
        <f t="shared" si="3"/>
        <v>末端給水事業</v>
      </c>
      <c r="L6" s="33" t="str">
        <f t="shared" si="3"/>
        <v>A4</v>
      </c>
      <c r="M6" s="33" t="str">
        <f t="shared" si="3"/>
        <v>自治体職員</v>
      </c>
      <c r="N6" s="34" t="str">
        <f t="shared" si="3"/>
        <v>-</v>
      </c>
      <c r="O6" s="34">
        <f t="shared" si="3"/>
        <v>60.96</v>
      </c>
      <c r="P6" s="34">
        <f t="shared" si="3"/>
        <v>99.71</v>
      </c>
      <c r="Q6" s="34">
        <f t="shared" si="3"/>
        <v>2197</v>
      </c>
      <c r="R6" s="34">
        <f t="shared" si="3"/>
        <v>77016</v>
      </c>
      <c r="S6" s="34">
        <f t="shared" si="3"/>
        <v>32.71</v>
      </c>
      <c r="T6" s="34">
        <f t="shared" si="3"/>
        <v>2354.5100000000002</v>
      </c>
      <c r="U6" s="34">
        <f t="shared" si="3"/>
        <v>76605</v>
      </c>
      <c r="V6" s="34">
        <f t="shared" si="3"/>
        <v>23.11</v>
      </c>
      <c r="W6" s="34">
        <f t="shared" si="3"/>
        <v>3314.8</v>
      </c>
      <c r="X6" s="35">
        <f>IF(X7="",NA(),X7)</f>
        <v>106.57</v>
      </c>
      <c r="Y6" s="35">
        <f t="shared" ref="Y6:AG6" si="4">IF(Y7="",NA(),Y7)</f>
        <v>117.74</v>
      </c>
      <c r="Z6" s="35">
        <f t="shared" si="4"/>
        <v>116.22</v>
      </c>
      <c r="AA6" s="35">
        <f t="shared" si="4"/>
        <v>108.71</v>
      </c>
      <c r="AB6" s="35">
        <f t="shared" si="4"/>
        <v>110.03</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158.66</v>
      </c>
      <c r="AU6" s="35">
        <f t="shared" ref="AU6:BC6" si="6">IF(AU7="",NA(),AU7)</f>
        <v>137</v>
      </c>
      <c r="AV6" s="35">
        <f t="shared" si="6"/>
        <v>159.51</v>
      </c>
      <c r="AW6" s="35">
        <f t="shared" si="6"/>
        <v>212.82</v>
      </c>
      <c r="AX6" s="35">
        <f t="shared" si="6"/>
        <v>282.64999999999998</v>
      </c>
      <c r="AY6" s="35">
        <f t="shared" si="6"/>
        <v>739.59</v>
      </c>
      <c r="AZ6" s="35">
        <f t="shared" si="6"/>
        <v>335.95</v>
      </c>
      <c r="BA6" s="35">
        <f t="shared" si="6"/>
        <v>346.59</v>
      </c>
      <c r="BB6" s="35">
        <f t="shared" si="6"/>
        <v>357.82</v>
      </c>
      <c r="BC6" s="35">
        <f t="shared" si="6"/>
        <v>355.5</v>
      </c>
      <c r="BD6" s="34" t="str">
        <f>IF(BD7="","",IF(BD7="-","【-】","【"&amp;SUBSTITUTE(TEXT(BD7,"#,##0.00"),"-","△")&amp;"】"))</f>
        <v>【264.34】</v>
      </c>
      <c r="BE6" s="35">
        <f>IF(BE7="",NA(),BE7)</f>
        <v>381</v>
      </c>
      <c r="BF6" s="35">
        <f t="shared" ref="BF6:BN6" si="7">IF(BF7="",NA(),BF7)</f>
        <v>402.18</v>
      </c>
      <c r="BG6" s="35">
        <f t="shared" si="7"/>
        <v>401.04</v>
      </c>
      <c r="BH6" s="35">
        <f t="shared" si="7"/>
        <v>442.4</v>
      </c>
      <c r="BI6" s="35">
        <f t="shared" si="7"/>
        <v>456.86</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93.04</v>
      </c>
      <c r="BQ6" s="35">
        <f t="shared" ref="BQ6:BY6" si="8">IF(BQ7="",NA(),BQ7)</f>
        <v>103.45</v>
      </c>
      <c r="BR6" s="35">
        <f t="shared" si="8"/>
        <v>105.48</v>
      </c>
      <c r="BS6" s="35">
        <f t="shared" si="8"/>
        <v>97.02</v>
      </c>
      <c r="BT6" s="35">
        <f t="shared" si="8"/>
        <v>96.82</v>
      </c>
      <c r="BU6" s="35">
        <f t="shared" si="8"/>
        <v>99.46</v>
      </c>
      <c r="BV6" s="35">
        <f t="shared" si="8"/>
        <v>105.21</v>
      </c>
      <c r="BW6" s="35">
        <f t="shared" si="8"/>
        <v>105.71</v>
      </c>
      <c r="BX6" s="35">
        <f t="shared" si="8"/>
        <v>106.01</v>
      </c>
      <c r="BY6" s="35">
        <f t="shared" si="8"/>
        <v>104.57</v>
      </c>
      <c r="BZ6" s="34" t="str">
        <f>IF(BZ7="","",IF(BZ7="-","【-】","【"&amp;SUBSTITUTE(TEXT(BZ7,"#,##0.00"),"-","△")&amp;"】"))</f>
        <v>【104.36】</v>
      </c>
      <c r="CA6" s="35">
        <f>IF(CA7="",NA(),CA7)</f>
        <v>148.35</v>
      </c>
      <c r="CB6" s="35">
        <f t="shared" ref="CB6:CJ6" si="9">IF(CB7="",NA(),CB7)</f>
        <v>132.87</v>
      </c>
      <c r="CC6" s="35">
        <f t="shared" si="9"/>
        <v>130.76</v>
      </c>
      <c r="CD6" s="35">
        <f t="shared" si="9"/>
        <v>142.6</v>
      </c>
      <c r="CE6" s="35">
        <f t="shared" si="9"/>
        <v>142.88</v>
      </c>
      <c r="CF6" s="35">
        <f t="shared" si="9"/>
        <v>171.78</v>
      </c>
      <c r="CG6" s="35">
        <f t="shared" si="9"/>
        <v>162.59</v>
      </c>
      <c r="CH6" s="35">
        <f t="shared" si="9"/>
        <v>162.15</v>
      </c>
      <c r="CI6" s="35">
        <f t="shared" si="9"/>
        <v>162.24</v>
      </c>
      <c r="CJ6" s="35">
        <f t="shared" si="9"/>
        <v>165.47</v>
      </c>
      <c r="CK6" s="34" t="str">
        <f>IF(CK7="","",IF(CK7="-","【-】","【"&amp;SUBSTITUTE(TEXT(CK7,"#,##0.00"),"-","△")&amp;"】"))</f>
        <v>【165.71】</v>
      </c>
      <c r="CL6" s="35">
        <f>IF(CL7="",NA(),CL7)</f>
        <v>52.23</v>
      </c>
      <c r="CM6" s="35">
        <f t="shared" ref="CM6:CU6" si="10">IF(CM7="",NA(),CM7)</f>
        <v>51.07</v>
      </c>
      <c r="CN6" s="35">
        <f t="shared" si="10"/>
        <v>50</v>
      </c>
      <c r="CO6" s="35">
        <f t="shared" si="10"/>
        <v>49.68</v>
      </c>
      <c r="CP6" s="35">
        <f t="shared" si="10"/>
        <v>49.26</v>
      </c>
      <c r="CQ6" s="35">
        <f t="shared" si="10"/>
        <v>59.68</v>
      </c>
      <c r="CR6" s="35">
        <f t="shared" si="10"/>
        <v>59.17</v>
      </c>
      <c r="CS6" s="35">
        <f t="shared" si="10"/>
        <v>59.34</v>
      </c>
      <c r="CT6" s="35">
        <f t="shared" si="10"/>
        <v>59.11</v>
      </c>
      <c r="CU6" s="35">
        <f t="shared" si="10"/>
        <v>59.74</v>
      </c>
      <c r="CV6" s="34" t="str">
        <f>IF(CV7="","",IF(CV7="-","【-】","【"&amp;SUBSTITUTE(TEXT(CV7,"#,##0.00"),"-","△")&amp;"】"))</f>
        <v>【60.41】</v>
      </c>
      <c r="CW6" s="35">
        <f>IF(CW7="",NA(),CW7)</f>
        <v>96.96</v>
      </c>
      <c r="CX6" s="35">
        <f t="shared" ref="CX6:DF6" si="11">IF(CX7="",NA(),CX7)</f>
        <v>97.19</v>
      </c>
      <c r="CY6" s="35">
        <f t="shared" si="11"/>
        <v>98.41</v>
      </c>
      <c r="CZ6" s="35">
        <f t="shared" si="11"/>
        <v>98.5</v>
      </c>
      <c r="DA6" s="35">
        <f t="shared" si="11"/>
        <v>98.18</v>
      </c>
      <c r="DB6" s="35">
        <f t="shared" si="11"/>
        <v>87.63</v>
      </c>
      <c r="DC6" s="35">
        <f t="shared" si="11"/>
        <v>87.6</v>
      </c>
      <c r="DD6" s="35">
        <f t="shared" si="11"/>
        <v>87.74</v>
      </c>
      <c r="DE6" s="35">
        <f t="shared" si="11"/>
        <v>87.91</v>
      </c>
      <c r="DF6" s="35">
        <f t="shared" si="11"/>
        <v>87.28</v>
      </c>
      <c r="DG6" s="34" t="str">
        <f>IF(DG7="","",IF(DG7="-","【-】","【"&amp;SUBSTITUTE(TEXT(DG7,"#,##0.00"),"-","△")&amp;"】"))</f>
        <v>【89.93】</v>
      </c>
      <c r="DH6" s="35">
        <f>IF(DH7="",NA(),DH7)</f>
        <v>47.9</v>
      </c>
      <c r="DI6" s="35">
        <f t="shared" ref="DI6:DQ6" si="12">IF(DI7="",NA(),DI7)</f>
        <v>49.44</v>
      </c>
      <c r="DJ6" s="35">
        <f t="shared" si="12"/>
        <v>50.23</v>
      </c>
      <c r="DK6" s="35">
        <f t="shared" si="12"/>
        <v>49.11</v>
      </c>
      <c r="DL6" s="35">
        <f t="shared" si="12"/>
        <v>50.22</v>
      </c>
      <c r="DM6" s="35">
        <f t="shared" si="12"/>
        <v>39.65</v>
      </c>
      <c r="DN6" s="35">
        <f t="shared" si="12"/>
        <v>45.25</v>
      </c>
      <c r="DO6" s="35">
        <f t="shared" si="12"/>
        <v>46.27</v>
      </c>
      <c r="DP6" s="35">
        <f t="shared" si="12"/>
        <v>46.88</v>
      </c>
      <c r="DQ6" s="35">
        <f t="shared" si="12"/>
        <v>46.94</v>
      </c>
      <c r="DR6" s="34" t="str">
        <f>IF(DR7="","",IF(DR7="-","【-】","【"&amp;SUBSTITUTE(TEXT(DR7,"#,##0.00"),"-","△")&amp;"】"))</f>
        <v>【48.12】</v>
      </c>
      <c r="DS6" s="35">
        <f>IF(DS7="",NA(),DS7)</f>
        <v>4.99</v>
      </c>
      <c r="DT6" s="35">
        <f t="shared" ref="DT6:EB6" si="13">IF(DT7="",NA(),DT7)</f>
        <v>5.66</v>
      </c>
      <c r="DU6" s="35">
        <f t="shared" si="13"/>
        <v>19.21</v>
      </c>
      <c r="DV6" s="35">
        <f t="shared" si="13"/>
        <v>23.11</v>
      </c>
      <c r="DW6" s="35">
        <f t="shared" si="13"/>
        <v>24.61</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1.35</v>
      </c>
      <c r="EE6" s="35">
        <f t="shared" ref="EE6:EM6" si="14">IF(EE7="",NA(),EE7)</f>
        <v>1.22</v>
      </c>
      <c r="EF6" s="35">
        <f t="shared" si="14"/>
        <v>0.57999999999999996</v>
      </c>
      <c r="EG6" s="35">
        <f t="shared" si="14"/>
        <v>0.52</v>
      </c>
      <c r="EH6" s="35">
        <f t="shared" si="14"/>
        <v>0.26</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262072</v>
      </c>
      <c r="D7" s="37">
        <v>46</v>
      </c>
      <c r="E7" s="37">
        <v>1</v>
      </c>
      <c r="F7" s="37">
        <v>0</v>
      </c>
      <c r="G7" s="37">
        <v>1</v>
      </c>
      <c r="H7" s="37" t="s">
        <v>105</v>
      </c>
      <c r="I7" s="37" t="s">
        <v>106</v>
      </c>
      <c r="J7" s="37" t="s">
        <v>107</v>
      </c>
      <c r="K7" s="37" t="s">
        <v>108</v>
      </c>
      <c r="L7" s="37" t="s">
        <v>109</v>
      </c>
      <c r="M7" s="37" t="s">
        <v>110</v>
      </c>
      <c r="N7" s="38" t="s">
        <v>111</v>
      </c>
      <c r="O7" s="38">
        <v>60.96</v>
      </c>
      <c r="P7" s="38">
        <v>99.71</v>
      </c>
      <c r="Q7" s="38">
        <v>2197</v>
      </c>
      <c r="R7" s="38">
        <v>77016</v>
      </c>
      <c r="S7" s="38">
        <v>32.71</v>
      </c>
      <c r="T7" s="38">
        <v>2354.5100000000002</v>
      </c>
      <c r="U7" s="38">
        <v>76605</v>
      </c>
      <c r="V7" s="38">
        <v>23.11</v>
      </c>
      <c r="W7" s="38">
        <v>3314.8</v>
      </c>
      <c r="X7" s="38">
        <v>106.57</v>
      </c>
      <c r="Y7" s="38">
        <v>117.74</v>
      </c>
      <c r="Z7" s="38">
        <v>116.22</v>
      </c>
      <c r="AA7" s="38">
        <v>108.71</v>
      </c>
      <c r="AB7" s="38">
        <v>110.03</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158.66</v>
      </c>
      <c r="AU7" s="38">
        <v>137</v>
      </c>
      <c r="AV7" s="38">
        <v>159.51</v>
      </c>
      <c r="AW7" s="38">
        <v>212.82</v>
      </c>
      <c r="AX7" s="38">
        <v>282.64999999999998</v>
      </c>
      <c r="AY7" s="38">
        <v>739.59</v>
      </c>
      <c r="AZ7" s="38">
        <v>335.95</v>
      </c>
      <c r="BA7" s="38">
        <v>346.59</v>
      </c>
      <c r="BB7" s="38">
        <v>357.82</v>
      </c>
      <c r="BC7" s="38">
        <v>355.5</v>
      </c>
      <c r="BD7" s="38">
        <v>264.33999999999997</v>
      </c>
      <c r="BE7" s="38">
        <v>381</v>
      </c>
      <c r="BF7" s="38">
        <v>402.18</v>
      </c>
      <c r="BG7" s="38">
        <v>401.04</v>
      </c>
      <c r="BH7" s="38">
        <v>442.4</v>
      </c>
      <c r="BI7" s="38">
        <v>456.86</v>
      </c>
      <c r="BJ7" s="38">
        <v>324.08999999999997</v>
      </c>
      <c r="BK7" s="38">
        <v>319.82</v>
      </c>
      <c r="BL7" s="38">
        <v>312.02999999999997</v>
      </c>
      <c r="BM7" s="38">
        <v>307.45999999999998</v>
      </c>
      <c r="BN7" s="38">
        <v>312.58</v>
      </c>
      <c r="BO7" s="38">
        <v>274.27</v>
      </c>
      <c r="BP7" s="38">
        <v>93.04</v>
      </c>
      <c r="BQ7" s="38">
        <v>103.45</v>
      </c>
      <c r="BR7" s="38">
        <v>105.48</v>
      </c>
      <c r="BS7" s="38">
        <v>97.02</v>
      </c>
      <c r="BT7" s="38">
        <v>96.82</v>
      </c>
      <c r="BU7" s="38">
        <v>99.46</v>
      </c>
      <c r="BV7" s="38">
        <v>105.21</v>
      </c>
      <c r="BW7" s="38">
        <v>105.71</v>
      </c>
      <c r="BX7" s="38">
        <v>106.01</v>
      </c>
      <c r="BY7" s="38">
        <v>104.57</v>
      </c>
      <c r="BZ7" s="38">
        <v>104.36</v>
      </c>
      <c r="CA7" s="38">
        <v>148.35</v>
      </c>
      <c r="CB7" s="38">
        <v>132.87</v>
      </c>
      <c r="CC7" s="38">
        <v>130.76</v>
      </c>
      <c r="CD7" s="38">
        <v>142.6</v>
      </c>
      <c r="CE7" s="38">
        <v>142.88</v>
      </c>
      <c r="CF7" s="38">
        <v>171.78</v>
      </c>
      <c r="CG7" s="38">
        <v>162.59</v>
      </c>
      <c r="CH7" s="38">
        <v>162.15</v>
      </c>
      <c r="CI7" s="38">
        <v>162.24</v>
      </c>
      <c r="CJ7" s="38">
        <v>165.47</v>
      </c>
      <c r="CK7" s="38">
        <v>165.71</v>
      </c>
      <c r="CL7" s="38">
        <v>52.23</v>
      </c>
      <c r="CM7" s="38">
        <v>51.07</v>
      </c>
      <c r="CN7" s="38">
        <v>50</v>
      </c>
      <c r="CO7" s="38">
        <v>49.68</v>
      </c>
      <c r="CP7" s="38">
        <v>49.26</v>
      </c>
      <c r="CQ7" s="38">
        <v>59.68</v>
      </c>
      <c r="CR7" s="38">
        <v>59.17</v>
      </c>
      <c r="CS7" s="38">
        <v>59.34</v>
      </c>
      <c r="CT7" s="38">
        <v>59.11</v>
      </c>
      <c r="CU7" s="38">
        <v>59.74</v>
      </c>
      <c r="CV7" s="38">
        <v>60.41</v>
      </c>
      <c r="CW7" s="38">
        <v>96.96</v>
      </c>
      <c r="CX7" s="38">
        <v>97.19</v>
      </c>
      <c r="CY7" s="38">
        <v>98.41</v>
      </c>
      <c r="CZ7" s="38">
        <v>98.5</v>
      </c>
      <c r="DA7" s="38">
        <v>98.18</v>
      </c>
      <c r="DB7" s="38">
        <v>87.63</v>
      </c>
      <c r="DC7" s="38">
        <v>87.6</v>
      </c>
      <c r="DD7" s="38">
        <v>87.74</v>
      </c>
      <c r="DE7" s="38">
        <v>87.91</v>
      </c>
      <c r="DF7" s="38">
        <v>87.28</v>
      </c>
      <c r="DG7" s="38">
        <v>89.93</v>
      </c>
      <c r="DH7" s="38">
        <v>47.9</v>
      </c>
      <c r="DI7" s="38">
        <v>49.44</v>
      </c>
      <c r="DJ7" s="38">
        <v>50.23</v>
      </c>
      <c r="DK7" s="38">
        <v>49.11</v>
      </c>
      <c r="DL7" s="38">
        <v>50.22</v>
      </c>
      <c r="DM7" s="38">
        <v>39.65</v>
      </c>
      <c r="DN7" s="38">
        <v>45.25</v>
      </c>
      <c r="DO7" s="38">
        <v>46.27</v>
      </c>
      <c r="DP7" s="38">
        <v>46.88</v>
      </c>
      <c r="DQ7" s="38">
        <v>46.94</v>
      </c>
      <c r="DR7" s="38">
        <v>48.12</v>
      </c>
      <c r="DS7" s="38">
        <v>4.99</v>
      </c>
      <c r="DT7" s="38">
        <v>5.66</v>
      </c>
      <c r="DU7" s="38">
        <v>19.21</v>
      </c>
      <c r="DV7" s="38">
        <v>23.11</v>
      </c>
      <c r="DW7" s="38">
        <v>24.61</v>
      </c>
      <c r="DX7" s="38">
        <v>9.7100000000000009</v>
      </c>
      <c r="DY7" s="38">
        <v>10.71</v>
      </c>
      <c r="DZ7" s="38">
        <v>10.93</v>
      </c>
      <c r="EA7" s="38">
        <v>13.39</v>
      </c>
      <c r="EB7" s="38">
        <v>14.48</v>
      </c>
      <c r="EC7" s="38">
        <v>15.89</v>
      </c>
      <c r="ED7" s="38">
        <v>1.35</v>
      </c>
      <c r="EE7" s="38">
        <v>1.22</v>
      </c>
      <c r="EF7" s="38">
        <v>0.57999999999999996</v>
      </c>
      <c r="EG7" s="38">
        <v>0.52</v>
      </c>
      <c r="EH7" s="38">
        <v>0.26</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城陽市役所</cp:lastModifiedBy>
  <cp:lastPrinted>2019-01-28T02:57:44Z</cp:lastPrinted>
  <dcterms:modified xsi:type="dcterms:W3CDTF">2019-01-28T02:57:55Z</dcterms:modified>
</cp:coreProperties>
</file>