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0\個別マイドキュメント$\L945\Desktop\"/>
    </mc:Choice>
  </mc:AlternateContent>
  <workbookProtection workbookAlgorithmName="SHA-512" workbookHashValue="o4BB7izXEdtCUjKW+pG7IZq1TuEFZi+pQrzhWNzBnEy/4nVjRsXLRIxl706aBWlZtKkyiM6g6J3OAbdzVN8Hxg==" workbookSaltValue="uxOBohLOfiPZgMm8+ui7Wg=="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<sst xmlns="http://schemas.openxmlformats.org/spreadsheetml/2006/main" count="245" uniqueCount="126">
  <si>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</si>
  <si>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</si>
  <si>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</si>
  <si>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</si>
  <si>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</si>
  <si>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</si>
  <si>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</si>
  <si>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</si>
  <si>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</si>
  <si>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</si>
  <si>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</si>
  <si>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</si>
  <si>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</si>
  <si>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</si>
  <si>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</si>
  <si>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</si>
  <si>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</si>
  <si>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</si>
  <si>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</si>
  <si>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</si>
  <si>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</si>
  <si>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</si>
  <si>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</si>
  <si>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</si>
  <si>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</si>
  <si>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</si>
  <si>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</si>
  <si>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</si>
  <si>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</si>
  <si>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</si>
  <si>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</si>
  <si>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</si>
  <si>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</si>
  <si>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</si>
  <si>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</si>
  <si>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</si>
  <si>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</si>
  <si>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</si>
  <si>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</si>
  <si>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</si>
  <si>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</si>
  <si>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</si>
  <si>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</si>
  <si>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</si>
  <si>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</si>
  <si>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</si>
  <si>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</si>
  <si>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</si>
  <si>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</si>
  <si>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</si>
  <si>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</si>
  <si>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</si>
  <si>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</si>
  <si>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</si>
  <si>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</si>
  <si>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</si>
  <si>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</si>
  <si>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</si>
  <si>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</si>
  <si>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</si>
  <si>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</si>
  <si>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</si>
  <si>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</si>
  <si>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</si>
  <si>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</si>
  <si>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</si>
  <si>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</si>
  <si>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</si>
  <si>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</si>
  <si>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</si>
  <si>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</si>
  <si>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</si>
  <si>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</si>
  <si>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</si>
  <si>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</si>
  <si>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</si>
  <si>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</si>
  <si>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</si>
  <si>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</si>
  <si>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</si>
  <si>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</si>
  <si>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</si>
  <si>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</si>
  <si>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</si>
  <si>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</si>
  <si>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</si>
  <si>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</si>
  <si>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</si>
  <si>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</si>
  <si>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</si>
  <si>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</si>
  <si>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</si>
  <si>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</si>
  <si>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</si>
  <si>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</si>
  <si>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</si>
  <si>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</si>
  <si>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</si>
  <si>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</si>
  <si>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</si>
  <si>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</si>
  <si>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</si>
  <si>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</si>
  <si>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</si>
  <si>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</si>
  <si>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</si>
  <si>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</si>
  <si>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</si>
  <si>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</si>
  <si>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</si>
  <si>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</si>
  <si>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</si>
  <si>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</si>
  <si>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</si>
  <si>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</si>
  <si>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</si>
  <si>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</si>
  <si>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</si>
  <si>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</si>
  <si>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</si>
  <si>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</si>
  <si>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</si>
  <si>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</si>
  <si>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③老朽化した管渠について、長寿命化計画に基づき平成28年度から更生工事を進めています。</t>
    <rPh sb="1" eb="4">
      <t>ロウキュウカ</t>
    </rPh>
    <rPh sb="6" eb="8">
      <t>カンキョ</t>
    </rPh>
    <rPh sb="13" eb="16">
      <t>チョウジュミョウ</t>
    </rPh>
    <rPh sb="16" eb="17">
      <t>カ</t>
    </rPh>
    <rPh sb="17" eb="19">
      <t>ケイカク</t>
    </rPh>
    <rPh sb="20" eb="21">
      <t>モト</t>
    </rPh>
    <rPh sb="23" eb="25">
      <t>ヘイセイ</t>
    </rPh>
    <rPh sb="27" eb="29">
      <t>ネンド</t>
    </rPh>
    <rPh sb="31" eb="33">
      <t>コウセイ</t>
    </rPh>
    <rPh sb="33" eb="35">
      <t>コウジ</t>
    </rPh>
    <rPh sb="36" eb="37">
      <t>スス</t>
    </rPh>
    <phoneticPr fontId="4"/>
  </si>
  <si>
    <r>
      <t>　</t>
    </r>
    <r>
      <rPr>
        <sz val="10"/>
        <rFont val="ＭＳ ゴシック"/>
        <family val="3"/>
        <charset val="128"/>
      </rPr>
      <t>打切決算の影響はありますが、平成29年度の経費回収率が57.45％と汚水処理費用を下水道利用者からの使用料収入で賄えていない赤字経営の状況にあり、その収支不足を公費（一般会計繰入金）で補てんする状況が続いています。
　前年度と比較し企業債残高対事業規模比率は繰出基準の精査により悪化し、類似団体平均値より高い数値となっており、経営上の大きな課題となっています。
　今後は、管渠等施設の更新に伴う投資が増加する一方で、使用料収入の減少が懸念され、経営はより一層厳しさを増すことが予想されます。安定かつ継続的に下水道サービスを提供するため、収益構造の見直しなど早期の経営改善が必要となっていることから、今年度から上下水道事業経営審議会で下水道ビジョン・経営戦略の策定と上下水道事業経営のあり方を審議いただき、平成32年に策定する予定です。</t>
    </r>
    <rPh sb="1" eb="2">
      <t>ウ</t>
    </rPh>
    <rPh sb="2" eb="3">
      <t>キ</t>
    </rPh>
    <rPh sb="3" eb="5">
      <t>ケッサン</t>
    </rPh>
    <rPh sb="6" eb="8">
      <t>エイキョウ</t>
    </rPh>
    <rPh sb="15" eb="17">
      <t>ヘイセイ</t>
    </rPh>
    <rPh sb="19" eb="21">
      <t>ネンド</t>
    </rPh>
    <rPh sb="22" eb="24">
      <t>ケイヒ</t>
    </rPh>
    <rPh sb="24" eb="26">
      <t>カイシュウ</t>
    </rPh>
    <rPh sb="26" eb="27">
      <t>リツ</t>
    </rPh>
    <rPh sb="35" eb="37">
      <t>オスイ</t>
    </rPh>
    <rPh sb="37" eb="39">
      <t>ショリ</t>
    </rPh>
    <rPh sb="39" eb="41">
      <t>ヒヨウ</t>
    </rPh>
    <rPh sb="42" eb="45">
      <t>ゲスイドウ</t>
    </rPh>
    <rPh sb="45" eb="48">
      <t>リヨウシャ</t>
    </rPh>
    <rPh sb="51" eb="54">
      <t>シヨウリョウ</t>
    </rPh>
    <rPh sb="54" eb="56">
      <t>シュウニュウ</t>
    </rPh>
    <rPh sb="57" eb="58">
      <t>マカナ</t>
    </rPh>
    <rPh sb="63" eb="65">
      <t>アカジ</t>
    </rPh>
    <rPh sb="65" eb="67">
      <t>ケイエイ</t>
    </rPh>
    <rPh sb="68" eb="70">
      <t>ジョウキョウ</t>
    </rPh>
    <rPh sb="76" eb="78">
      <t>シュウシ</t>
    </rPh>
    <rPh sb="78" eb="80">
      <t>ブソク</t>
    </rPh>
    <rPh sb="81" eb="83">
      <t>コウヒ</t>
    </rPh>
    <rPh sb="84" eb="86">
      <t>イッパン</t>
    </rPh>
    <rPh sb="86" eb="88">
      <t>カイケイ</t>
    </rPh>
    <rPh sb="88" eb="90">
      <t>クリイレ</t>
    </rPh>
    <rPh sb="90" eb="91">
      <t>キン</t>
    </rPh>
    <rPh sb="93" eb="94">
      <t>ホ</t>
    </rPh>
    <rPh sb="98" eb="100">
      <t>ジョウキョウ</t>
    </rPh>
    <rPh sb="101" eb="102">
      <t>ツヅ</t>
    </rPh>
    <rPh sb="110" eb="113">
      <t>ゼンネンド</t>
    </rPh>
    <rPh sb="114" eb="116">
      <t>ヒカク</t>
    </rPh>
    <rPh sb="117" eb="120">
      <t>キギョウサイ</t>
    </rPh>
    <rPh sb="120" eb="122">
      <t>ザンダカ</t>
    </rPh>
    <rPh sb="122" eb="123">
      <t>タイ</t>
    </rPh>
    <rPh sb="123" eb="125">
      <t>ジギョウ</t>
    </rPh>
    <rPh sb="125" eb="127">
      <t>キボ</t>
    </rPh>
    <rPh sb="127" eb="129">
      <t>ヒリツ</t>
    </rPh>
    <rPh sb="132" eb="134">
      <t>キジュン</t>
    </rPh>
    <rPh sb="135" eb="137">
      <t>セイサ</t>
    </rPh>
    <rPh sb="140" eb="142">
      <t>アッカ</t>
    </rPh>
    <rPh sb="144" eb="146">
      <t>ルイジ</t>
    </rPh>
    <rPh sb="146" eb="148">
      <t>ダンタイ</t>
    </rPh>
    <rPh sb="148" eb="151">
      <t>ヘイキンチ</t>
    </rPh>
    <rPh sb="153" eb="154">
      <t>タカ</t>
    </rPh>
    <rPh sb="155" eb="157">
      <t>スウチ</t>
    </rPh>
    <rPh sb="164" eb="167">
      <t>ケイエイジョウ</t>
    </rPh>
    <rPh sb="168" eb="169">
      <t>オオ</t>
    </rPh>
    <rPh sb="171" eb="173">
      <t>カダイ</t>
    </rPh>
    <rPh sb="183" eb="185">
      <t>コンゴ</t>
    </rPh>
    <rPh sb="187" eb="189">
      <t>カンキョ</t>
    </rPh>
    <rPh sb="189" eb="190">
      <t>トウ</t>
    </rPh>
    <rPh sb="190" eb="192">
      <t>シセツ</t>
    </rPh>
    <rPh sb="193" eb="195">
      <t>コウシン</t>
    </rPh>
    <rPh sb="196" eb="197">
      <t>トモナ</t>
    </rPh>
    <rPh sb="198" eb="200">
      <t>トウシ</t>
    </rPh>
    <rPh sb="201" eb="203">
      <t>ゾウカ</t>
    </rPh>
    <rPh sb="205" eb="207">
      <t>イッポウ</t>
    </rPh>
    <rPh sb="209" eb="212">
      <t>シヨウリョウ</t>
    </rPh>
    <rPh sb="212" eb="214">
      <t>シュウニュウ</t>
    </rPh>
    <rPh sb="215" eb="217">
      <t>ゲンショウ</t>
    </rPh>
    <rPh sb="218" eb="220">
      <t>ケネン</t>
    </rPh>
    <rPh sb="223" eb="225">
      <t>ケイエイ</t>
    </rPh>
    <rPh sb="228" eb="230">
      <t>イッソウ</t>
    </rPh>
    <rPh sb="230" eb="231">
      <t>キビ</t>
    </rPh>
    <rPh sb="234" eb="235">
      <t>マ</t>
    </rPh>
    <rPh sb="239" eb="241">
      <t>ヨソウ</t>
    </rPh>
    <rPh sb="246" eb="248">
      <t>アンテイ</t>
    </rPh>
    <rPh sb="250" eb="253">
      <t>ケイゾクテキ</t>
    </rPh>
    <rPh sb="254" eb="257">
      <t>ゲスイドウ</t>
    </rPh>
    <rPh sb="262" eb="264">
      <t>テイキョウ</t>
    </rPh>
    <rPh sb="269" eb="271">
      <t>シュウエキ</t>
    </rPh>
    <rPh sb="271" eb="273">
      <t>コウゾウ</t>
    </rPh>
    <rPh sb="274" eb="276">
      <t>ミナオ</t>
    </rPh>
    <rPh sb="279" eb="281">
      <t>ソウキ</t>
    </rPh>
    <rPh sb="282" eb="284">
      <t>ケイエイ</t>
    </rPh>
    <rPh sb="284" eb="286">
      <t>カイゼン</t>
    </rPh>
    <rPh sb="287" eb="289">
      <t>ヒツヨウ</t>
    </rPh>
    <rPh sb="300" eb="303">
      <t>コンネンド</t>
    </rPh>
    <rPh sb="305" eb="309">
      <t>ジョウゲスイドウ</t>
    </rPh>
    <rPh sb="309" eb="311">
      <t>ジギョウ</t>
    </rPh>
    <rPh sb="311" eb="313">
      <t>ケイエイ</t>
    </rPh>
    <rPh sb="313" eb="315">
      <t>シンギ</t>
    </rPh>
    <rPh sb="315" eb="316">
      <t>カイ</t>
    </rPh>
    <rPh sb="317" eb="320">
      <t>ゲスイドウ</t>
    </rPh>
    <rPh sb="325" eb="327">
      <t>ケイエイ</t>
    </rPh>
    <rPh sb="327" eb="329">
      <t>センリャク</t>
    </rPh>
    <rPh sb="330" eb="332">
      <t>サクテイ</t>
    </rPh>
    <rPh sb="333" eb="337">
      <t>ジョウゲスイドウ</t>
    </rPh>
    <rPh sb="337" eb="339">
      <t>ジギョウ</t>
    </rPh>
    <rPh sb="339" eb="341">
      <t>ケイエイ</t>
    </rPh>
    <rPh sb="344" eb="345">
      <t>カタ</t>
    </rPh>
    <rPh sb="346" eb="348">
      <t>シンギ</t>
    </rPh>
    <rPh sb="353" eb="355">
      <t>ヘイセイ</t>
    </rPh>
    <rPh sb="357" eb="358">
      <t>ネン</t>
    </rPh>
    <rPh sb="359" eb="361">
      <t>サクテイ</t>
    </rPh>
    <rPh sb="363" eb="365">
      <t>ヨテイ</t>
    </rPh>
    <phoneticPr fontId="4"/>
  </si>
  <si>
    <t>　平成29年度は、地方公営企業法の適用を翌年度に控え、打切決算としたため、単純比較が困難になっています。
　①平成29年度の収益的収支比率は87.58％で、処理区域内人口の増加により下水道使用料収入が増加し、また打切決算による繰入金の増加により、収支が20.29ポイント改善していますが、依然として低迷しており、一般会計繰入金に依存する状況が続いています。　　　　　　　　　　　　　　　　　　　　　　　　　　　　　　　　　　　　　　　　　　　　　　　　　　　　　　　　　　　　　　　　　　　　　　　　　　　　　　　　　　　　　　④平成29年度の企業債残高対事業規模比率は1,334.99％で、607.96ポイント悪化しましたが、これは繰出基準を精査したためです。事業整備の完了に伴い企業債残高のピークは過ぎたものの、経営上の大きな負担となっています。　　　　　　　　　　　　　　　　　　　　　　　　　　　　　　　　　　　　　　　　　　　　　　　　　　　　　　　　　　　　　　　　　　　　　　　　　　　　　
⑤平成29年度の経費回収率は57.45％で、打切決算に伴い、数値は低下しました。使用料単価が安価であることから必要経費を使用料収入で賄えない状況が続いています。　　　　　　　　　　　　　　　　　　　　　　　　　　　　　　　　　　　　　　　　　　　　　　　　　　　　　　　　　　　　　　　　　　　　　　　　　　　　　　　　　　　　　　　　　　　　　　　　　　　　　　　　　　　　⑥汚水処理原価は流域下水道により汚水処理を効率的に行っていることから類似団体平均よりも安価な状況が続いていましたが、平成29年度は144.44円で、汚水処理費用の増加に伴い18.34円増加しました。　　　　　　　　　　　　　　　　　　　　　　　　　　　　　　　　　　　　　　　　　　　　　　　　　　　　　　　　　　　　　　　　　　⑧平成29年度の水洗化率は96.48％で、平成26年度で整備事業がおおむね完了したことから微増となりました。</t>
    <rPh sb="1" eb="3">
      <t>ヘイセイ</t>
    </rPh>
    <rPh sb="5" eb="7">
      <t>ネンド</t>
    </rPh>
    <rPh sb="9" eb="11">
      <t>チホウ</t>
    </rPh>
    <rPh sb="11" eb="13">
      <t>コウエイ</t>
    </rPh>
    <rPh sb="13" eb="15">
      <t>キギョウ</t>
    </rPh>
    <rPh sb="15" eb="16">
      <t>ホウ</t>
    </rPh>
    <rPh sb="17" eb="19">
      <t>テキヨウ</t>
    </rPh>
    <rPh sb="20" eb="23">
      <t>ヨクネンド</t>
    </rPh>
    <rPh sb="24" eb="25">
      <t>ヒカ</t>
    </rPh>
    <rPh sb="27" eb="28">
      <t>ウ</t>
    </rPh>
    <rPh sb="28" eb="29">
      <t>キ</t>
    </rPh>
    <rPh sb="29" eb="31">
      <t>ケッサン</t>
    </rPh>
    <rPh sb="37" eb="39">
      <t>タンジュン</t>
    </rPh>
    <rPh sb="39" eb="41">
      <t>ヒカク</t>
    </rPh>
    <rPh sb="42" eb="44">
      <t>コンナン</t>
    </rPh>
    <rPh sb="83" eb="85">
      <t>ジンコウ</t>
    </rPh>
    <rPh sb="86" eb="88">
      <t>ゾウカ</t>
    </rPh>
    <rPh sb="91" eb="94">
      <t>ゲスイドウ</t>
    </rPh>
    <rPh sb="106" eb="108">
      <t>ウチキ</t>
    </rPh>
    <rPh sb="108" eb="110">
      <t>ケッサン</t>
    </rPh>
    <rPh sb="113" eb="116">
      <t>クリイレキン</t>
    </rPh>
    <rPh sb="117" eb="119">
      <t>ゾウカ</t>
    </rPh>
    <rPh sb="306" eb="308">
      <t>アッカ</t>
    </rPh>
    <rPh sb="317" eb="318">
      <t>ク</t>
    </rPh>
    <rPh sb="318" eb="319">
      <t>ダ</t>
    </rPh>
    <rPh sb="319" eb="321">
      <t>キジュン</t>
    </rPh>
    <rPh sb="322" eb="324">
      <t>セイサ</t>
    </rPh>
    <rPh sb="358" eb="361">
      <t>ケイエイジョウ</t>
    </rPh>
    <rPh sb="362" eb="363">
      <t>オオ</t>
    </rPh>
    <rPh sb="365" eb="367">
      <t>フタン</t>
    </rPh>
    <rPh sb="483" eb="485">
      <t>スウチ</t>
    </rPh>
    <rPh sb="486" eb="488">
      <t>テイカ</t>
    </rPh>
    <rPh sb="493" eb="496">
      <t>シヨウリョウ</t>
    </rPh>
    <rPh sb="496" eb="498">
      <t>タンカ</t>
    </rPh>
    <rPh sb="499" eb="501">
      <t>アンカ</t>
    </rPh>
    <rPh sb="649" eb="651">
      <t>リュウイキ</t>
    </rPh>
    <rPh sb="651" eb="654">
      <t>ゲスイドウ</t>
    </rPh>
    <rPh sb="657" eb="659">
      <t>オスイ</t>
    </rPh>
    <rPh sb="659" eb="661">
      <t>ショリ</t>
    </rPh>
    <rPh sb="662" eb="665">
      <t>コウリツテキ</t>
    </rPh>
    <rPh sb="666" eb="667">
      <t>オコナ</t>
    </rPh>
    <rPh sb="675" eb="677">
      <t>ルイジ</t>
    </rPh>
    <rPh sb="677" eb="679">
      <t>ダンタイ</t>
    </rPh>
    <rPh sb="679" eb="681">
      <t>ヘイキン</t>
    </rPh>
    <rPh sb="684" eb="686">
      <t>アンカ</t>
    </rPh>
    <rPh sb="687" eb="689">
      <t>ジョウキョウ</t>
    </rPh>
    <rPh sb="690" eb="691">
      <t>ツヅ</t>
    </rPh>
    <rPh sb="699" eb="701">
      <t>ヘイセイ</t>
    </rPh>
    <rPh sb="703" eb="705">
      <t>ネンド</t>
    </rPh>
    <rPh sb="834" eb="836">
      <t>セイビ</t>
    </rPh>
    <rPh sb="851" eb="853">
      <t>ビゾウ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</si>
</sst>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AC9-4DFD-B5E0-3DEDBEDDDF55}"/>
            </c:ext>
          </c:extLst>
        </c:ser>
        <c:dLbls>
          <c:showLegendKey val="0"/>
          <c:showVal val="0"/>
          <c:showCatName val="0"/>
          <c:showSerName val="0"/>
          <c:showPercent val="0"/>
          <c:showBubbleSize val="0"/>
        </c:dLbls>
        <c:gapWidth val="150"/>
        <c:axId val="114195152"/>
        <c:axId val="11419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0.05</c:v>
                </c:pt>
                <c:pt idx="2">
                  <c:v>7.0000000000000007E-2</c:v>
                </c:pt>
                <c:pt idx="3">
                  <c:v>0.1</c:v>
                </c:pt>
                <c:pt idx="4">
                  <c:v>0.14000000000000001</c:v>
                </c:pt>
              </c:numCache>
            </c:numRef>
          </c:val>
          <c:smooth val="0"/>
          <c:extLst xmlns:c16r2="http://schemas.microsoft.com/office/drawing/2015/06/chart">
            <c:ext xmlns:c16="http://schemas.microsoft.com/office/drawing/2014/chart" uri="{C3380CC4-5D6E-409C-BE32-E72D297353CC}">
              <c16:uniqueId val="{00000001-DAC9-4DFD-B5E0-3DEDBEDDDF55}"/>
            </c:ext>
          </c:extLst>
        </c:ser>
        <c:dLbls>
          <c:showLegendKey val="0"/>
          <c:showVal val="0"/>
          <c:showCatName val="0"/>
          <c:showSerName val="0"/>
          <c:showPercent val="0"/>
          <c:showBubbleSize val="0"/>
        </c:dLbls>
        <c:marker val="1"/>
        <c:smooth val="0"/>
        <c:axId val="114195152"/>
        <c:axId val="114195536"/>
      </c:lineChart>
      <c:dateAx>
        <c:axId val="114195152"/>
        <c:scaling>
          <c:orientation val="minMax"/>
        </c:scaling>
        <c:delete val="1"/>
        <c:axPos val="b"/>
        <c:numFmt formatCode="ge" sourceLinked="1"/>
        <c:majorTickMark val="none"/>
        <c:minorTickMark val="none"/>
        <c:tickLblPos val="none"/>
        <c:crossAx val="114195536"/>
        <c:crosses val="autoZero"/>
        <c:auto val="1"/>
        <c:lblOffset val="100"/>
        <c:baseTimeUnit val="years"/>
      </c:dateAx>
      <c:valAx>
        <c:axId val="11419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9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89-4006-871A-9BA7283219D7}"/>
            </c:ext>
          </c:extLst>
        </c:ser>
        <c:dLbls>
          <c:showLegendKey val="0"/>
          <c:showVal val="0"/>
          <c:showCatName val="0"/>
          <c:showSerName val="0"/>
          <c:showPercent val="0"/>
          <c:showBubbleSize val="0"/>
        </c:dLbls>
        <c:gapWidth val="150"/>
        <c:axId val="135309152"/>
        <c:axId val="135309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56.94</c:v>
                </c:pt>
                <c:pt idx="1">
                  <c:v>58.28</c:v>
                </c:pt>
                <c:pt idx="2">
                  <c:v>62.64</c:v>
                </c:pt>
                <c:pt idx="3">
                  <c:v>58.12</c:v>
                </c:pt>
                <c:pt idx="4">
                  <c:v>58.83</c:v>
                </c:pt>
              </c:numCache>
            </c:numRef>
          </c:val>
          <c:smooth val="0"/>
          <c:extLst xmlns:c16r2="http://schemas.microsoft.com/office/drawing/2015/06/chart">
            <c:ext xmlns:c16="http://schemas.microsoft.com/office/drawing/2014/chart" uri="{C3380CC4-5D6E-409C-BE32-E72D297353CC}">
              <c16:uniqueId val="{00000001-7D89-4006-871A-9BA7283219D7}"/>
            </c:ext>
          </c:extLst>
        </c:ser>
        <c:dLbls>
          <c:showLegendKey val="0"/>
          <c:showVal val="0"/>
          <c:showCatName val="0"/>
          <c:showSerName val="0"/>
          <c:showPercent val="0"/>
          <c:showBubbleSize val="0"/>
        </c:dLbls>
        <c:marker val="1"/>
        <c:smooth val="0"/>
        <c:axId val="135309152"/>
        <c:axId val="135309544"/>
      </c:lineChart>
      <c:dateAx>
        <c:axId val="135309152"/>
        <c:scaling>
          <c:orientation val="minMax"/>
        </c:scaling>
        <c:delete val="1"/>
        <c:axPos val="b"/>
        <c:numFmt formatCode="ge" sourceLinked="1"/>
        <c:majorTickMark val="none"/>
        <c:minorTickMark val="none"/>
        <c:tickLblPos val="none"/>
        <c:crossAx val="135309544"/>
        <c:crosses val="autoZero"/>
        <c:auto val="1"/>
        <c:lblOffset val="100"/>
        <c:baseTimeUnit val="years"/>
      </c:dateAx>
      <c:valAx>
        <c:axId val="135309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0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95.41</c:v>
                </c:pt>
                <c:pt idx="1">
                  <c:v>95.92</c:v>
                </c:pt>
                <c:pt idx="2">
                  <c:v>96.02</c:v>
                </c:pt>
                <c:pt idx="3">
                  <c:v>96.33</c:v>
                </c:pt>
                <c:pt idx="4">
                  <c:v>96.48</c:v>
                </c:pt>
              </c:numCache>
            </c:numRef>
          </c:val>
          <c:extLst xmlns:c16r2="http://schemas.microsoft.com/office/drawing/2015/06/chart">
            <c:ext xmlns:c16="http://schemas.microsoft.com/office/drawing/2014/chart" uri="{C3380CC4-5D6E-409C-BE32-E72D297353CC}">
              <c16:uniqueId val="{00000000-7EEC-40E1-810C-5A47D44DCF04}"/>
            </c:ext>
          </c:extLst>
        </c:ser>
        <c:dLbls>
          <c:showLegendKey val="0"/>
          <c:showVal val="0"/>
          <c:showCatName val="0"/>
          <c:showSerName val="0"/>
          <c:showPercent val="0"/>
          <c:showBubbleSize val="0"/>
        </c:dLbls>
        <c:gapWidth val="150"/>
        <c:axId val="135310720"/>
        <c:axId val="1354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92.35</c:v>
                </c:pt>
                <c:pt idx="1">
                  <c:v>92.78</c:v>
                </c:pt>
                <c:pt idx="2">
                  <c:v>92.98</c:v>
                </c:pt>
                <c:pt idx="3">
                  <c:v>93.07</c:v>
                </c:pt>
                <c:pt idx="4">
                  <c:v>92.9</c:v>
                </c:pt>
              </c:numCache>
            </c:numRef>
          </c:val>
          <c:smooth val="0"/>
          <c:extLst xmlns:c16r2="http://schemas.microsoft.com/office/drawing/2015/06/chart">
            <c:ext xmlns:c16="http://schemas.microsoft.com/office/drawing/2014/chart" uri="{C3380CC4-5D6E-409C-BE32-E72D297353CC}">
              <c16:uniqueId val="{00000001-7EEC-40E1-810C-5A47D44DCF04}"/>
            </c:ext>
          </c:extLst>
        </c:ser>
        <c:dLbls>
          <c:showLegendKey val="0"/>
          <c:showVal val="0"/>
          <c:showCatName val="0"/>
          <c:showSerName val="0"/>
          <c:showPercent val="0"/>
          <c:showBubbleSize val="0"/>
        </c:dLbls>
        <c:marker val="1"/>
        <c:smooth val="0"/>
        <c:axId val="135310720"/>
        <c:axId val="135475424"/>
      </c:lineChart>
      <c:dateAx>
        <c:axId val="135310720"/>
        <c:scaling>
          <c:orientation val="minMax"/>
        </c:scaling>
        <c:delete val="1"/>
        <c:axPos val="b"/>
        <c:numFmt formatCode="ge" sourceLinked="1"/>
        <c:majorTickMark val="none"/>
        <c:minorTickMark val="none"/>
        <c:tickLblPos val="none"/>
        <c:crossAx val="135475424"/>
        <c:crosses val="autoZero"/>
        <c:auto val="1"/>
        <c:lblOffset val="100"/>
        <c:baseTimeUnit val="years"/>
      </c:dateAx>
      <c:valAx>
        <c:axId val="13547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1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59.81</c:v>
                </c:pt>
                <c:pt idx="1">
                  <c:v>62</c:v>
                </c:pt>
                <c:pt idx="2">
                  <c:v>63.9</c:v>
                </c:pt>
                <c:pt idx="3">
                  <c:v>67.290000000000006</c:v>
                </c:pt>
                <c:pt idx="4">
                  <c:v>87.58</c:v>
                </c:pt>
              </c:numCache>
            </c:numRef>
          </c:val>
          <c:extLst xmlns:c16r2="http://schemas.microsoft.com/office/drawing/2015/06/chart">
            <c:ext xmlns:c16="http://schemas.microsoft.com/office/drawing/2014/chart" uri="{C3380CC4-5D6E-409C-BE32-E72D297353CC}">
              <c16:uniqueId val="{00000000-A289-420F-AFC3-851EB9CEF8B6}"/>
            </c:ext>
          </c:extLst>
        </c:ser>
        <c:dLbls>
          <c:showLegendKey val="0"/>
          <c:showVal val="0"/>
          <c:showCatName val="0"/>
          <c:showSerName val="0"/>
          <c:showPercent val="0"/>
          <c:showBubbleSize val="0"/>
        </c:dLbls>
        <c:gapWidth val="150"/>
        <c:axId val="132611352"/>
        <c:axId val="1326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89-420F-AFC3-851EB9CEF8B6}"/>
            </c:ext>
          </c:extLst>
        </c:ser>
        <c:dLbls>
          <c:showLegendKey val="0"/>
          <c:showVal val="0"/>
          <c:showCatName val="0"/>
          <c:showSerName val="0"/>
          <c:showPercent val="0"/>
          <c:showBubbleSize val="0"/>
        </c:dLbls>
        <c:marker val="1"/>
        <c:smooth val="0"/>
        <c:axId val="132611352"/>
        <c:axId val="132611744"/>
      </c:lineChart>
      <c:dateAx>
        <c:axId val="132611352"/>
        <c:scaling>
          <c:orientation val="minMax"/>
        </c:scaling>
        <c:delete val="1"/>
        <c:axPos val="b"/>
        <c:numFmt formatCode="ge" sourceLinked="1"/>
        <c:majorTickMark val="none"/>
        <c:minorTickMark val="none"/>
        <c:tickLblPos val="none"/>
        <c:crossAx val="132611744"/>
        <c:crosses val="autoZero"/>
        <c:auto val="1"/>
        <c:lblOffset val="100"/>
        <c:baseTimeUnit val="years"/>
      </c:dateAx>
      <c:valAx>
        <c:axId val="1326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611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73-4DC6-ADE8-029DB9C9EC21}"/>
            </c:ext>
          </c:extLst>
        </c:ser>
        <c:dLbls>
          <c:showLegendKey val="0"/>
          <c:showVal val="0"/>
          <c:showCatName val="0"/>
          <c:showSerName val="0"/>
          <c:showPercent val="0"/>
          <c:showBubbleSize val="0"/>
        </c:dLbls>
        <c:gapWidth val="150"/>
        <c:axId val="134901880"/>
        <c:axId val="134902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73-4DC6-ADE8-029DB9C9EC21}"/>
            </c:ext>
          </c:extLst>
        </c:ser>
        <c:dLbls>
          <c:showLegendKey val="0"/>
          <c:showVal val="0"/>
          <c:showCatName val="0"/>
          <c:showSerName val="0"/>
          <c:showPercent val="0"/>
          <c:showBubbleSize val="0"/>
        </c:dLbls>
        <c:marker val="1"/>
        <c:smooth val="0"/>
        <c:axId val="134901880"/>
        <c:axId val="134902272"/>
      </c:lineChart>
      <c:dateAx>
        <c:axId val="134901880"/>
        <c:scaling>
          <c:orientation val="minMax"/>
        </c:scaling>
        <c:delete val="1"/>
        <c:axPos val="b"/>
        <c:numFmt formatCode="ge" sourceLinked="1"/>
        <c:majorTickMark val="none"/>
        <c:minorTickMark val="none"/>
        <c:tickLblPos val="none"/>
        <c:crossAx val="134902272"/>
        <c:crosses val="autoZero"/>
        <c:auto val="1"/>
        <c:lblOffset val="100"/>
        <c:baseTimeUnit val="years"/>
      </c:dateAx>
      <c:valAx>
        <c:axId val="134902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01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11-491E-AC35-47907820B4D2}"/>
            </c:ext>
          </c:extLst>
        </c:ser>
        <c:dLbls>
          <c:showLegendKey val="0"/>
          <c:showVal val="0"/>
          <c:showCatName val="0"/>
          <c:showSerName val="0"/>
          <c:showPercent val="0"/>
          <c:showBubbleSize val="0"/>
        </c:dLbls>
        <c:gapWidth val="150"/>
        <c:axId val="134985432"/>
        <c:axId val="13498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11-491E-AC35-47907820B4D2}"/>
            </c:ext>
          </c:extLst>
        </c:ser>
        <c:dLbls>
          <c:showLegendKey val="0"/>
          <c:showVal val="0"/>
          <c:showCatName val="0"/>
          <c:showSerName val="0"/>
          <c:showPercent val="0"/>
          <c:showBubbleSize val="0"/>
        </c:dLbls>
        <c:marker val="1"/>
        <c:smooth val="0"/>
        <c:axId val="134985432"/>
        <c:axId val="134985824"/>
      </c:lineChart>
      <c:dateAx>
        <c:axId val="134985432"/>
        <c:scaling>
          <c:orientation val="minMax"/>
        </c:scaling>
        <c:delete val="1"/>
        <c:axPos val="b"/>
        <c:numFmt formatCode="ge" sourceLinked="1"/>
        <c:majorTickMark val="none"/>
        <c:minorTickMark val="none"/>
        <c:tickLblPos val="none"/>
        <c:crossAx val="134985824"/>
        <c:crosses val="autoZero"/>
        <c:auto val="1"/>
        <c:lblOffset val="100"/>
        <c:baseTimeUnit val="years"/>
      </c:dateAx>
      <c:valAx>
        <c:axId val="13498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85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57-4452-9C47-077B2DE8104E}"/>
            </c:ext>
          </c:extLst>
        </c:ser>
        <c:dLbls>
          <c:showLegendKey val="0"/>
          <c:showVal val="0"/>
          <c:showCatName val="0"/>
          <c:showSerName val="0"/>
          <c:showPercent val="0"/>
          <c:showBubbleSize val="0"/>
        </c:dLbls>
        <c:gapWidth val="150"/>
        <c:axId val="134987000"/>
        <c:axId val="13506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57-4452-9C47-077B2DE8104E}"/>
            </c:ext>
          </c:extLst>
        </c:ser>
        <c:dLbls>
          <c:showLegendKey val="0"/>
          <c:showVal val="0"/>
          <c:showCatName val="0"/>
          <c:showSerName val="0"/>
          <c:showPercent val="0"/>
          <c:showBubbleSize val="0"/>
        </c:dLbls>
        <c:marker val="1"/>
        <c:smooth val="0"/>
        <c:axId val="134987000"/>
        <c:axId val="135064392"/>
      </c:lineChart>
      <c:dateAx>
        <c:axId val="134987000"/>
        <c:scaling>
          <c:orientation val="minMax"/>
        </c:scaling>
        <c:delete val="1"/>
        <c:axPos val="b"/>
        <c:numFmt formatCode="ge" sourceLinked="1"/>
        <c:majorTickMark val="none"/>
        <c:minorTickMark val="none"/>
        <c:tickLblPos val="none"/>
        <c:crossAx val="135064392"/>
        <c:crosses val="autoZero"/>
        <c:auto val="1"/>
        <c:lblOffset val="100"/>
        <c:baseTimeUnit val="years"/>
      </c:dateAx>
      <c:valAx>
        <c:axId val="13506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87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DC-4C32-B2D7-03B6D1A3B168}"/>
            </c:ext>
          </c:extLst>
        </c:ser>
        <c:dLbls>
          <c:showLegendKey val="0"/>
          <c:showVal val="0"/>
          <c:showCatName val="0"/>
          <c:showSerName val="0"/>
          <c:showPercent val="0"/>
          <c:showBubbleSize val="0"/>
        </c:dLbls>
        <c:gapWidth val="150"/>
        <c:axId val="135065960"/>
        <c:axId val="13506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DC-4C32-B2D7-03B6D1A3B168}"/>
            </c:ext>
          </c:extLst>
        </c:ser>
        <c:dLbls>
          <c:showLegendKey val="0"/>
          <c:showVal val="0"/>
          <c:showCatName val="0"/>
          <c:showSerName val="0"/>
          <c:showPercent val="0"/>
          <c:showBubbleSize val="0"/>
        </c:dLbls>
        <c:marker val="1"/>
        <c:smooth val="0"/>
        <c:axId val="135065960"/>
        <c:axId val="135066352"/>
      </c:lineChart>
      <c:dateAx>
        <c:axId val="135065960"/>
        <c:scaling>
          <c:orientation val="minMax"/>
        </c:scaling>
        <c:delete val="1"/>
        <c:axPos val="b"/>
        <c:numFmt formatCode="ge" sourceLinked="1"/>
        <c:majorTickMark val="none"/>
        <c:minorTickMark val="none"/>
        <c:tickLblPos val="none"/>
        <c:crossAx val="135066352"/>
        <c:crosses val="autoZero"/>
        <c:auto val="1"/>
        <c:lblOffset val="100"/>
        <c:baseTimeUnit val="years"/>
      </c:dateAx>
      <c:valAx>
        <c:axId val="13506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6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1120.81</c:v>
                </c:pt>
                <c:pt idx="1">
                  <c:v>961.9</c:v>
                </c:pt>
                <c:pt idx="2">
                  <c:v>849.04</c:v>
                </c:pt>
                <c:pt idx="3">
                  <c:v>727.03</c:v>
                </c:pt>
                <c:pt idx="4">
                  <c:v>1334.99</c:v>
                </c:pt>
              </c:numCache>
            </c:numRef>
          </c:val>
          <c:extLst xmlns:c16r2="http://schemas.microsoft.com/office/drawing/2015/06/chart">
            <c:ext xmlns:c16="http://schemas.microsoft.com/office/drawing/2014/chart" uri="{C3380CC4-5D6E-409C-BE32-E72D297353CC}">
              <c16:uniqueId val="{00000000-C027-4DDE-AAB3-56726C041ACF}"/>
            </c:ext>
          </c:extLst>
        </c:ser>
        <c:dLbls>
          <c:showLegendKey val="0"/>
          <c:showVal val="0"/>
          <c:showCatName val="0"/>
          <c:showSerName val="0"/>
          <c:showPercent val="0"/>
          <c:showBubbleSize val="0"/>
        </c:dLbls>
        <c:gapWidth val="150"/>
        <c:axId val="134904624"/>
        <c:axId val="134904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1066.1600000000001</c:v>
                </c:pt>
                <c:pt idx="1">
                  <c:v>1117.27</c:v>
                </c:pt>
                <c:pt idx="2">
                  <c:v>664.04</c:v>
                </c:pt>
                <c:pt idx="3">
                  <c:v>625.12</c:v>
                </c:pt>
                <c:pt idx="4">
                  <c:v>610.16999999999996</c:v>
                </c:pt>
              </c:numCache>
            </c:numRef>
          </c:val>
          <c:smooth val="0"/>
          <c:extLst xmlns:c16r2="http://schemas.microsoft.com/office/drawing/2015/06/chart">
            <c:ext xmlns:c16="http://schemas.microsoft.com/office/drawing/2014/chart" uri="{C3380CC4-5D6E-409C-BE32-E72D297353CC}">
              <c16:uniqueId val="{00000001-C027-4DDE-AAB3-56726C041ACF}"/>
            </c:ext>
          </c:extLst>
        </c:ser>
        <c:dLbls>
          <c:showLegendKey val="0"/>
          <c:showVal val="0"/>
          <c:showCatName val="0"/>
          <c:showSerName val="0"/>
          <c:showPercent val="0"/>
          <c:showBubbleSize val="0"/>
        </c:dLbls>
        <c:marker val="1"/>
        <c:smooth val="0"/>
        <c:axId val="134904624"/>
        <c:axId val="134904232"/>
      </c:lineChart>
      <c:dateAx>
        <c:axId val="134904624"/>
        <c:scaling>
          <c:orientation val="minMax"/>
        </c:scaling>
        <c:delete val="1"/>
        <c:axPos val="b"/>
        <c:numFmt formatCode="ge" sourceLinked="1"/>
        <c:majorTickMark val="none"/>
        <c:minorTickMark val="none"/>
        <c:tickLblPos val="none"/>
        <c:crossAx val="134904232"/>
        <c:crosses val="autoZero"/>
        <c:auto val="1"/>
        <c:lblOffset val="100"/>
        <c:baseTimeUnit val="years"/>
      </c:dateAx>
      <c:valAx>
        <c:axId val="134904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90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67.06</c:v>
                </c:pt>
                <c:pt idx="1">
                  <c:v>66.78</c:v>
                </c:pt>
                <c:pt idx="2">
                  <c:v>68.66</c:v>
                </c:pt>
                <c:pt idx="3">
                  <c:v>72.599999999999994</c:v>
                </c:pt>
                <c:pt idx="4">
                  <c:v>57.45</c:v>
                </c:pt>
              </c:numCache>
            </c:numRef>
          </c:val>
          <c:extLst xmlns:c16r2="http://schemas.microsoft.com/office/drawing/2015/06/chart">
            <c:ext xmlns:c16="http://schemas.microsoft.com/office/drawing/2014/chart" uri="{C3380CC4-5D6E-409C-BE32-E72D297353CC}">
              <c16:uniqueId val="{00000000-CC53-4AE8-8722-9E55632278A4}"/>
            </c:ext>
          </c:extLst>
        </c:ser>
        <c:dLbls>
          <c:showLegendKey val="0"/>
          <c:showVal val="0"/>
          <c:showCatName val="0"/>
          <c:showSerName val="0"/>
          <c:showPercent val="0"/>
          <c:showBubbleSize val="0"/>
        </c:dLbls>
        <c:gapWidth val="150"/>
        <c:axId val="135067528"/>
        <c:axId val="135067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76.91</c:v>
                </c:pt>
                <c:pt idx="1">
                  <c:v>76.33</c:v>
                </c:pt>
                <c:pt idx="2">
                  <c:v>86.2</c:v>
                </c:pt>
                <c:pt idx="3">
                  <c:v>89.74</c:v>
                </c:pt>
                <c:pt idx="4">
                  <c:v>88.37</c:v>
                </c:pt>
              </c:numCache>
            </c:numRef>
          </c:val>
          <c:smooth val="0"/>
          <c:extLst xmlns:c16r2="http://schemas.microsoft.com/office/drawing/2015/06/chart">
            <c:ext xmlns:c16="http://schemas.microsoft.com/office/drawing/2014/chart" uri="{C3380CC4-5D6E-409C-BE32-E72D297353CC}">
              <c16:uniqueId val="{00000001-CC53-4AE8-8722-9E55632278A4}"/>
            </c:ext>
          </c:extLst>
        </c:ser>
        <c:dLbls>
          <c:showLegendKey val="0"/>
          <c:showVal val="0"/>
          <c:showCatName val="0"/>
          <c:showSerName val="0"/>
          <c:showPercent val="0"/>
          <c:showBubbleSize val="0"/>
        </c:dLbls>
        <c:marker val="1"/>
        <c:smooth val="0"/>
        <c:axId val="135067528"/>
        <c:axId val="135067920"/>
      </c:lineChart>
      <c:dateAx>
        <c:axId val="135067528"/>
        <c:scaling>
          <c:orientation val="minMax"/>
        </c:scaling>
        <c:delete val="1"/>
        <c:axPos val="b"/>
        <c:numFmt formatCode="ge" sourceLinked="1"/>
        <c:majorTickMark val="none"/>
        <c:minorTickMark val="none"/>
        <c:tickLblPos val="none"/>
        <c:crossAx val="135067920"/>
        <c:crosses val="autoZero"/>
        <c:auto val="1"/>
        <c:lblOffset val="100"/>
        <c:baseTimeUnit val="years"/>
      </c:dateAx>
      <c:valAx>
        <c:axId val="13506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6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131.5</c:v>
                </c:pt>
                <c:pt idx="1">
                  <c:v>135.08000000000001</c:v>
                </c:pt>
                <c:pt idx="2">
                  <c:v>131.21</c:v>
                </c:pt>
                <c:pt idx="3">
                  <c:v>126.1</c:v>
                </c:pt>
                <c:pt idx="4">
                  <c:v>144.44</c:v>
                </c:pt>
              </c:numCache>
            </c:numRef>
          </c:val>
          <c:extLst xmlns:c16r2="http://schemas.microsoft.com/office/drawing/2015/06/chart">
            <c:ext xmlns:c16="http://schemas.microsoft.com/office/drawing/2014/chart" uri="{C3380CC4-5D6E-409C-BE32-E72D297353CC}">
              <c16:uniqueId val="{00000000-5DCB-467B-A822-0751A7130FEC}"/>
            </c:ext>
          </c:extLst>
        </c:ser>
        <c:dLbls>
          <c:showLegendKey val="0"/>
          <c:showVal val="0"/>
          <c:showCatName val="0"/>
          <c:showSerName val="0"/>
          <c:showPercent val="0"/>
          <c:showBubbleSize val="0"/>
        </c:dLbls>
        <c:gapWidth val="150"/>
        <c:axId val="135065568"/>
        <c:axId val="13530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160.77000000000001</c:v>
                </c:pt>
                <c:pt idx="1">
                  <c:v>164.13</c:v>
                </c:pt>
                <c:pt idx="2">
                  <c:v>146.47999999999999</c:v>
                </c:pt>
                <c:pt idx="3">
                  <c:v>141.24</c:v>
                </c:pt>
                <c:pt idx="4">
                  <c:v>143.05000000000001</c:v>
                </c:pt>
              </c:numCache>
            </c:numRef>
          </c:val>
          <c:smooth val="0"/>
          <c:extLst xmlns:c16r2="http://schemas.microsoft.com/office/drawing/2015/06/chart">
            <c:ext xmlns:c16="http://schemas.microsoft.com/office/drawing/2014/chart" uri="{C3380CC4-5D6E-409C-BE32-E72D297353CC}">
              <c16:uniqueId val="{00000001-5DCB-467B-A822-0751A7130FEC}"/>
            </c:ext>
          </c:extLst>
        </c:ser>
        <c:dLbls>
          <c:showLegendKey val="0"/>
          <c:showVal val="0"/>
          <c:showCatName val="0"/>
          <c:showSerName val="0"/>
          <c:showPercent val="0"/>
          <c:showBubbleSize val="0"/>
        </c:dLbls>
        <c:marker val="1"/>
        <c:smooth val="0"/>
        <c:axId val="135065568"/>
        <c:axId val="135307976"/>
      </c:lineChart>
      <c:dateAx>
        <c:axId val="135065568"/>
        <c:scaling>
          <c:orientation val="minMax"/>
        </c:scaling>
        <c:delete val="1"/>
        <c:axPos val="b"/>
        <c:numFmt formatCode="ge" sourceLinked="1"/>
        <c:majorTickMark val="none"/>
        <c:minorTickMark val="none"/>
        <c:tickLblPos val="none"/>
        <c:crossAx val="135307976"/>
        <c:crosses val="autoZero"/>
        <c:auto val="1"/>
        <c:lblOffset val="100"/>
        <c:baseTimeUnit val="years"/>
      </c:dateAx>
      <c:valAx>
        <c:axId val="13530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06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16" zoomScale="150" zoomScaleNormal="15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京田辺市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Bc1</v>
      </c>
      <c r="X8" s="47"/>
      <c r="Y8" s="47"/>
      <c r="Z8" s="47"/>
      <c r="AA8" s="47"/>
      <c r="AB8" s="47"/>
      <c r="AC8" s="47"/>
      <c r="AD8" s="48" t="str">
        <f>データ!$M$6</f>
        <v>非設置</v>
      </c>
      <c r="AE8" s="48"/>
      <c r="AF8" s="48"/>
      <c r="AG8" s="48"/>
      <c r="AH8" s="48"/>
      <c r="AI8" s="48"/>
      <c r="AJ8" s="48"/>
      <c r="AK8" s="3"/>
      <c r="AL8" s="49">
        <f>データ!S6</f>
        <v>69074</v>
      </c>
      <c r="AM8" s="49"/>
      <c r="AN8" s="49"/>
      <c r="AO8" s="49"/>
      <c r="AP8" s="49"/>
      <c r="AQ8" s="49"/>
      <c r="AR8" s="49"/>
      <c r="AS8" s="49"/>
      <c r="AT8" s="44">
        <f>データ!T6</f>
        <v>42.92</v>
      </c>
      <c r="AU8" s="44"/>
      <c r="AV8" s="44"/>
      <c r="AW8" s="44"/>
      <c r="AX8" s="44"/>
      <c r="AY8" s="44"/>
      <c r="AZ8" s="44"/>
      <c r="BA8" s="44"/>
      <c r="BB8" s="44">
        <f>データ!U6</f>
        <v>1609.37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98.39</v>
      </c>
      <c r="Q10" s="44"/>
      <c r="R10" s="44"/>
      <c r="S10" s="44"/>
      <c r="T10" s="44"/>
      <c r="U10" s="44"/>
      <c r="V10" s="44"/>
      <c r="W10" s="44">
        <f>データ!Q6</f>
        <v>87.22</v>
      </c>
      <c r="X10" s="44"/>
      <c r="Y10" s="44"/>
      <c r="Z10" s="44"/>
      <c r="AA10" s="44"/>
      <c r="AB10" s="44"/>
      <c r="AC10" s="44"/>
      <c r="AD10" s="49">
        <f>データ!R6</f>
        <v>1381</v>
      </c>
      <c r="AE10" s="49"/>
      <c r="AF10" s="49"/>
      <c r="AG10" s="49"/>
      <c r="AH10" s="49"/>
      <c r="AI10" s="49"/>
      <c r="AJ10" s="49"/>
      <c r="AK10" s="2"/>
      <c r="AL10" s="49">
        <f>データ!V6</f>
        <v>68010</v>
      </c>
      <c r="AM10" s="49"/>
      <c r="AN10" s="49"/>
      <c r="AO10" s="49"/>
      <c r="AP10" s="49"/>
      <c r="AQ10" s="49"/>
      <c r="AR10" s="49"/>
      <c r="AS10" s="49"/>
      <c r="AT10" s="44">
        <f>データ!W6</f>
        <v>11.83</v>
      </c>
      <c r="AU10" s="44"/>
      <c r="AV10" s="44"/>
      <c r="AW10" s="44"/>
      <c r="AX10" s="44"/>
      <c r="AY10" s="44"/>
      <c r="AZ10" s="44"/>
      <c r="BA10" s="44"/>
      <c r="BB10" s="44">
        <f>データ!X6</f>
        <v>5748.94</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124</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56</v>
      </c>
      <c r="O86" s="25" t="str">
        <f>データ!EO6</f>
        <v>【0.23】</v>
      </c>
    </row>
  </sheetData>
  <sheetProtection algorithmName="SHA-512" hashValue="P1F5VvUHWhhK21fc4oy+NzxXIubRRD5eRCOIHLx2ARXM5fJE5Y6w2z3rDtFJX4joiqMDry2aRGid8EZYKeIejw==" saltValue="/tPFhlUbhyoldDeNxNzUd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F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2" t="s">
        <v>66</v>
      </c>
      <c r="I3" s="83"/>
      <c r="J3" s="83"/>
      <c r="K3" s="83"/>
      <c r="L3" s="83"/>
      <c r="M3" s="83"/>
      <c r="N3" s="83"/>
      <c r="O3" s="83"/>
      <c r="P3" s="83"/>
      <c r="Q3" s="83"/>
      <c r="R3" s="83"/>
      <c r="S3" s="83"/>
      <c r="T3" s="83"/>
      <c r="U3" s="83"/>
      <c r="V3" s="83"/>
      <c r="W3" s="83"/>
      <c r="X3" s="84"/>
      <c r="Y3" s="88" t="s">
        <v>67</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68</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69</v>
      </c>
      <c r="B4" s="29"/>
      <c r="C4" s="29"/>
      <c r="D4" s="29"/>
      <c r="E4" s="29"/>
      <c r="F4" s="29"/>
      <c r="G4" s="29"/>
      <c r="H4" s="85"/>
      <c r="I4" s="86"/>
      <c r="J4" s="86"/>
      <c r="K4" s="86"/>
      <c r="L4" s="86"/>
      <c r="M4" s="86"/>
      <c r="N4" s="86"/>
      <c r="O4" s="86"/>
      <c r="P4" s="86"/>
      <c r="Q4" s="86"/>
      <c r="R4" s="86"/>
      <c r="S4" s="86"/>
      <c r="T4" s="86"/>
      <c r="U4" s="86"/>
      <c r="V4" s="86"/>
      <c r="W4" s="86"/>
      <c r="X4" s="87"/>
      <c r="Y4" s="81" t="s">
        <v>70</v>
      </c>
      <c r="Z4" s="81"/>
      <c r="AA4" s="81"/>
      <c r="AB4" s="81"/>
      <c r="AC4" s="81"/>
      <c r="AD4" s="81"/>
      <c r="AE4" s="81"/>
      <c r="AF4" s="81"/>
      <c r="AG4" s="81"/>
      <c r="AH4" s="81"/>
      <c r="AI4" s="81"/>
      <c r="AJ4" s="81" t="s">
        <v>71</v>
      </c>
      <c r="AK4" s="81"/>
      <c r="AL4" s="81"/>
      <c r="AM4" s="81"/>
      <c r="AN4" s="81"/>
      <c r="AO4" s="81"/>
      <c r="AP4" s="81"/>
      <c r="AQ4" s="81"/>
      <c r="AR4" s="81"/>
      <c r="AS4" s="81"/>
      <c r="AT4" s="81"/>
      <c r="AU4" s="81" t="s">
        <v>72</v>
      </c>
      <c r="AV4" s="81"/>
      <c r="AW4" s="81"/>
      <c r="AX4" s="81"/>
      <c r="AY4" s="81"/>
      <c r="AZ4" s="81"/>
      <c r="BA4" s="81"/>
      <c r="BB4" s="81"/>
      <c r="BC4" s="81"/>
      <c r="BD4" s="81"/>
      <c r="BE4" s="81"/>
      <c r="BF4" s="81" t="s">
        <v>73</v>
      </c>
      <c r="BG4" s="81"/>
      <c r="BH4" s="81"/>
      <c r="BI4" s="81"/>
      <c r="BJ4" s="81"/>
      <c r="BK4" s="81"/>
      <c r="BL4" s="81"/>
      <c r="BM4" s="81"/>
      <c r="BN4" s="81"/>
      <c r="BO4" s="81"/>
      <c r="BP4" s="81"/>
      <c r="BQ4" s="81" t="s">
        <v>74</v>
      </c>
      <c r="BR4" s="81"/>
      <c r="BS4" s="81"/>
      <c r="BT4" s="81"/>
      <c r="BU4" s="81"/>
      <c r="BV4" s="81"/>
      <c r="BW4" s="81"/>
      <c r="BX4" s="81"/>
      <c r="BY4" s="81"/>
      <c r="BZ4" s="81"/>
      <c r="CA4" s="81"/>
      <c r="CB4" s="81" t="s">
        <v>75</v>
      </c>
      <c r="CC4" s="81"/>
      <c r="CD4" s="81"/>
      <c r="CE4" s="81"/>
      <c r="CF4" s="81"/>
      <c r="CG4" s="81"/>
      <c r="CH4" s="81"/>
      <c r="CI4" s="81"/>
      <c r="CJ4" s="81"/>
      <c r="CK4" s="81"/>
      <c r="CL4" s="81"/>
      <c r="CM4" s="81" t="s">
        <v>76</v>
      </c>
      <c r="CN4" s="81"/>
      <c r="CO4" s="81"/>
      <c r="CP4" s="81"/>
      <c r="CQ4" s="81"/>
      <c r="CR4" s="81"/>
      <c r="CS4" s="81"/>
      <c r="CT4" s="81"/>
      <c r="CU4" s="81"/>
      <c r="CV4" s="81"/>
      <c r="CW4" s="81"/>
      <c r="CX4" s="81" t="s">
        <v>77</v>
      </c>
      <c r="CY4" s="81"/>
      <c r="CZ4" s="81"/>
      <c r="DA4" s="81"/>
      <c r="DB4" s="81"/>
      <c r="DC4" s="81"/>
      <c r="DD4" s="81"/>
      <c r="DE4" s="81"/>
      <c r="DF4" s="81"/>
      <c r="DG4" s="81"/>
      <c r="DH4" s="81"/>
      <c r="DI4" s="81" t="s">
        <v>78</v>
      </c>
      <c r="DJ4" s="81"/>
      <c r="DK4" s="81"/>
      <c r="DL4" s="81"/>
      <c r="DM4" s="81"/>
      <c r="DN4" s="81"/>
      <c r="DO4" s="81"/>
      <c r="DP4" s="81"/>
      <c r="DQ4" s="81"/>
      <c r="DR4" s="81"/>
      <c r="DS4" s="81"/>
      <c r="DT4" s="81" t="s">
        <v>79</v>
      </c>
      <c r="DU4" s="81"/>
      <c r="DV4" s="81"/>
      <c r="DW4" s="81"/>
      <c r="DX4" s="81"/>
      <c r="DY4" s="81"/>
      <c r="DZ4" s="81"/>
      <c r="EA4" s="81"/>
      <c r="EB4" s="81"/>
      <c r="EC4" s="81"/>
      <c r="ED4" s="81"/>
      <c r="EE4" s="81" t="s">
        <v>80</v>
      </c>
      <c r="EF4" s="81"/>
      <c r="EG4" s="81"/>
      <c r="EH4" s="81"/>
      <c r="EI4" s="81"/>
      <c r="EJ4" s="81"/>
      <c r="EK4" s="81"/>
      <c r="EL4" s="81"/>
      <c r="EM4" s="81"/>
      <c r="EN4" s="81"/>
      <c r="EO4" s="81"/>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262111</v>
      </c>
      <c r="D6" s="32">
        <f t="shared" si="3"/>
        <v>47</v>
      </c>
      <c r="E6" s="32">
        <f t="shared" si="3"/>
        <v>17</v>
      </c>
      <c r="F6" s="32">
        <f t="shared" si="3"/>
        <v>1</v>
      </c>
      <c r="G6" s="32">
        <f t="shared" si="3"/>
        <v>0</v>
      </c>
      <c r="H6" s="32" t="str">
        <f t="shared" si="3"/>
        <v>京都府　京田辺市</v>
      </c>
      <c r="I6" s="32" t="str">
        <f t="shared" si="3"/>
        <v>法非適用</v>
      </c>
      <c r="J6" s="32" t="str">
        <f t="shared" si="3"/>
        <v>下水道事業</v>
      </c>
      <c r="K6" s="32" t="str">
        <f t="shared" si="3"/>
        <v>公共下水道</v>
      </c>
      <c r="L6" s="32" t="str">
        <f t="shared" si="3"/>
        <v>Bc1</v>
      </c>
      <c r="M6" s="32" t="str">
        <f t="shared" si="3"/>
        <v>非設置</v>
      </c>
      <c r="N6" s="33" t="str">
        <f t="shared" si="3"/>
        <v>-</v>
      </c>
      <c r="O6" s="33" t="str">
        <f t="shared" si="3"/>
        <v>該当数値なし</v>
      </c>
      <c r="P6" s="33">
        <f t="shared" si="3"/>
        <v>98.39</v>
      </c>
      <c r="Q6" s="33">
        <f t="shared" si="3"/>
        <v>87.22</v>
      </c>
      <c r="R6" s="33">
        <f t="shared" si="3"/>
        <v>1381</v>
      </c>
      <c r="S6" s="33">
        <f t="shared" si="3"/>
        <v>69074</v>
      </c>
      <c r="T6" s="33">
        <f t="shared" si="3"/>
        <v>42.92</v>
      </c>
      <c r="U6" s="33">
        <f t="shared" si="3"/>
        <v>1609.37</v>
      </c>
      <c r="V6" s="33">
        <f t="shared" si="3"/>
        <v>68010</v>
      </c>
      <c r="W6" s="33">
        <f t="shared" si="3"/>
        <v>11.83</v>
      </c>
      <c r="X6" s="33">
        <f t="shared" si="3"/>
        <v>5748.94</v>
      </c>
      <c r="Y6" s="34">
        <f>IF(Y7="",NA(),Y7)</f>
        <v>59.81</v>
      </c>
      <c r="Z6" s="34">
        <f t="shared" ref="Z6:AH6" si="4">IF(Z7="",NA(),Z7)</f>
        <v>62</v>
      </c>
      <c r="AA6" s="34">
        <f t="shared" si="4"/>
        <v>63.9</v>
      </c>
      <c r="AB6" s="34">
        <f t="shared" si="4"/>
        <v>67.290000000000006</v>
      </c>
      <c r="AC6" s="34">
        <f t="shared" si="4"/>
        <v>87.58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1120.81</v>
      </c>
      <c r="BG6" s="34">
        <f t="shared" ref="BG6:BO6" si="7">IF(BG7="",NA(),BG7)</f>
        <v>961.9</v>
      </c>
      <c r="BH6" s="34">
        <f t="shared" si="7"/>
        <v>849.04</v>
      </c>
      <c r="BI6" s="34">
        <f t="shared" si="7"/>
        <v>727.03</v>
      </c>
      <c r="BJ6" s="34">
        <f t="shared" si="7"/>
        <v>1334.99</v>
      </c>
      <c r="BK6" s="34">
        <f t="shared" si="7"/>
        <v>1066.1600000000001</v>
      </c>
      <c r="BL6" s="34">
        <f t="shared" si="7"/>
        <v>1117.27</v>
      </c>
      <c r="BM6" s="34">
        <f t="shared" si="7"/>
        <v>664.04</v>
      </c>
      <c r="BN6" s="34">
        <f t="shared" si="7"/>
        <v>625.12</v>
      </c>
      <c r="BO6" s="34">
        <f t="shared" si="7"/>
        <v>610.16999999999996</v>
      </c>
      <c r="BP6" s="33" t="str">
        <f>IF(BP7="","",IF(BP7="-","【-】","【"&amp;SUBSTITUTE(TEXT(BP7,"#,##0.00"),"-","△")&amp;"】"))</f>
        <v>【707.33】</v>
      </c>
      <c r="BQ6" s="34">
        <f>IF(BQ7="",NA(),BQ7)</f>
        <v>67.06</v>
      </c>
      <c r="BR6" s="34">
        <f t="shared" ref="BR6:BZ6" si="8">IF(BR7="",NA(),BR7)</f>
        <v>66.78</v>
      </c>
      <c r="BS6" s="34">
        <f t="shared" si="8"/>
        <v>68.66</v>
      </c>
      <c r="BT6" s="34">
        <f t="shared" si="8"/>
        <v>72.599999999999994</v>
      </c>
      <c r="BU6" s="34">
        <f t="shared" si="8"/>
        <v>57.45</v>
      </c>
      <c r="BV6" s="34">
        <f t="shared" si="8"/>
        <v>76.91</v>
      </c>
      <c r="BW6" s="34">
        <f t="shared" si="8"/>
        <v>76.33</v>
      </c>
      <c r="BX6" s="34">
        <f t="shared" si="8"/>
        <v>86.2</v>
      </c>
      <c r="BY6" s="34">
        <f t="shared" si="8"/>
        <v>89.74</v>
      </c>
      <c r="BZ6" s="34">
        <f t="shared" si="8"/>
        <v>88.37</v>
      </c>
      <c r="CA6" s="33" t="str">
        <f>IF(CA7="","",IF(CA7="-","【-】","【"&amp;SUBSTITUTE(TEXT(CA7,"#,##0.00"),"-","△")&amp;"】"))</f>
        <v>【101.26】</v>
      </c>
      <c r="CB6" s="34">
        <f>IF(CB7="",NA(),CB7)</f>
        <v>131.5</v>
      </c>
      <c r="CC6" s="34">
        <f t="shared" ref="CC6:CK6" si="9">IF(CC7="",NA(),CC7)</f>
        <v>135.08000000000001</v>
      </c>
      <c r="CD6" s="34">
        <f t="shared" si="9"/>
        <v>131.21</v>
      </c>
      <c r="CE6" s="34">
        <f t="shared" si="9"/>
        <v>126.1</v>
      </c>
      <c r="CF6" s="34">
        <f t="shared" si="9"/>
        <v>144.44</v>
      </c>
      <c r="CG6" s="34">
        <f t="shared" si="9"/>
        <v>160.77000000000001</v>
      </c>
      <c r="CH6" s="34">
        <f t="shared" si="9"/>
        <v>164.13</v>
      </c>
      <c r="CI6" s="34">
        <f t="shared" si="9"/>
        <v>146.47999999999999</v>
      </c>
      <c r="CJ6" s="34">
        <f t="shared" si="9"/>
        <v>141.24</v>
      </c>
      <c r="CK6" s="34">
        <f t="shared" si="9"/>
        <v>143.05000000000001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56.94</v>
      </c>
      <c r="CS6" s="34">
        <f t="shared" si="10"/>
        <v>58.28</v>
      </c>
      <c r="CT6" s="34">
        <f t="shared" si="10"/>
        <v>62.64</v>
      </c>
      <c r="CU6" s="34">
        <f t="shared" si="10"/>
        <v>58.12</v>
      </c>
      <c r="CV6" s="34">
        <f t="shared" si="10"/>
        <v>58.83</v>
      </c>
      <c r="CW6" s="33" t="str">
        <f>IF(CW7="","",IF(CW7="-","【-】","【"&amp;SUBSTITUTE(TEXT(CW7,"#,##0.00"),"-","△")&amp;"】"))</f>
        <v>【60.13】</v>
      </c>
      <c r="CX6" s="34">
        <f>IF(CX7="",NA(),CX7)</f>
        <v>95.41</v>
      </c>
      <c r="CY6" s="34">
        <f t="shared" ref="CY6:DG6" si="11">IF(CY7="",NA(),CY7)</f>
        <v>95.92</v>
      </c>
      <c r="CZ6" s="34">
        <f t="shared" si="11"/>
        <v>96.02</v>
      </c>
      <c r="DA6" s="34">
        <f t="shared" si="11"/>
        <v>96.33</v>
      </c>
      <c r="DB6" s="34">
        <f t="shared" si="11"/>
        <v>96.48</v>
      </c>
      <c r="DC6" s="34">
        <f t="shared" si="11"/>
        <v>92.35</v>
      </c>
      <c r="DD6" s="34">
        <f t="shared" si="11"/>
        <v>92.78</v>
      </c>
      <c r="DE6" s="34">
        <f t="shared" si="11"/>
        <v>92.98</v>
      </c>
      <c r="DF6" s="34">
        <f t="shared" si="11"/>
        <v>93.07</v>
      </c>
      <c r="DG6" s="34">
        <f t="shared" si="11"/>
        <v>92.9</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0.06</v>
      </c>
      <c r="EK6" s="34">
        <f t="shared" si="14"/>
        <v>0.05</v>
      </c>
      <c r="EL6" s="34">
        <f t="shared" si="14"/>
        <v>7.0000000000000007E-2</v>
      </c>
      <c r="EM6" s="34">
        <f t="shared" si="14"/>
        <v>0.1</v>
      </c>
      <c r="EN6" s="34">
        <f t="shared" si="14"/>
        <v>0.14000000000000001</v>
      </c>
      <c r="EO6" s="33" t="str">
        <f>IF(EO7="","",IF(EO7="-","【-】","【"&amp;SUBSTITUTE(TEXT(EO7,"#,##0.00"),"-","△")&amp;"】"))</f>
        <v>【0.23】</v>
      </c>
    </row>
    <row r="7" spans="1:145" s="35" customFormat="1" x14ac:dyDescent="0.15">
      <c r="A7" s="27"/>
      <c r="B7" s="36">
        <v>2017</v>
      </c>
      <c r="C7" s="36">
        <v>262111</v>
      </c>
      <c r="D7" s="36">
        <v>47</v>
      </c>
      <c r="E7" s="36">
        <v>17</v>
      </c>
      <c r="F7" s="36">
        <v>1</v>
      </c>
      <c r="G7" s="36">
        <v>0</v>
      </c>
      <c r="H7" s="36" t="s">
        <v>110</v>
      </c>
      <c r="I7" s="36" t="s">
        <v>111</v>
      </c>
      <c r="J7" s="36" t="s">
        <v>112</v>
      </c>
      <c r="K7" s="36" t="s">
        <v>113</v>
      </c>
      <c r="L7" s="36" t="s">
        <v>114</v>
      </c>
      <c r="M7" s="36" t="s">
        <v>115</v>
      </c>
      <c r="N7" s="37" t="s">
        <v>116</v>
      </c>
      <c r="O7" s="37" t="s">
        <v>117</v>
      </c>
      <c r="P7" s="37">
        <v>98.39</v>
      </c>
      <c r="Q7" s="37">
        <v>87.22</v>
      </c>
      <c r="R7" s="37">
        <v>1381</v>
      </c>
      <c r="S7" s="37">
        <v>69074</v>
      </c>
      <c r="T7" s="37">
        <v>42.92</v>
      </c>
      <c r="U7" s="37">
        <v>1609.37</v>
      </c>
      <c r="V7" s="37">
        <v>68010</v>
      </c>
      <c r="W7" s="37">
        <v>11.83</v>
      </c>
      <c r="X7" s="37">
        <v>5748.94</v>
      </c>
      <c r="Y7" s="37">
        <v>59.81</v>
      </c>
      <c r="Z7" s="37">
        <v>62</v>
      </c>
      <c r="AA7" s="37">
        <v>63.9</v>
      </c>
      <c r="AB7" s="37">
        <v>67.290000000000006</v>
      </c>
      <c r="AC7" s="37">
        <v>87.58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1120.81</v>
      </c>
      <c r="BG7" s="37">
        <v>961.9</v>
      </c>
      <c r="BH7" s="37">
        <v>849.04</v>
      </c>
      <c r="BI7" s="37">
        <v>727.03</v>
      </c>
      <c r="BJ7" s="37">
        <v>1334.99</v>
      </c>
      <c r="BK7" s="37">
        <v>1066.1600000000001</v>
      </c>
      <c r="BL7" s="37">
        <v>1117.27</v>
      </c>
      <c r="BM7" s="37">
        <v>664.04</v>
      </c>
      <c r="BN7" s="37">
        <v>625.12</v>
      </c>
      <c r="BO7" s="37">
        <v>610.16999999999996</v>
      </c>
      <c r="BP7" s="37">
        <v>707.33</v>
      </c>
      <c r="BQ7" s="37">
        <v>67.06</v>
      </c>
      <c r="BR7" s="37">
        <v>66.78</v>
      </c>
      <c r="BS7" s="37">
        <v>68.66</v>
      </c>
      <c r="BT7" s="37">
        <v>72.599999999999994</v>
      </c>
      <c r="BU7" s="37">
        <v>57.45</v>
      </c>
      <c r="BV7" s="37">
        <v>76.91</v>
      </c>
      <c r="BW7" s="37">
        <v>76.33</v>
      </c>
      <c r="BX7" s="37">
        <v>86.2</v>
      </c>
      <c r="BY7" s="37">
        <v>89.74</v>
      </c>
      <c r="BZ7" s="37">
        <v>88.37</v>
      </c>
      <c r="CA7" s="37">
        <v>101.26</v>
      </c>
      <c r="CB7" s="37">
        <v>131.5</v>
      </c>
      <c r="CC7" s="37">
        <v>135.08000000000001</v>
      </c>
      <c r="CD7" s="37">
        <v>131.21</v>
      </c>
      <c r="CE7" s="37">
        <v>126.1</v>
      </c>
      <c r="CF7" s="37">
        <v>144.44</v>
      </c>
      <c r="CG7" s="37">
        <v>160.77000000000001</v>
      </c>
      <c r="CH7" s="37">
        <v>164.13</v>
      </c>
      <c r="CI7" s="37">
        <v>146.47999999999999</v>
      </c>
      <c r="CJ7" s="37">
        <v>141.24</v>
      </c>
      <c r="CK7" s="37">
        <v>143.05000000000001</v>
      </c>
      <c r="CL7" s="37">
        <v>136.38999999999999</v>
      </c>
      <c r="CM7" s="37" t="s">
        <v>116</v>
      </c>
      <c r="CN7" s="37" t="s">
        <v>116</v>
      </c>
      <c r="CO7" s="37" t="s">
        <v>116</v>
      </c>
      <c r="CP7" s="37" t="s">
        <v>116</v>
      </c>
      <c r="CQ7" s="37" t="s">
        <v>116</v>
      </c>
      <c r="CR7" s="37">
        <v>56.94</v>
      </c>
      <c r="CS7" s="37">
        <v>58.28</v>
      </c>
      <c r="CT7" s="37">
        <v>62.64</v>
      </c>
      <c r="CU7" s="37">
        <v>58.12</v>
      </c>
      <c r="CV7" s="37">
        <v>58.83</v>
      </c>
      <c r="CW7" s="37">
        <v>60.13</v>
      </c>
      <c r="CX7" s="37">
        <v>95.41</v>
      </c>
      <c r="CY7" s="37">
        <v>95.92</v>
      </c>
      <c r="CZ7" s="37">
        <v>96.02</v>
      </c>
      <c r="DA7" s="37">
        <v>96.33</v>
      </c>
      <c r="DB7" s="37">
        <v>96.48</v>
      </c>
      <c r="DC7" s="37">
        <v>92.35</v>
      </c>
      <c r="DD7" s="37">
        <v>92.78</v>
      </c>
      <c r="DE7" s="37">
        <v>92.98</v>
      </c>
      <c r="DF7" s="37">
        <v>93.07</v>
      </c>
      <c r="DG7" s="37">
        <v>92.9</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0.06</v>
      </c>
      <c r="EK7" s="37">
        <v>0.05</v>
      </c>
      <c r="EL7" s="37">
        <v>7.0000000000000007E-2</v>
      </c>
      <c r="EM7" s="37">
        <v>0.1</v>
      </c>
      <c r="EN7" s="37">
        <v>0.14000000000000001</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栢木　大輔</dc:creator>
  <cp:lastModifiedBy>京田辺市役所</cp:lastModifiedBy>
  <cp:lastPrinted>2019-02-13T07:20:30Z</cp:lastPrinted>
  <dcterms:created xsi:type="dcterms:W3CDTF">2019-02-14T01:24:10Z</dcterms:created>
  <dcterms:modified xsi:type="dcterms:W3CDTF">2019-02-14T01:24:10Z</dcterms:modified>
</cp:coreProperties>
</file>