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8Ck5VW41M6LxWZlACGroAUleK8dZp+KsTO3E89PnBLG3fffrNeR5wmYpXaN4J8Pf3591TxzZ07p/aOIPeyeFAg==" workbookSaltValue="921oOPeP76LulOFAs1y3UA=="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<sst xmlns="http://schemas.openxmlformats.org/spreadsheetml/2006/main" count="232" uniqueCount="120">
  <si>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</si>
  <si>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</si>
  <si>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</si>
  <si>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</si>
  <si>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</si>
  <si>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</si>
  <si>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</si>
  <si>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</si>
  <si>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</si>
  <si>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</si>
  <si>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</si>
  <si>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</si>
  <si>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</si>
  <si>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</si>
  <si>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</si>
  <si>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</si>
  <si>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</si>
  <si>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</si>
  <si>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</si>
  <si>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</si>
  <si>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</si>
  <si>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</si>
  <si>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</si>
  <si>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</si>
  <si>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</si>
  <si>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</si>
  <si>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</si>
  <si>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</si>
  <si>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</si>
  <si>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</si>
  <si>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</si>
  <si>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</si>
  <si>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</si>
  <si>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</si>
  <si>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</si>
  <si>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</si>
  <si>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</si>
  <si>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</si>
  <si>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</si>
  <si>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</si>
  <si>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</si>
  <si>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</si>
  <si>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</si>
  <si>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</si>
  <si>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</si>
  <si>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</si>
  <si>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</si>
  <si>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</si>
  <si>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</si>
  <si>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</si>
  <si>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</si>
  <si>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</si>
  <si>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</si>
  <si>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</si>
  <si>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</si>
  <si>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</si>
  <si>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</si>
  <si>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</si>
  <si>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</si>
  <si>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</si>
  <si>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</si>
  <si>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</si>
  <si>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</si>
  <si>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</si>
  <si>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</si>
  <si>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</si>
  <si>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</si>
  <si>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</si>
  <si>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</si>
  <si>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</si>
  <si>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</si>
  <si>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</si>
  <si>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</si>
  <si>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</si>
  <si>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</si>
  <si>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</si>
  <si>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</si>
  <si>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</si>
  <si>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</si>
  <si>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</si>
  <si>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</si>
  <si>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</si>
  <si>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</si>
  <si>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</si>
  <si>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</si>
  <si>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</si>
  <si>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</si>
  <si>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</si>
  <si>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</si>
  <si>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</si>
  <si>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</si>
  <si>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</si>
  <si>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</si>
  <si>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</si>
  <si>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</si>
  <si>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</si>
  <si>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</si>
  <si>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</si>
  <si>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</si>
  <si>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</si>
  <si>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</si>
  <si>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</si>
  <si>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</si>
  <si>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</si>
  <si>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</si>
  <si>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精華町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</si>
  <si>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</si>
  <si>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</si>
  <si>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</si>
  <si>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</si>
  <si>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</si>
  <si>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</si>
  <si>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</si>
  <si>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</si>
  <si>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</si>
  <si>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</si>
  <si>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</si>
  <si>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状況については、財政調整基金の繰入れにより単年度収支は黒字が継続しているものの、低廉な料金設定の影響により料金回収率は平均値に対して低く、供給単価と給水原価の差が大きく開いている状況が続いている。
　今後増々経営環境が厳しくなると予測される状況の下、健全で安定的な経営を図るためには、引き続き施設規模の適正化の検討や料金回収率の改善に向けた料金水準の検討が必要である。</t>
    <rPh sb="1" eb="3">
      <t>ケイエイ</t>
    </rPh>
    <rPh sb="3" eb="5">
      <t>ジョウキョウ</t>
    </rPh>
    <rPh sb="11" eb="13">
      <t>ザイセイ</t>
    </rPh>
    <rPh sb="13" eb="15">
      <t>チョウセイ</t>
    </rPh>
    <rPh sb="15" eb="17">
      <t>キキン</t>
    </rPh>
    <rPh sb="18" eb="20">
      <t>クリイレ</t>
    </rPh>
    <rPh sb="24" eb="27">
      <t>タンネンド</t>
    </rPh>
    <rPh sb="27" eb="29">
      <t>シュウシ</t>
    </rPh>
    <rPh sb="30" eb="32">
      <t>クロジ</t>
    </rPh>
    <rPh sb="33" eb="35">
      <t>ケイゾク</t>
    </rPh>
    <rPh sb="43" eb="45">
      <t>テイレン</t>
    </rPh>
    <rPh sb="46" eb="48">
      <t>リョウキン</t>
    </rPh>
    <rPh sb="48" eb="50">
      <t>セッテイ</t>
    </rPh>
    <rPh sb="51" eb="53">
      <t>エイキョウ</t>
    </rPh>
    <rPh sb="56" eb="58">
      <t>リョウキン</t>
    </rPh>
    <rPh sb="58" eb="60">
      <t>カイシュウ</t>
    </rPh>
    <rPh sb="60" eb="61">
      <t>リツ</t>
    </rPh>
    <rPh sb="62" eb="65">
      <t>ヘイキンチ</t>
    </rPh>
    <rPh sb="66" eb="67">
      <t>タイ</t>
    </rPh>
    <rPh sb="69" eb="70">
      <t>ヒク</t>
    </rPh>
    <rPh sb="72" eb="74">
      <t>キョウキュウ</t>
    </rPh>
    <rPh sb="74" eb="76">
      <t>タンカ</t>
    </rPh>
    <rPh sb="77" eb="79">
      <t>キュウスイ</t>
    </rPh>
    <rPh sb="79" eb="81">
      <t>ゲンカ</t>
    </rPh>
    <rPh sb="82" eb="83">
      <t>サ</t>
    </rPh>
    <rPh sb="84" eb="85">
      <t>オオ</t>
    </rPh>
    <rPh sb="87" eb="88">
      <t>ヒラ</t>
    </rPh>
    <rPh sb="92" eb="94">
      <t>ジョウキョウ</t>
    </rPh>
    <rPh sb="95" eb="96">
      <t>ツヅ</t>
    </rPh>
    <rPh sb="103" eb="105">
      <t>コンゴ</t>
    </rPh>
    <rPh sb="105" eb="107">
      <t>マスマス</t>
    </rPh>
    <rPh sb="107" eb="109">
      <t>ケイエイ</t>
    </rPh>
    <rPh sb="109" eb="111">
      <t>カンキョウ</t>
    </rPh>
    <rPh sb="112" eb="113">
      <t>キビ</t>
    </rPh>
    <rPh sb="118" eb="120">
      <t>ヨソク</t>
    </rPh>
    <rPh sb="123" eb="125">
      <t>ジョウキョウ</t>
    </rPh>
    <rPh sb="126" eb="127">
      <t>モト</t>
    </rPh>
    <rPh sb="128" eb="130">
      <t>ケンゼン</t>
    </rPh>
    <rPh sb="131" eb="134">
      <t>アンテイテキ</t>
    </rPh>
    <rPh sb="135" eb="137">
      <t>ケイエイ</t>
    </rPh>
    <rPh sb="138" eb="139">
      <t>ハカ</t>
    </rPh>
    <rPh sb="145" eb="146">
      <t>ヒ</t>
    </rPh>
    <rPh sb="147" eb="148">
      <t>ツヅ</t>
    </rPh>
    <rPh sb="149" eb="151">
      <t>シセツ</t>
    </rPh>
    <rPh sb="151" eb="153">
      <t>キボ</t>
    </rPh>
    <rPh sb="154" eb="157">
      <t>テキセイカ</t>
    </rPh>
    <rPh sb="158" eb="160">
      <t>ケントウ</t>
    </rPh>
    <phoneticPr fontId="4"/>
  </si>
  <si>
    <t>　引き続き下水道管の布設工事に併せて老朽化した水道管の更新を行うことで、費用面や工程面において効率的な管更新が実施できており、管路経年化率は平均値よりも低い水準が維持できている。
　今後老朽化した施設については、耐震診断等を基軸にした耐震、長寿命化及び施設更新の計画を策定するなど、効率的な施設の更新や維持を行っていく必要がある。</t>
    <rPh sb="1" eb="2">
      <t>ヒ</t>
    </rPh>
    <rPh sb="3" eb="4">
      <t>ツヅ</t>
    </rPh>
    <rPh sb="5" eb="8">
      <t>ゲスイドウ</t>
    </rPh>
    <rPh sb="8" eb="9">
      <t>カン</t>
    </rPh>
    <rPh sb="10" eb="12">
      <t>フセツ</t>
    </rPh>
    <rPh sb="12" eb="14">
      <t>コウジ</t>
    </rPh>
    <rPh sb="15" eb="16">
      <t>アワ</t>
    </rPh>
    <rPh sb="18" eb="21">
      <t>ロウキュウカ</t>
    </rPh>
    <rPh sb="23" eb="26">
      <t>スイドウカン</t>
    </rPh>
    <rPh sb="27" eb="29">
      <t>コウシン</t>
    </rPh>
    <rPh sb="30" eb="31">
      <t>オコナ</t>
    </rPh>
    <rPh sb="36" eb="39">
      <t>ヒヨウメン</t>
    </rPh>
    <rPh sb="40" eb="42">
      <t>コウテイ</t>
    </rPh>
    <rPh sb="42" eb="43">
      <t>メン</t>
    </rPh>
    <rPh sb="47" eb="50">
      <t>コウリツテキ</t>
    </rPh>
    <rPh sb="51" eb="52">
      <t>カン</t>
    </rPh>
    <rPh sb="52" eb="54">
      <t>コウシン</t>
    </rPh>
    <rPh sb="55" eb="57">
      <t>ジッシ</t>
    </rPh>
    <rPh sb="63" eb="65">
      <t>カンロ</t>
    </rPh>
    <rPh sb="65" eb="68">
      <t>ケイネンカ</t>
    </rPh>
    <rPh sb="68" eb="69">
      <t>リツ</t>
    </rPh>
    <rPh sb="70" eb="73">
      <t>ヘイキンチ</t>
    </rPh>
    <rPh sb="76" eb="77">
      <t>ヒク</t>
    </rPh>
    <rPh sb="78" eb="80">
      <t>スイジュン</t>
    </rPh>
    <rPh sb="81" eb="83">
      <t>イジ</t>
    </rPh>
    <rPh sb="91" eb="93">
      <t>コンゴ</t>
    </rPh>
    <rPh sb="93" eb="96">
      <t>ロウキュウカ</t>
    </rPh>
    <rPh sb="98" eb="100">
      <t>シセツ</t>
    </rPh>
    <rPh sb="106" eb="108">
      <t>タイシン</t>
    </rPh>
    <rPh sb="108" eb="110">
      <t>シンダン</t>
    </rPh>
    <rPh sb="110" eb="111">
      <t>トウ</t>
    </rPh>
    <rPh sb="112" eb="114">
      <t>キジク</t>
    </rPh>
    <rPh sb="117" eb="119">
      <t>タイシン</t>
    </rPh>
    <rPh sb="120" eb="121">
      <t>チョウ</t>
    </rPh>
    <rPh sb="121" eb="124">
      <t>ジュミョウカ</t>
    </rPh>
    <rPh sb="124" eb="125">
      <t>オヨ</t>
    </rPh>
    <rPh sb="126" eb="128">
      <t>シセツ</t>
    </rPh>
    <rPh sb="128" eb="130">
      <t>コウシン</t>
    </rPh>
    <rPh sb="131" eb="133">
      <t>ケイカク</t>
    </rPh>
    <rPh sb="134" eb="136">
      <t>サクテイ</t>
    </rPh>
    <rPh sb="141" eb="144">
      <t>コウリツテキ</t>
    </rPh>
    <rPh sb="145" eb="147">
      <t>シセツ</t>
    </rPh>
    <rPh sb="148" eb="150">
      <t>コウシン</t>
    </rPh>
    <rPh sb="151" eb="153">
      <t>イジ</t>
    </rPh>
    <rPh sb="154" eb="155">
      <t>オコナ</t>
    </rPh>
    <rPh sb="159" eb="161">
      <t>ヒツヨウ</t>
    </rPh>
    <phoneticPr fontId="4"/>
  </si>
  <si>
    <r>
      <t>　</t>
    </r>
    <r>
      <rPr>
        <sz val="11"/>
        <rFont val="ＭＳ ゴシック"/>
        <family val="3"/>
        <charset val="128"/>
      </rPr>
      <t>本町の水道事業の経営状況については経常収支比率で示されているとおり単年度収支は黒字が継続しており、平成29年度の流動比率は平均値に対し約11倍、また企業債残高対給水収益比率は約3％と低い水準であることから、収支面及び資金面において健全な状態であるといえる。
　しかし、低廉な料金設定の影響により料金回収率は平均値よりも低く、料金収入の不足を水道事業が保有する財政調整基金からの繰入れにより経常黒字となっている状況であり、加えて給水原価は平均値よりも高い状態が続いており、経費においては固定的経費である京都府営水道水の受水費が大きな比重を占めている状況である。</t>
    </r>
    <r>
      <rPr>
        <sz val="11"/>
        <color rgb="FFFF0000"/>
        <rFont val="ＭＳ ゴシック"/>
        <family val="3"/>
        <charset val="128"/>
      </rPr>
      <t xml:space="preserve">
　</t>
    </r>
    <r>
      <rPr>
        <sz val="11"/>
        <rFont val="ＭＳ ゴシック"/>
        <family val="3"/>
        <charset val="128"/>
      </rPr>
      <t>今後の経営については、将来的に見込まれる財政調整基金の枯渇にも耐えうるよう、経営改善を図っていくことが必要である。
　また平成29年度の施設利用率は、前年度より微減となったものの計画一日最大給水量の認可変更の影響などにより平均値を上回っており、また有収率は計画的な管更新の実施などにより平均値よりも高い水準が維持できている状況である。</t>
    </r>
    <rPh sb="1" eb="3">
      <t>ホンチョウ</t>
    </rPh>
    <rPh sb="4" eb="6">
      <t>スイドウ</t>
    </rPh>
    <rPh sb="6" eb="8">
      <t>ジギョウ</t>
    </rPh>
    <rPh sb="9" eb="11">
      <t>ケイエイ</t>
    </rPh>
    <rPh sb="11" eb="13">
      <t>ジョウキョウ</t>
    </rPh>
    <rPh sb="18" eb="20">
      <t>ケイジョウ</t>
    </rPh>
    <rPh sb="20" eb="22">
      <t>シュウシ</t>
    </rPh>
    <rPh sb="22" eb="24">
      <t>ヒリツ</t>
    </rPh>
    <rPh sb="25" eb="26">
      <t>シメ</t>
    </rPh>
    <rPh sb="34" eb="37">
      <t>タンネンド</t>
    </rPh>
    <rPh sb="37" eb="39">
      <t>シュウシ</t>
    </rPh>
    <rPh sb="40" eb="42">
      <t>クロジ</t>
    </rPh>
    <rPh sb="43" eb="45">
      <t>ケイゾク</t>
    </rPh>
    <rPh sb="57" eb="59">
      <t>リュウドウ</t>
    </rPh>
    <rPh sb="59" eb="61">
      <t>ヒリツ</t>
    </rPh>
    <rPh sb="62" eb="65">
      <t>ヘイキンチ</t>
    </rPh>
    <rPh sb="66" eb="67">
      <t>タイ</t>
    </rPh>
    <rPh sb="68" eb="69">
      <t>ヤク</t>
    </rPh>
    <rPh sb="71" eb="72">
      <t>バイ</t>
    </rPh>
    <rPh sb="75" eb="77">
      <t>キギョウ</t>
    </rPh>
    <rPh sb="77" eb="78">
      <t>サイ</t>
    </rPh>
    <rPh sb="78" eb="80">
      <t>ザンダカ</t>
    </rPh>
    <rPh sb="80" eb="81">
      <t>タイ</t>
    </rPh>
    <rPh sb="81" eb="83">
      <t>キュウスイ</t>
    </rPh>
    <rPh sb="83" eb="85">
      <t>シュウエキ</t>
    </rPh>
    <rPh sb="85" eb="87">
      <t>ヒリツ</t>
    </rPh>
    <rPh sb="88" eb="89">
      <t>ヤク</t>
    </rPh>
    <rPh sb="92" eb="93">
      <t>ヒク</t>
    </rPh>
    <rPh sb="94" eb="96">
      <t>スイジュン</t>
    </rPh>
    <rPh sb="104" eb="106">
      <t>シュウシ</t>
    </rPh>
    <rPh sb="106" eb="107">
      <t>メン</t>
    </rPh>
    <rPh sb="107" eb="108">
      <t>オヨ</t>
    </rPh>
    <rPh sb="109" eb="111">
      <t>シキン</t>
    </rPh>
    <rPh sb="111" eb="112">
      <t>メン</t>
    </rPh>
    <rPh sb="116" eb="118">
      <t>ケンゼン</t>
    </rPh>
    <rPh sb="119" eb="121">
      <t>ジョウタイ</t>
    </rPh>
    <rPh sb="143" eb="145">
      <t>エイキョウ</t>
    </rPh>
    <rPh sb="148" eb="150">
      <t>リョウキン</t>
    </rPh>
    <rPh sb="150" eb="152">
      <t>カイシュウ</t>
    </rPh>
    <rPh sb="152" eb="153">
      <t>リツ</t>
    </rPh>
    <rPh sb="154" eb="157">
      <t>ヘイキンチ</t>
    </rPh>
    <rPh sb="160" eb="161">
      <t>ヒク</t>
    </rPh>
    <rPh sb="163" eb="165">
      <t>リョウキン</t>
    </rPh>
    <rPh sb="165" eb="167">
      <t>シュウニュウ</t>
    </rPh>
    <rPh sb="168" eb="170">
      <t>フソク</t>
    </rPh>
    <rPh sb="171" eb="173">
      <t>スイドウ</t>
    </rPh>
    <rPh sb="173" eb="175">
      <t>ジギョウ</t>
    </rPh>
    <rPh sb="176" eb="178">
      <t>ホユウ</t>
    </rPh>
    <rPh sb="180" eb="182">
      <t>ザイセイ</t>
    </rPh>
    <rPh sb="182" eb="184">
      <t>チョウセイ</t>
    </rPh>
    <rPh sb="184" eb="186">
      <t>キキン</t>
    </rPh>
    <rPh sb="189" eb="191">
      <t>クリイレ</t>
    </rPh>
    <rPh sb="195" eb="197">
      <t>ケイジョウ</t>
    </rPh>
    <rPh sb="197" eb="199">
      <t>クロジ</t>
    </rPh>
    <rPh sb="205" eb="207">
      <t>ジョウキョウ</t>
    </rPh>
    <rPh sb="211" eb="212">
      <t>クワ</t>
    </rPh>
    <rPh sb="214" eb="216">
      <t>キュウスイ</t>
    </rPh>
    <rPh sb="216" eb="218">
      <t>ゲンカ</t>
    </rPh>
    <rPh sb="219" eb="222">
      <t>ヘイキンチ</t>
    </rPh>
    <rPh sb="225" eb="226">
      <t>タカ</t>
    </rPh>
    <rPh sb="227" eb="229">
      <t>ジョウタイ</t>
    </rPh>
    <rPh sb="230" eb="231">
      <t>ツヅ</t>
    </rPh>
    <rPh sb="236" eb="238">
      <t>ケイヒ</t>
    </rPh>
    <rPh sb="251" eb="253">
      <t>キョウト</t>
    </rPh>
    <rPh sb="253" eb="255">
      <t>フエイ</t>
    </rPh>
    <rPh sb="255" eb="257">
      <t>スイドウ</t>
    </rPh>
    <rPh sb="257" eb="258">
      <t>スイ</t>
    </rPh>
    <rPh sb="259" eb="261">
      <t>ジュスイ</t>
    </rPh>
    <rPh sb="261" eb="262">
      <t>ヒ</t>
    </rPh>
    <rPh sb="263" eb="264">
      <t>オオ</t>
    </rPh>
    <rPh sb="266" eb="268">
      <t>ヒジュウ</t>
    </rPh>
    <rPh sb="269" eb="270">
      <t>シ</t>
    </rPh>
    <rPh sb="274" eb="276">
      <t>ジョウキョウ</t>
    </rPh>
    <rPh sb="282" eb="284">
      <t>コンゴ</t>
    </rPh>
    <rPh sb="285" eb="287">
      <t>ケイエイ</t>
    </rPh>
    <rPh sb="293" eb="296">
      <t>ショウライテキ</t>
    </rPh>
    <rPh sb="297" eb="299">
      <t>ミコ</t>
    </rPh>
    <rPh sb="302" eb="304">
      <t>ザイセイ</t>
    </rPh>
    <rPh sb="304" eb="306">
      <t>チョウセイ</t>
    </rPh>
    <rPh sb="306" eb="308">
      <t>キキン</t>
    </rPh>
    <rPh sb="309" eb="311">
      <t>コカツ</t>
    </rPh>
    <rPh sb="313" eb="314">
      <t>タ</t>
    </rPh>
    <rPh sb="343" eb="345">
      <t>ヘイセイ</t>
    </rPh>
    <rPh sb="347" eb="349">
      <t>ネンド</t>
    </rPh>
    <rPh sb="350" eb="352">
      <t>シセツ</t>
    </rPh>
    <rPh sb="352" eb="355">
      <t>リヨウリツ</t>
    </rPh>
    <rPh sb="357" eb="359">
      <t>ゼンネン</t>
    </rPh>
    <rPh sb="359" eb="360">
      <t>ド</t>
    </rPh>
    <rPh sb="362" eb="364">
      <t>ビゲン</t>
    </rPh>
    <rPh sb="371" eb="373">
      <t>ケイカク</t>
    </rPh>
    <rPh sb="373" eb="375">
      <t>イチニチ</t>
    </rPh>
    <rPh sb="375" eb="377">
      <t>サイダイ</t>
    </rPh>
    <rPh sb="377" eb="379">
      <t>キュウスイ</t>
    </rPh>
    <rPh sb="379" eb="380">
      <t>リョウ</t>
    </rPh>
    <rPh sb="381" eb="383">
      <t>ニンカ</t>
    </rPh>
    <rPh sb="383" eb="385">
      <t>ヘンコウ</t>
    </rPh>
    <rPh sb="386" eb="388">
      <t>エイキョウ</t>
    </rPh>
    <rPh sb="393" eb="396">
      <t>ヘイキンチ</t>
    </rPh>
    <rPh sb="397" eb="399">
      <t>ウワマワ</t>
    </rPh>
    <rPh sb="406" eb="408">
      <t>ユウシュウ</t>
    </rPh>
    <rPh sb="408" eb="409">
      <t>リツ</t>
    </rPh>
    <rPh sb="410" eb="413">
      <t>ケイカクテキ</t>
    </rPh>
    <rPh sb="414" eb="415">
      <t>カン</t>
    </rPh>
    <rPh sb="415" eb="417">
      <t>コウシン</t>
    </rPh>
    <rPh sb="418" eb="420">
      <t>ジッシ</t>
    </rPh>
    <rPh sb="425" eb="428">
      <t>ヘイキンチ</t>
    </rPh>
    <rPh sb="431" eb="432">
      <t>タカ</t>
    </rPh>
    <rPh sb="433" eb="435">
      <t>スイジュン</t>
    </rPh>
    <rPh sb="436" eb="438">
      <t>イジ</t>
    </rPh>
    <rPh sb="443" eb="445">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</si>
</sst>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0.26</c:v>
                </c:pt>
                <c:pt idx="1">
                  <c:v>0.17</c:v>
                </c:pt>
                <c:pt idx="2">
                  <c:v>0.14000000000000001</c:v>
                </c:pt>
                <c:pt idx="3">
                  <c:v>0.01</c:v>
                </c:pt>
                <c:pt idx="4">
                  <c:v>0.04</c:v>
                </c:pt>
              </c:numCache>
            </c:numRef>
          </c:val>
          <c:extLst xmlns:c16r2="http://schemas.microsoft.com/office/drawing/2015/06/chart">
            <c:ext xmlns:c16="http://schemas.microsoft.com/office/drawing/2014/chart" uri="{C3380CC4-5D6E-409C-BE32-E72D297353CC}">
              <c16:uniqueId val="{00000000-2DD3-4EF5-BDA0-810227892EE0}"/>
            </c:ext>
          </c:extLst>
        </c:ser>
        <c:dLbls>
          <c:showLegendKey val="0"/>
          <c:showVal val="0"/>
          <c:showCatName val="0"/>
          <c:showSerName val="0"/>
          <c:showPercent val="0"/>
          <c:showBubbleSize val="0"/>
        </c:dLbls>
        <c:gapWidth val="150"/>
        <c:axId val="97261440"/>
        <c:axId val="9726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2DD3-4EF5-BDA0-810227892EE0}"/>
            </c:ext>
          </c:extLst>
        </c:ser>
        <c:dLbls>
          <c:showLegendKey val="0"/>
          <c:showVal val="0"/>
          <c:showCatName val="0"/>
          <c:showSerName val="0"/>
          <c:showPercent val="0"/>
          <c:showBubbleSize val="0"/>
        </c:dLbls>
        <c:marker val="1"/>
        <c:smooth val="0"/>
        <c:axId val="97261440"/>
        <c:axId val="97267712"/>
      </c:lineChart>
      <c:dateAx>
        <c:axId val="97261440"/>
        <c:scaling>
          <c:orientation val="minMax"/>
        </c:scaling>
        <c:delete val="1"/>
        <c:axPos val="b"/>
        <c:numFmt formatCode="ge" sourceLinked="1"/>
        <c:majorTickMark val="none"/>
        <c:minorTickMark val="none"/>
        <c:tickLblPos val="none"/>
        <c:crossAx val="97267712"/>
        <c:crosses val="autoZero"/>
        <c:auto val="1"/>
        <c:lblOffset val="100"/>
        <c:baseTimeUnit val="years"/>
      </c:dateAx>
      <c:valAx>
        <c:axId val="9726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6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49.84</c:v>
                </c:pt>
                <c:pt idx="1">
                  <c:v>50.56</c:v>
                </c:pt>
                <c:pt idx="2">
                  <c:v>50.11</c:v>
                </c:pt>
                <c:pt idx="3">
                  <c:v>65.88</c:v>
                </c:pt>
                <c:pt idx="4">
                  <c:v>65.739999999999995</c:v>
                </c:pt>
              </c:numCache>
            </c:numRef>
          </c:val>
          <c:extLst xmlns:c16r2="http://schemas.microsoft.com/office/drawing/2015/06/chart">
            <c:ext xmlns:c16="http://schemas.microsoft.com/office/drawing/2014/chart" uri="{C3380CC4-5D6E-409C-BE32-E72D297353CC}">
              <c16:uniqueId val="{00000000-74B1-454A-9BDB-9C10FB71CA0A}"/>
            </c:ext>
          </c:extLst>
        </c:ser>
        <c:dLbls>
          <c:showLegendKey val="0"/>
          <c:showVal val="0"/>
          <c:showCatName val="0"/>
          <c:showSerName val="0"/>
          <c:showPercent val="0"/>
          <c:showBubbleSize val="0"/>
        </c:dLbls>
        <c:gapWidth val="150"/>
        <c:axId val="106669952"/>
        <c:axId val="10668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74B1-454A-9BDB-9C10FB71CA0A}"/>
            </c:ext>
          </c:extLst>
        </c:ser>
        <c:dLbls>
          <c:showLegendKey val="0"/>
          <c:showVal val="0"/>
          <c:showCatName val="0"/>
          <c:showSerName val="0"/>
          <c:showPercent val="0"/>
          <c:showBubbleSize val="0"/>
        </c:dLbls>
        <c:marker val="1"/>
        <c:smooth val="0"/>
        <c:axId val="106669952"/>
        <c:axId val="106680320"/>
      </c:lineChart>
      <c:dateAx>
        <c:axId val="106669952"/>
        <c:scaling>
          <c:orientation val="minMax"/>
        </c:scaling>
        <c:delete val="1"/>
        <c:axPos val="b"/>
        <c:numFmt formatCode="ge" sourceLinked="1"/>
        <c:majorTickMark val="none"/>
        <c:minorTickMark val="none"/>
        <c:tickLblPos val="none"/>
        <c:crossAx val="106680320"/>
        <c:crosses val="autoZero"/>
        <c:auto val="1"/>
        <c:lblOffset val="100"/>
        <c:baseTimeUnit val="years"/>
      </c:dateAx>
      <c:valAx>
        <c:axId val="10668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6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97.79</c:v>
                </c:pt>
                <c:pt idx="1">
                  <c:v>96.54</c:v>
                </c:pt>
                <c:pt idx="2">
                  <c:v>97.76</c:v>
                </c:pt>
                <c:pt idx="3">
                  <c:v>96.97</c:v>
                </c:pt>
                <c:pt idx="4">
                  <c:v>97.05</c:v>
                </c:pt>
              </c:numCache>
            </c:numRef>
          </c:val>
          <c:extLst xmlns:c16r2="http://schemas.microsoft.com/office/drawing/2015/06/chart">
            <c:ext xmlns:c16="http://schemas.microsoft.com/office/drawing/2014/chart" uri="{C3380CC4-5D6E-409C-BE32-E72D297353CC}">
              <c16:uniqueId val="{00000000-87C7-4088-B0B0-D956F11ECAE2}"/>
            </c:ext>
          </c:extLst>
        </c:ser>
        <c:dLbls>
          <c:showLegendKey val="0"/>
          <c:showVal val="0"/>
          <c:showCatName val="0"/>
          <c:showSerName val="0"/>
          <c:showPercent val="0"/>
          <c:showBubbleSize val="0"/>
        </c:dLbls>
        <c:gapWidth val="150"/>
        <c:axId val="107779968"/>
        <c:axId val="10778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87C7-4088-B0B0-D956F11ECAE2}"/>
            </c:ext>
          </c:extLst>
        </c:ser>
        <c:dLbls>
          <c:showLegendKey val="0"/>
          <c:showVal val="0"/>
          <c:showCatName val="0"/>
          <c:showSerName val="0"/>
          <c:showPercent val="0"/>
          <c:showBubbleSize val="0"/>
        </c:dLbls>
        <c:marker val="1"/>
        <c:smooth val="0"/>
        <c:axId val="107779968"/>
        <c:axId val="107782144"/>
      </c:lineChart>
      <c:dateAx>
        <c:axId val="107779968"/>
        <c:scaling>
          <c:orientation val="minMax"/>
        </c:scaling>
        <c:delete val="1"/>
        <c:axPos val="b"/>
        <c:numFmt formatCode="ge" sourceLinked="1"/>
        <c:majorTickMark val="none"/>
        <c:minorTickMark val="none"/>
        <c:tickLblPos val="none"/>
        <c:crossAx val="107782144"/>
        <c:crosses val="autoZero"/>
        <c:auto val="1"/>
        <c:lblOffset val="100"/>
        <c:baseTimeUnit val="years"/>
      </c:dateAx>
      <c:valAx>
        <c:axId val="10778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7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101.39</c:v>
                </c:pt>
                <c:pt idx="1">
                  <c:v>100.38</c:v>
                </c:pt>
                <c:pt idx="2">
                  <c:v>101.19</c:v>
                </c:pt>
                <c:pt idx="3">
                  <c:v>100.54</c:v>
                </c:pt>
                <c:pt idx="4">
                  <c:v>100.75</c:v>
                </c:pt>
              </c:numCache>
            </c:numRef>
          </c:val>
          <c:extLst xmlns:c16r2="http://schemas.microsoft.com/office/drawing/2015/06/chart">
            <c:ext xmlns:c16="http://schemas.microsoft.com/office/drawing/2014/chart" uri="{C3380CC4-5D6E-409C-BE32-E72D297353CC}">
              <c16:uniqueId val="{00000000-AD89-4B44-B788-0092472D2AF3}"/>
            </c:ext>
          </c:extLst>
        </c:ser>
        <c:dLbls>
          <c:showLegendKey val="0"/>
          <c:showVal val="0"/>
          <c:showCatName val="0"/>
          <c:showSerName val="0"/>
          <c:showPercent val="0"/>
          <c:showBubbleSize val="0"/>
        </c:dLbls>
        <c:gapWidth val="150"/>
        <c:axId val="97298688"/>
        <c:axId val="9731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AD89-4B44-B788-0092472D2AF3}"/>
            </c:ext>
          </c:extLst>
        </c:ser>
        <c:dLbls>
          <c:showLegendKey val="0"/>
          <c:showVal val="0"/>
          <c:showCatName val="0"/>
          <c:showSerName val="0"/>
          <c:showPercent val="0"/>
          <c:showBubbleSize val="0"/>
        </c:dLbls>
        <c:marker val="1"/>
        <c:smooth val="0"/>
        <c:axId val="97298688"/>
        <c:axId val="97317248"/>
      </c:lineChart>
      <c:dateAx>
        <c:axId val="97298688"/>
        <c:scaling>
          <c:orientation val="minMax"/>
        </c:scaling>
        <c:delete val="1"/>
        <c:axPos val="b"/>
        <c:numFmt formatCode="ge" sourceLinked="1"/>
        <c:majorTickMark val="none"/>
        <c:minorTickMark val="none"/>
        <c:tickLblPos val="none"/>
        <c:crossAx val="97317248"/>
        <c:crosses val="autoZero"/>
        <c:auto val="1"/>
        <c:lblOffset val="100"/>
        <c:baseTimeUnit val="years"/>
      </c:dateAx>
      <c:valAx>
        <c:axId val="97317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29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12.88</c:v>
                </c:pt>
                <c:pt idx="1">
                  <c:v>38.03</c:v>
                </c:pt>
                <c:pt idx="2">
                  <c:v>39.630000000000003</c:v>
                </c:pt>
                <c:pt idx="3">
                  <c:v>41.09</c:v>
                </c:pt>
                <c:pt idx="4">
                  <c:v>42.7</c:v>
                </c:pt>
              </c:numCache>
            </c:numRef>
          </c:val>
          <c:extLst xmlns:c16r2="http://schemas.microsoft.com/office/drawing/2015/06/chart">
            <c:ext xmlns:c16="http://schemas.microsoft.com/office/drawing/2014/chart" uri="{C3380CC4-5D6E-409C-BE32-E72D297353CC}">
              <c16:uniqueId val="{00000000-232E-4848-B048-92691A0B4AC7}"/>
            </c:ext>
          </c:extLst>
        </c:ser>
        <c:dLbls>
          <c:showLegendKey val="0"/>
          <c:showVal val="0"/>
          <c:showCatName val="0"/>
          <c:showSerName val="0"/>
          <c:showPercent val="0"/>
          <c:showBubbleSize val="0"/>
        </c:dLbls>
        <c:gapWidth val="150"/>
        <c:axId val="98667136"/>
        <c:axId val="9866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232E-4848-B048-92691A0B4AC7}"/>
            </c:ext>
          </c:extLst>
        </c:ser>
        <c:dLbls>
          <c:showLegendKey val="0"/>
          <c:showVal val="0"/>
          <c:showCatName val="0"/>
          <c:showSerName val="0"/>
          <c:showPercent val="0"/>
          <c:showBubbleSize val="0"/>
        </c:dLbls>
        <c:marker val="1"/>
        <c:smooth val="0"/>
        <c:axId val="98667136"/>
        <c:axId val="98669312"/>
      </c:lineChart>
      <c:dateAx>
        <c:axId val="98667136"/>
        <c:scaling>
          <c:orientation val="minMax"/>
        </c:scaling>
        <c:delete val="1"/>
        <c:axPos val="b"/>
        <c:numFmt formatCode="ge" sourceLinked="1"/>
        <c:majorTickMark val="none"/>
        <c:minorTickMark val="none"/>
        <c:tickLblPos val="none"/>
        <c:crossAx val="98669312"/>
        <c:crosses val="autoZero"/>
        <c:auto val="1"/>
        <c:lblOffset val="100"/>
        <c:baseTimeUnit val="years"/>
      </c:dateAx>
      <c:valAx>
        <c:axId val="9866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6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1.7</c:v>
                </c:pt>
                <c:pt idx="1">
                  <c:v>1.7</c:v>
                </c:pt>
                <c:pt idx="2">
                  <c:v>1.56</c:v>
                </c:pt>
                <c:pt idx="3">
                  <c:v>1.7</c:v>
                </c:pt>
                <c:pt idx="4">
                  <c:v>2.27</c:v>
                </c:pt>
              </c:numCache>
            </c:numRef>
          </c:val>
          <c:extLst xmlns:c16r2="http://schemas.microsoft.com/office/drawing/2015/06/chart">
            <c:ext xmlns:c16="http://schemas.microsoft.com/office/drawing/2014/chart" uri="{C3380CC4-5D6E-409C-BE32-E72D297353CC}">
              <c16:uniqueId val="{00000000-2F63-4DF7-AF92-0508EF408283}"/>
            </c:ext>
          </c:extLst>
        </c:ser>
        <c:dLbls>
          <c:showLegendKey val="0"/>
          <c:showVal val="0"/>
          <c:showCatName val="0"/>
          <c:showSerName val="0"/>
          <c:showPercent val="0"/>
          <c:showBubbleSize val="0"/>
        </c:dLbls>
        <c:gapWidth val="150"/>
        <c:axId val="98696192"/>
        <c:axId val="10388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2F63-4DF7-AF92-0508EF408283}"/>
            </c:ext>
          </c:extLst>
        </c:ser>
        <c:dLbls>
          <c:showLegendKey val="0"/>
          <c:showVal val="0"/>
          <c:showCatName val="0"/>
          <c:showSerName val="0"/>
          <c:showPercent val="0"/>
          <c:showBubbleSize val="0"/>
        </c:dLbls>
        <c:marker val="1"/>
        <c:smooth val="0"/>
        <c:axId val="98696192"/>
        <c:axId val="103883904"/>
      </c:lineChart>
      <c:dateAx>
        <c:axId val="98696192"/>
        <c:scaling>
          <c:orientation val="minMax"/>
        </c:scaling>
        <c:delete val="1"/>
        <c:axPos val="b"/>
        <c:numFmt formatCode="ge" sourceLinked="1"/>
        <c:majorTickMark val="none"/>
        <c:minorTickMark val="none"/>
        <c:tickLblPos val="none"/>
        <c:crossAx val="103883904"/>
        <c:crosses val="autoZero"/>
        <c:auto val="1"/>
        <c:lblOffset val="100"/>
        <c:baseTimeUnit val="years"/>
      </c:dateAx>
      <c:valAx>
        <c:axId val="10388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9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D45-46CA-BE01-CB04E5827F40}"/>
            </c:ext>
          </c:extLst>
        </c:ser>
        <c:dLbls>
          <c:showLegendKey val="0"/>
          <c:showVal val="0"/>
          <c:showCatName val="0"/>
          <c:showSerName val="0"/>
          <c:showPercent val="0"/>
          <c:showBubbleSize val="0"/>
        </c:dLbls>
        <c:gapWidth val="150"/>
        <c:axId val="103936000"/>
        <c:axId val="10393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6D45-46CA-BE01-CB04E5827F40}"/>
            </c:ext>
          </c:extLst>
        </c:ser>
        <c:dLbls>
          <c:showLegendKey val="0"/>
          <c:showVal val="0"/>
          <c:showCatName val="0"/>
          <c:showSerName val="0"/>
          <c:showPercent val="0"/>
          <c:showBubbleSize val="0"/>
        </c:dLbls>
        <c:marker val="1"/>
        <c:smooth val="0"/>
        <c:axId val="103936000"/>
        <c:axId val="103937920"/>
      </c:lineChart>
      <c:dateAx>
        <c:axId val="103936000"/>
        <c:scaling>
          <c:orientation val="minMax"/>
        </c:scaling>
        <c:delete val="1"/>
        <c:axPos val="b"/>
        <c:numFmt formatCode="ge" sourceLinked="1"/>
        <c:majorTickMark val="none"/>
        <c:minorTickMark val="none"/>
        <c:tickLblPos val="none"/>
        <c:crossAx val="103937920"/>
        <c:crosses val="autoZero"/>
        <c:auto val="1"/>
        <c:lblOffset val="100"/>
        <c:baseTimeUnit val="years"/>
      </c:dateAx>
      <c:valAx>
        <c:axId val="103937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93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4525.38</c:v>
                </c:pt>
                <c:pt idx="1">
                  <c:v>3153.03</c:v>
                </c:pt>
                <c:pt idx="2">
                  <c:v>3629.41</c:v>
                </c:pt>
                <c:pt idx="3">
                  <c:v>3613.57</c:v>
                </c:pt>
                <c:pt idx="4">
                  <c:v>3984.53</c:v>
                </c:pt>
              </c:numCache>
            </c:numRef>
          </c:val>
          <c:extLst xmlns:c16r2="http://schemas.microsoft.com/office/drawing/2015/06/chart">
            <c:ext xmlns:c16="http://schemas.microsoft.com/office/drawing/2014/chart" uri="{C3380CC4-5D6E-409C-BE32-E72D297353CC}">
              <c16:uniqueId val="{00000000-0E99-41A0-B995-E22F047F1F53}"/>
            </c:ext>
          </c:extLst>
        </c:ser>
        <c:dLbls>
          <c:showLegendKey val="0"/>
          <c:showVal val="0"/>
          <c:showCatName val="0"/>
          <c:showSerName val="0"/>
          <c:showPercent val="0"/>
          <c:showBubbleSize val="0"/>
        </c:dLbls>
        <c:gapWidth val="150"/>
        <c:axId val="106187008"/>
        <c:axId val="10620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0E99-41A0-B995-E22F047F1F53}"/>
            </c:ext>
          </c:extLst>
        </c:ser>
        <c:dLbls>
          <c:showLegendKey val="0"/>
          <c:showVal val="0"/>
          <c:showCatName val="0"/>
          <c:showSerName val="0"/>
          <c:showPercent val="0"/>
          <c:showBubbleSize val="0"/>
        </c:dLbls>
        <c:marker val="1"/>
        <c:smooth val="0"/>
        <c:axId val="106187008"/>
        <c:axId val="106201472"/>
      </c:lineChart>
      <c:dateAx>
        <c:axId val="106187008"/>
        <c:scaling>
          <c:orientation val="minMax"/>
        </c:scaling>
        <c:delete val="1"/>
        <c:axPos val="b"/>
        <c:numFmt formatCode="ge" sourceLinked="1"/>
        <c:majorTickMark val="none"/>
        <c:minorTickMark val="none"/>
        <c:tickLblPos val="none"/>
        <c:crossAx val="106201472"/>
        <c:crosses val="autoZero"/>
        <c:auto val="1"/>
        <c:lblOffset val="100"/>
        <c:baseTimeUnit val="years"/>
      </c:dateAx>
      <c:valAx>
        <c:axId val="106201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18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0</c:v>
                </c:pt>
                <c:pt idx="1">
                  <c:v>0</c:v>
                </c:pt>
                <c:pt idx="2">
                  <c:v>0</c:v>
                </c:pt>
                <c:pt idx="3" formatCode="#,##0.00;&quot;△&quot;#,##0.00;&quot;-&quot;">
                  <c:v>4.07</c:v>
                </c:pt>
                <c:pt idx="4" formatCode="#,##0.00;&quot;△&quot;#,##0.00;&quot;-&quot;">
                  <c:v>2.98</c:v>
                </c:pt>
              </c:numCache>
            </c:numRef>
          </c:val>
          <c:extLst xmlns:c16r2="http://schemas.microsoft.com/office/drawing/2015/06/chart">
            <c:ext xmlns:c16="http://schemas.microsoft.com/office/drawing/2014/chart" uri="{C3380CC4-5D6E-409C-BE32-E72D297353CC}">
              <c16:uniqueId val="{00000000-107E-4BAA-A412-F0482DE2A261}"/>
            </c:ext>
          </c:extLst>
        </c:ser>
        <c:dLbls>
          <c:showLegendKey val="0"/>
          <c:showVal val="0"/>
          <c:showCatName val="0"/>
          <c:showSerName val="0"/>
          <c:showPercent val="0"/>
          <c:showBubbleSize val="0"/>
        </c:dLbls>
        <c:gapWidth val="150"/>
        <c:axId val="106248832"/>
        <c:axId val="10625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107E-4BAA-A412-F0482DE2A261}"/>
            </c:ext>
          </c:extLst>
        </c:ser>
        <c:dLbls>
          <c:showLegendKey val="0"/>
          <c:showVal val="0"/>
          <c:showCatName val="0"/>
          <c:showSerName val="0"/>
          <c:showPercent val="0"/>
          <c:showBubbleSize val="0"/>
        </c:dLbls>
        <c:marker val="1"/>
        <c:smooth val="0"/>
        <c:axId val="106248832"/>
        <c:axId val="106251008"/>
      </c:lineChart>
      <c:dateAx>
        <c:axId val="106248832"/>
        <c:scaling>
          <c:orientation val="minMax"/>
        </c:scaling>
        <c:delete val="1"/>
        <c:axPos val="b"/>
        <c:numFmt formatCode="ge" sourceLinked="1"/>
        <c:majorTickMark val="none"/>
        <c:minorTickMark val="none"/>
        <c:tickLblPos val="none"/>
        <c:crossAx val="106251008"/>
        <c:crosses val="autoZero"/>
        <c:auto val="1"/>
        <c:lblOffset val="100"/>
        <c:baseTimeUnit val="years"/>
      </c:dateAx>
      <c:valAx>
        <c:axId val="106251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24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61.6</c:v>
                </c:pt>
                <c:pt idx="1">
                  <c:v>61.89</c:v>
                </c:pt>
                <c:pt idx="2">
                  <c:v>65.7</c:v>
                </c:pt>
                <c:pt idx="3">
                  <c:v>61.85</c:v>
                </c:pt>
                <c:pt idx="4">
                  <c:v>64.3</c:v>
                </c:pt>
              </c:numCache>
            </c:numRef>
          </c:val>
          <c:extLst xmlns:c16r2="http://schemas.microsoft.com/office/drawing/2015/06/chart">
            <c:ext xmlns:c16="http://schemas.microsoft.com/office/drawing/2014/chart" uri="{C3380CC4-5D6E-409C-BE32-E72D297353CC}">
              <c16:uniqueId val="{00000000-FE9C-44C0-BE2F-4F855617B1B3}"/>
            </c:ext>
          </c:extLst>
        </c:ser>
        <c:dLbls>
          <c:showLegendKey val="0"/>
          <c:showVal val="0"/>
          <c:showCatName val="0"/>
          <c:showSerName val="0"/>
          <c:showPercent val="0"/>
          <c:showBubbleSize val="0"/>
        </c:dLbls>
        <c:gapWidth val="150"/>
        <c:axId val="106261504"/>
        <c:axId val="10628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FE9C-44C0-BE2F-4F855617B1B3}"/>
            </c:ext>
          </c:extLst>
        </c:ser>
        <c:dLbls>
          <c:showLegendKey val="0"/>
          <c:showVal val="0"/>
          <c:showCatName val="0"/>
          <c:showSerName val="0"/>
          <c:showPercent val="0"/>
          <c:showBubbleSize val="0"/>
        </c:dLbls>
        <c:marker val="1"/>
        <c:smooth val="0"/>
        <c:axId val="106261504"/>
        <c:axId val="106284160"/>
      </c:lineChart>
      <c:dateAx>
        <c:axId val="106261504"/>
        <c:scaling>
          <c:orientation val="minMax"/>
        </c:scaling>
        <c:delete val="1"/>
        <c:axPos val="b"/>
        <c:numFmt formatCode="ge" sourceLinked="1"/>
        <c:majorTickMark val="none"/>
        <c:minorTickMark val="none"/>
        <c:tickLblPos val="none"/>
        <c:crossAx val="106284160"/>
        <c:crosses val="autoZero"/>
        <c:auto val="1"/>
        <c:lblOffset val="100"/>
        <c:baseTimeUnit val="years"/>
      </c:dateAx>
      <c:valAx>
        <c:axId val="10628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6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196.19</c:v>
                </c:pt>
                <c:pt idx="1">
                  <c:v>197.13</c:v>
                </c:pt>
                <c:pt idx="2">
                  <c:v>184.74</c:v>
                </c:pt>
                <c:pt idx="3">
                  <c:v>197.36</c:v>
                </c:pt>
                <c:pt idx="4">
                  <c:v>189.39</c:v>
                </c:pt>
              </c:numCache>
            </c:numRef>
          </c:val>
          <c:extLst xmlns:c16r2="http://schemas.microsoft.com/office/drawing/2015/06/chart">
            <c:ext xmlns:c16="http://schemas.microsoft.com/office/drawing/2014/chart" uri="{C3380CC4-5D6E-409C-BE32-E72D297353CC}">
              <c16:uniqueId val="{00000000-B5F1-4426-BD41-EEEE21F54DD3}"/>
            </c:ext>
          </c:extLst>
        </c:ser>
        <c:dLbls>
          <c:showLegendKey val="0"/>
          <c:showVal val="0"/>
          <c:showCatName val="0"/>
          <c:showSerName val="0"/>
          <c:showPercent val="0"/>
          <c:showBubbleSize val="0"/>
        </c:dLbls>
        <c:gapWidth val="150"/>
        <c:axId val="106640896"/>
        <c:axId val="10664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B5F1-4426-BD41-EEEE21F54DD3}"/>
            </c:ext>
          </c:extLst>
        </c:ser>
        <c:dLbls>
          <c:showLegendKey val="0"/>
          <c:showVal val="0"/>
          <c:showCatName val="0"/>
          <c:showSerName val="0"/>
          <c:showPercent val="0"/>
          <c:showBubbleSize val="0"/>
        </c:dLbls>
        <c:marker val="1"/>
        <c:smooth val="0"/>
        <c:axId val="106640896"/>
        <c:axId val="106642816"/>
      </c:lineChart>
      <c:dateAx>
        <c:axId val="106640896"/>
        <c:scaling>
          <c:orientation val="minMax"/>
        </c:scaling>
        <c:delete val="1"/>
        <c:axPos val="b"/>
        <c:numFmt formatCode="ge" sourceLinked="1"/>
        <c:majorTickMark val="none"/>
        <c:minorTickMark val="none"/>
        <c:tickLblPos val="none"/>
        <c:crossAx val="106642816"/>
        <c:crosses val="autoZero"/>
        <c:auto val="1"/>
        <c:lblOffset val="100"/>
        <c:baseTimeUnit val="years"/>
      </c:dateAx>
      <c:valAx>
        <c:axId val="10664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4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20" zoomScale="70" zoomScaleNormal="7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京都府　精華町</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A5</v>
      </c>
      <c r="X8" s="86"/>
      <c r="Y8" s="86"/>
      <c r="Z8" s="86"/>
      <c r="AA8" s="86"/>
      <c r="AB8" s="86"/>
      <c r="AC8" s="86"/>
      <c r="AD8" s="86" t="str">
        <f>データ!$M$6</f>
        <v>非設置</v>
      </c>
      <c r="AE8" s="86"/>
      <c r="AF8" s="86"/>
      <c r="AG8" s="86"/>
      <c r="AH8" s="86"/>
      <c r="AI8" s="86"/>
      <c r="AJ8" s="86"/>
      <c r="AK8" s="4"/>
      <c r="AL8" s="74">
        <f>データ!$R$6</f>
        <v>37557</v>
      </c>
      <c r="AM8" s="74"/>
      <c r="AN8" s="74"/>
      <c r="AO8" s="74"/>
      <c r="AP8" s="74"/>
      <c r="AQ8" s="74"/>
      <c r="AR8" s="74"/>
      <c r="AS8" s="74"/>
      <c r="AT8" s="70">
        <f>データ!$S$6</f>
        <v>25.68</v>
      </c>
      <c r="AU8" s="71"/>
      <c r="AV8" s="71"/>
      <c r="AW8" s="71"/>
      <c r="AX8" s="71"/>
      <c r="AY8" s="71"/>
      <c r="AZ8" s="71"/>
      <c r="BA8" s="71"/>
      <c r="BB8" s="73">
        <f>データ!$T$6</f>
        <v>1462.5</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87.17</v>
      </c>
      <c r="J10" s="71"/>
      <c r="K10" s="71"/>
      <c r="L10" s="71"/>
      <c r="M10" s="71"/>
      <c r="N10" s="71"/>
      <c r="O10" s="72"/>
      <c r="P10" s="73">
        <f>データ!$P$6</f>
        <v>99.75</v>
      </c>
      <c r="Q10" s="73"/>
      <c r="R10" s="73"/>
      <c r="S10" s="73"/>
      <c r="T10" s="73"/>
      <c r="U10" s="73"/>
      <c r="V10" s="73"/>
      <c r="W10" s="74">
        <f>データ!$Q$6</f>
        <v>2068</v>
      </c>
      <c r="X10" s="74"/>
      <c r="Y10" s="74"/>
      <c r="Z10" s="74"/>
      <c r="AA10" s="74"/>
      <c r="AB10" s="74"/>
      <c r="AC10" s="74"/>
      <c r="AD10" s="2"/>
      <c r="AE10" s="2"/>
      <c r="AF10" s="2"/>
      <c r="AG10" s="2"/>
      <c r="AH10" s="4"/>
      <c r="AI10" s="4"/>
      <c r="AJ10" s="4"/>
      <c r="AK10" s="4"/>
      <c r="AL10" s="74">
        <f>データ!$U$6</f>
        <v>37352</v>
      </c>
      <c r="AM10" s="74"/>
      <c r="AN10" s="74"/>
      <c r="AO10" s="74"/>
      <c r="AP10" s="74"/>
      <c r="AQ10" s="74"/>
      <c r="AR10" s="74"/>
      <c r="AS10" s="74"/>
      <c r="AT10" s="70">
        <f>データ!$V$6</f>
        <v>13.5</v>
      </c>
      <c r="AU10" s="71"/>
      <c r="AV10" s="71"/>
      <c r="AW10" s="71"/>
      <c r="AX10" s="71"/>
      <c r="AY10" s="71"/>
      <c r="AZ10" s="71"/>
      <c r="BA10" s="71"/>
      <c r="BB10" s="73">
        <f>データ!$W$6</f>
        <v>2766.81</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7" t="s">
        <v>119</v>
      </c>
      <c r="BM16" s="57"/>
      <c r="BN16" s="57"/>
      <c r="BO16" s="57"/>
      <c r="BP16" s="57"/>
      <c r="BQ16" s="57"/>
      <c r="BR16" s="57"/>
      <c r="BS16" s="57"/>
      <c r="BT16" s="57"/>
      <c r="BU16" s="57"/>
      <c r="BV16" s="57"/>
      <c r="BW16" s="57"/>
      <c r="BX16" s="57"/>
      <c r="BY16" s="57"/>
      <c r="BZ16" s="5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6"/>
      <c r="BM17" s="57"/>
      <c r="BN17" s="57"/>
      <c r="BO17" s="57"/>
      <c r="BP17" s="57"/>
      <c r="BQ17" s="57"/>
      <c r="BR17" s="57"/>
      <c r="BS17" s="57"/>
      <c r="BT17" s="57"/>
      <c r="BU17" s="57"/>
      <c r="BV17" s="57"/>
      <c r="BW17" s="57"/>
      <c r="BX17" s="57"/>
      <c r="BY17" s="57"/>
      <c r="BZ17" s="5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6"/>
      <c r="BM18" s="57"/>
      <c r="BN18" s="57"/>
      <c r="BO18" s="57"/>
      <c r="BP18" s="57"/>
      <c r="BQ18" s="57"/>
      <c r="BR18" s="57"/>
      <c r="BS18" s="57"/>
      <c r="BT18" s="57"/>
      <c r="BU18" s="57"/>
      <c r="BV18" s="57"/>
      <c r="BW18" s="57"/>
      <c r="BX18" s="57"/>
      <c r="BY18" s="57"/>
      <c r="BZ18" s="5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6"/>
      <c r="BM19" s="57"/>
      <c r="BN19" s="57"/>
      <c r="BO19" s="57"/>
      <c r="BP19" s="57"/>
      <c r="BQ19" s="57"/>
      <c r="BR19" s="57"/>
      <c r="BS19" s="57"/>
      <c r="BT19" s="57"/>
      <c r="BU19" s="57"/>
      <c r="BV19" s="57"/>
      <c r="BW19" s="57"/>
      <c r="BX19" s="57"/>
      <c r="BY19" s="57"/>
      <c r="BZ19" s="5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6"/>
      <c r="BM20" s="57"/>
      <c r="BN20" s="57"/>
      <c r="BO20" s="57"/>
      <c r="BP20" s="57"/>
      <c r="BQ20" s="57"/>
      <c r="BR20" s="57"/>
      <c r="BS20" s="57"/>
      <c r="BT20" s="57"/>
      <c r="BU20" s="57"/>
      <c r="BV20" s="57"/>
      <c r="BW20" s="57"/>
      <c r="BX20" s="57"/>
      <c r="BY20" s="57"/>
      <c r="BZ20" s="5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6"/>
      <c r="BM21" s="57"/>
      <c r="BN21" s="57"/>
      <c r="BO21" s="57"/>
      <c r="BP21" s="57"/>
      <c r="BQ21" s="57"/>
      <c r="BR21" s="57"/>
      <c r="BS21" s="57"/>
      <c r="BT21" s="57"/>
      <c r="BU21" s="57"/>
      <c r="BV21" s="57"/>
      <c r="BW21" s="57"/>
      <c r="BX21" s="57"/>
      <c r="BY21" s="57"/>
      <c r="BZ21" s="5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6"/>
      <c r="BM22" s="57"/>
      <c r="BN22" s="57"/>
      <c r="BO22" s="57"/>
      <c r="BP22" s="57"/>
      <c r="BQ22" s="57"/>
      <c r="BR22" s="57"/>
      <c r="BS22" s="57"/>
      <c r="BT22" s="57"/>
      <c r="BU22" s="57"/>
      <c r="BV22" s="57"/>
      <c r="BW22" s="57"/>
      <c r="BX22" s="57"/>
      <c r="BY22" s="57"/>
      <c r="BZ22" s="5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6"/>
      <c r="BM23" s="57"/>
      <c r="BN23" s="57"/>
      <c r="BO23" s="57"/>
      <c r="BP23" s="57"/>
      <c r="BQ23" s="57"/>
      <c r="BR23" s="57"/>
      <c r="BS23" s="57"/>
      <c r="BT23" s="57"/>
      <c r="BU23" s="57"/>
      <c r="BV23" s="57"/>
      <c r="BW23" s="57"/>
      <c r="BX23" s="57"/>
      <c r="BY23" s="57"/>
      <c r="BZ23" s="5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6"/>
      <c r="BM24" s="57"/>
      <c r="BN24" s="57"/>
      <c r="BO24" s="57"/>
      <c r="BP24" s="57"/>
      <c r="BQ24" s="57"/>
      <c r="BR24" s="57"/>
      <c r="BS24" s="57"/>
      <c r="BT24" s="57"/>
      <c r="BU24" s="57"/>
      <c r="BV24" s="57"/>
      <c r="BW24" s="57"/>
      <c r="BX24" s="57"/>
      <c r="BY24" s="57"/>
      <c r="BZ24" s="5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6"/>
      <c r="BM25" s="57"/>
      <c r="BN25" s="57"/>
      <c r="BO25" s="57"/>
      <c r="BP25" s="57"/>
      <c r="BQ25" s="57"/>
      <c r="BR25" s="57"/>
      <c r="BS25" s="57"/>
      <c r="BT25" s="57"/>
      <c r="BU25" s="57"/>
      <c r="BV25" s="57"/>
      <c r="BW25" s="57"/>
      <c r="BX25" s="57"/>
      <c r="BY25" s="57"/>
      <c r="BZ25" s="5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6"/>
      <c r="BM26" s="57"/>
      <c r="BN26" s="57"/>
      <c r="BO26" s="57"/>
      <c r="BP26" s="57"/>
      <c r="BQ26" s="57"/>
      <c r="BR26" s="57"/>
      <c r="BS26" s="57"/>
      <c r="BT26" s="57"/>
      <c r="BU26" s="57"/>
      <c r="BV26" s="57"/>
      <c r="BW26" s="57"/>
      <c r="BX26" s="57"/>
      <c r="BY26" s="57"/>
      <c r="BZ26" s="5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6"/>
      <c r="BM27" s="57"/>
      <c r="BN27" s="57"/>
      <c r="BO27" s="57"/>
      <c r="BP27" s="57"/>
      <c r="BQ27" s="57"/>
      <c r="BR27" s="57"/>
      <c r="BS27" s="57"/>
      <c r="BT27" s="57"/>
      <c r="BU27" s="57"/>
      <c r="BV27" s="57"/>
      <c r="BW27" s="57"/>
      <c r="BX27" s="57"/>
      <c r="BY27" s="57"/>
      <c r="BZ27" s="5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6"/>
      <c r="BM28" s="57"/>
      <c r="BN28" s="57"/>
      <c r="BO28" s="57"/>
      <c r="BP28" s="57"/>
      <c r="BQ28" s="57"/>
      <c r="BR28" s="57"/>
      <c r="BS28" s="57"/>
      <c r="BT28" s="57"/>
      <c r="BU28" s="57"/>
      <c r="BV28" s="57"/>
      <c r="BW28" s="57"/>
      <c r="BX28" s="57"/>
      <c r="BY28" s="57"/>
      <c r="BZ28" s="5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6"/>
      <c r="BM29" s="57"/>
      <c r="BN29" s="57"/>
      <c r="BO29" s="57"/>
      <c r="BP29" s="57"/>
      <c r="BQ29" s="57"/>
      <c r="BR29" s="57"/>
      <c r="BS29" s="57"/>
      <c r="BT29" s="57"/>
      <c r="BU29" s="57"/>
      <c r="BV29" s="57"/>
      <c r="BW29" s="57"/>
      <c r="BX29" s="57"/>
      <c r="BY29" s="57"/>
      <c r="BZ29" s="5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6"/>
      <c r="BM30" s="57"/>
      <c r="BN30" s="57"/>
      <c r="BO30" s="57"/>
      <c r="BP30" s="57"/>
      <c r="BQ30" s="57"/>
      <c r="BR30" s="57"/>
      <c r="BS30" s="57"/>
      <c r="BT30" s="57"/>
      <c r="BU30" s="57"/>
      <c r="BV30" s="57"/>
      <c r="BW30" s="57"/>
      <c r="BX30" s="57"/>
      <c r="BY30" s="57"/>
      <c r="BZ30" s="5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6"/>
      <c r="BM31" s="57"/>
      <c r="BN31" s="57"/>
      <c r="BO31" s="57"/>
      <c r="BP31" s="57"/>
      <c r="BQ31" s="57"/>
      <c r="BR31" s="57"/>
      <c r="BS31" s="57"/>
      <c r="BT31" s="57"/>
      <c r="BU31" s="57"/>
      <c r="BV31" s="57"/>
      <c r="BW31" s="57"/>
      <c r="BX31" s="57"/>
      <c r="BY31" s="57"/>
      <c r="BZ31" s="5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6"/>
      <c r="BM32" s="57"/>
      <c r="BN32" s="57"/>
      <c r="BO32" s="57"/>
      <c r="BP32" s="57"/>
      <c r="BQ32" s="57"/>
      <c r="BR32" s="57"/>
      <c r="BS32" s="57"/>
      <c r="BT32" s="57"/>
      <c r="BU32" s="57"/>
      <c r="BV32" s="57"/>
      <c r="BW32" s="57"/>
      <c r="BX32" s="57"/>
      <c r="BY32" s="57"/>
      <c r="BZ32" s="5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6"/>
      <c r="BM33" s="57"/>
      <c r="BN33" s="57"/>
      <c r="BO33" s="57"/>
      <c r="BP33" s="57"/>
      <c r="BQ33" s="57"/>
      <c r="BR33" s="57"/>
      <c r="BS33" s="57"/>
      <c r="BT33" s="57"/>
      <c r="BU33" s="57"/>
      <c r="BV33" s="57"/>
      <c r="BW33" s="57"/>
      <c r="BX33" s="57"/>
      <c r="BY33" s="57"/>
      <c r="BZ33" s="58"/>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56"/>
      <c r="BM34" s="57"/>
      <c r="BN34" s="57"/>
      <c r="BO34" s="57"/>
      <c r="BP34" s="57"/>
      <c r="BQ34" s="57"/>
      <c r="BR34" s="57"/>
      <c r="BS34" s="57"/>
      <c r="BT34" s="57"/>
      <c r="BU34" s="57"/>
      <c r="BV34" s="57"/>
      <c r="BW34" s="57"/>
      <c r="BX34" s="57"/>
      <c r="BY34" s="57"/>
      <c r="BZ34" s="58"/>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56"/>
      <c r="BM35" s="57"/>
      <c r="BN35" s="57"/>
      <c r="BO35" s="57"/>
      <c r="BP35" s="57"/>
      <c r="BQ35" s="57"/>
      <c r="BR35" s="57"/>
      <c r="BS35" s="57"/>
      <c r="BT35" s="57"/>
      <c r="BU35" s="57"/>
      <c r="BV35" s="57"/>
      <c r="BW35" s="57"/>
      <c r="BX35" s="57"/>
      <c r="BY35" s="57"/>
      <c r="BZ35" s="5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6"/>
      <c r="BM36" s="57"/>
      <c r="BN36" s="57"/>
      <c r="BO36" s="57"/>
      <c r="BP36" s="57"/>
      <c r="BQ36" s="57"/>
      <c r="BR36" s="57"/>
      <c r="BS36" s="57"/>
      <c r="BT36" s="57"/>
      <c r="BU36" s="57"/>
      <c r="BV36" s="57"/>
      <c r="BW36" s="57"/>
      <c r="BX36" s="57"/>
      <c r="BY36" s="57"/>
      <c r="BZ36" s="5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6"/>
      <c r="BM37" s="57"/>
      <c r="BN37" s="57"/>
      <c r="BO37" s="57"/>
      <c r="BP37" s="57"/>
      <c r="BQ37" s="57"/>
      <c r="BR37" s="57"/>
      <c r="BS37" s="57"/>
      <c r="BT37" s="57"/>
      <c r="BU37" s="57"/>
      <c r="BV37" s="57"/>
      <c r="BW37" s="57"/>
      <c r="BX37" s="57"/>
      <c r="BY37" s="57"/>
      <c r="BZ37" s="5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6"/>
      <c r="BM38" s="57"/>
      <c r="BN38" s="57"/>
      <c r="BO38" s="57"/>
      <c r="BP38" s="57"/>
      <c r="BQ38" s="57"/>
      <c r="BR38" s="57"/>
      <c r="BS38" s="57"/>
      <c r="BT38" s="57"/>
      <c r="BU38" s="57"/>
      <c r="BV38" s="57"/>
      <c r="BW38" s="57"/>
      <c r="BX38" s="57"/>
      <c r="BY38" s="57"/>
      <c r="BZ38" s="5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6"/>
      <c r="BM39" s="57"/>
      <c r="BN39" s="57"/>
      <c r="BO39" s="57"/>
      <c r="BP39" s="57"/>
      <c r="BQ39" s="57"/>
      <c r="BR39" s="57"/>
      <c r="BS39" s="57"/>
      <c r="BT39" s="57"/>
      <c r="BU39" s="57"/>
      <c r="BV39" s="57"/>
      <c r="BW39" s="57"/>
      <c r="BX39" s="57"/>
      <c r="BY39" s="57"/>
      <c r="BZ39" s="5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6"/>
      <c r="BM40" s="57"/>
      <c r="BN40" s="57"/>
      <c r="BO40" s="57"/>
      <c r="BP40" s="57"/>
      <c r="BQ40" s="57"/>
      <c r="BR40" s="57"/>
      <c r="BS40" s="57"/>
      <c r="BT40" s="57"/>
      <c r="BU40" s="57"/>
      <c r="BV40" s="57"/>
      <c r="BW40" s="57"/>
      <c r="BX40" s="57"/>
      <c r="BY40" s="57"/>
      <c r="BZ40" s="5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6"/>
      <c r="BM41" s="57"/>
      <c r="BN41" s="57"/>
      <c r="BO41" s="57"/>
      <c r="BP41" s="57"/>
      <c r="BQ41" s="57"/>
      <c r="BR41" s="57"/>
      <c r="BS41" s="57"/>
      <c r="BT41" s="57"/>
      <c r="BU41" s="57"/>
      <c r="BV41" s="57"/>
      <c r="BW41" s="57"/>
      <c r="BX41" s="57"/>
      <c r="BY41" s="57"/>
      <c r="BZ41" s="5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6"/>
      <c r="BM42" s="57"/>
      <c r="BN42" s="57"/>
      <c r="BO42" s="57"/>
      <c r="BP42" s="57"/>
      <c r="BQ42" s="57"/>
      <c r="BR42" s="57"/>
      <c r="BS42" s="57"/>
      <c r="BT42" s="57"/>
      <c r="BU42" s="57"/>
      <c r="BV42" s="57"/>
      <c r="BW42" s="57"/>
      <c r="BX42" s="57"/>
      <c r="BY42" s="57"/>
      <c r="BZ42" s="5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6"/>
      <c r="BM43" s="57"/>
      <c r="BN43" s="57"/>
      <c r="BO43" s="57"/>
      <c r="BP43" s="57"/>
      <c r="BQ43" s="57"/>
      <c r="BR43" s="57"/>
      <c r="BS43" s="57"/>
      <c r="BT43" s="57"/>
      <c r="BU43" s="57"/>
      <c r="BV43" s="57"/>
      <c r="BW43" s="57"/>
      <c r="BX43" s="57"/>
      <c r="BY43" s="57"/>
      <c r="BZ43" s="5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6" t="s">
        <v>118</v>
      </c>
      <c r="BM47" s="57"/>
      <c r="BN47" s="57"/>
      <c r="BO47" s="57"/>
      <c r="BP47" s="57"/>
      <c r="BQ47" s="57"/>
      <c r="BR47" s="57"/>
      <c r="BS47" s="57"/>
      <c r="BT47" s="57"/>
      <c r="BU47" s="57"/>
      <c r="BV47" s="57"/>
      <c r="BW47" s="57"/>
      <c r="BX47" s="57"/>
      <c r="BY47" s="57"/>
      <c r="BZ47" s="5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6"/>
      <c r="BM48" s="57"/>
      <c r="BN48" s="57"/>
      <c r="BO48" s="57"/>
      <c r="BP48" s="57"/>
      <c r="BQ48" s="57"/>
      <c r="BR48" s="57"/>
      <c r="BS48" s="57"/>
      <c r="BT48" s="57"/>
      <c r="BU48" s="57"/>
      <c r="BV48" s="57"/>
      <c r="BW48" s="57"/>
      <c r="BX48" s="57"/>
      <c r="BY48" s="57"/>
      <c r="BZ48" s="5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6"/>
      <c r="BM49" s="57"/>
      <c r="BN49" s="57"/>
      <c r="BO49" s="57"/>
      <c r="BP49" s="57"/>
      <c r="BQ49" s="57"/>
      <c r="BR49" s="57"/>
      <c r="BS49" s="57"/>
      <c r="BT49" s="57"/>
      <c r="BU49" s="57"/>
      <c r="BV49" s="57"/>
      <c r="BW49" s="57"/>
      <c r="BX49" s="57"/>
      <c r="BY49" s="57"/>
      <c r="BZ49" s="5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6"/>
      <c r="BM50" s="57"/>
      <c r="BN50" s="57"/>
      <c r="BO50" s="57"/>
      <c r="BP50" s="57"/>
      <c r="BQ50" s="57"/>
      <c r="BR50" s="57"/>
      <c r="BS50" s="57"/>
      <c r="BT50" s="57"/>
      <c r="BU50" s="57"/>
      <c r="BV50" s="57"/>
      <c r="BW50" s="57"/>
      <c r="BX50" s="57"/>
      <c r="BY50" s="57"/>
      <c r="BZ50" s="5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6"/>
      <c r="BM51" s="57"/>
      <c r="BN51" s="57"/>
      <c r="BO51" s="57"/>
      <c r="BP51" s="57"/>
      <c r="BQ51" s="57"/>
      <c r="BR51" s="57"/>
      <c r="BS51" s="57"/>
      <c r="BT51" s="57"/>
      <c r="BU51" s="57"/>
      <c r="BV51" s="57"/>
      <c r="BW51" s="57"/>
      <c r="BX51" s="57"/>
      <c r="BY51" s="57"/>
      <c r="BZ51" s="5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6"/>
      <c r="BM52" s="57"/>
      <c r="BN52" s="57"/>
      <c r="BO52" s="57"/>
      <c r="BP52" s="57"/>
      <c r="BQ52" s="57"/>
      <c r="BR52" s="57"/>
      <c r="BS52" s="57"/>
      <c r="BT52" s="57"/>
      <c r="BU52" s="57"/>
      <c r="BV52" s="57"/>
      <c r="BW52" s="57"/>
      <c r="BX52" s="57"/>
      <c r="BY52" s="57"/>
      <c r="BZ52" s="5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6"/>
      <c r="BM53" s="57"/>
      <c r="BN53" s="57"/>
      <c r="BO53" s="57"/>
      <c r="BP53" s="57"/>
      <c r="BQ53" s="57"/>
      <c r="BR53" s="57"/>
      <c r="BS53" s="57"/>
      <c r="BT53" s="57"/>
      <c r="BU53" s="57"/>
      <c r="BV53" s="57"/>
      <c r="BW53" s="57"/>
      <c r="BX53" s="57"/>
      <c r="BY53" s="57"/>
      <c r="BZ53" s="5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6"/>
      <c r="BM54" s="57"/>
      <c r="BN54" s="57"/>
      <c r="BO54" s="57"/>
      <c r="BP54" s="57"/>
      <c r="BQ54" s="57"/>
      <c r="BR54" s="57"/>
      <c r="BS54" s="57"/>
      <c r="BT54" s="57"/>
      <c r="BU54" s="57"/>
      <c r="BV54" s="57"/>
      <c r="BW54" s="57"/>
      <c r="BX54" s="57"/>
      <c r="BY54" s="57"/>
      <c r="BZ54" s="5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6"/>
      <c r="BM55" s="57"/>
      <c r="BN55" s="57"/>
      <c r="BO55" s="57"/>
      <c r="BP55" s="57"/>
      <c r="BQ55" s="57"/>
      <c r="BR55" s="57"/>
      <c r="BS55" s="57"/>
      <c r="BT55" s="57"/>
      <c r="BU55" s="57"/>
      <c r="BV55" s="57"/>
      <c r="BW55" s="57"/>
      <c r="BX55" s="57"/>
      <c r="BY55" s="57"/>
      <c r="BZ55" s="58"/>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56"/>
      <c r="BM56" s="57"/>
      <c r="BN56" s="57"/>
      <c r="BO56" s="57"/>
      <c r="BP56" s="57"/>
      <c r="BQ56" s="57"/>
      <c r="BR56" s="57"/>
      <c r="BS56" s="57"/>
      <c r="BT56" s="57"/>
      <c r="BU56" s="57"/>
      <c r="BV56" s="57"/>
      <c r="BW56" s="57"/>
      <c r="BX56" s="57"/>
      <c r="BY56" s="57"/>
      <c r="BZ56" s="58"/>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56"/>
      <c r="BM57" s="57"/>
      <c r="BN57" s="57"/>
      <c r="BO57" s="57"/>
      <c r="BP57" s="57"/>
      <c r="BQ57" s="57"/>
      <c r="BR57" s="57"/>
      <c r="BS57" s="57"/>
      <c r="BT57" s="57"/>
      <c r="BU57" s="57"/>
      <c r="BV57" s="57"/>
      <c r="BW57" s="57"/>
      <c r="BX57" s="57"/>
      <c r="BY57" s="57"/>
      <c r="BZ57" s="58"/>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6"/>
      <c r="BM58" s="57"/>
      <c r="BN58" s="57"/>
      <c r="BO58" s="57"/>
      <c r="BP58" s="57"/>
      <c r="BQ58" s="57"/>
      <c r="BR58" s="57"/>
      <c r="BS58" s="57"/>
      <c r="BT58" s="57"/>
      <c r="BU58" s="57"/>
      <c r="BV58" s="57"/>
      <c r="BW58" s="57"/>
      <c r="BX58" s="57"/>
      <c r="BY58" s="57"/>
      <c r="BZ58" s="5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6"/>
      <c r="BM59" s="57"/>
      <c r="BN59" s="57"/>
      <c r="BO59" s="57"/>
      <c r="BP59" s="57"/>
      <c r="BQ59" s="57"/>
      <c r="BR59" s="57"/>
      <c r="BS59" s="57"/>
      <c r="BT59" s="57"/>
      <c r="BU59" s="57"/>
      <c r="BV59" s="57"/>
      <c r="BW59" s="57"/>
      <c r="BX59" s="57"/>
      <c r="BY59" s="57"/>
      <c r="BZ59" s="58"/>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6"/>
      <c r="BM60" s="57"/>
      <c r="BN60" s="57"/>
      <c r="BO60" s="57"/>
      <c r="BP60" s="57"/>
      <c r="BQ60" s="57"/>
      <c r="BR60" s="57"/>
      <c r="BS60" s="57"/>
      <c r="BT60" s="57"/>
      <c r="BU60" s="57"/>
      <c r="BV60" s="57"/>
      <c r="BW60" s="57"/>
      <c r="BX60" s="57"/>
      <c r="BY60" s="57"/>
      <c r="BZ60" s="58"/>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6"/>
      <c r="BM61" s="57"/>
      <c r="BN61" s="57"/>
      <c r="BO61" s="57"/>
      <c r="BP61" s="57"/>
      <c r="BQ61" s="57"/>
      <c r="BR61" s="57"/>
      <c r="BS61" s="57"/>
      <c r="BT61" s="57"/>
      <c r="BU61" s="57"/>
      <c r="BV61" s="57"/>
      <c r="BW61" s="57"/>
      <c r="BX61" s="57"/>
      <c r="BY61" s="57"/>
      <c r="BZ61" s="5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6"/>
      <c r="BM62" s="57"/>
      <c r="BN62" s="57"/>
      <c r="BO62" s="57"/>
      <c r="BP62" s="57"/>
      <c r="BQ62" s="57"/>
      <c r="BR62" s="57"/>
      <c r="BS62" s="57"/>
      <c r="BT62" s="57"/>
      <c r="BU62" s="57"/>
      <c r="BV62" s="57"/>
      <c r="BW62" s="57"/>
      <c r="BX62" s="57"/>
      <c r="BY62" s="57"/>
      <c r="BZ62" s="5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gT547U0xZHLequ4gEthuKjME+f0SJE/KF/UFTDGXkWouNLXQJOjjtkPEgd2GXK5uGj7mo3v7nfoeKU3xXdBMTg==" saltValue="83qwpWg4Ghnk5s6TDV6p5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1" t="s">
        <v>62</v>
      </c>
      <c r="I3" s="92"/>
      <c r="J3" s="92"/>
      <c r="K3" s="92"/>
      <c r="L3" s="92"/>
      <c r="M3" s="92"/>
      <c r="N3" s="92"/>
      <c r="O3" s="92"/>
      <c r="P3" s="92"/>
      <c r="Q3" s="92"/>
      <c r="R3" s="92"/>
      <c r="S3" s="92"/>
      <c r="T3" s="92"/>
      <c r="U3" s="92"/>
      <c r="V3" s="92"/>
      <c r="W3" s="93"/>
      <c r="X3" s="97" t="s">
        <v>63</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64</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8" t="s">
        <v>65</v>
      </c>
      <c r="B4" s="30"/>
      <c r="C4" s="30"/>
      <c r="D4" s="30"/>
      <c r="E4" s="30"/>
      <c r="F4" s="30"/>
      <c r="G4" s="30"/>
      <c r="H4" s="94"/>
      <c r="I4" s="95"/>
      <c r="J4" s="95"/>
      <c r="K4" s="95"/>
      <c r="L4" s="95"/>
      <c r="M4" s="95"/>
      <c r="N4" s="95"/>
      <c r="O4" s="95"/>
      <c r="P4" s="95"/>
      <c r="Q4" s="95"/>
      <c r="R4" s="95"/>
      <c r="S4" s="95"/>
      <c r="T4" s="95"/>
      <c r="U4" s="95"/>
      <c r="V4" s="95"/>
      <c r="W4" s="96"/>
      <c r="X4" s="90" t="s">
        <v>66</v>
      </c>
      <c r="Y4" s="90"/>
      <c r="Z4" s="90"/>
      <c r="AA4" s="90"/>
      <c r="AB4" s="90"/>
      <c r="AC4" s="90"/>
      <c r="AD4" s="90"/>
      <c r="AE4" s="90"/>
      <c r="AF4" s="90"/>
      <c r="AG4" s="90"/>
      <c r="AH4" s="90"/>
      <c r="AI4" s="90" t="s">
        <v>67</v>
      </c>
      <c r="AJ4" s="90"/>
      <c r="AK4" s="90"/>
      <c r="AL4" s="90"/>
      <c r="AM4" s="90"/>
      <c r="AN4" s="90"/>
      <c r="AO4" s="90"/>
      <c r="AP4" s="90"/>
      <c r="AQ4" s="90"/>
      <c r="AR4" s="90"/>
      <c r="AS4" s="90"/>
      <c r="AT4" s="90" t="s">
        <v>68</v>
      </c>
      <c r="AU4" s="90"/>
      <c r="AV4" s="90"/>
      <c r="AW4" s="90"/>
      <c r="AX4" s="90"/>
      <c r="AY4" s="90"/>
      <c r="AZ4" s="90"/>
      <c r="BA4" s="90"/>
      <c r="BB4" s="90"/>
      <c r="BC4" s="90"/>
      <c r="BD4" s="90"/>
      <c r="BE4" s="90" t="s">
        <v>69</v>
      </c>
      <c r="BF4" s="90"/>
      <c r="BG4" s="90"/>
      <c r="BH4" s="90"/>
      <c r="BI4" s="90"/>
      <c r="BJ4" s="90"/>
      <c r="BK4" s="90"/>
      <c r="BL4" s="90"/>
      <c r="BM4" s="90"/>
      <c r="BN4" s="90"/>
      <c r="BO4" s="90"/>
      <c r="BP4" s="90" t="s">
        <v>70</v>
      </c>
      <c r="BQ4" s="90"/>
      <c r="BR4" s="90"/>
      <c r="BS4" s="90"/>
      <c r="BT4" s="90"/>
      <c r="BU4" s="90"/>
      <c r="BV4" s="90"/>
      <c r="BW4" s="90"/>
      <c r="BX4" s="90"/>
      <c r="BY4" s="90"/>
      <c r="BZ4" s="90"/>
      <c r="CA4" s="90" t="s">
        <v>71</v>
      </c>
      <c r="CB4" s="90"/>
      <c r="CC4" s="90"/>
      <c r="CD4" s="90"/>
      <c r="CE4" s="90"/>
      <c r="CF4" s="90"/>
      <c r="CG4" s="90"/>
      <c r="CH4" s="90"/>
      <c r="CI4" s="90"/>
      <c r="CJ4" s="90"/>
      <c r="CK4" s="90"/>
      <c r="CL4" s="90" t="s">
        <v>72</v>
      </c>
      <c r="CM4" s="90"/>
      <c r="CN4" s="90"/>
      <c r="CO4" s="90"/>
      <c r="CP4" s="90"/>
      <c r="CQ4" s="90"/>
      <c r="CR4" s="90"/>
      <c r="CS4" s="90"/>
      <c r="CT4" s="90"/>
      <c r="CU4" s="90"/>
      <c r="CV4" s="90"/>
      <c r="CW4" s="90" t="s">
        <v>73</v>
      </c>
      <c r="CX4" s="90"/>
      <c r="CY4" s="90"/>
      <c r="CZ4" s="90"/>
      <c r="DA4" s="90"/>
      <c r="DB4" s="90"/>
      <c r="DC4" s="90"/>
      <c r="DD4" s="90"/>
      <c r="DE4" s="90"/>
      <c r="DF4" s="90"/>
      <c r="DG4" s="90"/>
      <c r="DH4" s="90" t="s">
        <v>74</v>
      </c>
      <c r="DI4" s="90"/>
      <c r="DJ4" s="90"/>
      <c r="DK4" s="90"/>
      <c r="DL4" s="90"/>
      <c r="DM4" s="90"/>
      <c r="DN4" s="90"/>
      <c r="DO4" s="90"/>
      <c r="DP4" s="90"/>
      <c r="DQ4" s="90"/>
      <c r="DR4" s="90"/>
      <c r="DS4" s="90" t="s">
        <v>75</v>
      </c>
      <c r="DT4" s="90"/>
      <c r="DU4" s="90"/>
      <c r="DV4" s="90"/>
      <c r="DW4" s="90"/>
      <c r="DX4" s="90"/>
      <c r="DY4" s="90"/>
      <c r="DZ4" s="90"/>
      <c r="EA4" s="90"/>
      <c r="EB4" s="90"/>
      <c r="EC4" s="90"/>
      <c r="ED4" s="90" t="s">
        <v>76</v>
      </c>
      <c r="EE4" s="90"/>
      <c r="EF4" s="90"/>
      <c r="EG4" s="90"/>
      <c r="EH4" s="90"/>
      <c r="EI4" s="90"/>
      <c r="EJ4" s="90"/>
      <c r="EK4" s="90"/>
      <c r="EL4" s="90"/>
      <c r="EM4" s="90"/>
      <c r="EN4" s="90"/>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263664</v>
      </c>
      <c r="D6" s="33">
        <f t="shared" si="3"/>
        <v>46</v>
      </c>
      <c r="E6" s="33">
        <f t="shared" si="3"/>
        <v>1</v>
      </c>
      <c r="F6" s="33">
        <f t="shared" si="3"/>
        <v>0</v>
      </c>
      <c r="G6" s="33">
        <f t="shared" si="3"/>
        <v>1</v>
      </c>
      <c r="H6" s="33" t="str">
        <f t="shared" si="3"/>
        <v>京都府　精華町</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87.17</v>
      </c>
      <c r="P6" s="34">
        <f t="shared" si="3"/>
        <v>99.75</v>
      </c>
      <c r="Q6" s="34">
        <f t="shared" si="3"/>
        <v>2068</v>
      </c>
      <c r="R6" s="34">
        <f t="shared" si="3"/>
        <v>37557</v>
      </c>
      <c r="S6" s="34">
        <f t="shared" si="3"/>
        <v>25.68</v>
      </c>
      <c r="T6" s="34">
        <f t="shared" si="3"/>
        <v>1462.5</v>
      </c>
      <c r="U6" s="34">
        <f t="shared" si="3"/>
        <v>37352</v>
      </c>
      <c r="V6" s="34">
        <f t="shared" si="3"/>
        <v>13.5</v>
      </c>
      <c r="W6" s="34">
        <f t="shared" si="3"/>
        <v>2766.81</v>
      </c>
      <c r="X6" s="35">
        <f>IF(X7="",NA(),X7)</f>
        <v>101.39</v>
      </c>
      <c r="Y6" s="35">
        <f t="shared" ref="Y6:AG6" si="4">IF(Y7="",NA(),Y7)</f>
        <v>100.38</v>
      </c>
      <c r="Z6" s="35">
        <f t="shared" si="4"/>
        <v>101.19</v>
      </c>
      <c r="AA6" s="35">
        <f t="shared" si="4"/>
        <v>100.54</v>
      </c>
      <c r="AB6" s="35">
        <f t="shared" si="4"/>
        <v>100.75</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4525.38</v>
      </c>
      <c r="AU6" s="35">
        <f t="shared" ref="AU6:BC6" si="6">IF(AU7="",NA(),AU7)</f>
        <v>3153.03</v>
      </c>
      <c r="AV6" s="35">
        <f t="shared" si="6"/>
        <v>3629.41</v>
      </c>
      <c r="AW6" s="35">
        <f t="shared" si="6"/>
        <v>3613.57</v>
      </c>
      <c r="AX6" s="35">
        <f t="shared" si="6"/>
        <v>3984.53</v>
      </c>
      <c r="AY6" s="35">
        <f t="shared" si="6"/>
        <v>909.68</v>
      </c>
      <c r="AZ6" s="35">
        <f t="shared" si="6"/>
        <v>382.09</v>
      </c>
      <c r="BA6" s="35">
        <f t="shared" si="6"/>
        <v>371.31</v>
      </c>
      <c r="BB6" s="35">
        <f t="shared" si="6"/>
        <v>377.63</v>
      </c>
      <c r="BC6" s="35">
        <f t="shared" si="6"/>
        <v>357.34</v>
      </c>
      <c r="BD6" s="34" t="str">
        <f>IF(BD7="","",IF(BD7="-","【-】","【"&amp;SUBSTITUTE(TEXT(BD7,"#,##0.00"),"-","△")&amp;"】"))</f>
        <v>【264.34】</v>
      </c>
      <c r="BE6" s="34">
        <f>IF(BE7="",NA(),BE7)</f>
        <v>0</v>
      </c>
      <c r="BF6" s="34">
        <f t="shared" ref="BF6:BN6" si="7">IF(BF7="",NA(),BF7)</f>
        <v>0</v>
      </c>
      <c r="BG6" s="34">
        <f t="shared" si="7"/>
        <v>0</v>
      </c>
      <c r="BH6" s="35">
        <f t="shared" si="7"/>
        <v>4.07</v>
      </c>
      <c r="BI6" s="35">
        <f t="shared" si="7"/>
        <v>2.98</v>
      </c>
      <c r="BJ6" s="35">
        <f t="shared" si="7"/>
        <v>382.65</v>
      </c>
      <c r="BK6" s="35">
        <f t="shared" si="7"/>
        <v>385.06</v>
      </c>
      <c r="BL6" s="35">
        <f t="shared" si="7"/>
        <v>373.09</v>
      </c>
      <c r="BM6" s="35">
        <f t="shared" si="7"/>
        <v>364.71</v>
      </c>
      <c r="BN6" s="35">
        <f t="shared" si="7"/>
        <v>373.69</v>
      </c>
      <c r="BO6" s="34" t="str">
        <f>IF(BO7="","",IF(BO7="-","【-】","【"&amp;SUBSTITUTE(TEXT(BO7,"#,##0.00"),"-","△")&amp;"】"))</f>
        <v>【274.27】</v>
      </c>
      <c r="BP6" s="35">
        <f>IF(BP7="",NA(),BP7)</f>
        <v>61.6</v>
      </c>
      <c r="BQ6" s="35">
        <f t="shared" ref="BQ6:BY6" si="8">IF(BQ7="",NA(),BQ7)</f>
        <v>61.89</v>
      </c>
      <c r="BR6" s="35">
        <f t="shared" si="8"/>
        <v>65.7</v>
      </c>
      <c r="BS6" s="35">
        <f t="shared" si="8"/>
        <v>61.85</v>
      </c>
      <c r="BT6" s="35">
        <f t="shared" si="8"/>
        <v>64.3</v>
      </c>
      <c r="BU6" s="35">
        <f t="shared" si="8"/>
        <v>96.1</v>
      </c>
      <c r="BV6" s="35">
        <f t="shared" si="8"/>
        <v>99.07</v>
      </c>
      <c r="BW6" s="35">
        <f t="shared" si="8"/>
        <v>99.99</v>
      </c>
      <c r="BX6" s="35">
        <f t="shared" si="8"/>
        <v>100.65</v>
      </c>
      <c r="BY6" s="35">
        <f t="shared" si="8"/>
        <v>99.87</v>
      </c>
      <c r="BZ6" s="34" t="str">
        <f>IF(BZ7="","",IF(BZ7="-","【-】","【"&amp;SUBSTITUTE(TEXT(BZ7,"#,##0.00"),"-","△")&amp;"】"))</f>
        <v>【104.36】</v>
      </c>
      <c r="CA6" s="35">
        <f>IF(CA7="",NA(),CA7)</f>
        <v>196.19</v>
      </c>
      <c r="CB6" s="35">
        <f t="shared" ref="CB6:CJ6" si="9">IF(CB7="",NA(),CB7)</f>
        <v>197.13</v>
      </c>
      <c r="CC6" s="35">
        <f t="shared" si="9"/>
        <v>184.74</v>
      </c>
      <c r="CD6" s="35">
        <f t="shared" si="9"/>
        <v>197.36</v>
      </c>
      <c r="CE6" s="35">
        <f t="shared" si="9"/>
        <v>189.39</v>
      </c>
      <c r="CF6" s="35">
        <f t="shared" si="9"/>
        <v>178.39</v>
      </c>
      <c r="CG6" s="35">
        <f t="shared" si="9"/>
        <v>173.03</v>
      </c>
      <c r="CH6" s="35">
        <f t="shared" si="9"/>
        <v>171.15</v>
      </c>
      <c r="CI6" s="35">
        <f t="shared" si="9"/>
        <v>170.19</v>
      </c>
      <c r="CJ6" s="35">
        <f t="shared" si="9"/>
        <v>171.81</v>
      </c>
      <c r="CK6" s="34" t="str">
        <f>IF(CK7="","",IF(CK7="-","【-】","【"&amp;SUBSTITUTE(TEXT(CK7,"#,##0.00"),"-","△")&amp;"】"))</f>
        <v>【165.71】</v>
      </c>
      <c r="CL6" s="35">
        <f>IF(CL7="",NA(),CL7)</f>
        <v>49.84</v>
      </c>
      <c r="CM6" s="35">
        <f t="shared" ref="CM6:CU6" si="10">IF(CM7="",NA(),CM7)</f>
        <v>50.56</v>
      </c>
      <c r="CN6" s="35">
        <f t="shared" si="10"/>
        <v>50.11</v>
      </c>
      <c r="CO6" s="35">
        <f t="shared" si="10"/>
        <v>65.88</v>
      </c>
      <c r="CP6" s="35">
        <f t="shared" si="10"/>
        <v>65.739999999999995</v>
      </c>
      <c r="CQ6" s="35">
        <f t="shared" si="10"/>
        <v>59.23</v>
      </c>
      <c r="CR6" s="35">
        <f t="shared" si="10"/>
        <v>58.58</v>
      </c>
      <c r="CS6" s="35">
        <f t="shared" si="10"/>
        <v>58.53</v>
      </c>
      <c r="CT6" s="35">
        <f t="shared" si="10"/>
        <v>59.01</v>
      </c>
      <c r="CU6" s="35">
        <f t="shared" si="10"/>
        <v>60.03</v>
      </c>
      <c r="CV6" s="34" t="str">
        <f>IF(CV7="","",IF(CV7="-","【-】","【"&amp;SUBSTITUTE(TEXT(CV7,"#,##0.00"),"-","△")&amp;"】"))</f>
        <v>【60.41】</v>
      </c>
      <c r="CW6" s="35">
        <f>IF(CW7="",NA(),CW7)</f>
        <v>97.79</v>
      </c>
      <c r="CX6" s="35">
        <f t="shared" ref="CX6:DF6" si="11">IF(CX7="",NA(),CX7)</f>
        <v>96.54</v>
      </c>
      <c r="CY6" s="35">
        <f t="shared" si="11"/>
        <v>97.76</v>
      </c>
      <c r="CZ6" s="35">
        <f t="shared" si="11"/>
        <v>96.97</v>
      </c>
      <c r="DA6" s="35">
        <f t="shared" si="11"/>
        <v>97.05</v>
      </c>
      <c r="DB6" s="35">
        <f t="shared" si="11"/>
        <v>85.53</v>
      </c>
      <c r="DC6" s="35">
        <f t="shared" si="11"/>
        <v>85.23</v>
      </c>
      <c r="DD6" s="35">
        <f t="shared" si="11"/>
        <v>85.26</v>
      </c>
      <c r="DE6" s="35">
        <f t="shared" si="11"/>
        <v>85.37</v>
      </c>
      <c r="DF6" s="35">
        <f t="shared" si="11"/>
        <v>84.81</v>
      </c>
      <c r="DG6" s="34" t="str">
        <f>IF(DG7="","",IF(DG7="-","【-】","【"&amp;SUBSTITUTE(TEXT(DG7,"#,##0.00"),"-","△")&amp;"】"))</f>
        <v>【89.93】</v>
      </c>
      <c r="DH6" s="35">
        <f>IF(DH7="",NA(),DH7)</f>
        <v>12.88</v>
      </c>
      <c r="DI6" s="35">
        <f t="shared" ref="DI6:DQ6" si="12">IF(DI7="",NA(),DI7)</f>
        <v>38.03</v>
      </c>
      <c r="DJ6" s="35">
        <f t="shared" si="12"/>
        <v>39.630000000000003</v>
      </c>
      <c r="DK6" s="35">
        <f t="shared" si="12"/>
        <v>41.09</v>
      </c>
      <c r="DL6" s="35">
        <f t="shared" si="12"/>
        <v>42.7</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1.7</v>
      </c>
      <c r="DT6" s="35">
        <f t="shared" ref="DT6:EB6" si="13">IF(DT7="",NA(),DT7)</f>
        <v>1.7</v>
      </c>
      <c r="DU6" s="35">
        <f t="shared" si="13"/>
        <v>1.56</v>
      </c>
      <c r="DV6" s="35">
        <f t="shared" si="13"/>
        <v>1.7</v>
      </c>
      <c r="DW6" s="35">
        <f t="shared" si="13"/>
        <v>2.27</v>
      </c>
      <c r="DX6" s="35">
        <f t="shared" si="13"/>
        <v>8.39</v>
      </c>
      <c r="DY6" s="35">
        <f t="shared" si="13"/>
        <v>10.09</v>
      </c>
      <c r="DZ6" s="35">
        <f t="shared" si="13"/>
        <v>10.54</v>
      </c>
      <c r="EA6" s="35">
        <f t="shared" si="13"/>
        <v>12.03</v>
      </c>
      <c r="EB6" s="35">
        <f t="shared" si="13"/>
        <v>12.19</v>
      </c>
      <c r="EC6" s="34" t="str">
        <f>IF(EC7="","",IF(EC7="-","【-】","【"&amp;SUBSTITUTE(TEXT(EC7,"#,##0.00"),"-","△")&amp;"】"))</f>
        <v>【15.89】</v>
      </c>
      <c r="ED6" s="35">
        <f>IF(ED7="",NA(),ED7)</f>
        <v>0.26</v>
      </c>
      <c r="EE6" s="35">
        <f t="shared" ref="EE6:EM6" si="14">IF(EE7="",NA(),EE7)</f>
        <v>0.17</v>
      </c>
      <c r="EF6" s="35">
        <f t="shared" si="14"/>
        <v>0.14000000000000001</v>
      </c>
      <c r="EG6" s="35">
        <f t="shared" si="14"/>
        <v>0.01</v>
      </c>
      <c r="EH6" s="35">
        <f t="shared" si="14"/>
        <v>0.04</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263664</v>
      </c>
      <c r="D7" s="37">
        <v>46</v>
      </c>
      <c r="E7" s="37">
        <v>1</v>
      </c>
      <c r="F7" s="37">
        <v>0</v>
      </c>
      <c r="G7" s="37">
        <v>1</v>
      </c>
      <c r="H7" s="37" t="s">
        <v>105</v>
      </c>
      <c r="I7" s="37" t="s">
        <v>106</v>
      </c>
      <c r="J7" s="37" t="s">
        <v>107</v>
      </c>
      <c r="K7" s="37" t="s">
        <v>108</v>
      </c>
      <c r="L7" s="37" t="s">
        <v>109</v>
      </c>
      <c r="M7" s="37" t="s">
        <v>110</v>
      </c>
      <c r="N7" s="38" t="s">
        <v>111</v>
      </c>
      <c r="O7" s="38">
        <v>87.17</v>
      </c>
      <c r="P7" s="38">
        <v>99.75</v>
      </c>
      <c r="Q7" s="38">
        <v>2068</v>
      </c>
      <c r="R7" s="38">
        <v>37557</v>
      </c>
      <c r="S7" s="38">
        <v>25.68</v>
      </c>
      <c r="T7" s="38">
        <v>1462.5</v>
      </c>
      <c r="U7" s="38">
        <v>37352</v>
      </c>
      <c r="V7" s="38">
        <v>13.5</v>
      </c>
      <c r="W7" s="38">
        <v>2766.81</v>
      </c>
      <c r="X7" s="38">
        <v>101.39</v>
      </c>
      <c r="Y7" s="38">
        <v>100.38</v>
      </c>
      <c r="Z7" s="38">
        <v>101.19</v>
      </c>
      <c r="AA7" s="38">
        <v>100.54</v>
      </c>
      <c r="AB7" s="38">
        <v>100.75</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4525.38</v>
      </c>
      <c r="AU7" s="38">
        <v>3153.03</v>
      </c>
      <c r="AV7" s="38">
        <v>3629.41</v>
      </c>
      <c r="AW7" s="38">
        <v>3613.57</v>
      </c>
      <c r="AX7" s="38">
        <v>3984.53</v>
      </c>
      <c r="AY7" s="38">
        <v>909.68</v>
      </c>
      <c r="AZ7" s="38">
        <v>382.09</v>
      </c>
      <c r="BA7" s="38">
        <v>371.31</v>
      </c>
      <c r="BB7" s="38">
        <v>377.63</v>
      </c>
      <c r="BC7" s="38">
        <v>357.34</v>
      </c>
      <c r="BD7" s="38">
        <v>264.33999999999997</v>
      </c>
      <c r="BE7" s="38">
        <v>0</v>
      </c>
      <c r="BF7" s="38">
        <v>0</v>
      </c>
      <c r="BG7" s="38">
        <v>0</v>
      </c>
      <c r="BH7" s="38">
        <v>4.07</v>
      </c>
      <c r="BI7" s="38">
        <v>2.98</v>
      </c>
      <c r="BJ7" s="38">
        <v>382.65</v>
      </c>
      <c r="BK7" s="38">
        <v>385.06</v>
      </c>
      <c r="BL7" s="38">
        <v>373.09</v>
      </c>
      <c r="BM7" s="38">
        <v>364.71</v>
      </c>
      <c r="BN7" s="38">
        <v>373.69</v>
      </c>
      <c r="BO7" s="38">
        <v>274.27</v>
      </c>
      <c r="BP7" s="38">
        <v>61.6</v>
      </c>
      <c r="BQ7" s="38">
        <v>61.89</v>
      </c>
      <c r="BR7" s="38">
        <v>65.7</v>
      </c>
      <c r="BS7" s="38">
        <v>61.85</v>
      </c>
      <c r="BT7" s="38">
        <v>64.3</v>
      </c>
      <c r="BU7" s="38">
        <v>96.1</v>
      </c>
      <c r="BV7" s="38">
        <v>99.07</v>
      </c>
      <c r="BW7" s="38">
        <v>99.99</v>
      </c>
      <c r="BX7" s="38">
        <v>100.65</v>
      </c>
      <c r="BY7" s="38">
        <v>99.87</v>
      </c>
      <c r="BZ7" s="38">
        <v>104.36</v>
      </c>
      <c r="CA7" s="38">
        <v>196.19</v>
      </c>
      <c r="CB7" s="38">
        <v>197.13</v>
      </c>
      <c r="CC7" s="38">
        <v>184.74</v>
      </c>
      <c r="CD7" s="38">
        <v>197.36</v>
      </c>
      <c r="CE7" s="38">
        <v>189.39</v>
      </c>
      <c r="CF7" s="38">
        <v>178.39</v>
      </c>
      <c r="CG7" s="38">
        <v>173.03</v>
      </c>
      <c r="CH7" s="38">
        <v>171.15</v>
      </c>
      <c r="CI7" s="38">
        <v>170.19</v>
      </c>
      <c r="CJ7" s="38">
        <v>171.81</v>
      </c>
      <c r="CK7" s="38">
        <v>165.71</v>
      </c>
      <c r="CL7" s="38">
        <v>49.84</v>
      </c>
      <c r="CM7" s="38">
        <v>50.56</v>
      </c>
      <c r="CN7" s="38">
        <v>50.11</v>
      </c>
      <c r="CO7" s="38">
        <v>65.88</v>
      </c>
      <c r="CP7" s="38">
        <v>65.739999999999995</v>
      </c>
      <c r="CQ7" s="38">
        <v>59.23</v>
      </c>
      <c r="CR7" s="38">
        <v>58.58</v>
      </c>
      <c r="CS7" s="38">
        <v>58.53</v>
      </c>
      <c r="CT7" s="38">
        <v>59.01</v>
      </c>
      <c r="CU7" s="38">
        <v>60.03</v>
      </c>
      <c r="CV7" s="38">
        <v>60.41</v>
      </c>
      <c r="CW7" s="38">
        <v>97.79</v>
      </c>
      <c r="CX7" s="38">
        <v>96.54</v>
      </c>
      <c r="CY7" s="38">
        <v>97.76</v>
      </c>
      <c r="CZ7" s="38">
        <v>96.97</v>
      </c>
      <c r="DA7" s="38">
        <v>97.05</v>
      </c>
      <c r="DB7" s="38">
        <v>85.53</v>
      </c>
      <c r="DC7" s="38">
        <v>85.23</v>
      </c>
      <c r="DD7" s="38">
        <v>85.26</v>
      </c>
      <c r="DE7" s="38">
        <v>85.37</v>
      </c>
      <c r="DF7" s="38">
        <v>84.81</v>
      </c>
      <c r="DG7" s="38">
        <v>89.93</v>
      </c>
      <c r="DH7" s="38">
        <v>12.88</v>
      </c>
      <c r="DI7" s="38">
        <v>38.03</v>
      </c>
      <c r="DJ7" s="38">
        <v>39.630000000000003</v>
      </c>
      <c r="DK7" s="38">
        <v>41.09</v>
      </c>
      <c r="DL7" s="38">
        <v>42.7</v>
      </c>
      <c r="DM7" s="38">
        <v>37.340000000000003</v>
      </c>
      <c r="DN7" s="38">
        <v>44.31</v>
      </c>
      <c r="DO7" s="38">
        <v>45.75</v>
      </c>
      <c r="DP7" s="38">
        <v>46.9</v>
      </c>
      <c r="DQ7" s="38">
        <v>47.28</v>
      </c>
      <c r="DR7" s="38">
        <v>48.12</v>
      </c>
      <c r="DS7" s="38">
        <v>1.7</v>
      </c>
      <c r="DT7" s="38">
        <v>1.7</v>
      </c>
      <c r="DU7" s="38">
        <v>1.56</v>
      </c>
      <c r="DV7" s="38">
        <v>1.7</v>
      </c>
      <c r="DW7" s="38">
        <v>2.27</v>
      </c>
      <c r="DX7" s="38">
        <v>8.39</v>
      </c>
      <c r="DY7" s="38">
        <v>10.09</v>
      </c>
      <c r="DZ7" s="38">
        <v>10.54</v>
      </c>
      <c r="EA7" s="38">
        <v>12.03</v>
      </c>
      <c r="EB7" s="38">
        <v>12.19</v>
      </c>
      <c r="EC7" s="38">
        <v>15.89</v>
      </c>
      <c r="ED7" s="38">
        <v>0.26</v>
      </c>
      <c r="EE7" s="38">
        <v>0.17</v>
      </c>
      <c r="EF7" s="38">
        <v>0.14000000000000001</v>
      </c>
      <c r="EG7" s="38">
        <v>0.01</v>
      </c>
      <c r="EH7" s="38">
        <v>0.04</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testserver</cp:lastModifiedBy>
  <cp:lastPrinted>2019-01-30T04:14:36Z</cp:lastPrinted>
  <dcterms:modified xsi:type="dcterms:W3CDTF">2019-01-31T23:52:02Z</dcterms:modified>
</cp:coreProperties>
</file>