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mnm-sv25\税財政課\02.財政係\01.自治振興課への報告関係\H30\20190122公営企業に係る「経営比較分析表」(平成29年度決算)の分析等について\05　府回答\"/>
    </mc:Choice>
  </mc:AlternateContent>
  <workbookProtection workbookAlgorithmName="SHA-512" workbookHashValue="hJsSPwebUuUjfY7WmJ1GZf2vow2vUdP6EAz7JIS3GaXGy+lBHvdmMyhyEIQawg92N3YMqR75NgVviiGAT01XuA==" workbookSaltValue="5HSXPHI7k5xSWuVfi+uXRA==" workbookSpinCount="100000" lockStructure="1"/>
  <bookViews>
    <workbookView xWindow="0" yWindow="0" windowWidth="15360" windowHeight="7635"/>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<sst xmlns="http://schemas.openxmlformats.org/spreadsheetml/2006/main" count="237" uniqueCount="123">
  <si>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</si>
  <si>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</si>
  <si>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</si>
  <si>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</si>
  <si>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</si>
  <si>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</si>
  <si>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</si>
  <si>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</si>
  <si>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</si>
  <si>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</si>
  <si>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</si>
  <si>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</si>
  <si>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</si>
  <si>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</si>
  <si>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</si>
  <si>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</si>
  <si>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</si>
  <si>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</si>
  <si>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</si>
  <si>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</si>
  <si>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</si>
  <si>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</si>
  <si>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</si>
  <si>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</si>
  <si>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</si>
  <si>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</si>
  <si>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</si>
  <si>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</si>
  <si>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</si>
  <si>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</si>
  <si>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</si>
  <si>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</si>
  <si>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</si>
  <si>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</si>
  <si>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</si>
  <si>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</si>
  <si>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</si>
  <si>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</si>
  <si>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</si>
  <si>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</si>
  <si>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</si>
  <si>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</si>
  <si>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</si>
  <si>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</si>
  <si>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</si>
  <si>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</si>
  <si>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</si>
  <si>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</si>
  <si>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</si>
  <si>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</si>
  <si>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</si>
  <si>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</si>
  <si>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</si>
  <si>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</si>
  <si>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</si>
  <si>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</si>
  <si>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</si>
  <si>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</si>
  <si>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</si>
  <si>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</si>
  <si>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</si>
  <si>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</si>
  <si>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</si>
  <si>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</si>
  <si>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</si>
  <si>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</si>
  <si>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</si>
  <si>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</si>
  <si>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</si>
  <si>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</si>
  <si>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</si>
  <si>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</si>
  <si>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</si>
  <si>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</si>
  <si>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</si>
  <si>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</si>
  <si>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</si>
  <si>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</si>
  <si>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</si>
  <si>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</si>
  <si>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</si>
  <si>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</si>
  <si>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</si>
  <si>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</si>
  <si>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</si>
  <si>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</si>
  <si>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</si>
  <si>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</si>
  <si>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</si>
  <si>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</si>
  <si>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</si>
  <si>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</si>
  <si>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</si>
  <si>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</si>
  <si>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</si>
  <si>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</si>
  <si>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</si>
  <si>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</si>
  <si>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</si>
  <si>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</si>
  <si>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</si>
  <si>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</si>
  <si>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</si>
  <si>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</si>
  <si>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</si>
  <si>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</si>
  <si>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</si>
  <si>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南山城村</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</si>
  <si>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</si>
  <si>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</si>
  <si>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</si>
  <si>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</si>
  <si>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</si>
  <si>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</si>
  <si>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</si>
  <si>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</si>
  <si>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</si>
  <si>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</si>
  <si>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</si>
  <si>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</si>
  <si>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管路更新が済んでいる中央簡易水道に対して、高尾簡易水道は財政的な事情により設備・管路更新が進んでいません。
　高尾簡易水道は、稼働後３５年以上が経過しておりまもなく法定耐用年数を超える施設等が出てくる中、特に管路につきましては、漏水等が多発している状況にあります。
　今後は、浄水場及び管路の設備更新を計画的に進めていく必要があります。</t>
    <phoneticPr fontId="4"/>
  </si>
  <si>
    <t>　給水人口の減少が今後も見込まれる中、水道事業の継続のため、既存の施設のダウンサイジング等より適切な施設規模へと改善を行い、収益率等の向上を図っていく必要があります。
　高尾簡易水道については、老朽化が進行しているため、浄水場や管路を含めた計画的な設備更新が必要となっています。
　また、村内における未給水地域の解消に向けての計画も喫緊の課題となっています。</t>
    <phoneticPr fontId="4"/>
  </si>
  <si>
    <t>　南山城村におきましては、給水人口の減少による水道料金の収入の減少が見込まれ、給水収入のみでは赤字であり、一般会計からの繰入金で補填しているのが現状であります。
　また、集落が山間部に点在するため、給水では配水距離が必然的に長くならざるを得ず、且つ、高低差も激しく加圧ポンプ等の施設を多く配置せざるを得ず、他団体と比べて給水原価が高額となっています。
　ただ、平成17年～平成23年の中央簡易水道事業（統合事業）における償還金額のピークが過ぎたため、収益的収支比率や企業債残高対給水収益比率が改善に向かう兆しがあります。
　しかしながら、料金回収率が他団体に比べて非常に低く、経営の健全性の確保から見ても回収率の向上に努める必要があります。</t>
    <rPh sb="269" eb="271">
      <t>リョウキン</t>
    </rPh>
    <rPh sb="271" eb="273">
      <t>カイシュウ</t>
    </rPh>
    <rPh sb="273" eb="274">
      <t>リツ</t>
    </rPh>
    <rPh sb="275" eb="276">
      <t>タ</t>
    </rPh>
    <rPh sb="276" eb="278">
      <t>ダンタイ</t>
    </rPh>
    <rPh sb="279" eb="280">
      <t>クラ</t>
    </rPh>
    <rPh sb="282" eb="284">
      <t>ヒジョウ</t>
    </rPh>
    <rPh sb="285" eb="286">
      <t>ヒク</t>
    </rPh>
    <rPh sb="299" eb="300">
      <t>ミ</t>
    </rPh>
    <rPh sb="302" eb="304">
      <t>カイシュウ</t>
    </rPh>
    <rPh sb="304" eb="305">
      <t>リツ</t>
    </rPh>
    <rPh sb="306" eb="308">
      <t>コウジョウ</t>
    </rPh>
    <rPh sb="309" eb="310">
      <t>ツト</t>
    </rPh>
    <rPh sb="312" eb="31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</si>
</sst>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417-460E-9126-928E008DD5B9}"/>
            </c:ext>
          </c:extLst>
        </c:ser>
        <c:dLbls>
          <c:showLegendKey val="0"/>
          <c:showVal val="0"/>
          <c:showCatName val="0"/>
          <c:showSerName val="0"/>
          <c:showPercent val="0"/>
          <c:showBubbleSize val="0"/>
        </c:dLbls>
        <c:gapWidth val="150"/>
        <c:axId val="116827176"/>
        <c:axId val="200692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0.69</c:v>
                </c:pt>
                <c:pt idx="2">
                  <c:v>0.65</c:v>
                </c:pt>
                <c:pt idx="3">
                  <c:v>0.53</c:v>
                </c:pt>
                <c:pt idx="4">
                  <c:v>0.72</c:v>
                </c:pt>
              </c:numCache>
            </c:numRef>
          </c:val>
          <c:smooth val="0"/>
          <c:extLst xmlns:c16r2="http://schemas.microsoft.com/office/drawing/2015/06/chart">
            <c:ext xmlns:c16="http://schemas.microsoft.com/office/drawing/2014/chart" uri="{C3380CC4-5D6E-409C-BE32-E72D297353CC}">
              <c16:uniqueId val="{00000001-5417-460E-9126-928E008DD5B9}"/>
            </c:ext>
          </c:extLst>
        </c:ser>
        <c:dLbls>
          <c:showLegendKey val="0"/>
          <c:showVal val="0"/>
          <c:showCatName val="0"/>
          <c:showSerName val="0"/>
          <c:showPercent val="0"/>
          <c:showBubbleSize val="0"/>
        </c:dLbls>
        <c:marker val="1"/>
        <c:smooth val="0"/>
        <c:axId val="116827176"/>
        <c:axId val="200692160"/>
      </c:lineChart>
      <c:dateAx>
        <c:axId val="116827176"/>
        <c:scaling>
          <c:orientation val="minMax"/>
        </c:scaling>
        <c:delete val="1"/>
        <c:axPos val="b"/>
        <c:numFmt formatCode="ge" sourceLinked="1"/>
        <c:majorTickMark val="none"/>
        <c:minorTickMark val="none"/>
        <c:tickLblPos val="none"/>
        <c:crossAx val="200692160"/>
        <c:crosses val="autoZero"/>
        <c:auto val="1"/>
        <c:lblOffset val="100"/>
        <c:baseTimeUnit val="years"/>
      </c:dateAx>
      <c:valAx>
        <c:axId val="20069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827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45.06</c:v>
                </c:pt>
                <c:pt idx="1">
                  <c:v>43.45</c:v>
                </c:pt>
                <c:pt idx="2">
                  <c:v>41.69</c:v>
                </c:pt>
                <c:pt idx="3">
                  <c:v>39.93</c:v>
                </c:pt>
                <c:pt idx="4">
                  <c:v>45.55</c:v>
                </c:pt>
              </c:numCache>
            </c:numRef>
          </c:val>
          <c:extLst xmlns:c16r2="http://schemas.microsoft.com/office/drawing/2015/06/chart">
            <c:ext xmlns:c16="http://schemas.microsoft.com/office/drawing/2014/chart" uri="{C3380CC4-5D6E-409C-BE32-E72D297353CC}">
              <c16:uniqueId val="{00000000-65B1-4951-8297-0127D49767CF}"/>
            </c:ext>
          </c:extLst>
        </c:ser>
        <c:dLbls>
          <c:showLegendKey val="0"/>
          <c:showVal val="0"/>
          <c:showCatName val="0"/>
          <c:showSerName val="0"/>
          <c:showPercent val="0"/>
          <c:showBubbleSize val="0"/>
        </c:dLbls>
        <c:gapWidth val="150"/>
        <c:axId val="201698224"/>
        <c:axId val="201698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57.55</c:v>
                </c:pt>
                <c:pt idx="1">
                  <c:v>57.43</c:v>
                </c:pt>
                <c:pt idx="2">
                  <c:v>57.29</c:v>
                </c:pt>
                <c:pt idx="3">
                  <c:v>55.9</c:v>
                </c:pt>
                <c:pt idx="4">
                  <c:v>57.3</c:v>
                </c:pt>
              </c:numCache>
            </c:numRef>
          </c:val>
          <c:smooth val="0"/>
          <c:extLst xmlns:c16r2="http://schemas.microsoft.com/office/drawing/2015/06/chart">
            <c:ext xmlns:c16="http://schemas.microsoft.com/office/drawing/2014/chart" uri="{C3380CC4-5D6E-409C-BE32-E72D297353CC}">
              <c16:uniqueId val="{00000001-65B1-4951-8297-0127D49767CF}"/>
            </c:ext>
          </c:extLst>
        </c:ser>
        <c:dLbls>
          <c:showLegendKey val="0"/>
          <c:showVal val="0"/>
          <c:showCatName val="0"/>
          <c:showSerName val="0"/>
          <c:showPercent val="0"/>
          <c:showBubbleSize val="0"/>
        </c:dLbls>
        <c:marker val="1"/>
        <c:smooth val="0"/>
        <c:axId val="201698224"/>
        <c:axId val="201698616"/>
      </c:lineChart>
      <c:dateAx>
        <c:axId val="201698224"/>
        <c:scaling>
          <c:orientation val="minMax"/>
        </c:scaling>
        <c:delete val="1"/>
        <c:axPos val="b"/>
        <c:numFmt formatCode="ge" sourceLinked="1"/>
        <c:majorTickMark val="none"/>
        <c:minorTickMark val="none"/>
        <c:tickLblPos val="none"/>
        <c:crossAx val="201698616"/>
        <c:crosses val="autoZero"/>
        <c:auto val="1"/>
        <c:lblOffset val="100"/>
        <c:baseTimeUnit val="years"/>
      </c:dateAx>
      <c:valAx>
        <c:axId val="201698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69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96.36</c:v>
                </c:pt>
                <c:pt idx="1">
                  <c:v>95.82</c:v>
                </c:pt>
                <c:pt idx="2">
                  <c:v>96.98</c:v>
                </c:pt>
                <c:pt idx="3">
                  <c:v>99.9</c:v>
                </c:pt>
                <c:pt idx="4">
                  <c:v>89.91</c:v>
                </c:pt>
              </c:numCache>
            </c:numRef>
          </c:val>
          <c:extLst xmlns:c16r2="http://schemas.microsoft.com/office/drawing/2015/06/chart">
            <c:ext xmlns:c16="http://schemas.microsoft.com/office/drawing/2014/chart" uri="{C3380CC4-5D6E-409C-BE32-E72D297353CC}">
              <c16:uniqueId val="{00000000-D55C-452F-B619-2BCA3E13122F}"/>
            </c:ext>
          </c:extLst>
        </c:ser>
        <c:dLbls>
          <c:showLegendKey val="0"/>
          <c:showVal val="0"/>
          <c:showCatName val="0"/>
          <c:showSerName val="0"/>
          <c:showPercent val="0"/>
          <c:showBubbleSize val="0"/>
        </c:dLbls>
        <c:gapWidth val="150"/>
        <c:axId val="201699792"/>
        <c:axId val="201700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74.14</c:v>
                </c:pt>
                <c:pt idx="1">
                  <c:v>73.83</c:v>
                </c:pt>
                <c:pt idx="2">
                  <c:v>73.69</c:v>
                </c:pt>
                <c:pt idx="3">
                  <c:v>73.28</c:v>
                </c:pt>
                <c:pt idx="4">
                  <c:v>72.42</c:v>
                </c:pt>
              </c:numCache>
            </c:numRef>
          </c:val>
          <c:smooth val="0"/>
          <c:extLst xmlns:c16r2="http://schemas.microsoft.com/office/drawing/2015/06/chart">
            <c:ext xmlns:c16="http://schemas.microsoft.com/office/drawing/2014/chart" uri="{C3380CC4-5D6E-409C-BE32-E72D297353CC}">
              <c16:uniqueId val="{00000001-D55C-452F-B619-2BCA3E13122F}"/>
            </c:ext>
          </c:extLst>
        </c:ser>
        <c:dLbls>
          <c:showLegendKey val="0"/>
          <c:showVal val="0"/>
          <c:showCatName val="0"/>
          <c:showSerName val="0"/>
          <c:showPercent val="0"/>
          <c:showBubbleSize val="0"/>
        </c:dLbls>
        <c:marker val="1"/>
        <c:smooth val="0"/>
        <c:axId val="201699792"/>
        <c:axId val="201700184"/>
      </c:lineChart>
      <c:dateAx>
        <c:axId val="201699792"/>
        <c:scaling>
          <c:orientation val="minMax"/>
        </c:scaling>
        <c:delete val="1"/>
        <c:axPos val="b"/>
        <c:numFmt formatCode="ge" sourceLinked="1"/>
        <c:majorTickMark val="none"/>
        <c:minorTickMark val="none"/>
        <c:tickLblPos val="none"/>
        <c:crossAx val="201700184"/>
        <c:crosses val="autoZero"/>
        <c:auto val="1"/>
        <c:lblOffset val="100"/>
        <c:baseTimeUnit val="years"/>
      </c:dateAx>
      <c:valAx>
        <c:axId val="201700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69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58.21</c:v>
                </c:pt>
                <c:pt idx="1">
                  <c:v>62.3</c:v>
                </c:pt>
                <c:pt idx="2">
                  <c:v>56.95</c:v>
                </c:pt>
                <c:pt idx="3">
                  <c:v>61</c:v>
                </c:pt>
                <c:pt idx="4">
                  <c:v>65.94</c:v>
                </c:pt>
              </c:numCache>
            </c:numRef>
          </c:val>
          <c:extLst xmlns:c16r2="http://schemas.microsoft.com/office/drawing/2015/06/chart">
            <c:ext xmlns:c16="http://schemas.microsoft.com/office/drawing/2014/chart" uri="{C3380CC4-5D6E-409C-BE32-E72D297353CC}">
              <c16:uniqueId val="{00000000-6D6B-4C88-BD8C-7B2D24E8D663}"/>
            </c:ext>
          </c:extLst>
        </c:ser>
        <c:dLbls>
          <c:showLegendKey val="0"/>
          <c:showVal val="0"/>
          <c:showCatName val="0"/>
          <c:showSerName val="0"/>
          <c:showPercent val="0"/>
          <c:showBubbleSize val="0"/>
        </c:dLbls>
        <c:gapWidth val="150"/>
        <c:axId val="200815136"/>
        <c:axId val="200666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76.09</c:v>
                </c:pt>
                <c:pt idx="1">
                  <c:v>75.87</c:v>
                </c:pt>
                <c:pt idx="2">
                  <c:v>76.27</c:v>
                </c:pt>
                <c:pt idx="3">
                  <c:v>77.56</c:v>
                </c:pt>
                <c:pt idx="4">
                  <c:v>78.510000000000005</c:v>
                </c:pt>
              </c:numCache>
            </c:numRef>
          </c:val>
          <c:smooth val="0"/>
          <c:extLst xmlns:c16r2="http://schemas.microsoft.com/office/drawing/2015/06/chart">
            <c:ext xmlns:c16="http://schemas.microsoft.com/office/drawing/2014/chart" uri="{C3380CC4-5D6E-409C-BE32-E72D297353CC}">
              <c16:uniqueId val="{00000001-6D6B-4C88-BD8C-7B2D24E8D663}"/>
            </c:ext>
          </c:extLst>
        </c:ser>
        <c:dLbls>
          <c:showLegendKey val="0"/>
          <c:showVal val="0"/>
          <c:showCatName val="0"/>
          <c:showSerName val="0"/>
          <c:showPercent val="0"/>
          <c:showBubbleSize val="0"/>
        </c:dLbls>
        <c:marker val="1"/>
        <c:smooth val="0"/>
        <c:axId val="200815136"/>
        <c:axId val="200666736"/>
      </c:lineChart>
      <c:dateAx>
        <c:axId val="200815136"/>
        <c:scaling>
          <c:orientation val="minMax"/>
        </c:scaling>
        <c:delete val="1"/>
        <c:axPos val="b"/>
        <c:numFmt formatCode="ge" sourceLinked="1"/>
        <c:majorTickMark val="none"/>
        <c:minorTickMark val="none"/>
        <c:tickLblPos val="none"/>
        <c:crossAx val="200666736"/>
        <c:crosses val="autoZero"/>
        <c:auto val="1"/>
        <c:lblOffset val="100"/>
        <c:baseTimeUnit val="years"/>
      </c:dateAx>
      <c:valAx>
        <c:axId val="20066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81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DA6-40D9-8D91-AEEA765AC77E}"/>
            </c:ext>
          </c:extLst>
        </c:ser>
        <c:dLbls>
          <c:showLegendKey val="0"/>
          <c:showVal val="0"/>
          <c:showCatName val="0"/>
          <c:showSerName val="0"/>
          <c:showPercent val="0"/>
          <c:showBubbleSize val="0"/>
        </c:dLbls>
        <c:gapWidth val="150"/>
        <c:axId val="201969184"/>
        <c:axId val="20115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DA6-40D9-8D91-AEEA765AC77E}"/>
            </c:ext>
          </c:extLst>
        </c:ser>
        <c:dLbls>
          <c:showLegendKey val="0"/>
          <c:showVal val="0"/>
          <c:showCatName val="0"/>
          <c:showSerName val="0"/>
          <c:showPercent val="0"/>
          <c:showBubbleSize val="0"/>
        </c:dLbls>
        <c:marker val="1"/>
        <c:smooth val="0"/>
        <c:axId val="201969184"/>
        <c:axId val="201153648"/>
      </c:lineChart>
      <c:dateAx>
        <c:axId val="201969184"/>
        <c:scaling>
          <c:orientation val="minMax"/>
        </c:scaling>
        <c:delete val="1"/>
        <c:axPos val="b"/>
        <c:numFmt formatCode="ge" sourceLinked="1"/>
        <c:majorTickMark val="none"/>
        <c:minorTickMark val="none"/>
        <c:tickLblPos val="none"/>
        <c:crossAx val="201153648"/>
        <c:crosses val="autoZero"/>
        <c:auto val="1"/>
        <c:lblOffset val="100"/>
        <c:baseTimeUnit val="years"/>
      </c:dateAx>
      <c:valAx>
        <c:axId val="20115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96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B60-475C-8BD5-3924D8E7A2ED}"/>
            </c:ext>
          </c:extLst>
        </c:ser>
        <c:dLbls>
          <c:showLegendKey val="0"/>
          <c:showVal val="0"/>
          <c:showCatName val="0"/>
          <c:showSerName val="0"/>
          <c:showPercent val="0"/>
          <c:showBubbleSize val="0"/>
        </c:dLbls>
        <c:gapWidth val="150"/>
        <c:axId val="199840080"/>
        <c:axId val="199840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B60-475C-8BD5-3924D8E7A2ED}"/>
            </c:ext>
          </c:extLst>
        </c:ser>
        <c:dLbls>
          <c:showLegendKey val="0"/>
          <c:showVal val="0"/>
          <c:showCatName val="0"/>
          <c:showSerName val="0"/>
          <c:showPercent val="0"/>
          <c:showBubbleSize val="0"/>
        </c:dLbls>
        <c:marker val="1"/>
        <c:smooth val="0"/>
        <c:axId val="199840080"/>
        <c:axId val="199840472"/>
      </c:lineChart>
      <c:dateAx>
        <c:axId val="199840080"/>
        <c:scaling>
          <c:orientation val="minMax"/>
        </c:scaling>
        <c:delete val="1"/>
        <c:axPos val="b"/>
        <c:numFmt formatCode="ge" sourceLinked="1"/>
        <c:majorTickMark val="none"/>
        <c:minorTickMark val="none"/>
        <c:tickLblPos val="none"/>
        <c:crossAx val="199840472"/>
        <c:crosses val="autoZero"/>
        <c:auto val="1"/>
        <c:lblOffset val="100"/>
        <c:baseTimeUnit val="years"/>
      </c:dateAx>
      <c:valAx>
        <c:axId val="199840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84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6B4-43FD-9C88-8D05F7C683F8}"/>
            </c:ext>
          </c:extLst>
        </c:ser>
        <c:dLbls>
          <c:showLegendKey val="0"/>
          <c:showVal val="0"/>
          <c:showCatName val="0"/>
          <c:showSerName val="0"/>
          <c:showPercent val="0"/>
          <c:showBubbleSize val="0"/>
        </c:dLbls>
        <c:gapWidth val="150"/>
        <c:axId val="199844000"/>
        <c:axId val="199844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6B4-43FD-9C88-8D05F7C683F8}"/>
            </c:ext>
          </c:extLst>
        </c:ser>
        <c:dLbls>
          <c:showLegendKey val="0"/>
          <c:showVal val="0"/>
          <c:showCatName val="0"/>
          <c:showSerName val="0"/>
          <c:showPercent val="0"/>
          <c:showBubbleSize val="0"/>
        </c:dLbls>
        <c:marker val="1"/>
        <c:smooth val="0"/>
        <c:axId val="199844000"/>
        <c:axId val="199844392"/>
      </c:lineChart>
      <c:dateAx>
        <c:axId val="199844000"/>
        <c:scaling>
          <c:orientation val="minMax"/>
        </c:scaling>
        <c:delete val="1"/>
        <c:axPos val="b"/>
        <c:numFmt formatCode="ge" sourceLinked="1"/>
        <c:majorTickMark val="none"/>
        <c:minorTickMark val="none"/>
        <c:tickLblPos val="none"/>
        <c:crossAx val="199844392"/>
        <c:crosses val="autoZero"/>
        <c:auto val="1"/>
        <c:lblOffset val="100"/>
        <c:baseTimeUnit val="years"/>
      </c:dateAx>
      <c:valAx>
        <c:axId val="199844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84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56A-4259-ACCA-940E566F5617}"/>
            </c:ext>
          </c:extLst>
        </c:ser>
        <c:dLbls>
          <c:showLegendKey val="0"/>
          <c:showVal val="0"/>
          <c:showCatName val="0"/>
          <c:showSerName val="0"/>
          <c:showPercent val="0"/>
          <c:showBubbleSize val="0"/>
        </c:dLbls>
        <c:gapWidth val="150"/>
        <c:axId val="199843216"/>
        <c:axId val="199842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56A-4259-ACCA-940E566F5617}"/>
            </c:ext>
          </c:extLst>
        </c:ser>
        <c:dLbls>
          <c:showLegendKey val="0"/>
          <c:showVal val="0"/>
          <c:showCatName val="0"/>
          <c:showSerName val="0"/>
          <c:showPercent val="0"/>
          <c:showBubbleSize val="0"/>
        </c:dLbls>
        <c:marker val="1"/>
        <c:smooth val="0"/>
        <c:axId val="199843216"/>
        <c:axId val="199842824"/>
      </c:lineChart>
      <c:dateAx>
        <c:axId val="199843216"/>
        <c:scaling>
          <c:orientation val="minMax"/>
        </c:scaling>
        <c:delete val="1"/>
        <c:axPos val="b"/>
        <c:numFmt formatCode="ge" sourceLinked="1"/>
        <c:majorTickMark val="none"/>
        <c:minorTickMark val="none"/>
        <c:tickLblPos val="none"/>
        <c:crossAx val="199842824"/>
        <c:crosses val="autoZero"/>
        <c:auto val="1"/>
        <c:lblOffset val="100"/>
        <c:baseTimeUnit val="years"/>
      </c:dateAx>
      <c:valAx>
        <c:axId val="199842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84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2901.67</c:v>
                </c:pt>
                <c:pt idx="1">
                  <c:v>2654.78</c:v>
                </c:pt>
                <c:pt idx="2">
                  <c:v>2495.63</c:v>
                </c:pt>
                <c:pt idx="3">
                  <c:v>2285.0300000000002</c:v>
                </c:pt>
                <c:pt idx="4">
                  <c:v>2047.04</c:v>
                </c:pt>
              </c:numCache>
            </c:numRef>
          </c:val>
          <c:extLst xmlns:c16r2="http://schemas.microsoft.com/office/drawing/2015/06/chart">
            <c:ext xmlns:c16="http://schemas.microsoft.com/office/drawing/2014/chart" uri="{C3380CC4-5D6E-409C-BE32-E72D297353CC}">
              <c16:uniqueId val="{00000000-A3C1-446C-8105-F9786DF7C685}"/>
            </c:ext>
          </c:extLst>
        </c:ser>
        <c:dLbls>
          <c:showLegendKey val="0"/>
          <c:showVal val="0"/>
          <c:showCatName val="0"/>
          <c:showSerName val="0"/>
          <c:showPercent val="0"/>
          <c:showBubbleSize val="0"/>
        </c:dLbls>
        <c:gapWidth val="150"/>
        <c:axId val="199845568"/>
        <c:axId val="199845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1113.76</c:v>
                </c:pt>
                <c:pt idx="1">
                  <c:v>1125.69</c:v>
                </c:pt>
                <c:pt idx="2">
                  <c:v>1134.67</c:v>
                </c:pt>
                <c:pt idx="3">
                  <c:v>1144.79</c:v>
                </c:pt>
                <c:pt idx="4">
                  <c:v>1061.58</c:v>
                </c:pt>
              </c:numCache>
            </c:numRef>
          </c:val>
          <c:smooth val="0"/>
          <c:extLst xmlns:c16r2="http://schemas.microsoft.com/office/drawing/2015/06/chart">
            <c:ext xmlns:c16="http://schemas.microsoft.com/office/drawing/2014/chart" uri="{C3380CC4-5D6E-409C-BE32-E72D297353CC}">
              <c16:uniqueId val="{00000001-A3C1-446C-8105-F9786DF7C685}"/>
            </c:ext>
          </c:extLst>
        </c:ser>
        <c:dLbls>
          <c:showLegendKey val="0"/>
          <c:showVal val="0"/>
          <c:showCatName val="0"/>
          <c:showSerName val="0"/>
          <c:showPercent val="0"/>
          <c:showBubbleSize val="0"/>
        </c:dLbls>
        <c:marker val="1"/>
        <c:smooth val="0"/>
        <c:axId val="199845568"/>
        <c:axId val="199845960"/>
      </c:lineChart>
      <c:dateAx>
        <c:axId val="199845568"/>
        <c:scaling>
          <c:orientation val="minMax"/>
        </c:scaling>
        <c:delete val="1"/>
        <c:axPos val="b"/>
        <c:numFmt formatCode="ge" sourceLinked="1"/>
        <c:majorTickMark val="none"/>
        <c:minorTickMark val="none"/>
        <c:tickLblPos val="none"/>
        <c:crossAx val="199845960"/>
        <c:crosses val="autoZero"/>
        <c:auto val="1"/>
        <c:lblOffset val="100"/>
        <c:baseTimeUnit val="years"/>
      </c:dateAx>
      <c:valAx>
        <c:axId val="199845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84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26.67</c:v>
                </c:pt>
                <c:pt idx="1">
                  <c:v>25.78</c:v>
                </c:pt>
                <c:pt idx="2">
                  <c:v>23.48</c:v>
                </c:pt>
                <c:pt idx="3">
                  <c:v>21.29</c:v>
                </c:pt>
                <c:pt idx="4">
                  <c:v>25</c:v>
                </c:pt>
              </c:numCache>
            </c:numRef>
          </c:val>
          <c:extLst xmlns:c16r2="http://schemas.microsoft.com/office/drawing/2015/06/chart">
            <c:ext xmlns:c16="http://schemas.microsoft.com/office/drawing/2014/chart" uri="{C3380CC4-5D6E-409C-BE32-E72D297353CC}">
              <c16:uniqueId val="{00000000-D363-42ED-8AF1-89A1FA8BB3AB}"/>
            </c:ext>
          </c:extLst>
        </c:ser>
        <c:dLbls>
          <c:showLegendKey val="0"/>
          <c:showVal val="0"/>
          <c:showCatName val="0"/>
          <c:showSerName val="0"/>
          <c:showPercent val="0"/>
          <c:showBubbleSize val="0"/>
        </c:dLbls>
        <c:gapWidth val="150"/>
        <c:axId val="201695480"/>
        <c:axId val="201695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34.25</c:v>
                </c:pt>
                <c:pt idx="1">
                  <c:v>46.48</c:v>
                </c:pt>
                <c:pt idx="2">
                  <c:v>40.6</c:v>
                </c:pt>
                <c:pt idx="3">
                  <c:v>56.04</c:v>
                </c:pt>
                <c:pt idx="4">
                  <c:v>58.52</c:v>
                </c:pt>
              </c:numCache>
            </c:numRef>
          </c:val>
          <c:smooth val="0"/>
          <c:extLst xmlns:c16r2="http://schemas.microsoft.com/office/drawing/2015/06/chart">
            <c:ext xmlns:c16="http://schemas.microsoft.com/office/drawing/2014/chart" uri="{C3380CC4-5D6E-409C-BE32-E72D297353CC}">
              <c16:uniqueId val="{00000001-D363-42ED-8AF1-89A1FA8BB3AB}"/>
            </c:ext>
          </c:extLst>
        </c:ser>
        <c:dLbls>
          <c:showLegendKey val="0"/>
          <c:showVal val="0"/>
          <c:showCatName val="0"/>
          <c:showSerName val="0"/>
          <c:showPercent val="0"/>
          <c:showBubbleSize val="0"/>
        </c:dLbls>
        <c:marker val="1"/>
        <c:smooth val="0"/>
        <c:axId val="201695480"/>
        <c:axId val="201695872"/>
      </c:lineChart>
      <c:dateAx>
        <c:axId val="201695480"/>
        <c:scaling>
          <c:orientation val="minMax"/>
        </c:scaling>
        <c:delete val="1"/>
        <c:axPos val="b"/>
        <c:numFmt formatCode="ge" sourceLinked="1"/>
        <c:majorTickMark val="none"/>
        <c:minorTickMark val="none"/>
        <c:tickLblPos val="none"/>
        <c:crossAx val="201695872"/>
        <c:crosses val="autoZero"/>
        <c:auto val="1"/>
        <c:lblOffset val="100"/>
        <c:baseTimeUnit val="years"/>
      </c:dateAx>
      <c:valAx>
        <c:axId val="20169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695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876.83</c:v>
                </c:pt>
                <c:pt idx="1">
                  <c:v>957.25</c:v>
                </c:pt>
                <c:pt idx="2">
                  <c:v>1054.1600000000001</c:v>
                </c:pt>
                <c:pt idx="3">
                  <c:v>1174.97</c:v>
                </c:pt>
                <c:pt idx="4">
                  <c:v>987.71</c:v>
                </c:pt>
              </c:numCache>
            </c:numRef>
          </c:val>
          <c:extLst xmlns:c16r2="http://schemas.microsoft.com/office/drawing/2015/06/chart">
            <c:ext xmlns:c16="http://schemas.microsoft.com/office/drawing/2014/chart" uri="{C3380CC4-5D6E-409C-BE32-E72D297353CC}">
              <c16:uniqueId val="{00000000-5A48-440C-957A-C71D0084DF15}"/>
            </c:ext>
          </c:extLst>
        </c:ser>
        <c:dLbls>
          <c:showLegendKey val="0"/>
          <c:showVal val="0"/>
          <c:showCatName val="0"/>
          <c:showSerName val="0"/>
          <c:showPercent val="0"/>
          <c:showBubbleSize val="0"/>
        </c:dLbls>
        <c:gapWidth val="150"/>
        <c:axId val="199843608"/>
        <c:axId val="201697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501.18</c:v>
                </c:pt>
                <c:pt idx="1">
                  <c:v>376.61</c:v>
                </c:pt>
                <c:pt idx="2">
                  <c:v>440.03</c:v>
                </c:pt>
                <c:pt idx="3">
                  <c:v>304.35000000000002</c:v>
                </c:pt>
                <c:pt idx="4">
                  <c:v>296.3</c:v>
                </c:pt>
              </c:numCache>
            </c:numRef>
          </c:val>
          <c:smooth val="0"/>
          <c:extLst xmlns:c16r2="http://schemas.microsoft.com/office/drawing/2015/06/chart">
            <c:ext xmlns:c16="http://schemas.microsoft.com/office/drawing/2014/chart" uri="{C3380CC4-5D6E-409C-BE32-E72D297353CC}">
              <c16:uniqueId val="{00000001-5A48-440C-957A-C71D0084DF15}"/>
            </c:ext>
          </c:extLst>
        </c:ser>
        <c:dLbls>
          <c:showLegendKey val="0"/>
          <c:showVal val="0"/>
          <c:showCatName val="0"/>
          <c:showSerName val="0"/>
          <c:showPercent val="0"/>
          <c:showBubbleSize val="0"/>
        </c:dLbls>
        <c:marker val="1"/>
        <c:smooth val="0"/>
        <c:axId val="199843608"/>
        <c:axId val="201697048"/>
      </c:lineChart>
      <c:dateAx>
        <c:axId val="199843608"/>
        <c:scaling>
          <c:orientation val="minMax"/>
        </c:scaling>
        <c:delete val="1"/>
        <c:axPos val="b"/>
        <c:numFmt formatCode="ge" sourceLinked="1"/>
        <c:majorTickMark val="none"/>
        <c:minorTickMark val="none"/>
        <c:tickLblPos val="none"/>
        <c:crossAx val="201697048"/>
        <c:crosses val="autoZero"/>
        <c:auto val="1"/>
        <c:lblOffset val="100"/>
        <c:baseTimeUnit val="years"/>
      </c:dateAx>
      <c:valAx>
        <c:axId val="201697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843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C1" zoomScale="70" zoomScaleNormal="70" workbookViewId="0">
      <selection activeCell="CJ35" sqref="CJ3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京都府　南山城村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2"/>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水道事業</v>
      </c>
      <c r="J8" s="48"/>
      <c r="K8" s="48"/>
      <c r="L8" s="48"/>
      <c r="M8" s="48"/>
      <c r="N8" s="48"/>
      <c r="O8" s="48"/>
      <c r="P8" s="48" t="str">
        <f>データ!$K$6</f>
        <v>簡易水道事業</v>
      </c>
      <c r="Q8" s="48"/>
      <c r="R8" s="48"/>
      <c r="S8" s="48"/>
      <c r="T8" s="48"/>
      <c r="U8" s="48"/>
      <c r="V8" s="48"/>
      <c r="W8" s="48" t="str">
        <f>データ!$L$6</f>
        <v>D3</v>
      </c>
      <c r="X8" s="48"/>
      <c r="Y8" s="48"/>
      <c r="Z8" s="48"/>
      <c r="AA8" s="48"/>
      <c r="AB8" s="48"/>
      <c r="AC8" s="48"/>
      <c r="AD8" s="48" t="str">
        <f>データ!$M$6</f>
        <v>非設置</v>
      </c>
      <c r="AE8" s="48"/>
      <c r="AF8" s="48"/>
      <c r="AG8" s="48"/>
      <c r="AH8" s="48"/>
      <c r="AI8" s="48"/>
      <c r="AJ8" s="48"/>
      <c r="AK8" s="2"/>
      <c r="AL8" s="49">
        <f>データ!$R$6</f>
        <v>2819</v>
      </c>
      <c r="AM8" s="49"/>
      <c r="AN8" s="49"/>
      <c r="AO8" s="49"/>
      <c r="AP8" s="49"/>
      <c r="AQ8" s="49"/>
      <c r="AR8" s="49"/>
      <c r="AS8" s="49"/>
      <c r="AT8" s="45">
        <f>データ!$S$6</f>
        <v>64.11</v>
      </c>
      <c r="AU8" s="45"/>
      <c r="AV8" s="45"/>
      <c r="AW8" s="45"/>
      <c r="AX8" s="45"/>
      <c r="AY8" s="45"/>
      <c r="AZ8" s="45"/>
      <c r="BA8" s="45"/>
      <c r="BB8" s="45">
        <f>データ!$T$6</f>
        <v>43.97</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2"/>
      <c r="AE9" s="2"/>
      <c r="AF9" s="2"/>
      <c r="AG9" s="2"/>
      <c r="AH9" s="3"/>
      <c r="AI9" s="2"/>
      <c r="AJ9" s="2"/>
      <c r="AK9" s="2"/>
      <c r="AL9" s="44" t="s">
        <v>16</v>
      </c>
      <c r="AM9" s="44"/>
      <c r="AN9" s="44"/>
      <c r="AO9" s="44"/>
      <c r="AP9" s="44"/>
      <c r="AQ9" s="44"/>
      <c r="AR9" s="44"/>
      <c r="AS9" s="44"/>
      <c r="AT9" s="44" t="s">
        <v>17</v>
      </c>
      <c r="AU9" s="44"/>
      <c r="AV9" s="44"/>
      <c r="AW9" s="44"/>
      <c r="AX9" s="44"/>
      <c r="AY9" s="44"/>
      <c r="AZ9" s="44"/>
      <c r="BA9" s="44"/>
      <c r="BB9" s="44" t="s">
        <v>18</v>
      </c>
      <c r="BC9" s="44"/>
      <c r="BD9" s="44"/>
      <c r="BE9" s="44"/>
      <c r="BF9" s="44"/>
      <c r="BG9" s="44"/>
      <c r="BH9" s="44"/>
      <c r="BI9" s="44"/>
      <c r="BJ9" s="3"/>
      <c r="BK9" s="3"/>
      <c r="BL9" s="50" t="s">
        <v>19</v>
      </c>
      <c r="BM9" s="51"/>
      <c r="BN9" s="10" t="s">
        <v>20</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90.24</v>
      </c>
      <c r="Q10" s="45"/>
      <c r="R10" s="45"/>
      <c r="S10" s="45"/>
      <c r="T10" s="45"/>
      <c r="U10" s="45"/>
      <c r="V10" s="45"/>
      <c r="W10" s="49">
        <f>データ!$Q$6</f>
        <v>4471</v>
      </c>
      <c r="X10" s="49"/>
      <c r="Y10" s="49"/>
      <c r="Z10" s="49"/>
      <c r="AA10" s="49"/>
      <c r="AB10" s="49"/>
      <c r="AC10" s="49"/>
      <c r="AD10" s="2"/>
      <c r="AE10" s="2"/>
      <c r="AF10" s="2"/>
      <c r="AG10" s="2"/>
      <c r="AH10" s="2"/>
      <c r="AI10" s="2"/>
      <c r="AJ10" s="2"/>
      <c r="AK10" s="2"/>
      <c r="AL10" s="49">
        <f>データ!$U$6</f>
        <v>2532</v>
      </c>
      <c r="AM10" s="49"/>
      <c r="AN10" s="49"/>
      <c r="AO10" s="49"/>
      <c r="AP10" s="49"/>
      <c r="AQ10" s="49"/>
      <c r="AR10" s="49"/>
      <c r="AS10" s="49"/>
      <c r="AT10" s="45">
        <f>データ!$V$6</f>
        <v>6.23</v>
      </c>
      <c r="AU10" s="45"/>
      <c r="AV10" s="45"/>
      <c r="AW10" s="45"/>
      <c r="AX10" s="45"/>
      <c r="AY10" s="45"/>
      <c r="AZ10" s="45"/>
      <c r="BA10" s="45"/>
      <c r="BB10" s="45">
        <f>データ!$W$6</f>
        <v>406.42</v>
      </c>
      <c r="BC10" s="45"/>
      <c r="BD10" s="45"/>
      <c r="BE10" s="45"/>
      <c r="BF10" s="45"/>
      <c r="BG10" s="45"/>
      <c r="BH10" s="45"/>
      <c r="BI10" s="45"/>
      <c r="BJ10" s="2"/>
      <c r="BK10" s="2"/>
      <c r="BL10" s="52" t="s">
        <v>21</v>
      </c>
      <c r="BM10" s="53"/>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23</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24</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25</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122</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26</v>
      </c>
      <c r="D34" s="74"/>
      <c r="E34" s="74"/>
      <c r="F34" s="74"/>
      <c r="G34" s="74"/>
      <c r="H34" s="74"/>
      <c r="I34" s="74"/>
      <c r="J34" s="74"/>
      <c r="K34" s="74"/>
      <c r="L34" s="74"/>
      <c r="M34" s="74"/>
      <c r="N34" s="74"/>
      <c r="O34" s="74"/>
      <c r="P34" s="74"/>
      <c r="Q34" s="19"/>
      <c r="R34" s="74" t="s">
        <v>27</v>
      </c>
      <c r="S34" s="74"/>
      <c r="T34" s="74"/>
      <c r="U34" s="74"/>
      <c r="V34" s="74"/>
      <c r="W34" s="74"/>
      <c r="X34" s="74"/>
      <c r="Y34" s="74"/>
      <c r="Z34" s="74"/>
      <c r="AA34" s="74"/>
      <c r="AB34" s="74"/>
      <c r="AC34" s="74"/>
      <c r="AD34" s="74"/>
      <c r="AE34" s="74"/>
      <c r="AF34" s="19"/>
      <c r="AG34" s="74" t="s">
        <v>28</v>
      </c>
      <c r="AH34" s="74"/>
      <c r="AI34" s="74"/>
      <c r="AJ34" s="74"/>
      <c r="AK34" s="74"/>
      <c r="AL34" s="74"/>
      <c r="AM34" s="74"/>
      <c r="AN34" s="74"/>
      <c r="AO34" s="74"/>
      <c r="AP34" s="74"/>
      <c r="AQ34" s="74"/>
      <c r="AR34" s="74"/>
      <c r="AS34" s="74"/>
      <c r="AT34" s="74"/>
      <c r="AU34" s="19"/>
      <c r="AV34" s="74" t="s">
        <v>29</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30</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120</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31</v>
      </c>
      <c r="D56" s="74"/>
      <c r="E56" s="74"/>
      <c r="F56" s="74"/>
      <c r="G56" s="74"/>
      <c r="H56" s="74"/>
      <c r="I56" s="74"/>
      <c r="J56" s="74"/>
      <c r="K56" s="74"/>
      <c r="L56" s="74"/>
      <c r="M56" s="74"/>
      <c r="N56" s="74"/>
      <c r="O56" s="74"/>
      <c r="P56" s="74"/>
      <c r="Q56" s="19"/>
      <c r="R56" s="74" t="s">
        <v>32</v>
      </c>
      <c r="S56" s="74"/>
      <c r="T56" s="74"/>
      <c r="U56" s="74"/>
      <c r="V56" s="74"/>
      <c r="W56" s="74"/>
      <c r="X56" s="74"/>
      <c r="Y56" s="74"/>
      <c r="Z56" s="74"/>
      <c r="AA56" s="74"/>
      <c r="AB56" s="74"/>
      <c r="AC56" s="74"/>
      <c r="AD56" s="74"/>
      <c r="AE56" s="74"/>
      <c r="AF56" s="19"/>
      <c r="AG56" s="74" t="s">
        <v>33</v>
      </c>
      <c r="AH56" s="74"/>
      <c r="AI56" s="74"/>
      <c r="AJ56" s="74"/>
      <c r="AK56" s="74"/>
      <c r="AL56" s="74"/>
      <c r="AM56" s="74"/>
      <c r="AN56" s="74"/>
      <c r="AO56" s="74"/>
      <c r="AP56" s="74"/>
      <c r="AQ56" s="74"/>
      <c r="AR56" s="74"/>
      <c r="AS56" s="74"/>
      <c r="AT56" s="74"/>
      <c r="AU56" s="19"/>
      <c r="AV56" s="74" t="s">
        <v>34</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36</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121</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37</v>
      </c>
      <c r="D79" s="74"/>
      <c r="E79" s="74"/>
      <c r="F79" s="74"/>
      <c r="G79" s="74"/>
      <c r="H79" s="74"/>
      <c r="I79" s="74"/>
      <c r="J79" s="74"/>
      <c r="K79" s="74"/>
      <c r="L79" s="74"/>
      <c r="M79" s="74"/>
      <c r="N79" s="74"/>
      <c r="O79" s="74"/>
      <c r="P79" s="74"/>
      <c r="Q79" s="74"/>
      <c r="R79" s="74"/>
      <c r="S79" s="74"/>
      <c r="T79" s="74"/>
      <c r="U79" s="19"/>
      <c r="V79" s="19"/>
      <c r="W79" s="74" t="s">
        <v>38</v>
      </c>
      <c r="X79" s="74"/>
      <c r="Y79" s="74"/>
      <c r="Z79" s="74"/>
      <c r="AA79" s="74"/>
      <c r="AB79" s="74"/>
      <c r="AC79" s="74"/>
      <c r="AD79" s="74"/>
      <c r="AE79" s="74"/>
      <c r="AF79" s="74"/>
      <c r="AG79" s="74"/>
      <c r="AH79" s="74"/>
      <c r="AI79" s="74"/>
      <c r="AJ79" s="74"/>
      <c r="AK79" s="74"/>
      <c r="AL79" s="74"/>
      <c r="AM79" s="74"/>
      <c r="AN79" s="74"/>
      <c r="AO79" s="19"/>
      <c r="AP79" s="19"/>
      <c r="AQ79" s="74" t="s">
        <v>39</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53</v>
      </c>
      <c r="N85" s="26" t="s">
        <v>53</v>
      </c>
      <c r="O85" s="26" t="str">
        <f>データ!EN6</f>
        <v>【0.72】</v>
      </c>
    </row>
  </sheetData>
  <sheetProtection algorithmName="SHA-512" hashValue="V+4U1kbGrp/J3g93XhmzIO4siIIzOLYjOtNjrCasCP+2G/RncJSs+CT681/jg1RfDai2OO/Do9PQQDM58V5qRg==" saltValue="c0oZDTLyO0HWNRlymu4ShQ=="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54</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55</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56</v>
      </c>
      <c r="B3" s="29" t="s">
        <v>57</v>
      </c>
      <c r="C3" s="29" t="s">
        <v>58</v>
      </c>
      <c r="D3" s="29" t="s">
        <v>59</v>
      </c>
      <c r="E3" s="29" t="s">
        <v>60</v>
      </c>
      <c r="F3" s="29" t="s">
        <v>61</v>
      </c>
      <c r="G3" s="29" t="s">
        <v>62</v>
      </c>
      <c r="H3" s="76" t="s">
        <v>63</v>
      </c>
      <c r="I3" s="77"/>
      <c r="J3" s="77"/>
      <c r="K3" s="77"/>
      <c r="L3" s="77"/>
      <c r="M3" s="77"/>
      <c r="N3" s="77"/>
      <c r="O3" s="77"/>
      <c r="P3" s="77"/>
      <c r="Q3" s="77"/>
      <c r="R3" s="77"/>
      <c r="S3" s="77"/>
      <c r="T3" s="77"/>
      <c r="U3" s="77"/>
      <c r="V3" s="77"/>
      <c r="W3" s="78"/>
      <c r="X3" s="82" t="s">
        <v>64</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65</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66</v>
      </c>
      <c r="B4" s="30"/>
      <c r="C4" s="30"/>
      <c r="D4" s="30"/>
      <c r="E4" s="30"/>
      <c r="F4" s="30"/>
      <c r="G4" s="30"/>
      <c r="H4" s="79"/>
      <c r="I4" s="80"/>
      <c r="J4" s="80"/>
      <c r="K4" s="80"/>
      <c r="L4" s="80"/>
      <c r="M4" s="80"/>
      <c r="N4" s="80"/>
      <c r="O4" s="80"/>
      <c r="P4" s="80"/>
      <c r="Q4" s="80"/>
      <c r="R4" s="80"/>
      <c r="S4" s="80"/>
      <c r="T4" s="80"/>
      <c r="U4" s="80"/>
      <c r="V4" s="80"/>
      <c r="W4" s="81"/>
      <c r="X4" s="75" t="s">
        <v>67</v>
      </c>
      <c r="Y4" s="75"/>
      <c r="Z4" s="75"/>
      <c r="AA4" s="75"/>
      <c r="AB4" s="75"/>
      <c r="AC4" s="75"/>
      <c r="AD4" s="75"/>
      <c r="AE4" s="75"/>
      <c r="AF4" s="75"/>
      <c r="AG4" s="75"/>
      <c r="AH4" s="75"/>
      <c r="AI4" s="75" t="s">
        <v>68</v>
      </c>
      <c r="AJ4" s="75"/>
      <c r="AK4" s="75"/>
      <c r="AL4" s="75"/>
      <c r="AM4" s="75"/>
      <c r="AN4" s="75"/>
      <c r="AO4" s="75"/>
      <c r="AP4" s="75"/>
      <c r="AQ4" s="75"/>
      <c r="AR4" s="75"/>
      <c r="AS4" s="75"/>
      <c r="AT4" s="75" t="s">
        <v>69</v>
      </c>
      <c r="AU4" s="75"/>
      <c r="AV4" s="75"/>
      <c r="AW4" s="75"/>
      <c r="AX4" s="75"/>
      <c r="AY4" s="75"/>
      <c r="AZ4" s="75"/>
      <c r="BA4" s="75"/>
      <c r="BB4" s="75"/>
      <c r="BC4" s="75"/>
      <c r="BD4" s="75"/>
      <c r="BE4" s="75" t="s">
        <v>70</v>
      </c>
      <c r="BF4" s="75"/>
      <c r="BG4" s="75"/>
      <c r="BH4" s="75"/>
      <c r="BI4" s="75"/>
      <c r="BJ4" s="75"/>
      <c r="BK4" s="75"/>
      <c r="BL4" s="75"/>
      <c r="BM4" s="75"/>
      <c r="BN4" s="75"/>
      <c r="BO4" s="75"/>
      <c r="BP4" s="75" t="s">
        <v>71</v>
      </c>
      <c r="BQ4" s="75"/>
      <c r="BR4" s="75"/>
      <c r="BS4" s="75"/>
      <c r="BT4" s="75"/>
      <c r="BU4" s="75"/>
      <c r="BV4" s="75"/>
      <c r="BW4" s="75"/>
      <c r="BX4" s="75"/>
      <c r="BY4" s="75"/>
      <c r="BZ4" s="75"/>
      <c r="CA4" s="75" t="s">
        <v>72</v>
      </c>
      <c r="CB4" s="75"/>
      <c r="CC4" s="75"/>
      <c r="CD4" s="75"/>
      <c r="CE4" s="75"/>
      <c r="CF4" s="75"/>
      <c r="CG4" s="75"/>
      <c r="CH4" s="75"/>
      <c r="CI4" s="75"/>
      <c r="CJ4" s="75"/>
      <c r="CK4" s="75"/>
      <c r="CL4" s="75" t="s">
        <v>73</v>
      </c>
      <c r="CM4" s="75"/>
      <c r="CN4" s="75"/>
      <c r="CO4" s="75"/>
      <c r="CP4" s="75"/>
      <c r="CQ4" s="75"/>
      <c r="CR4" s="75"/>
      <c r="CS4" s="75"/>
      <c r="CT4" s="75"/>
      <c r="CU4" s="75"/>
      <c r="CV4" s="75"/>
      <c r="CW4" s="75" t="s">
        <v>74</v>
      </c>
      <c r="CX4" s="75"/>
      <c r="CY4" s="75"/>
      <c r="CZ4" s="75"/>
      <c r="DA4" s="75"/>
      <c r="DB4" s="75"/>
      <c r="DC4" s="75"/>
      <c r="DD4" s="75"/>
      <c r="DE4" s="75"/>
      <c r="DF4" s="75"/>
      <c r="DG4" s="75"/>
      <c r="DH4" s="75" t="s">
        <v>75</v>
      </c>
      <c r="DI4" s="75"/>
      <c r="DJ4" s="75"/>
      <c r="DK4" s="75"/>
      <c r="DL4" s="75"/>
      <c r="DM4" s="75"/>
      <c r="DN4" s="75"/>
      <c r="DO4" s="75"/>
      <c r="DP4" s="75"/>
      <c r="DQ4" s="75"/>
      <c r="DR4" s="75"/>
      <c r="DS4" s="75" t="s">
        <v>76</v>
      </c>
      <c r="DT4" s="75"/>
      <c r="DU4" s="75"/>
      <c r="DV4" s="75"/>
      <c r="DW4" s="75"/>
      <c r="DX4" s="75"/>
      <c r="DY4" s="75"/>
      <c r="DZ4" s="75"/>
      <c r="EA4" s="75"/>
      <c r="EB4" s="75"/>
      <c r="EC4" s="75"/>
      <c r="ED4" s="75" t="s">
        <v>77</v>
      </c>
      <c r="EE4" s="75"/>
      <c r="EF4" s="75"/>
      <c r="EG4" s="75"/>
      <c r="EH4" s="75"/>
      <c r="EI4" s="75"/>
      <c r="EJ4" s="75"/>
      <c r="EK4" s="75"/>
      <c r="EL4" s="75"/>
      <c r="EM4" s="75"/>
      <c r="EN4" s="75"/>
    </row>
    <row r="5" spans="1:144" x14ac:dyDescent="0.15">
      <c r="A5" s="28" t="s">
        <v>78</v>
      </c>
      <c r="B5" s="31"/>
      <c r="C5" s="31"/>
      <c r="D5" s="31"/>
      <c r="E5" s="31"/>
      <c r="F5" s="31"/>
      <c r="G5" s="31"/>
      <c r="H5" s="32" t="s">
        <v>79</v>
      </c>
      <c r="I5" s="32" t="s">
        <v>80</v>
      </c>
      <c r="J5" s="32" t="s">
        <v>81</v>
      </c>
      <c r="K5" s="32" t="s">
        <v>82</v>
      </c>
      <c r="L5" s="32" t="s">
        <v>83</v>
      </c>
      <c r="M5" s="32" t="s">
        <v>84</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41</v>
      </c>
      <c r="AI5" s="32" t="s">
        <v>95</v>
      </c>
      <c r="AJ5" s="32" t="s">
        <v>96</v>
      </c>
      <c r="AK5" s="32" t="s">
        <v>97</v>
      </c>
      <c r="AL5" s="32" t="s">
        <v>98</v>
      </c>
      <c r="AM5" s="32" t="s">
        <v>99</v>
      </c>
      <c r="AN5" s="32" t="s">
        <v>100</v>
      </c>
      <c r="AO5" s="32" t="s">
        <v>101</v>
      </c>
      <c r="AP5" s="32" t="s">
        <v>102</v>
      </c>
      <c r="AQ5" s="32" t="s">
        <v>103</v>
      </c>
      <c r="AR5" s="32" t="s">
        <v>104</v>
      </c>
      <c r="AS5" s="32" t="s">
        <v>105</v>
      </c>
      <c r="AT5" s="32" t="s">
        <v>95</v>
      </c>
      <c r="AU5" s="32" t="s">
        <v>96</v>
      </c>
      <c r="AV5" s="32" t="s">
        <v>97</v>
      </c>
      <c r="AW5" s="32" t="s">
        <v>98</v>
      </c>
      <c r="AX5" s="32" t="s">
        <v>99</v>
      </c>
      <c r="AY5" s="32" t="s">
        <v>100</v>
      </c>
      <c r="AZ5" s="32" t="s">
        <v>101</v>
      </c>
      <c r="BA5" s="32" t="s">
        <v>102</v>
      </c>
      <c r="BB5" s="32" t="s">
        <v>103</v>
      </c>
      <c r="BC5" s="32" t="s">
        <v>104</v>
      </c>
      <c r="BD5" s="32" t="s">
        <v>105</v>
      </c>
      <c r="BE5" s="32" t="s">
        <v>95</v>
      </c>
      <c r="BF5" s="32" t="s">
        <v>96</v>
      </c>
      <c r="BG5" s="32" t="s">
        <v>97</v>
      </c>
      <c r="BH5" s="32" t="s">
        <v>98</v>
      </c>
      <c r="BI5" s="32" t="s">
        <v>99</v>
      </c>
      <c r="BJ5" s="32" t="s">
        <v>100</v>
      </c>
      <c r="BK5" s="32" t="s">
        <v>101</v>
      </c>
      <c r="BL5" s="32" t="s">
        <v>102</v>
      </c>
      <c r="BM5" s="32" t="s">
        <v>103</v>
      </c>
      <c r="BN5" s="32" t="s">
        <v>104</v>
      </c>
      <c r="BO5" s="32" t="s">
        <v>105</v>
      </c>
      <c r="BP5" s="32" t="s">
        <v>95</v>
      </c>
      <c r="BQ5" s="32" t="s">
        <v>96</v>
      </c>
      <c r="BR5" s="32" t="s">
        <v>97</v>
      </c>
      <c r="BS5" s="32" t="s">
        <v>98</v>
      </c>
      <c r="BT5" s="32" t="s">
        <v>99</v>
      </c>
      <c r="BU5" s="32" t="s">
        <v>100</v>
      </c>
      <c r="BV5" s="32" t="s">
        <v>101</v>
      </c>
      <c r="BW5" s="32" t="s">
        <v>102</v>
      </c>
      <c r="BX5" s="32" t="s">
        <v>103</v>
      </c>
      <c r="BY5" s="32" t="s">
        <v>104</v>
      </c>
      <c r="BZ5" s="32" t="s">
        <v>105</v>
      </c>
      <c r="CA5" s="32" t="s">
        <v>95</v>
      </c>
      <c r="CB5" s="32" t="s">
        <v>96</v>
      </c>
      <c r="CC5" s="32" t="s">
        <v>97</v>
      </c>
      <c r="CD5" s="32" t="s">
        <v>98</v>
      </c>
      <c r="CE5" s="32" t="s">
        <v>99</v>
      </c>
      <c r="CF5" s="32" t="s">
        <v>100</v>
      </c>
      <c r="CG5" s="32" t="s">
        <v>101</v>
      </c>
      <c r="CH5" s="32" t="s">
        <v>102</v>
      </c>
      <c r="CI5" s="32" t="s">
        <v>103</v>
      </c>
      <c r="CJ5" s="32" t="s">
        <v>104</v>
      </c>
      <c r="CK5" s="32" t="s">
        <v>105</v>
      </c>
      <c r="CL5" s="32" t="s">
        <v>95</v>
      </c>
      <c r="CM5" s="32" t="s">
        <v>96</v>
      </c>
      <c r="CN5" s="32" t="s">
        <v>97</v>
      </c>
      <c r="CO5" s="32" t="s">
        <v>98</v>
      </c>
      <c r="CP5" s="32" t="s">
        <v>99</v>
      </c>
      <c r="CQ5" s="32" t="s">
        <v>100</v>
      </c>
      <c r="CR5" s="32" t="s">
        <v>101</v>
      </c>
      <c r="CS5" s="32" t="s">
        <v>102</v>
      </c>
      <c r="CT5" s="32" t="s">
        <v>103</v>
      </c>
      <c r="CU5" s="32" t="s">
        <v>104</v>
      </c>
      <c r="CV5" s="32" t="s">
        <v>105</v>
      </c>
      <c r="CW5" s="32" t="s">
        <v>95</v>
      </c>
      <c r="CX5" s="32" t="s">
        <v>96</v>
      </c>
      <c r="CY5" s="32" t="s">
        <v>97</v>
      </c>
      <c r="CZ5" s="32" t="s">
        <v>98</v>
      </c>
      <c r="DA5" s="32" t="s">
        <v>99</v>
      </c>
      <c r="DB5" s="32" t="s">
        <v>100</v>
      </c>
      <c r="DC5" s="32" t="s">
        <v>101</v>
      </c>
      <c r="DD5" s="32" t="s">
        <v>102</v>
      </c>
      <c r="DE5" s="32" t="s">
        <v>103</v>
      </c>
      <c r="DF5" s="32" t="s">
        <v>104</v>
      </c>
      <c r="DG5" s="32" t="s">
        <v>105</v>
      </c>
      <c r="DH5" s="32" t="s">
        <v>95</v>
      </c>
      <c r="DI5" s="32" t="s">
        <v>96</v>
      </c>
      <c r="DJ5" s="32" t="s">
        <v>97</v>
      </c>
      <c r="DK5" s="32" t="s">
        <v>98</v>
      </c>
      <c r="DL5" s="32" t="s">
        <v>99</v>
      </c>
      <c r="DM5" s="32" t="s">
        <v>100</v>
      </c>
      <c r="DN5" s="32" t="s">
        <v>101</v>
      </c>
      <c r="DO5" s="32" t="s">
        <v>102</v>
      </c>
      <c r="DP5" s="32" t="s">
        <v>103</v>
      </c>
      <c r="DQ5" s="32" t="s">
        <v>104</v>
      </c>
      <c r="DR5" s="32" t="s">
        <v>105</v>
      </c>
      <c r="DS5" s="32" t="s">
        <v>95</v>
      </c>
      <c r="DT5" s="32" t="s">
        <v>96</v>
      </c>
      <c r="DU5" s="32" t="s">
        <v>97</v>
      </c>
      <c r="DV5" s="32" t="s">
        <v>98</v>
      </c>
      <c r="DW5" s="32" t="s">
        <v>99</v>
      </c>
      <c r="DX5" s="32" t="s">
        <v>100</v>
      </c>
      <c r="DY5" s="32" t="s">
        <v>101</v>
      </c>
      <c r="DZ5" s="32" t="s">
        <v>102</v>
      </c>
      <c r="EA5" s="32" t="s">
        <v>103</v>
      </c>
      <c r="EB5" s="32" t="s">
        <v>104</v>
      </c>
      <c r="EC5" s="32" t="s">
        <v>105</v>
      </c>
      <c r="ED5" s="32" t="s">
        <v>95</v>
      </c>
      <c r="EE5" s="32" t="s">
        <v>96</v>
      </c>
      <c r="EF5" s="32" t="s">
        <v>97</v>
      </c>
      <c r="EG5" s="32" t="s">
        <v>98</v>
      </c>
      <c r="EH5" s="32" t="s">
        <v>99</v>
      </c>
      <c r="EI5" s="32" t="s">
        <v>100</v>
      </c>
      <c r="EJ5" s="32" t="s">
        <v>101</v>
      </c>
      <c r="EK5" s="32" t="s">
        <v>102</v>
      </c>
      <c r="EL5" s="32" t="s">
        <v>103</v>
      </c>
      <c r="EM5" s="32" t="s">
        <v>104</v>
      </c>
      <c r="EN5" s="32" t="s">
        <v>105</v>
      </c>
    </row>
    <row r="6" spans="1:144" s="36" customFormat="1" x14ac:dyDescent="0.15">
      <c r="A6" s="28" t="s">
        <v>106</v>
      </c>
      <c r="B6" s="33">
        <f>B7</f>
        <v>2017</v>
      </c>
      <c r="C6" s="33">
        <f t="shared" ref="C6:W6" si="3">C7</f>
        <v>263672</v>
      </c>
      <c r="D6" s="33">
        <f t="shared" si="3"/>
        <v>47</v>
      </c>
      <c r="E6" s="33">
        <f t="shared" si="3"/>
        <v>1</v>
      </c>
      <c r="F6" s="33">
        <f t="shared" si="3"/>
        <v>0</v>
      </c>
      <c r="G6" s="33">
        <f t="shared" si="3"/>
        <v>0</v>
      </c>
      <c r="H6" s="33" t="str">
        <f t="shared" si="3"/>
        <v>京都府　南山城村</v>
      </c>
      <c r="I6" s="33" t="str">
        <f t="shared" si="3"/>
        <v>法非適用</v>
      </c>
      <c r="J6" s="33" t="str">
        <f t="shared" si="3"/>
        <v>水道事業</v>
      </c>
      <c r="K6" s="33" t="str">
        <f t="shared" si="3"/>
        <v>簡易水道事業</v>
      </c>
      <c r="L6" s="33" t="str">
        <f t="shared" si="3"/>
        <v>D3</v>
      </c>
      <c r="M6" s="33" t="str">
        <f t="shared" si="3"/>
        <v>非設置</v>
      </c>
      <c r="N6" s="34" t="str">
        <f t="shared" si="3"/>
        <v>-</v>
      </c>
      <c r="O6" s="34" t="str">
        <f t="shared" si="3"/>
        <v>該当数値なし</v>
      </c>
      <c r="P6" s="34">
        <f t="shared" si="3"/>
        <v>90.24</v>
      </c>
      <c r="Q6" s="34">
        <f t="shared" si="3"/>
        <v>4471</v>
      </c>
      <c r="R6" s="34">
        <f t="shared" si="3"/>
        <v>2819</v>
      </c>
      <c r="S6" s="34">
        <f t="shared" si="3"/>
        <v>64.11</v>
      </c>
      <c r="T6" s="34">
        <f t="shared" si="3"/>
        <v>43.97</v>
      </c>
      <c r="U6" s="34">
        <f t="shared" si="3"/>
        <v>2532</v>
      </c>
      <c r="V6" s="34">
        <f t="shared" si="3"/>
        <v>6.23</v>
      </c>
      <c r="W6" s="34">
        <f t="shared" si="3"/>
        <v>406.42</v>
      </c>
      <c r="X6" s="35">
        <f>IF(X7="",NA(),X7)</f>
        <v>58.21</v>
      </c>
      <c r="Y6" s="35">
        <f t="shared" ref="Y6:AG6" si="4">IF(Y7="",NA(),Y7)</f>
        <v>62.3</v>
      </c>
      <c r="Z6" s="35">
        <f t="shared" si="4"/>
        <v>56.95</v>
      </c>
      <c r="AA6" s="35">
        <f t="shared" si="4"/>
        <v>61</v>
      </c>
      <c r="AB6" s="35">
        <f t="shared" si="4"/>
        <v>65.94</v>
      </c>
      <c r="AC6" s="35">
        <f t="shared" si="4"/>
        <v>76.09</v>
      </c>
      <c r="AD6" s="35">
        <f t="shared" si="4"/>
        <v>75.87</v>
      </c>
      <c r="AE6" s="35">
        <f t="shared" si="4"/>
        <v>76.27</v>
      </c>
      <c r="AF6" s="35">
        <f t="shared" si="4"/>
        <v>77.56</v>
      </c>
      <c r="AG6" s="35">
        <f t="shared" si="4"/>
        <v>78.510000000000005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2901.67</v>
      </c>
      <c r="BF6" s="35">
        <f t="shared" ref="BF6:BN6" si="7">IF(BF7="",NA(),BF7)</f>
        <v>2654.78</v>
      </c>
      <c r="BG6" s="35">
        <f t="shared" si="7"/>
        <v>2495.63</v>
      </c>
      <c r="BH6" s="35">
        <f t="shared" si="7"/>
        <v>2285.0300000000002</v>
      </c>
      <c r="BI6" s="35">
        <f t="shared" si="7"/>
        <v>2047.04</v>
      </c>
      <c r="BJ6" s="35">
        <f t="shared" si="7"/>
        <v>1113.76</v>
      </c>
      <c r="BK6" s="35">
        <f t="shared" si="7"/>
        <v>1125.69</v>
      </c>
      <c r="BL6" s="35">
        <f t="shared" si="7"/>
        <v>1134.67</v>
      </c>
      <c r="BM6" s="35">
        <f t="shared" si="7"/>
        <v>1144.79</v>
      </c>
      <c r="BN6" s="35">
        <f t="shared" si="7"/>
        <v>1061.58</v>
      </c>
      <c r="BO6" s="34" t="str">
        <f>IF(BO7="","",IF(BO7="-","【-】","【"&amp;SUBSTITUTE(TEXT(BO7,"#,##0.00"),"-","△")&amp;"】"))</f>
        <v>【1,141.75】</v>
      </c>
      <c r="BP6" s="35">
        <f>IF(BP7="",NA(),BP7)</f>
        <v>26.67</v>
      </c>
      <c r="BQ6" s="35">
        <f t="shared" ref="BQ6:BY6" si="8">IF(BQ7="",NA(),BQ7)</f>
        <v>25.78</v>
      </c>
      <c r="BR6" s="35">
        <f t="shared" si="8"/>
        <v>23.48</v>
      </c>
      <c r="BS6" s="35">
        <f t="shared" si="8"/>
        <v>21.29</v>
      </c>
      <c r="BT6" s="35">
        <f t="shared" si="8"/>
        <v>25</v>
      </c>
      <c r="BU6" s="35">
        <f t="shared" si="8"/>
        <v>34.25</v>
      </c>
      <c r="BV6" s="35">
        <f t="shared" si="8"/>
        <v>46.48</v>
      </c>
      <c r="BW6" s="35">
        <f t="shared" si="8"/>
        <v>40.6</v>
      </c>
      <c r="BX6" s="35">
        <f t="shared" si="8"/>
        <v>56.04</v>
      </c>
      <c r="BY6" s="35">
        <f t="shared" si="8"/>
        <v>58.52</v>
      </c>
      <c r="BZ6" s="34" t="str">
        <f>IF(BZ7="","",IF(BZ7="-","【-】","【"&amp;SUBSTITUTE(TEXT(BZ7,"#,##0.00"),"-","△")&amp;"】"))</f>
        <v>【54.93】</v>
      </c>
      <c r="CA6" s="35">
        <f>IF(CA7="",NA(),CA7)</f>
        <v>876.83</v>
      </c>
      <c r="CB6" s="35">
        <f t="shared" ref="CB6:CJ6" si="9">IF(CB7="",NA(),CB7)</f>
        <v>957.25</v>
      </c>
      <c r="CC6" s="35">
        <f t="shared" si="9"/>
        <v>1054.1600000000001</v>
      </c>
      <c r="CD6" s="35">
        <f t="shared" si="9"/>
        <v>1174.97</v>
      </c>
      <c r="CE6" s="35">
        <f t="shared" si="9"/>
        <v>987.71</v>
      </c>
      <c r="CF6" s="35">
        <f t="shared" si="9"/>
        <v>501.18</v>
      </c>
      <c r="CG6" s="35">
        <f t="shared" si="9"/>
        <v>376.61</v>
      </c>
      <c r="CH6" s="35">
        <f t="shared" si="9"/>
        <v>440.03</v>
      </c>
      <c r="CI6" s="35">
        <f t="shared" si="9"/>
        <v>304.35000000000002</v>
      </c>
      <c r="CJ6" s="35">
        <f t="shared" si="9"/>
        <v>296.3</v>
      </c>
      <c r="CK6" s="34" t="str">
        <f>IF(CK7="","",IF(CK7="-","【-】","【"&amp;SUBSTITUTE(TEXT(CK7,"#,##0.00"),"-","△")&amp;"】"))</f>
        <v>【292.18】</v>
      </c>
      <c r="CL6" s="35">
        <f>IF(CL7="",NA(),CL7)</f>
        <v>45.06</v>
      </c>
      <c r="CM6" s="35">
        <f t="shared" ref="CM6:CU6" si="10">IF(CM7="",NA(),CM7)</f>
        <v>43.45</v>
      </c>
      <c r="CN6" s="35">
        <f t="shared" si="10"/>
        <v>41.69</v>
      </c>
      <c r="CO6" s="35">
        <f t="shared" si="10"/>
        <v>39.93</v>
      </c>
      <c r="CP6" s="35">
        <f t="shared" si="10"/>
        <v>45.55</v>
      </c>
      <c r="CQ6" s="35">
        <f t="shared" si="10"/>
        <v>57.55</v>
      </c>
      <c r="CR6" s="35">
        <f t="shared" si="10"/>
        <v>57.43</v>
      </c>
      <c r="CS6" s="35">
        <f t="shared" si="10"/>
        <v>57.29</v>
      </c>
      <c r="CT6" s="35">
        <f t="shared" si="10"/>
        <v>55.9</v>
      </c>
      <c r="CU6" s="35">
        <f t="shared" si="10"/>
        <v>57.3</v>
      </c>
      <c r="CV6" s="34" t="str">
        <f>IF(CV7="","",IF(CV7="-","【-】","【"&amp;SUBSTITUTE(TEXT(CV7,"#,##0.00"),"-","△")&amp;"】"))</f>
        <v>【56.91】</v>
      </c>
      <c r="CW6" s="35">
        <f>IF(CW7="",NA(),CW7)</f>
        <v>96.36</v>
      </c>
      <c r="CX6" s="35">
        <f t="shared" ref="CX6:DF6" si="11">IF(CX7="",NA(),CX7)</f>
        <v>95.82</v>
      </c>
      <c r="CY6" s="35">
        <f t="shared" si="11"/>
        <v>96.98</v>
      </c>
      <c r="CZ6" s="35">
        <f t="shared" si="11"/>
        <v>99.9</v>
      </c>
      <c r="DA6" s="35">
        <f t="shared" si="11"/>
        <v>89.91</v>
      </c>
      <c r="DB6" s="35">
        <f t="shared" si="11"/>
        <v>74.14</v>
      </c>
      <c r="DC6" s="35">
        <f t="shared" si="11"/>
        <v>73.83</v>
      </c>
      <c r="DD6" s="35">
        <f t="shared" si="11"/>
        <v>73.69</v>
      </c>
      <c r="DE6" s="35">
        <f t="shared" si="11"/>
        <v>73.28</v>
      </c>
      <c r="DF6" s="35">
        <f t="shared" si="11"/>
        <v>72.42</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4">
        <f>IF(ED7="",NA(),ED7)</f>
        <v>0</v>
      </c>
      <c r="EE6" s="34">
        <f t="shared" ref="EE6:EM6" si="14">IF(EE7="",NA(),EE7)</f>
        <v>0</v>
      </c>
      <c r="EF6" s="34">
        <f t="shared" si="14"/>
        <v>0</v>
      </c>
      <c r="EG6" s="34">
        <f t="shared" si="14"/>
        <v>0</v>
      </c>
      <c r="EH6" s="34">
        <f t="shared" si="14"/>
        <v>0</v>
      </c>
      <c r="EI6" s="35">
        <f t="shared" si="14"/>
        <v>0.8</v>
      </c>
      <c r="EJ6" s="35">
        <f t="shared" si="14"/>
        <v>0.69</v>
      </c>
      <c r="EK6" s="35">
        <f t="shared" si="14"/>
        <v>0.65</v>
      </c>
      <c r="EL6" s="35">
        <f t="shared" si="14"/>
        <v>0.53</v>
      </c>
      <c r="EM6" s="35">
        <f t="shared" si="14"/>
        <v>0.72</v>
      </c>
      <c r="EN6" s="34" t="str">
        <f>IF(EN7="","",IF(EN7="-","【-】","【"&amp;SUBSTITUTE(TEXT(EN7,"#,##0.00"),"-","△")&amp;"】"))</f>
        <v>【0.72】</v>
      </c>
    </row>
    <row r="7" spans="1:144" s="36" customFormat="1" x14ac:dyDescent="0.15">
      <c r="A7" s="28"/>
      <c r="B7" s="37">
        <v>2017</v>
      </c>
      <c r="C7" s="37">
        <v>263672</v>
      </c>
      <c r="D7" s="37">
        <v>47</v>
      </c>
      <c r="E7" s="37">
        <v>1</v>
      </c>
      <c r="F7" s="37">
        <v>0</v>
      </c>
      <c r="G7" s="37">
        <v>0</v>
      </c>
      <c r="H7" s="37" t="s">
        <v>107</v>
      </c>
      <c r="I7" s="37" t="s">
        <v>108</v>
      </c>
      <c r="J7" s="37" t="s">
        <v>109</v>
      </c>
      <c r="K7" s="37" t="s">
        <v>110</v>
      </c>
      <c r="L7" s="37" t="s">
        <v>111</v>
      </c>
      <c r="M7" s="37" t="s">
        <v>112</v>
      </c>
      <c r="N7" s="38" t="s">
        <v>113</v>
      </c>
      <c r="O7" s="38" t="s">
        <v>114</v>
      </c>
      <c r="P7" s="38">
        <v>90.24</v>
      </c>
      <c r="Q7" s="38">
        <v>4471</v>
      </c>
      <c r="R7" s="38">
        <v>2819</v>
      </c>
      <c r="S7" s="38">
        <v>64.11</v>
      </c>
      <c r="T7" s="38">
        <v>43.97</v>
      </c>
      <c r="U7" s="38">
        <v>2532</v>
      </c>
      <c r="V7" s="38">
        <v>6.23</v>
      </c>
      <c r="W7" s="38">
        <v>406.42</v>
      </c>
      <c r="X7" s="38">
        <v>58.21</v>
      </c>
      <c r="Y7" s="38">
        <v>62.3</v>
      </c>
      <c r="Z7" s="38">
        <v>56.95</v>
      </c>
      <c r="AA7" s="38">
        <v>61</v>
      </c>
      <c r="AB7" s="38">
        <v>65.94</v>
      </c>
      <c r="AC7" s="38">
        <v>76.09</v>
      </c>
      <c r="AD7" s="38">
        <v>75.87</v>
      </c>
      <c r="AE7" s="38">
        <v>76.27</v>
      </c>
      <c r="AF7" s="38">
        <v>77.56</v>
      </c>
      <c r="AG7" s="38">
        <v>78.510000000000005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2901.67</v>
      </c>
      <c r="BF7" s="38">
        <v>2654.78</v>
      </c>
      <c r="BG7" s="38">
        <v>2495.63</v>
      </c>
      <c r="BH7" s="38">
        <v>2285.0300000000002</v>
      </c>
      <c r="BI7" s="38">
        <v>2047.04</v>
      </c>
      <c r="BJ7" s="38">
        <v>1113.76</v>
      </c>
      <c r="BK7" s="38">
        <v>1125.69</v>
      </c>
      <c r="BL7" s="38">
        <v>1134.67</v>
      </c>
      <c r="BM7" s="38">
        <v>1144.79</v>
      </c>
      <c r="BN7" s="38">
        <v>1061.58</v>
      </c>
      <c r="BO7" s="38">
        <v>1141.75</v>
      </c>
      <c r="BP7" s="38">
        <v>26.67</v>
      </c>
      <c r="BQ7" s="38">
        <v>25.78</v>
      </c>
      <c r="BR7" s="38">
        <v>23.48</v>
      </c>
      <c r="BS7" s="38">
        <v>21.29</v>
      </c>
      <c r="BT7" s="38">
        <v>25</v>
      </c>
      <c r="BU7" s="38">
        <v>34.25</v>
      </c>
      <c r="BV7" s="38">
        <v>46.48</v>
      </c>
      <c r="BW7" s="38">
        <v>40.6</v>
      </c>
      <c r="BX7" s="38">
        <v>56.04</v>
      </c>
      <c r="BY7" s="38">
        <v>58.52</v>
      </c>
      <c r="BZ7" s="38">
        <v>54.93</v>
      </c>
      <c r="CA7" s="38">
        <v>876.83</v>
      </c>
      <c r="CB7" s="38">
        <v>957.25</v>
      </c>
      <c r="CC7" s="38">
        <v>1054.1600000000001</v>
      </c>
      <c r="CD7" s="38">
        <v>1174.97</v>
      </c>
      <c r="CE7" s="38">
        <v>987.71</v>
      </c>
      <c r="CF7" s="38">
        <v>501.18</v>
      </c>
      <c r="CG7" s="38">
        <v>376.61</v>
      </c>
      <c r="CH7" s="38">
        <v>440.03</v>
      </c>
      <c r="CI7" s="38">
        <v>304.35000000000002</v>
      </c>
      <c r="CJ7" s="38">
        <v>296.3</v>
      </c>
      <c r="CK7" s="38">
        <v>292.18</v>
      </c>
      <c r="CL7" s="38">
        <v>45.06</v>
      </c>
      <c r="CM7" s="38">
        <v>43.45</v>
      </c>
      <c r="CN7" s="38">
        <v>41.69</v>
      </c>
      <c r="CO7" s="38">
        <v>39.93</v>
      </c>
      <c r="CP7" s="38">
        <v>45.55</v>
      </c>
      <c r="CQ7" s="38">
        <v>57.55</v>
      </c>
      <c r="CR7" s="38">
        <v>57.43</v>
      </c>
      <c r="CS7" s="38">
        <v>57.29</v>
      </c>
      <c r="CT7" s="38">
        <v>55.9</v>
      </c>
      <c r="CU7" s="38">
        <v>57.3</v>
      </c>
      <c r="CV7" s="38">
        <v>56.91</v>
      </c>
      <c r="CW7" s="38">
        <v>96.36</v>
      </c>
      <c r="CX7" s="38">
        <v>95.82</v>
      </c>
      <c r="CY7" s="38">
        <v>96.98</v>
      </c>
      <c r="CZ7" s="38">
        <v>99.9</v>
      </c>
      <c r="DA7" s="38">
        <v>89.91</v>
      </c>
      <c r="DB7" s="38">
        <v>74.14</v>
      </c>
      <c r="DC7" s="38">
        <v>73.83</v>
      </c>
      <c r="DD7" s="38">
        <v>73.69</v>
      </c>
      <c r="DE7" s="38">
        <v>73.28</v>
      </c>
      <c r="DF7" s="38">
        <v>72.42</v>
      </c>
      <c r="DG7" s="38">
        <v>74.25</v>
      </c>
      <c r="DH7" s="38"/>
      <c r="DI7" s="38"/>
      <c r="DJ7" s="38"/>
      <c r="DK7" s="38"/>
      <c r="DL7" s="38"/>
      <c r="DM7" s="38"/>
      <c r="DN7" s="38"/>
      <c r="DO7" s="38"/>
      <c r="DP7" s="38"/>
      <c r="DQ7" s="38"/>
      <c r="DR7" s="38"/>
      <c r="DS7" s="38"/>
      <c r="DT7" s="38"/>
      <c r="DU7" s="38"/>
      <c r="DV7" s="38"/>
      <c r="DW7" s="38"/>
      <c r="DX7" s="38"/>
      <c r="DY7" s="38"/>
      <c r="DZ7" s="38"/>
      <c r="EA7" s="38"/>
      <c r="EB7" s="38"/>
      <c r="EC7" s="38"/>
      <c r="ED7" s="38">
        <v>0</v>
      </c>
      <c r="EE7" s="38">
        <v>0</v>
      </c>
      <c r="EF7" s="38">
        <v>0</v>
      </c>
      <c r="EG7" s="38">
        <v>0</v>
      </c>
      <c r="EH7" s="38">
        <v>0</v>
      </c>
      <c r="EI7" s="38">
        <v>0.8</v>
      </c>
      <c r="EJ7" s="38">
        <v>0.69</v>
      </c>
      <c r="EK7" s="38">
        <v>0.65</v>
      </c>
      <c r="EL7" s="38">
        <v>0.53</v>
      </c>
      <c r="EM7" s="38">
        <v>0.72</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115</v>
      </c>
      <c r="C9" s="40" t="s">
        <v>116</v>
      </c>
      <c r="D9" s="40" t="s">
        <v>117</v>
      </c>
      <c r="E9" s="40" t="s">
        <v>118</v>
      </c>
      <c r="F9" s="40" t="s">
        <v>119</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57</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1719 袖岡 幸司</cp:lastModifiedBy>
  <dcterms:modified xsi:type="dcterms:W3CDTF">2019-01-28T11:25:27Z</dcterms:modified>
</cp:coreProperties>
</file>