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SRcFBP0MB+2hZbzx/3mNKWKUr37ttsLghxqA9ar3APZsfT8tYg12EKqMyxc7ttJgEH4GswvFdwCjvmN5srBD8A==" workbookSaltValue="vGfw8A1hmid1fZGbgmWJ6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<sst xmlns="http://schemas.openxmlformats.org/spreadsheetml/2006/main" count="232" uniqueCount="120">
  <si>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</si>
  <si>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</si>
  <si>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</si>
  <si>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</si>
  <si>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</si>
  <si>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</si>
  <si>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</si>
  <si>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</si>
  <si>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</si>
  <si>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</si>
  <si>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</si>
  <si>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</si>
  <si>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</si>
  <si>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</si>
  <si>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</si>
  <si>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</si>
  <si>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</si>
  <si>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</si>
  <si>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</si>
  <si>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</si>
  <si>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</si>
  <si>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</si>
  <si>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</si>
  <si>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</si>
  <si>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</si>
  <si>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</si>
  <si>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</si>
  <si>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</si>
  <si>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</si>
  <si>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</si>
  <si>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</si>
  <si>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</si>
  <si>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</si>
  <si>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</si>
  <si>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</si>
  <si>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</si>
  <si>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</si>
  <si>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</si>
  <si>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</si>
  <si>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</si>
  <si>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</si>
  <si>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</si>
  <si>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</si>
  <si>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</si>
  <si>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</si>
  <si>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</si>
  <si>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</si>
  <si>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</si>
  <si>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</si>
  <si>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</si>
  <si>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</si>
  <si>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</si>
  <si>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</si>
  <si>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</si>
  <si>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</si>
  <si>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</si>
  <si>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</si>
  <si>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</si>
  <si>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</si>
  <si>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</si>
  <si>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</si>
  <si>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</si>
  <si>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</si>
  <si>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</si>
  <si>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</si>
  <si>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</si>
  <si>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</si>
  <si>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</si>
  <si>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</si>
  <si>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</si>
  <si>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</si>
  <si>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</si>
  <si>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</si>
  <si>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</si>
  <si>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</si>
  <si>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</si>
  <si>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</si>
  <si>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</si>
  <si>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</si>
  <si>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</si>
  <si>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</si>
  <si>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</si>
  <si>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</si>
  <si>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</si>
  <si>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</si>
  <si>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</si>
  <si>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</si>
  <si>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</si>
  <si>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</si>
  <si>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</si>
  <si>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</si>
  <si>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</si>
  <si>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</si>
  <si>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</si>
  <si>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</si>
  <si>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</si>
  <si>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</si>
  <si>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</si>
  <si>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</si>
  <si>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</si>
  <si>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</si>
  <si>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</si>
  <si>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</si>
  <si>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</si>
  <si>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</si>
  <si>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</si>
  <si>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</si>
  <si>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</si>
  <si>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</si>
  <si>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</si>
  <si>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</si>
  <si>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</si>
  <si>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</si>
  <si>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</si>
  <si>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</si>
  <si>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</si>
  <si>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</si>
  <si>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平成29年度に簡易水道事業と統合したことにより、旧簡易水道事業の償却資産の減価償却が次年度となるため大幅に経常利益が増加した。
②累積欠損金比率
平成29年度に簡易水道事業と統合したことにより、当年度未処理欠損金が生じた。
③流動比率
当年度未処理欠損金が生じているものの、流動比率は100％以上で短期債務に対して支払う現金等があり、負債を賄えている状況である。
④企業債残高対給水収益比率
平成29年度に簡易水道事業と統合したことにより、大幅に増加した。料金収入の水準を見直す必要がある。
⑤料金回収率
100％を上回っているが、適切な料金収入の確保が必要である。
⑥給水原価
平成29年度までは減少傾向にあるが、簡易水道事業と統合したことにより、平成30年度以降は大幅に増加する見込みである。
⑦施設利用率
施設能力に対して50％以下の使用率であり、人口減少等で配水量が減少していることが原因である。
⑧有収率
類似団体平均値を上回っており、旧簡易水道事業も含めて計画的に老朽配水管の布設替を行ってきた成果がでている。</t>
    <rPh sb="1" eb="3">
      <t>ケイジョウ</t>
    </rPh>
    <rPh sb="3" eb="5">
      <t>シュウシ</t>
    </rPh>
    <rPh sb="5" eb="7">
      <t>ヒリツ</t>
    </rPh>
    <rPh sb="8" eb="10">
      <t>ヘイセイ</t>
    </rPh>
    <rPh sb="12" eb="14">
      <t>ネンド</t>
    </rPh>
    <rPh sb="15" eb="17">
      <t>カンイ</t>
    </rPh>
    <rPh sb="17" eb="19">
      <t>スイドウ</t>
    </rPh>
    <rPh sb="19" eb="21">
      <t>ジギョウ</t>
    </rPh>
    <rPh sb="22" eb="24">
      <t>トウゴウ</t>
    </rPh>
    <rPh sb="32" eb="33">
      <t>キュウ</t>
    </rPh>
    <rPh sb="33" eb="35">
      <t>カンイ</t>
    </rPh>
    <rPh sb="35" eb="37">
      <t>スイドウ</t>
    </rPh>
    <rPh sb="37" eb="39">
      <t>ジギョウ</t>
    </rPh>
    <rPh sb="40" eb="42">
      <t>ショウキャク</t>
    </rPh>
    <rPh sb="42" eb="44">
      <t>シサン</t>
    </rPh>
    <rPh sb="45" eb="47">
      <t>ゲンカ</t>
    </rPh>
    <rPh sb="47" eb="49">
      <t>ショウキャク</t>
    </rPh>
    <rPh sb="50" eb="53">
      <t>ジネンド</t>
    </rPh>
    <rPh sb="58" eb="60">
      <t>オオハバ</t>
    </rPh>
    <rPh sb="61" eb="63">
      <t>ケイジョウ</t>
    </rPh>
    <rPh sb="63" eb="65">
      <t>リエキ</t>
    </rPh>
    <rPh sb="66" eb="68">
      <t>ゾウカ</t>
    </rPh>
    <rPh sb="73" eb="75">
      <t>ルイセキ</t>
    </rPh>
    <rPh sb="75" eb="78">
      <t>ケッソンキン</t>
    </rPh>
    <rPh sb="78" eb="80">
      <t>ヒリツ</t>
    </rPh>
    <rPh sb="81" eb="83">
      <t>ヘイセイ</t>
    </rPh>
    <rPh sb="85" eb="87">
      <t>ネンド</t>
    </rPh>
    <rPh sb="88" eb="92">
      <t>カンイスイドウ</t>
    </rPh>
    <rPh sb="92" eb="94">
      <t>ジギョウ</t>
    </rPh>
    <rPh sb="95" eb="97">
      <t>トウゴウ</t>
    </rPh>
    <rPh sb="105" eb="108">
      <t>トウネンド</t>
    </rPh>
    <rPh sb="108" eb="111">
      <t>ミショリ</t>
    </rPh>
    <rPh sb="111" eb="114">
      <t>ケッソンキン</t>
    </rPh>
    <rPh sb="115" eb="116">
      <t>ショウ</t>
    </rPh>
    <rPh sb="121" eb="123">
      <t>リュウドウ</t>
    </rPh>
    <rPh sb="123" eb="125">
      <t>ヒリツ</t>
    </rPh>
    <rPh sb="126" eb="129">
      <t>トウネンド</t>
    </rPh>
    <rPh sb="129" eb="132">
      <t>ミショリ</t>
    </rPh>
    <rPh sb="132" eb="135">
      <t>ケッソンキン</t>
    </rPh>
    <rPh sb="136" eb="137">
      <t>ショウ</t>
    </rPh>
    <rPh sb="145" eb="147">
      <t>リュウドウ</t>
    </rPh>
    <rPh sb="147" eb="149">
      <t>ヒリツ</t>
    </rPh>
    <rPh sb="154" eb="156">
      <t>イジョウ</t>
    </rPh>
    <rPh sb="157" eb="159">
      <t>タンキ</t>
    </rPh>
    <rPh sb="159" eb="161">
      <t>サイム</t>
    </rPh>
    <rPh sb="162" eb="163">
      <t>タイ</t>
    </rPh>
    <rPh sb="165" eb="167">
      <t>シハラ</t>
    </rPh>
    <rPh sb="168" eb="170">
      <t>ゲンキン</t>
    </rPh>
    <rPh sb="170" eb="171">
      <t>トウ</t>
    </rPh>
    <rPh sb="175" eb="177">
      <t>フサイ</t>
    </rPh>
    <rPh sb="178" eb="179">
      <t>マカナ</t>
    </rPh>
    <rPh sb="183" eb="185">
      <t>ジョウキョウ</t>
    </rPh>
    <rPh sb="191" eb="193">
      <t>キギョウ</t>
    </rPh>
    <rPh sb="193" eb="194">
      <t>サイ</t>
    </rPh>
    <rPh sb="194" eb="196">
      <t>ザンダカ</t>
    </rPh>
    <rPh sb="196" eb="197">
      <t>タイ</t>
    </rPh>
    <rPh sb="197" eb="199">
      <t>キュウスイ</t>
    </rPh>
    <rPh sb="199" eb="201">
      <t>シュウエキ</t>
    </rPh>
    <rPh sb="201" eb="203">
      <t>ヒリツ</t>
    </rPh>
    <rPh sb="204" eb="206">
      <t>ヘイセイ</t>
    </rPh>
    <rPh sb="208" eb="210">
      <t>ネンド</t>
    </rPh>
    <rPh sb="211" eb="213">
      <t>カンイ</t>
    </rPh>
    <rPh sb="213" eb="215">
      <t>スイドウ</t>
    </rPh>
    <rPh sb="215" eb="217">
      <t>ジギョウ</t>
    </rPh>
    <rPh sb="218" eb="220">
      <t>トウゴウ</t>
    </rPh>
    <rPh sb="228" eb="230">
      <t>オオハバ</t>
    </rPh>
    <rPh sb="231" eb="233">
      <t>ゾウカ</t>
    </rPh>
    <rPh sb="236" eb="238">
      <t>リョウキン</t>
    </rPh>
    <rPh sb="238" eb="240">
      <t>シュウニュウ</t>
    </rPh>
    <rPh sb="241" eb="243">
      <t>スイジュン</t>
    </rPh>
    <rPh sb="244" eb="246">
      <t>ミナオ</t>
    </rPh>
    <rPh sb="247" eb="249">
      <t>ヒツヨウ</t>
    </rPh>
    <rPh sb="255" eb="257">
      <t>リョウキン</t>
    </rPh>
    <rPh sb="257" eb="259">
      <t>カイシュウ</t>
    </rPh>
    <rPh sb="259" eb="260">
      <t>リツ</t>
    </rPh>
    <rPh sb="266" eb="268">
      <t>ウワマワ</t>
    </rPh>
    <rPh sb="274" eb="276">
      <t>テキセツ</t>
    </rPh>
    <rPh sb="277" eb="279">
      <t>リョウキン</t>
    </rPh>
    <rPh sb="279" eb="281">
      <t>シュウニュウ</t>
    </rPh>
    <rPh sb="282" eb="284">
      <t>カクホ</t>
    </rPh>
    <rPh sb="285" eb="287">
      <t>ヒツヨウ</t>
    </rPh>
    <rPh sb="293" eb="295">
      <t>キュウスイ</t>
    </rPh>
    <rPh sb="295" eb="297">
      <t>ゲンカ</t>
    </rPh>
    <rPh sb="298" eb="300">
      <t>ヘイセイ</t>
    </rPh>
    <rPh sb="302" eb="304">
      <t>ネンド</t>
    </rPh>
    <rPh sb="307" eb="309">
      <t>ゲンショウ</t>
    </rPh>
    <rPh sb="309" eb="311">
      <t>ケイコウ</t>
    </rPh>
    <rPh sb="316" eb="318">
      <t>カンイ</t>
    </rPh>
    <rPh sb="318" eb="320">
      <t>スイドウジ</t>
    </rPh>
    <rPh sb="320" eb="325">
      <t>ギョウトトウゴウ</t>
    </rPh>
    <rPh sb="333" eb="335">
      <t>ヘイセイ</t>
    </rPh>
    <rPh sb="337" eb="339">
      <t>ネンド</t>
    </rPh>
    <rPh sb="339" eb="341">
      <t>イコウ</t>
    </rPh>
    <rPh sb="342" eb="344">
      <t>オオハバ</t>
    </rPh>
    <rPh sb="345" eb="347">
      <t>ゾウカ</t>
    </rPh>
    <rPh sb="349" eb="351">
      <t>ミコ</t>
    </rPh>
    <rPh sb="358" eb="360">
      <t>シセツ</t>
    </rPh>
    <rPh sb="360" eb="363">
      <t>リヨウリツ</t>
    </rPh>
    <rPh sb="364" eb="366">
      <t>シセツ</t>
    </rPh>
    <rPh sb="366" eb="368">
      <t>ノウリョク</t>
    </rPh>
    <rPh sb="369" eb="370">
      <t>タイ</t>
    </rPh>
    <rPh sb="375" eb="377">
      <t>イカ</t>
    </rPh>
    <rPh sb="378" eb="380">
      <t>シヨウ</t>
    </rPh>
    <rPh sb="380" eb="381">
      <t>リツ</t>
    </rPh>
    <rPh sb="385" eb="387">
      <t>ジンコウ</t>
    </rPh>
    <rPh sb="387" eb="389">
      <t>ゲンショウ</t>
    </rPh>
    <rPh sb="389" eb="390">
      <t>トウ</t>
    </rPh>
    <rPh sb="391" eb="393">
      <t>ハイスイ</t>
    </rPh>
    <rPh sb="393" eb="394">
      <t>リョウ</t>
    </rPh>
    <rPh sb="395" eb="397">
      <t>ゲンショウ</t>
    </rPh>
    <rPh sb="404" eb="406">
      <t>ゲンイン</t>
    </rPh>
    <rPh sb="412" eb="414">
      <t>ユウシュウ</t>
    </rPh>
    <rPh sb="414" eb="415">
      <t>リツ</t>
    </rPh>
    <rPh sb="416" eb="418">
      <t>ルイジ</t>
    </rPh>
    <rPh sb="418" eb="420">
      <t>ダンタイ</t>
    </rPh>
    <rPh sb="420" eb="423">
      <t>ヘイキンチ</t>
    </rPh>
    <rPh sb="424" eb="426">
      <t>ウワマワ</t>
    </rPh>
    <rPh sb="431" eb="432">
      <t>キュウ</t>
    </rPh>
    <rPh sb="432" eb="434">
      <t>カンイ</t>
    </rPh>
    <rPh sb="434" eb="436">
      <t>スイドウ</t>
    </rPh>
    <rPh sb="436" eb="438">
      <t>ジギョウ</t>
    </rPh>
    <rPh sb="439" eb="440">
      <t>フク</t>
    </rPh>
    <rPh sb="442" eb="445">
      <t>ケイカクテキ</t>
    </rPh>
    <rPh sb="446" eb="448">
      <t>ロウキュウ</t>
    </rPh>
    <rPh sb="448" eb="451">
      <t>ハイスイカン</t>
    </rPh>
    <rPh sb="452" eb="454">
      <t>フセツ</t>
    </rPh>
    <rPh sb="454" eb="455">
      <t>ガ</t>
    </rPh>
    <rPh sb="456" eb="457">
      <t>オコナ</t>
    </rPh>
    <rPh sb="461" eb="463">
      <t>セイカ</t>
    </rPh>
    <phoneticPr fontId="4"/>
  </si>
  <si>
    <t>①有形固定資産減価償却率
平成29年度に簡易水道事業と統合したことにより、旧簡易水道事業の償却資産の減価償却が次年度となるため大幅に減少した。平成30年度以降は増加する見込みである。
②管路経年化率
類似団体平均値を下回っており、旧簡易水道事業も含めて計画的に老朽配水管の布設替を行ってきた成果がでている。
③管路更新率
平成25年度以降0％であるが、計画に基づく老朽配水管の布設替が完了したことによる。</t>
    <rPh sb="1" eb="3">
      <t>ユウケイ</t>
    </rPh>
    <rPh sb="3" eb="5">
      <t>コテイ</t>
    </rPh>
    <rPh sb="5" eb="7">
      <t>シサン</t>
    </rPh>
    <rPh sb="7" eb="9">
      <t>ゲンカ</t>
    </rPh>
    <rPh sb="9" eb="11">
      <t>ショウキャク</t>
    </rPh>
    <rPh sb="11" eb="12">
      <t>リツ</t>
    </rPh>
    <rPh sb="13" eb="15">
      <t>ヘイセイ</t>
    </rPh>
    <rPh sb="17" eb="19">
      <t>ネンド</t>
    </rPh>
    <rPh sb="20" eb="22">
      <t>カンイ</t>
    </rPh>
    <rPh sb="22" eb="24">
      <t>スイドウ</t>
    </rPh>
    <rPh sb="24" eb="26">
      <t>ジギョウ</t>
    </rPh>
    <rPh sb="27" eb="29">
      <t>トウゴウ</t>
    </rPh>
    <rPh sb="37" eb="38">
      <t>キュウ</t>
    </rPh>
    <rPh sb="38" eb="40">
      <t>カンイ</t>
    </rPh>
    <rPh sb="40" eb="42">
      <t>スイドウ</t>
    </rPh>
    <rPh sb="42" eb="44">
      <t>ジギョウ</t>
    </rPh>
    <rPh sb="45" eb="47">
      <t>ショウキャク</t>
    </rPh>
    <rPh sb="47" eb="49">
      <t>シサン</t>
    </rPh>
    <rPh sb="50" eb="52">
      <t>ゲンカ</t>
    </rPh>
    <rPh sb="52" eb="54">
      <t>ショウキャク</t>
    </rPh>
    <rPh sb="55" eb="58">
      <t>ジネンド</t>
    </rPh>
    <rPh sb="63" eb="65">
      <t>オオハバ</t>
    </rPh>
    <rPh sb="66" eb="68">
      <t>ゲンショウ</t>
    </rPh>
    <rPh sb="71" eb="73">
      <t>ヘイセイ</t>
    </rPh>
    <rPh sb="75" eb="79">
      <t>ネンドイコウ</t>
    </rPh>
    <rPh sb="80" eb="82">
      <t>ゾウカ</t>
    </rPh>
    <rPh sb="84" eb="86">
      <t>ミコ</t>
    </rPh>
    <rPh sb="93" eb="95">
      <t>カンロ</t>
    </rPh>
    <rPh sb="95" eb="98">
      <t>ケイネンカ</t>
    </rPh>
    <rPh sb="98" eb="99">
      <t>リツ</t>
    </rPh>
    <rPh sb="100" eb="102">
      <t>ルイジ</t>
    </rPh>
    <rPh sb="102" eb="104">
      <t>ダンタイ</t>
    </rPh>
    <rPh sb="104" eb="107">
      <t>ヘイキンチ</t>
    </rPh>
    <rPh sb="108" eb="110">
      <t>シタマワ</t>
    </rPh>
    <rPh sb="115" eb="120">
      <t>キュウカンイスイドウ</t>
    </rPh>
    <rPh sb="120" eb="122">
      <t>ジギョウ</t>
    </rPh>
    <rPh sb="123" eb="124">
      <t>フク</t>
    </rPh>
    <rPh sb="126" eb="129">
      <t>ケイカクテキ</t>
    </rPh>
    <rPh sb="130" eb="132">
      <t>ロウキュウ</t>
    </rPh>
    <rPh sb="132" eb="135">
      <t>ハイスイカン</t>
    </rPh>
    <rPh sb="136" eb="138">
      <t>フセツ</t>
    </rPh>
    <rPh sb="138" eb="139">
      <t>ガ</t>
    </rPh>
    <rPh sb="140" eb="141">
      <t>オコナ</t>
    </rPh>
    <rPh sb="145" eb="147">
      <t>セイカ</t>
    </rPh>
    <rPh sb="155" eb="157">
      <t>カンロ</t>
    </rPh>
    <rPh sb="157" eb="159">
      <t>コウシン</t>
    </rPh>
    <rPh sb="159" eb="160">
      <t>リツ</t>
    </rPh>
    <rPh sb="161" eb="163">
      <t>ヘイセイ</t>
    </rPh>
    <rPh sb="165" eb="169">
      <t>ネンドイコウ</t>
    </rPh>
    <rPh sb="176" eb="178">
      <t>ケイカク</t>
    </rPh>
    <rPh sb="179" eb="180">
      <t>モト</t>
    </rPh>
    <rPh sb="182" eb="184">
      <t>ロウキュウ</t>
    </rPh>
    <rPh sb="184" eb="187">
      <t>ハイスイカン</t>
    </rPh>
    <rPh sb="188" eb="190">
      <t>フセツ</t>
    </rPh>
    <rPh sb="190" eb="191">
      <t>ガ</t>
    </rPh>
    <rPh sb="192" eb="194">
      <t>カンリョウ</t>
    </rPh>
    <phoneticPr fontId="4"/>
  </si>
  <si>
    <t>旧簡易水道事業も含めて、平成8年度から平成28年度にかけて浄水場等の施設改良、老朽配水管の布設替を計画的に行ってきた結果、特に管路経年化率では類似団体平均値を下回り一定の成果がでている。
しかしながら、施設改良を行ってきた結果、減価償却費、企業債利息等が著しく増加したことに加え、平成29年度に簡易水道事業と統合したことにより、旧簡易水道事業の減価償却費、企業債利息等が上乗せされるため非常に厳しい経常状況である。
平成30年度以降は経常収支の赤字が見込まれるため、繰越欠損金の将来的な解消と併せて、適切な料金収入の確保が必要である。</t>
    <rPh sb="0" eb="1">
      <t>キュウ</t>
    </rPh>
    <rPh sb="1" eb="3">
      <t>カンイ</t>
    </rPh>
    <rPh sb="3" eb="5">
      <t>スイドウ</t>
    </rPh>
    <rPh sb="5" eb="7">
      <t>ジギョウ</t>
    </rPh>
    <rPh sb="8" eb="9">
      <t>フク</t>
    </rPh>
    <rPh sb="12" eb="14">
      <t>ヘイセイ</t>
    </rPh>
    <rPh sb="15" eb="17">
      <t>ネンド</t>
    </rPh>
    <rPh sb="19" eb="21">
      <t>ヘイセイ</t>
    </rPh>
    <rPh sb="23" eb="25">
      <t>ネンド</t>
    </rPh>
    <rPh sb="29" eb="31">
      <t>ジョウスイ</t>
    </rPh>
    <rPh sb="31" eb="32">
      <t>ジョウ</t>
    </rPh>
    <rPh sb="32" eb="33">
      <t>トウ</t>
    </rPh>
    <rPh sb="34" eb="36">
      <t>シセツ</t>
    </rPh>
    <rPh sb="36" eb="38">
      <t>カイリョウ</t>
    </rPh>
    <rPh sb="39" eb="41">
      <t>ロウキュウ</t>
    </rPh>
    <rPh sb="41" eb="44">
      <t>ハイスイカン</t>
    </rPh>
    <rPh sb="45" eb="47">
      <t>フセツ</t>
    </rPh>
    <rPh sb="47" eb="48">
      <t>ガ</t>
    </rPh>
    <rPh sb="49" eb="52">
      <t>ケイカクテキ</t>
    </rPh>
    <rPh sb="53" eb="54">
      <t>オコナ</t>
    </rPh>
    <rPh sb="58" eb="60">
      <t>ケッカ</t>
    </rPh>
    <rPh sb="61" eb="62">
      <t>トク</t>
    </rPh>
    <rPh sb="63" eb="65">
      <t>カンロ</t>
    </rPh>
    <rPh sb="65" eb="68">
      <t>ケイネンカ</t>
    </rPh>
    <rPh sb="68" eb="69">
      <t>リツ</t>
    </rPh>
    <rPh sb="71" eb="73">
      <t>ルイジ</t>
    </rPh>
    <rPh sb="73" eb="75">
      <t>ダンタイ</t>
    </rPh>
    <rPh sb="75" eb="78">
      <t>ヘイキンチ</t>
    </rPh>
    <rPh sb="79" eb="81">
      <t>シタマワ</t>
    </rPh>
    <rPh sb="82" eb="84">
      <t>イッテイ</t>
    </rPh>
    <rPh sb="85" eb="87">
      <t>セイカ</t>
    </rPh>
    <rPh sb="101" eb="103">
      <t>シセツ</t>
    </rPh>
    <rPh sb="103" eb="105">
      <t>カイリョウ</t>
    </rPh>
    <rPh sb="106" eb="107">
      <t>オコナ</t>
    </rPh>
    <rPh sb="111" eb="113">
      <t>ケッカ</t>
    </rPh>
    <rPh sb="114" eb="116">
      <t>ゲンカ</t>
    </rPh>
    <rPh sb="116" eb="118">
      <t>ショウキャク</t>
    </rPh>
    <rPh sb="118" eb="119">
      <t>ヒ</t>
    </rPh>
    <rPh sb="120" eb="122">
      <t>キギョウ</t>
    </rPh>
    <rPh sb="122" eb="123">
      <t>サイ</t>
    </rPh>
    <rPh sb="123" eb="125">
      <t>リソク</t>
    </rPh>
    <rPh sb="125" eb="126">
      <t>トウ</t>
    </rPh>
    <rPh sb="127" eb="128">
      <t>イチジル</t>
    </rPh>
    <rPh sb="130" eb="132">
      <t>ゾウカ</t>
    </rPh>
    <rPh sb="137" eb="138">
      <t>クワ</t>
    </rPh>
    <rPh sb="140" eb="142">
      <t>ヘイセイ</t>
    </rPh>
    <rPh sb="144" eb="146">
      <t>ネンド</t>
    </rPh>
    <rPh sb="147" eb="149">
      <t>カンイ</t>
    </rPh>
    <rPh sb="149" eb="151">
      <t>スイドウ</t>
    </rPh>
    <rPh sb="151" eb="153">
      <t>ジギョウ</t>
    </rPh>
    <rPh sb="154" eb="156">
      <t>トウゴウ</t>
    </rPh>
    <rPh sb="164" eb="165">
      <t>キュウ</t>
    </rPh>
    <rPh sb="165" eb="167">
      <t>カンイ</t>
    </rPh>
    <rPh sb="167" eb="169">
      <t>スイドウ</t>
    </rPh>
    <rPh sb="169" eb="171">
      <t>ジギョウ</t>
    </rPh>
    <rPh sb="172" eb="174">
      <t>ゲンカ</t>
    </rPh>
    <rPh sb="174" eb="176">
      <t>ショウキャク</t>
    </rPh>
    <rPh sb="176" eb="177">
      <t>ヒ</t>
    </rPh>
    <rPh sb="178" eb="180">
      <t>キギョウ</t>
    </rPh>
    <rPh sb="180" eb="181">
      <t>サイ</t>
    </rPh>
    <rPh sb="181" eb="183">
      <t>リソク</t>
    </rPh>
    <rPh sb="183" eb="184">
      <t>トウ</t>
    </rPh>
    <rPh sb="185" eb="187">
      <t>ウワノ</t>
    </rPh>
    <rPh sb="193" eb="195">
      <t>ヒジョウ</t>
    </rPh>
    <rPh sb="196" eb="197">
      <t>キビ</t>
    </rPh>
    <rPh sb="199" eb="201">
      <t>ケイジョウ</t>
    </rPh>
    <rPh sb="201" eb="203">
      <t>ジョウキョウ</t>
    </rPh>
    <rPh sb="208" eb="210">
      <t>ヘイセイ</t>
    </rPh>
    <rPh sb="212" eb="216">
      <t>ネンドイコウ</t>
    </rPh>
    <rPh sb="217" eb="219">
      <t>ケイジョウ</t>
    </rPh>
    <rPh sb="219" eb="221">
      <t>シュウシ</t>
    </rPh>
    <rPh sb="222" eb="224">
      <t>アカジ</t>
    </rPh>
    <rPh sb="225" eb="227">
      <t>ミコ</t>
    </rPh>
    <rPh sb="233" eb="235">
      <t>クリコシ</t>
    </rPh>
    <rPh sb="235" eb="238">
      <t>ケッソンキン</t>
    </rPh>
    <rPh sb="239" eb="242">
      <t>ショウライテキ</t>
    </rPh>
    <rPh sb="243" eb="245">
      <t>カイショウ</t>
    </rPh>
    <rPh sb="246" eb="247">
      <t>アワ</t>
    </rPh>
    <rPh sb="250" eb="252">
      <t>テキセツ</t>
    </rPh>
    <rPh sb="253" eb="255">
      <t>リョウキン</t>
    </rPh>
    <rPh sb="255" eb="257">
      <t>シュウニュウ</t>
    </rPh>
    <rPh sb="258" eb="260">
      <t>カクホ</t>
    </rPh>
    <rPh sb="261" eb="2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</si>
</sst>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F4-42EE-AE53-0ABB6822D8C5}"/>
            </c:ext>
          </c:extLst>
        </c:ser>
        <c:dLbls>
          <c:showLegendKey val="0"/>
          <c:showVal val="0"/>
          <c:showCatName val="0"/>
          <c:showSerName val="0"/>
          <c:showPercent val="0"/>
          <c:showBubbleSize val="0"/>
        </c:dLbls>
        <c:gapWidth val="150"/>
        <c:axId val="174338432"/>
        <c:axId val="1743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0.54</c:v>
                </c:pt>
              </c:numCache>
            </c:numRef>
          </c:val>
          <c:smooth val="0"/>
          <c:extLst xmlns:c16r2="http://schemas.microsoft.com/office/drawing/2015/06/chart">
            <c:ext xmlns:c16="http://schemas.microsoft.com/office/drawing/2014/chart" uri="{C3380CC4-5D6E-409C-BE32-E72D297353CC}">
              <c16:uniqueId val="{00000001-F9F4-42EE-AE53-0ABB6822D8C5}"/>
            </c:ext>
          </c:extLst>
        </c:ser>
        <c:dLbls>
          <c:showLegendKey val="0"/>
          <c:showVal val="0"/>
          <c:showCatName val="0"/>
          <c:showSerName val="0"/>
          <c:showPercent val="0"/>
          <c:showBubbleSize val="0"/>
        </c:dLbls>
        <c:marker val="1"/>
        <c:smooth val="0"/>
        <c:axId val="174338432"/>
        <c:axId val="174340352"/>
      </c:lineChart>
      <c:dateAx>
        <c:axId val="174338432"/>
        <c:scaling>
          <c:orientation val="minMax"/>
        </c:scaling>
        <c:delete val="1"/>
        <c:axPos val="b"/>
        <c:numFmt formatCode="ge" sourceLinked="1"/>
        <c:majorTickMark val="none"/>
        <c:minorTickMark val="none"/>
        <c:tickLblPos val="none"/>
        <c:crossAx val="174340352"/>
        <c:crosses val="autoZero"/>
        <c:auto val="1"/>
        <c:lblOffset val="100"/>
        <c:baseTimeUnit val="years"/>
      </c:dateAx>
      <c:valAx>
        <c:axId val="1743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45.81</c:v>
                </c:pt>
                <c:pt idx="1">
                  <c:v>42.81</c:v>
                </c:pt>
                <c:pt idx="2">
                  <c:v>42.83</c:v>
                </c:pt>
                <c:pt idx="3">
                  <c:v>43.64</c:v>
                </c:pt>
                <c:pt idx="4">
                  <c:v>49.11</c:v>
                </c:pt>
              </c:numCache>
            </c:numRef>
          </c:val>
          <c:extLst xmlns:c16r2="http://schemas.microsoft.com/office/drawing/2015/06/chart">
            <c:ext xmlns:c16="http://schemas.microsoft.com/office/drawing/2014/chart" uri="{C3380CC4-5D6E-409C-BE32-E72D297353CC}">
              <c16:uniqueId val="{00000000-7256-4B3D-B05B-16614DB5840D}"/>
            </c:ext>
          </c:extLst>
        </c:ser>
        <c:dLbls>
          <c:showLegendKey val="0"/>
          <c:showVal val="0"/>
          <c:showCatName val="0"/>
          <c:showSerName val="0"/>
          <c:showPercent val="0"/>
          <c:showBubbleSize val="0"/>
        </c:dLbls>
        <c:gapWidth val="150"/>
        <c:axId val="180105600"/>
        <c:axId val="1801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55.63</c:v>
                </c:pt>
              </c:numCache>
            </c:numRef>
          </c:val>
          <c:smooth val="0"/>
          <c:extLst xmlns:c16r2="http://schemas.microsoft.com/office/drawing/2015/06/chart">
            <c:ext xmlns:c16="http://schemas.microsoft.com/office/drawing/2014/chart" uri="{C3380CC4-5D6E-409C-BE32-E72D297353CC}">
              <c16:uniqueId val="{00000001-7256-4B3D-B05B-16614DB5840D}"/>
            </c:ext>
          </c:extLst>
        </c:ser>
        <c:dLbls>
          <c:showLegendKey val="0"/>
          <c:showVal val="0"/>
          <c:showCatName val="0"/>
          <c:showSerName val="0"/>
          <c:showPercent val="0"/>
          <c:showBubbleSize val="0"/>
        </c:dLbls>
        <c:marker val="1"/>
        <c:smooth val="0"/>
        <c:axId val="180105600"/>
        <c:axId val="180107520"/>
      </c:lineChart>
      <c:dateAx>
        <c:axId val="180105600"/>
        <c:scaling>
          <c:orientation val="minMax"/>
        </c:scaling>
        <c:delete val="1"/>
        <c:axPos val="b"/>
        <c:numFmt formatCode="ge" sourceLinked="1"/>
        <c:majorTickMark val="none"/>
        <c:minorTickMark val="none"/>
        <c:tickLblPos val="none"/>
        <c:crossAx val="180107520"/>
        <c:crosses val="autoZero"/>
        <c:auto val="1"/>
        <c:lblOffset val="100"/>
        <c:baseTimeUnit val="years"/>
      </c:dateAx>
      <c:valAx>
        <c:axId val="1801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94.12</c:v>
                </c:pt>
                <c:pt idx="1">
                  <c:v>95.72</c:v>
                </c:pt>
                <c:pt idx="2">
                  <c:v>96.76</c:v>
                </c:pt>
                <c:pt idx="3">
                  <c:v>96.35</c:v>
                </c:pt>
                <c:pt idx="4">
                  <c:v>90.71</c:v>
                </c:pt>
              </c:numCache>
            </c:numRef>
          </c:val>
          <c:extLst xmlns:c16r2="http://schemas.microsoft.com/office/drawing/2015/06/chart">
            <c:ext xmlns:c16="http://schemas.microsoft.com/office/drawing/2014/chart" uri="{C3380CC4-5D6E-409C-BE32-E72D297353CC}">
              <c16:uniqueId val="{00000000-1595-4F16-A0FD-13C85F8C797A}"/>
            </c:ext>
          </c:extLst>
        </c:ser>
        <c:dLbls>
          <c:showLegendKey val="0"/>
          <c:showVal val="0"/>
          <c:showCatName val="0"/>
          <c:showSerName val="0"/>
          <c:showPercent val="0"/>
          <c:showBubbleSize val="0"/>
        </c:dLbls>
        <c:gapWidth val="150"/>
        <c:axId val="180150656"/>
        <c:axId val="1801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82.04</c:v>
                </c:pt>
              </c:numCache>
            </c:numRef>
          </c:val>
          <c:smooth val="0"/>
          <c:extLst xmlns:c16r2="http://schemas.microsoft.com/office/drawing/2015/06/chart">
            <c:ext xmlns:c16="http://schemas.microsoft.com/office/drawing/2014/chart" uri="{C3380CC4-5D6E-409C-BE32-E72D297353CC}">
              <c16:uniqueId val="{00000001-1595-4F16-A0FD-13C85F8C797A}"/>
            </c:ext>
          </c:extLst>
        </c:ser>
        <c:dLbls>
          <c:showLegendKey val="0"/>
          <c:showVal val="0"/>
          <c:showCatName val="0"/>
          <c:showSerName val="0"/>
          <c:showPercent val="0"/>
          <c:showBubbleSize val="0"/>
        </c:dLbls>
        <c:marker val="1"/>
        <c:smooth val="0"/>
        <c:axId val="180150656"/>
        <c:axId val="180152576"/>
      </c:lineChart>
      <c:dateAx>
        <c:axId val="180150656"/>
        <c:scaling>
          <c:orientation val="minMax"/>
        </c:scaling>
        <c:delete val="1"/>
        <c:axPos val="b"/>
        <c:numFmt formatCode="ge" sourceLinked="1"/>
        <c:majorTickMark val="none"/>
        <c:minorTickMark val="none"/>
        <c:tickLblPos val="none"/>
        <c:crossAx val="180152576"/>
        <c:crosses val="autoZero"/>
        <c:auto val="1"/>
        <c:lblOffset val="100"/>
        <c:baseTimeUnit val="years"/>
      </c:dateAx>
      <c:valAx>
        <c:axId val="1801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87.87</c:v>
                </c:pt>
                <c:pt idx="1">
                  <c:v>94.28</c:v>
                </c:pt>
                <c:pt idx="2">
                  <c:v>102.62</c:v>
                </c:pt>
                <c:pt idx="3">
                  <c:v>105.32</c:v>
                </c:pt>
                <c:pt idx="4">
                  <c:v>167.21</c:v>
                </c:pt>
              </c:numCache>
            </c:numRef>
          </c:val>
          <c:extLst xmlns:c16r2="http://schemas.microsoft.com/office/drawing/2015/06/chart">
            <c:ext xmlns:c16="http://schemas.microsoft.com/office/drawing/2014/chart" uri="{C3380CC4-5D6E-409C-BE32-E72D297353CC}">
              <c16:uniqueId val="{00000000-1045-4813-A26E-E20BBFB4FD64}"/>
            </c:ext>
          </c:extLst>
        </c:ser>
        <c:dLbls>
          <c:showLegendKey val="0"/>
          <c:showVal val="0"/>
          <c:showCatName val="0"/>
          <c:showSerName val="0"/>
          <c:showPercent val="0"/>
          <c:showBubbleSize val="0"/>
        </c:dLbls>
        <c:gapWidth val="150"/>
        <c:axId val="174383872"/>
        <c:axId val="17438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110.05</c:v>
                </c:pt>
              </c:numCache>
            </c:numRef>
          </c:val>
          <c:smooth val="0"/>
          <c:extLst xmlns:c16r2="http://schemas.microsoft.com/office/drawing/2015/06/chart">
            <c:ext xmlns:c16="http://schemas.microsoft.com/office/drawing/2014/chart" uri="{C3380CC4-5D6E-409C-BE32-E72D297353CC}">
              <c16:uniqueId val="{00000001-1045-4813-A26E-E20BBFB4FD64}"/>
            </c:ext>
          </c:extLst>
        </c:ser>
        <c:dLbls>
          <c:showLegendKey val="0"/>
          <c:showVal val="0"/>
          <c:showCatName val="0"/>
          <c:showSerName val="0"/>
          <c:showPercent val="0"/>
          <c:showBubbleSize val="0"/>
        </c:dLbls>
        <c:marker val="1"/>
        <c:smooth val="0"/>
        <c:axId val="174383872"/>
        <c:axId val="174385792"/>
      </c:lineChart>
      <c:dateAx>
        <c:axId val="174383872"/>
        <c:scaling>
          <c:orientation val="minMax"/>
        </c:scaling>
        <c:delete val="1"/>
        <c:axPos val="b"/>
        <c:numFmt formatCode="ge" sourceLinked="1"/>
        <c:majorTickMark val="none"/>
        <c:minorTickMark val="none"/>
        <c:tickLblPos val="none"/>
        <c:crossAx val="174385792"/>
        <c:crosses val="autoZero"/>
        <c:auto val="1"/>
        <c:lblOffset val="100"/>
        <c:baseTimeUnit val="years"/>
      </c:dateAx>
      <c:valAx>
        <c:axId val="17438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3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48.2</c:v>
                </c:pt>
                <c:pt idx="1">
                  <c:v>50.65</c:v>
                </c:pt>
                <c:pt idx="2">
                  <c:v>52.87</c:v>
                </c:pt>
                <c:pt idx="3">
                  <c:v>55.61</c:v>
                </c:pt>
                <c:pt idx="4">
                  <c:v>18.41</c:v>
                </c:pt>
              </c:numCache>
            </c:numRef>
          </c:val>
          <c:extLst xmlns:c16r2="http://schemas.microsoft.com/office/drawing/2015/06/chart">
            <c:ext xmlns:c16="http://schemas.microsoft.com/office/drawing/2014/chart" uri="{C3380CC4-5D6E-409C-BE32-E72D297353CC}">
              <c16:uniqueId val="{00000000-872C-458A-8A08-00BA96DAC37D}"/>
            </c:ext>
          </c:extLst>
        </c:ser>
        <c:dLbls>
          <c:showLegendKey val="0"/>
          <c:showVal val="0"/>
          <c:showCatName val="0"/>
          <c:showSerName val="0"/>
          <c:showPercent val="0"/>
          <c:showBubbleSize val="0"/>
        </c:dLbls>
        <c:gapWidth val="150"/>
        <c:axId val="174109824"/>
        <c:axId val="1741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48.05</c:v>
                </c:pt>
              </c:numCache>
            </c:numRef>
          </c:val>
          <c:smooth val="0"/>
          <c:extLst xmlns:c16r2="http://schemas.microsoft.com/office/drawing/2015/06/chart">
            <c:ext xmlns:c16="http://schemas.microsoft.com/office/drawing/2014/chart" uri="{C3380CC4-5D6E-409C-BE32-E72D297353CC}">
              <c16:uniqueId val="{00000001-872C-458A-8A08-00BA96DAC37D}"/>
            </c:ext>
          </c:extLst>
        </c:ser>
        <c:dLbls>
          <c:showLegendKey val="0"/>
          <c:showVal val="0"/>
          <c:showCatName val="0"/>
          <c:showSerName val="0"/>
          <c:showPercent val="0"/>
          <c:showBubbleSize val="0"/>
        </c:dLbls>
        <c:marker val="1"/>
        <c:smooth val="0"/>
        <c:axId val="174109824"/>
        <c:axId val="174111744"/>
      </c:lineChart>
      <c:dateAx>
        <c:axId val="174109824"/>
        <c:scaling>
          <c:orientation val="minMax"/>
        </c:scaling>
        <c:delete val="1"/>
        <c:axPos val="b"/>
        <c:numFmt formatCode="ge" sourceLinked="1"/>
        <c:majorTickMark val="none"/>
        <c:minorTickMark val="none"/>
        <c:tickLblPos val="none"/>
        <c:crossAx val="174111744"/>
        <c:crosses val="autoZero"/>
        <c:auto val="1"/>
        <c:lblOffset val="100"/>
        <c:baseTimeUnit val="years"/>
      </c:dateAx>
      <c:valAx>
        <c:axId val="174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2.74</c:v>
                </c:pt>
                <c:pt idx="1">
                  <c:v>2.72</c:v>
                </c:pt>
                <c:pt idx="2">
                  <c:v>3.18</c:v>
                </c:pt>
                <c:pt idx="3">
                  <c:v>3.18</c:v>
                </c:pt>
                <c:pt idx="4">
                  <c:v>0.47</c:v>
                </c:pt>
              </c:numCache>
            </c:numRef>
          </c:val>
          <c:extLst xmlns:c16r2="http://schemas.microsoft.com/office/drawing/2015/06/chart">
            <c:ext xmlns:c16="http://schemas.microsoft.com/office/drawing/2014/chart" uri="{C3380CC4-5D6E-409C-BE32-E72D297353CC}">
              <c16:uniqueId val="{00000000-3E52-4420-B431-1C452E1F4BB5}"/>
            </c:ext>
          </c:extLst>
        </c:ser>
        <c:dLbls>
          <c:showLegendKey val="0"/>
          <c:showVal val="0"/>
          <c:showCatName val="0"/>
          <c:showSerName val="0"/>
          <c:showPercent val="0"/>
          <c:showBubbleSize val="0"/>
        </c:dLbls>
        <c:gapWidth val="150"/>
        <c:axId val="180172288"/>
        <c:axId val="1801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13.39</c:v>
                </c:pt>
              </c:numCache>
            </c:numRef>
          </c:val>
          <c:smooth val="0"/>
          <c:extLst xmlns:c16r2="http://schemas.microsoft.com/office/drawing/2015/06/chart">
            <c:ext xmlns:c16="http://schemas.microsoft.com/office/drawing/2014/chart" uri="{C3380CC4-5D6E-409C-BE32-E72D297353CC}">
              <c16:uniqueId val="{00000001-3E52-4420-B431-1C452E1F4BB5}"/>
            </c:ext>
          </c:extLst>
        </c:ser>
        <c:dLbls>
          <c:showLegendKey val="0"/>
          <c:showVal val="0"/>
          <c:showCatName val="0"/>
          <c:showSerName val="0"/>
          <c:showPercent val="0"/>
          <c:showBubbleSize val="0"/>
        </c:dLbls>
        <c:marker val="1"/>
        <c:smooth val="0"/>
        <c:axId val="180172288"/>
        <c:axId val="180174208"/>
      </c:lineChart>
      <c:dateAx>
        <c:axId val="180172288"/>
        <c:scaling>
          <c:orientation val="minMax"/>
        </c:scaling>
        <c:delete val="1"/>
        <c:axPos val="b"/>
        <c:numFmt formatCode="ge" sourceLinked="1"/>
        <c:majorTickMark val="none"/>
        <c:minorTickMark val="none"/>
        <c:tickLblPos val="none"/>
        <c:crossAx val="180174208"/>
        <c:crosses val="autoZero"/>
        <c:auto val="1"/>
        <c:lblOffset val="100"/>
        <c:baseTimeUnit val="years"/>
      </c:dateAx>
      <c:valAx>
        <c:axId val="1801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14.07</c:v>
                </c:pt>
                <c:pt idx="1">
                  <c:v>0</c:v>
                </c:pt>
                <c:pt idx="2">
                  <c:v>0</c:v>
                </c:pt>
                <c:pt idx="3">
                  <c:v>0</c:v>
                </c:pt>
                <c:pt idx="4" formatCode="#,##0.00;&quot;△&quot;#,##0.00;&quot;-&quot;">
                  <c:v>118.92</c:v>
                </c:pt>
              </c:numCache>
            </c:numRef>
          </c:val>
          <c:extLst xmlns:c16r2="http://schemas.microsoft.com/office/drawing/2015/06/chart">
            <c:ext xmlns:c16="http://schemas.microsoft.com/office/drawing/2014/chart" uri="{C3380CC4-5D6E-409C-BE32-E72D297353CC}">
              <c16:uniqueId val="{00000000-980F-4237-B840-C120C1CB53C7}"/>
            </c:ext>
          </c:extLst>
        </c:ser>
        <c:dLbls>
          <c:showLegendKey val="0"/>
          <c:showVal val="0"/>
          <c:showCatName val="0"/>
          <c:showSerName val="0"/>
          <c:showPercent val="0"/>
          <c:showBubbleSize val="0"/>
        </c:dLbls>
        <c:gapWidth val="150"/>
        <c:axId val="179849472"/>
        <c:axId val="17985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2.64</c:v>
                </c:pt>
              </c:numCache>
            </c:numRef>
          </c:val>
          <c:smooth val="0"/>
          <c:extLst xmlns:c16r2="http://schemas.microsoft.com/office/drawing/2015/06/chart">
            <c:ext xmlns:c16="http://schemas.microsoft.com/office/drawing/2014/chart" uri="{C3380CC4-5D6E-409C-BE32-E72D297353CC}">
              <c16:uniqueId val="{00000001-980F-4237-B840-C120C1CB53C7}"/>
            </c:ext>
          </c:extLst>
        </c:ser>
        <c:dLbls>
          <c:showLegendKey val="0"/>
          <c:showVal val="0"/>
          <c:showCatName val="0"/>
          <c:showSerName val="0"/>
          <c:showPercent val="0"/>
          <c:showBubbleSize val="0"/>
        </c:dLbls>
        <c:marker val="1"/>
        <c:smooth val="0"/>
        <c:axId val="179849472"/>
        <c:axId val="179851648"/>
      </c:lineChart>
      <c:dateAx>
        <c:axId val="179849472"/>
        <c:scaling>
          <c:orientation val="minMax"/>
        </c:scaling>
        <c:delete val="1"/>
        <c:axPos val="b"/>
        <c:numFmt formatCode="ge" sourceLinked="1"/>
        <c:majorTickMark val="none"/>
        <c:minorTickMark val="none"/>
        <c:tickLblPos val="none"/>
        <c:crossAx val="179851648"/>
        <c:crosses val="autoZero"/>
        <c:auto val="1"/>
        <c:lblOffset val="100"/>
        <c:baseTimeUnit val="years"/>
      </c:dateAx>
      <c:valAx>
        <c:axId val="17985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1576.51</c:v>
                </c:pt>
                <c:pt idx="1">
                  <c:v>356.59</c:v>
                </c:pt>
                <c:pt idx="2">
                  <c:v>354.19</c:v>
                </c:pt>
                <c:pt idx="3">
                  <c:v>419.72</c:v>
                </c:pt>
                <c:pt idx="4">
                  <c:v>291.87</c:v>
                </c:pt>
              </c:numCache>
            </c:numRef>
          </c:val>
          <c:extLst xmlns:c16r2="http://schemas.microsoft.com/office/drawing/2015/06/chart">
            <c:ext xmlns:c16="http://schemas.microsoft.com/office/drawing/2014/chart" uri="{C3380CC4-5D6E-409C-BE32-E72D297353CC}">
              <c16:uniqueId val="{00000000-2D9C-413C-879B-F3FEC2F4EA74}"/>
            </c:ext>
          </c:extLst>
        </c:ser>
        <c:dLbls>
          <c:showLegendKey val="0"/>
          <c:showVal val="0"/>
          <c:showCatName val="0"/>
          <c:showSerName val="0"/>
          <c:showPercent val="0"/>
          <c:showBubbleSize val="0"/>
        </c:dLbls>
        <c:gapWidth val="150"/>
        <c:axId val="179874816"/>
        <c:axId val="1798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359.47</c:v>
                </c:pt>
              </c:numCache>
            </c:numRef>
          </c:val>
          <c:smooth val="0"/>
          <c:extLst xmlns:c16r2="http://schemas.microsoft.com/office/drawing/2015/06/chart">
            <c:ext xmlns:c16="http://schemas.microsoft.com/office/drawing/2014/chart" uri="{C3380CC4-5D6E-409C-BE32-E72D297353CC}">
              <c16:uniqueId val="{00000001-2D9C-413C-879B-F3FEC2F4EA74}"/>
            </c:ext>
          </c:extLst>
        </c:ser>
        <c:dLbls>
          <c:showLegendKey val="0"/>
          <c:showVal val="0"/>
          <c:showCatName val="0"/>
          <c:showSerName val="0"/>
          <c:showPercent val="0"/>
          <c:showBubbleSize val="0"/>
        </c:dLbls>
        <c:marker val="1"/>
        <c:smooth val="0"/>
        <c:axId val="179874816"/>
        <c:axId val="179885184"/>
      </c:lineChart>
      <c:dateAx>
        <c:axId val="179874816"/>
        <c:scaling>
          <c:orientation val="minMax"/>
        </c:scaling>
        <c:delete val="1"/>
        <c:axPos val="b"/>
        <c:numFmt formatCode="ge" sourceLinked="1"/>
        <c:majorTickMark val="none"/>
        <c:minorTickMark val="none"/>
        <c:tickLblPos val="none"/>
        <c:crossAx val="179885184"/>
        <c:crosses val="autoZero"/>
        <c:auto val="1"/>
        <c:lblOffset val="100"/>
        <c:baseTimeUnit val="years"/>
      </c:dateAx>
      <c:valAx>
        <c:axId val="17988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644.21</c:v>
                </c:pt>
                <c:pt idx="1">
                  <c:v>641.30999999999995</c:v>
                </c:pt>
                <c:pt idx="2">
                  <c:v>593.96</c:v>
                </c:pt>
                <c:pt idx="3">
                  <c:v>545.1</c:v>
                </c:pt>
                <c:pt idx="4">
                  <c:v>1497.5</c:v>
                </c:pt>
              </c:numCache>
            </c:numRef>
          </c:val>
          <c:extLst xmlns:c16r2="http://schemas.microsoft.com/office/drawing/2015/06/chart">
            <c:ext xmlns:c16="http://schemas.microsoft.com/office/drawing/2014/chart" uri="{C3380CC4-5D6E-409C-BE32-E72D297353CC}">
              <c16:uniqueId val="{00000000-FA91-4AF0-BA64-9DB7FC0C8C72}"/>
            </c:ext>
          </c:extLst>
        </c:ser>
        <c:dLbls>
          <c:showLegendKey val="0"/>
          <c:showVal val="0"/>
          <c:showCatName val="0"/>
          <c:showSerName val="0"/>
          <c:showPercent val="0"/>
          <c:showBubbleSize val="0"/>
        </c:dLbls>
        <c:gapWidth val="150"/>
        <c:axId val="179895680"/>
        <c:axId val="1799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401.79</c:v>
                </c:pt>
              </c:numCache>
            </c:numRef>
          </c:val>
          <c:smooth val="0"/>
          <c:extLst xmlns:c16r2="http://schemas.microsoft.com/office/drawing/2015/06/chart">
            <c:ext xmlns:c16="http://schemas.microsoft.com/office/drawing/2014/chart" uri="{C3380CC4-5D6E-409C-BE32-E72D297353CC}">
              <c16:uniqueId val="{00000001-FA91-4AF0-BA64-9DB7FC0C8C72}"/>
            </c:ext>
          </c:extLst>
        </c:ser>
        <c:dLbls>
          <c:showLegendKey val="0"/>
          <c:showVal val="0"/>
          <c:showCatName val="0"/>
          <c:showSerName val="0"/>
          <c:showPercent val="0"/>
          <c:showBubbleSize val="0"/>
        </c:dLbls>
        <c:marker val="1"/>
        <c:smooth val="0"/>
        <c:axId val="179895680"/>
        <c:axId val="179987968"/>
      </c:lineChart>
      <c:dateAx>
        <c:axId val="179895680"/>
        <c:scaling>
          <c:orientation val="minMax"/>
        </c:scaling>
        <c:delete val="1"/>
        <c:axPos val="b"/>
        <c:numFmt formatCode="ge" sourceLinked="1"/>
        <c:majorTickMark val="none"/>
        <c:minorTickMark val="none"/>
        <c:tickLblPos val="none"/>
        <c:crossAx val="179987968"/>
        <c:crosses val="autoZero"/>
        <c:auto val="1"/>
        <c:lblOffset val="100"/>
        <c:baseTimeUnit val="years"/>
      </c:dateAx>
      <c:valAx>
        <c:axId val="17998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89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85.82</c:v>
                </c:pt>
                <c:pt idx="1">
                  <c:v>88.62</c:v>
                </c:pt>
                <c:pt idx="2">
                  <c:v>101.71</c:v>
                </c:pt>
                <c:pt idx="3">
                  <c:v>104.93</c:v>
                </c:pt>
                <c:pt idx="4">
                  <c:v>117.07</c:v>
                </c:pt>
              </c:numCache>
            </c:numRef>
          </c:val>
          <c:extLst xmlns:c16r2="http://schemas.microsoft.com/office/drawing/2015/06/chart">
            <c:ext xmlns:c16="http://schemas.microsoft.com/office/drawing/2014/chart" uri="{C3380CC4-5D6E-409C-BE32-E72D297353CC}">
              <c16:uniqueId val="{00000000-F4FF-4756-9A4D-64CFC84BC68D}"/>
            </c:ext>
          </c:extLst>
        </c:ser>
        <c:dLbls>
          <c:showLegendKey val="0"/>
          <c:showVal val="0"/>
          <c:showCatName val="0"/>
          <c:showSerName val="0"/>
          <c:showPercent val="0"/>
          <c:showBubbleSize val="0"/>
        </c:dLbls>
        <c:gapWidth val="150"/>
        <c:axId val="180019200"/>
        <c:axId val="1800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100.12</c:v>
                </c:pt>
              </c:numCache>
            </c:numRef>
          </c:val>
          <c:smooth val="0"/>
          <c:extLst xmlns:c16r2="http://schemas.microsoft.com/office/drawing/2015/06/chart">
            <c:ext xmlns:c16="http://schemas.microsoft.com/office/drawing/2014/chart" uri="{C3380CC4-5D6E-409C-BE32-E72D297353CC}">
              <c16:uniqueId val="{00000001-F4FF-4756-9A4D-64CFC84BC68D}"/>
            </c:ext>
          </c:extLst>
        </c:ser>
        <c:dLbls>
          <c:showLegendKey val="0"/>
          <c:showVal val="0"/>
          <c:showCatName val="0"/>
          <c:showSerName val="0"/>
          <c:showPercent val="0"/>
          <c:showBubbleSize val="0"/>
        </c:dLbls>
        <c:marker val="1"/>
        <c:smooth val="0"/>
        <c:axId val="180019200"/>
        <c:axId val="180021120"/>
      </c:lineChart>
      <c:dateAx>
        <c:axId val="180019200"/>
        <c:scaling>
          <c:orientation val="minMax"/>
        </c:scaling>
        <c:delete val="1"/>
        <c:axPos val="b"/>
        <c:numFmt formatCode="ge" sourceLinked="1"/>
        <c:majorTickMark val="none"/>
        <c:minorTickMark val="none"/>
        <c:tickLblPos val="none"/>
        <c:crossAx val="180021120"/>
        <c:crosses val="autoZero"/>
        <c:auto val="1"/>
        <c:lblOffset val="100"/>
        <c:baseTimeUnit val="years"/>
      </c:dateAx>
      <c:valAx>
        <c:axId val="1800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200.59</c:v>
                </c:pt>
                <c:pt idx="1">
                  <c:v>194.21</c:v>
                </c:pt>
                <c:pt idx="2">
                  <c:v>169.4</c:v>
                </c:pt>
                <c:pt idx="3">
                  <c:v>165.34</c:v>
                </c:pt>
                <c:pt idx="4">
                  <c:v>152.69</c:v>
                </c:pt>
              </c:numCache>
            </c:numRef>
          </c:val>
          <c:extLst xmlns:c16r2="http://schemas.microsoft.com/office/drawing/2015/06/chart">
            <c:ext xmlns:c16="http://schemas.microsoft.com/office/drawing/2014/chart" uri="{C3380CC4-5D6E-409C-BE32-E72D297353CC}">
              <c16:uniqueId val="{00000000-3EAB-4ED0-9F3B-99EA2EF462C6}"/>
            </c:ext>
          </c:extLst>
        </c:ser>
        <c:dLbls>
          <c:showLegendKey val="0"/>
          <c:showVal val="0"/>
          <c:showCatName val="0"/>
          <c:showSerName val="0"/>
          <c:showPercent val="0"/>
          <c:showBubbleSize val="0"/>
        </c:dLbls>
        <c:gapWidth val="150"/>
        <c:axId val="180060160"/>
        <c:axId val="18006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174.97</c:v>
                </c:pt>
              </c:numCache>
            </c:numRef>
          </c:val>
          <c:smooth val="0"/>
          <c:extLst xmlns:c16r2="http://schemas.microsoft.com/office/drawing/2015/06/chart">
            <c:ext xmlns:c16="http://schemas.microsoft.com/office/drawing/2014/chart" uri="{C3380CC4-5D6E-409C-BE32-E72D297353CC}">
              <c16:uniqueId val="{00000001-3EAB-4ED0-9F3B-99EA2EF462C6}"/>
            </c:ext>
          </c:extLst>
        </c:ser>
        <c:dLbls>
          <c:showLegendKey val="0"/>
          <c:showVal val="0"/>
          <c:showCatName val="0"/>
          <c:showSerName val="0"/>
          <c:showPercent val="0"/>
          <c:showBubbleSize val="0"/>
        </c:dLbls>
        <c:marker val="1"/>
        <c:smooth val="0"/>
        <c:axId val="180060160"/>
        <c:axId val="180062080"/>
      </c:lineChart>
      <c:dateAx>
        <c:axId val="180060160"/>
        <c:scaling>
          <c:orientation val="minMax"/>
        </c:scaling>
        <c:delete val="1"/>
        <c:axPos val="b"/>
        <c:numFmt formatCode="ge" sourceLinked="1"/>
        <c:majorTickMark val="none"/>
        <c:minorTickMark val="none"/>
        <c:tickLblPos val="none"/>
        <c:crossAx val="180062080"/>
        <c:crosses val="autoZero"/>
        <c:auto val="1"/>
        <c:lblOffset val="100"/>
        <c:baseTimeUnit val="years"/>
      </c:dateAx>
      <c:valAx>
        <c:axId val="1800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与謝野町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22256</v>
      </c>
      <c r="AM8" s="59"/>
      <c r="AN8" s="59"/>
      <c r="AO8" s="59"/>
      <c r="AP8" s="59"/>
      <c r="AQ8" s="59"/>
      <c r="AR8" s="59"/>
      <c r="AS8" s="59"/>
      <c r="AT8" s="50">
        <f>データ!$S$6</f>
        <v>108.38</v>
      </c>
      <c r="AU8" s="51"/>
      <c r="AV8" s="51"/>
      <c r="AW8" s="51"/>
      <c r="AX8" s="51"/>
      <c r="AY8" s="51"/>
      <c r="AZ8" s="51"/>
      <c r="BA8" s="51"/>
      <c r="BB8" s="52">
        <f>データ!$T$6</f>
        <v>205.35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21.59</v>
      </c>
      <c r="J10" s="51"/>
      <c r="K10" s="51"/>
      <c r="L10" s="51"/>
      <c r="M10" s="51"/>
      <c r="N10" s="51"/>
      <c r="O10" s="62"/>
      <c r="P10" s="52">
        <f>データ!$P$6</f>
        <v>99.87</v>
      </c>
      <c r="Q10" s="52"/>
      <c r="R10" s="52"/>
      <c r="S10" s="52"/>
      <c r="T10" s="52"/>
      <c r="U10" s="52"/>
      <c r="V10" s="52"/>
      <c r="W10" s="59">
        <f>データ!$Q$6</f>
        <v>3400</v>
      </c>
      <c r="X10" s="59"/>
      <c r="Y10" s="59"/>
      <c r="Z10" s="59"/>
      <c r="AA10" s="59"/>
      <c r="AB10" s="59"/>
      <c r="AC10" s="59"/>
      <c r="AD10" s="2"/>
      <c r="AE10" s="2"/>
      <c r="AF10" s="2"/>
      <c r="AG10" s="2"/>
      <c r="AH10" s="4"/>
      <c r="AI10" s="4"/>
      <c r="AJ10" s="4"/>
      <c r="AK10" s="4"/>
      <c r="AL10" s="59">
        <f>データ!$U$6</f>
        <v>22007</v>
      </c>
      <c r="AM10" s="59"/>
      <c r="AN10" s="59"/>
      <c r="AO10" s="59"/>
      <c r="AP10" s="59"/>
      <c r="AQ10" s="59"/>
      <c r="AR10" s="59"/>
      <c r="AS10" s="59"/>
      <c r="AT10" s="50">
        <f>データ!$V$6</f>
        <v>20.13</v>
      </c>
      <c r="AU10" s="51"/>
      <c r="AV10" s="51"/>
      <c r="AW10" s="51"/>
      <c r="AX10" s="51"/>
      <c r="AY10" s="51"/>
      <c r="AZ10" s="51"/>
      <c r="BA10" s="51"/>
      <c r="BB10" s="52">
        <f>データ!$W$6</f>
        <v>1093.24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LboeyaYmmfj5AB8s0Nzm3RsRRoabOHTNsVQbimFdDPnAQVhbm+Vx6o/BMzIUNOfp/OhDShNZl36UB7Wu+JBVA==" saltValue="+JFLQXbnMhZmw1VKmQQD0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264652</v>
      </c>
      <c r="D6" s="33">
        <f t="shared" si="3"/>
        <v>46</v>
      </c>
      <c r="E6" s="33">
        <f t="shared" si="3"/>
        <v>1</v>
      </c>
      <c r="F6" s="33">
        <f t="shared" si="3"/>
        <v>0</v>
      </c>
      <c r="G6" s="33">
        <f t="shared" si="3"/>
        <v>1</v>
      </c>
      <c r="H6" s="33" t="str">
        <f t="shared" si="3"/>
        <v>京都府　与謝野町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21.59</v>
      </c>
      <c r="P6" s="34">
        <f t="shared" si="3"/>
        <v>99.87</v>
      </c>
      <c r="Q6" s="34">
        <f t="shared" si="3"/>
        <v>3400</v>
      </c>
      <c r="R6" s="34">
        <f t="shared" si="3"/>
        <v>22256</v>
      </c>
      <c r="S6" s="34">
        <f t="shared" si="3"/>
        <v>108.38</v>
      </c>
      <c r="T6" s="34">
        <f t="shared" si="3"/>
        <v>205.35</v>
      </c>
      <c r="U6" s="34">
        <f t="shared" si="3"/>
        <v>22007</v>
      </c>
      <c r="V6" s="34">
        <f t="shared" si="3"/>
        <v>20.13</v>
      </c>
      <c r="W6" s="34">
        <f t="shared" si="3"/>
        <v>1093.24</v>
      </c>
      <c r="X6" s="35">
        <f>IF(X7="",NA(),X7)</f>
        <v>87.87</v>
      </c>
      <c r="Y6" s="35">
        <f t="shared" ref="Y6:AG6" si="4">IF(Y7="",NA(),Y7)</f>
        <v>94.28</v>
      </c>
      <c r="Z6" s="35">
        <f t="shared" si="4"/>
        <v>102.62</v>
      </c>
      <c r="AA6" s="35">
        <f t="shared" si="4"/>
        <v>105.32</v>
      </c>
      <c r="AB6" s="35">
        <f t="shared" si="4"/>
        <v>167.21</v>
      </c>
      <c r="AC6" s="35">
        <f t="shared" si="4"/>
        <v>105.53</v>
      </c>
      <c r="AD6" s="35">
        <f t="shared" si="4"/>
        <v>107.2</v>
      </c>
      <c r="AE6" s="35">
        <f t="shared" si="4"/>
        <v>106.62</v>
      </c>
      <c r="AF6" s="35">
        <f t="shared" si="4"/>
        <v>107.95</v>
      </c>
      <c r="AG6" s="35">
        <f t="shared" si="4"/>
        <v>110.05</v>
      </c>
      <c r="AH6" s="34" t="str">
        <f>IF(AH7="","",IF(AH7="-","【-】","【"&amp;SUBSTITUTE(TEXT(AH7,"#,##0.00"),"-","△")&amp;"】"))</f>
        <v>【113.39】</v>
      </c>
      <c r="AI6" s="35">
        <f>IF(AI7="",NA(),AI7)</f>
        <v>14.07</v>
      </c>
      <c r="AJ6" s="34">
        <f t="shared" ref="AJ6:AR6" si="5">IF(AJ7="",NA(),AJ7)</f>
        <v>0</v>
      </c>
      <c r="AK6" s="34">
        <f t="shared" si="5"/>
        <v>0</v>
      </c>
      <c r="AL6" s="34">
        <f t="shared" si="5"/>
        <v>0</v>
      </c>
      <c r="AM6" s="35">
        <f t="shared" si="5"/>
        <v>118.92</v>
      </c>
      <c r="AN6" s="35">
        <f t="shared" si="5"/>
        <v>28.31</v>
      </c>
      <c r="AO6" s="35">
        <f t="shared" si="5"/>
        <v>13.46</v>
      </c>
      <c r="AP6" s="35">
        <f t="shared" si="5"/>
        <v>12.59</v>
      </c>
      <c r="AQ6" s="35">
        <f t="shared" si="5"/>
        <v>12.44</v>
      </c>
      <c r="AR6" s="35">
        <f t="shared" si="5"/>
        <v>2.64</v>
      </c>
      <c r="AS6" s="34" t="str">
        <f>IF(AS7="","",IF(AS7="-","【-】","【"&amp;SUBSTITUTE(TEXT(AS7,"#,##0.00"),"-","△")&amp;"】"))</f>
        <v>【0.85】</v>
      </c>
      <c r="AT6" s="35">
        <f>IF(AT7="",NA(),AT7)</f>
        <v>1576.51</v>
      </c>
      <c r="AU6" s="35">
        <f t="shared" ref="AU6:BC6" si="6">IF(AU7="",NA(),AU7)</f>
        <v>356.59</v>
      </c>
      <c r="AV6" s="35">
        <f t="shared" si="6"/>
        <v>354.19</v>
      </c>
      <c r="AW6" s="35">
        <f t="shared" si="6"/>
        <v>419.72</v>
      </c>
      <c r="AX6" s="35">
        <f t="shared" si="6"/>
        <v>291.87</v>
      </c>
      <c r="AY6" s="35">
        <f t="shared" si="6"/>
        <v>1164.51</v>
      </c>
      <c r="AZ6" s="35">
        <f t="shared" si="6"/>
        <v>434.72</v>
      </c>
      <c r="BA6" s="35">
        <f t="shared" si="6"/>
        <v>416.14</v>
      </c>
      <c r="BB6" s="35">
        <f t="shared" si="6"/>
        <v>371.89</v>
      </c>
      <c r="BC6" s="35">
        <f t="shared" si="6"/>
        <v>359.47</v>
      </c>
      <c r="BD6" s="34" t="str">
        <f>IF(BD7="","",IF(BD7="-","【-】","【"&amp;SUBSTITUTE(TEXT(BD7,"#,##0.00"),"-","△")&amp;"】"))</f>
        <v>【264.34】</v>
      </c>
      <c r="BE6" s="35">
        <f>IF(BE7="",NA(),BE7)</f>
        <v>644.21</v>
      </c>
      <c r="BF6" s="35">
        <f t="shared" ref="BF6:BN6" si="7">IF(BF7="",NA(),BF7)</f>
        <v>641.30999999999995</v>
      </c>
      <c r="BG6" s="35">
        <f t="shared" si="7"/>
        <v>593.96</v>
      </c>
      <c r="BH6" s="35">
        <f t="shared" si="7"/>
        <v>545.1</v>
      </c>
      <c r="BI6" s="35">
        <f t="shared" si="7"/>
        <v>1497.5</v>
      </c>
      <c r="BJ6" s="35">
        <f t="shared" si="7"/>
        <v>498.27</v>
      </c>
      <c r="BK6" s="35">
        <f t="shared" si="7"/>
        <v>495.76</v>
      </c>
      <c r="BL6" s="35">
        <f t="shared" si="7"/>
        <v>487.22</v>
      </c>
      <c r="BM6" s="35">
        <f t="shared" si="7"/>
        <v>483.11</v>
      </c>
      <c r="BN6" s="35">
        <f t="shared" si="7"/>
        <v>401.79</v>
      </c>
      <c r="BO6" s="34" t="str">
        <f>IF(BO7="","",IF(BO7="-","【-】","【"&amp;SUBSTITUTE(TEXT(BO7,"#,##0.00"),"-","△")&amp;"】"))</f>
        <v>【274.27】</v>
      </c>
      <c r="BP6" s="35">
        <f>IF(BP7="",NA(),BP7)</f>
        <v>85.82</v>
      </c>
      <c r="BQ6" s="35">
        <f t="shared" ref="BQ6:BY6" si="8">IF(BQ7="",NA(),BQ7)</f>
        <v>88.62</v>
      </c>
      <c r="BR6" s="35">
        <f t="shared" si="8"/>
        <v>101.71</v>
      </c>
      <c r="BS6" s="35">
        <f t="shared" si="8"/>
        <v>104.93</v>
      </c>
      <c r="BT6" s="35">
        <f t="shared" si="8"/>
        <v>117.07</v>
      </c>
      <c r="BU6" s="35">
        <f t="shared" si="8"/>
        <v>90.64</v>
      </c>
      <c r="BV6" s="35">
        <f t="shared" si="8"/>
        <v>93.66</v>
      </c>
      <c r="BW6" s="35">
        <f t="shared" si="8"/>
        <v>92.76</v>
      </c>
      <c r="BX6" s="35">
        <f t="shared" si="8"/>
        <v>93.28</v>
      </c>
      <c r="BY6" s="35">
        <f t="shared" si="8"/>
        <v>100.12</v>
      </c>
      <c r="BZ6" s="34" t="str">
        <f>IF(BZ7="","",IF(BZ7="-","【-】","【"&amp;SUBSTITUTE(TEXT(BZ7,"#,##0.00"),"-","△")&amp;"】"))</f>
        <v>【104.36】</v>
      </c>
      <c r="CA6" s="35">
        <f>IF(CA7="",NA(),CA7)</f>
        <v>200.59</v>
      </c>
      <c r="CB6" s="35">
        <f t="shared" ref="CB6:CJ6" si="9">IF(CB7="",NA(),CB7)</f>
        <v>194.21</v>
      </c>
      <c r="CC6" s="35">
        <f t="shared" si="9"/>
        <v>169.4</v>
      </c>
      <c r="CD6" s="35">
        <f t="shared" si="9"/>
        <v>165.34</v>
      </c>
      <c r="CE6" s="35">
        <f t="shared" si="9"/>
        <v>152.69</v>
      </c>
      <c r="CF6" s="35">
        <f t="shared" si="9"/>
        <v>213.52</v>
      </c>
      <c r="CG6" s="35">
        <f t="shared" si="9"/>
        <v>208.21</v>
      </c>
      <c r="CH6" s="35">
        <f t="shared" si="9"/>
        <v>208.67</v>
      </c>
      <c r="CI6" s="35">
        <f t="shared" si="9"/>
        <v>208.29</v>
      </c>
      <c r="CJ6" s="35">
        <f t="shared" si="9"/>
        <v>174.97</v>
      </c>
      <c r="CK6" s="34" t="str">
        <f>IF(CK7="","",IF(CK7="-","【-】","【"&amp;SUBSTITUTE(TEXT(CK7,"#,##0.00"),"-","△")&amp;"】"))</f>
        <v>【165.71】</v>
      </c>
      <c r="CL6" s="35">
        <f>IF(CL7="",NA(),CL7)</f>
        <v>45.81</v>
      </c>
      <c r="CM6" s="35">
        <f t="shared" ref="CM6:CU6" si="10">IF(CM7="",NA(),CM7)</f>
        <v>42.81</v>
      </c>
      <c r="CN6" s="35">
        <f t="shared" si="10"/>
        <v>42.83</v>
      </c>
      <c r="CO6" s="35">
        <f t="shared" si="10"/>
        <v>43.64</v>
      </c>
      <c r="CP6" s="35">
        <f t="shared" si="10"/>
        <v>49.11</v>
      </c>
      <c r="CQ6" s="35">
        <f t="shared" si="10"/>
        <v>49.77</v>
      </c>
      <c r="CR6" s="35">
        <f t="shared" si="10"/>
        <v>49.22</v>
      </c>
      <c r="CS6" s="35">
        <f t="shared" si="10"/>
        <v>49.08</v>
      </c>
      <c r="CT6" s="35">
        <f t="shared" si="10"/>
        <v>49.32</v>
      </c>
      <c r="CU6" s="35">
        <f t="shared" si="10"/>
        <v>55.63</v>
      </c>
      <c r="CV6" s="34" t="str">
        <f>IF(CV7="","",IF(CV7="-","【-】","【"&amp;SUBSTITUTE(TEXT(CV7,"#,##0.00"),"-","△")&amp;"】"))</f>
        <v>【60.41】</v>
      </c>
      <c r="CW6" s="35">
        <f>IF(CW7="",NA(),CW7)</f>
        <v>94.12</v>
      </c>
      <c r="CX6" s="35">
        <f t="shared" ref="CX6:DF6" si="11">IF(CX7="",NA(),CX7)</f>
        <v>95.72</v>
      </c>
      <c r="CY6" s="35">
        <f t="shared" si="11"/>
        <v>96.76</v>
      </c>
      <c r="CZ6" s="35">
        <f t="shared" si="11"/>
        <v>96.35</v>
      </c>
      <c r="DA6" s="35">
        <f t="shared" si="11"/>
        <v>90.71</v>
      </c>
      <c r="DB6" s="35">
        <f t="shared" si="11"/>
        <v>79.98</v>
      </c>
      <c r="DC6" s="35">
        <f t="shared" si="11"/>
        <v>79.48</v>
      </c>
      <c r="DD6" s="35">
        <f t="shared" si="11"/>
        <v>79.3</v>
      </c>
      <c r="DE6" s="35">
        <f t="shared" si="11"/>
        <v>79.34</v>
      </c>
      <c r="DF6" s="35">
        <f t="shared" si="11"/>
        <v>82.04</v>
      </c>
      <c r="DG6" s="34" t="str">
        <f>IF(DG7="","",IF(DG7="-","【-】","【"&amp;SUBSTITUTE(TEXT(DG7,"#,##0.00"),"-","△")&amp;"】"))</f>
        <v>【89.93】</v>
      </c>
      <c r="DH6" s="35">
        <f>IF(DH7="",NA(),DH7)</f>
        <v>48.2</v>
      </c>
      <c r="DI6" s="35">
        <f t="shared" ref="DI6:DQ6" si="12">IF(DI7="",NA(),DI7)</f>
        <v>50.65</v>
      </c>
      <c r="DJ6" s="35">
        <f t="shared" si="12"/>
        <v>52.87</v>
      </c>
      <c r="DK6" s="35">
        <f t="shared" si="12"/>
        <v>55.61</v>
      </c>
      <c r="DL6" s="35">
        <f t="shared" si="12"/>
        <v>18.41</v>
      </c>
      <c r="DM6" s="35">
        <f t="shared" si="12"/>
        <v>36.43</v>
      </c>
      <c r="DN6" s="35">
        <f t="shared" si="12"/>
        <v>46.12</v>
      </c>
      <c r="DO6" s="35">
        <f t="shared" si="12"/>
        <v>47.44</v>
      </c>
      <c r="DP6" s="35">
        <f t="shared" si="12"/>
        <v>48.3</v>
      </c>
      <c r="DQ6" s="35">
        <f t="shared" si="12"/>
        <v>48.05</v>
      </c>
      <c r="DR6" s="34" t="str">
        <f>IF(DR7="","",IF(DR7="-","【-】","【"&amp;SUBSTITUTE(TEXT(DR7,"#,##0.00"),"-","△")&amp;"】"))</f>
        <v>【48.12】</v>
      </c>
      <c r="DS6" s="35">
        <f>IF(DS7="",NA(),DS7)</f>
        <v>2.74</v>
      </c>
      <c r="DT6" s="35">
        <f t="shared" ref="DT6:EB6" si="13">IF(DT7="",NA(),DT7)</f>
        <v>2.72</v>
      </c>
      <c r="DU6" s="35">
        <f t="shared" si="13"/>
        <v>3.18</v>
      </c>
      <c r="DV6" s="35">
        <f t="shared" si="13"/>
        <v>3.18</v>
      </c>
      <c r="DW6" s="35">
        <f t="shared" si="13"/>
        <v>0.47</v>
      </c>
      <c r="DX6" s="35">
        <f t="shared" si="13"/>
        <v>8.7200000000000006</v>
      </c>
      <c r="DY6" s="35">
        <f t="shared" si="13"/>
        <v>9.86</v>
      </c>
      <c r="DZ6" s="35">
        <f t="shared" si="13"/>
        <v>11.16</v>
      </c>
      <c r="EA6" s="35">
        <f t="shared" si="13"/>
        <v>12.43</v>
      </c>
      <c r="EB6" s="35">
        <f t="shared" si="13"/>
        <v>13.39</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0.54</v>
      </c>
      <c r="EN6" s="34" t="str">
        <f>IF(EN7="","",IF(EN7="-","【-】","【"&amp;SUBSTITUTE(TEXT(EN7,"#,##0.00"),"-","△")&amp;"】"))</f>
        <v>【0.69】</v>
      </c>
    </row>
    <row r="7" spans="1:144" s="36" customFormat="1" x14ac:dyDescent="0.15">
      <c r="A7" s="28"/>
      <c r="B7" s="37">
        <v>2017</v>
      </c>
      <c r="C7" s="37">
        <v>264652</v>
      </c>
      <c r="D7" s="37">
        <v>46</v>
      </c>
      <c r="E7" s="37">
        <v>1</v>
      </c>
      <c r="F7" s="37">
        <v>0</v>
      </c>
      <c r="G7" s="37">
        <v>1</v>
      </c>
      <c r="H7" s="37" t="s">
        <v>105</v>
      </c>
      <c r="I7" s="37" t="s">
        <v>106</v>
      </c>
      <c r="J7" s="37" t="s">
        <v>107</v>
      </c>
      <c r="K7" s="37" t="s">
        <v>108</v>
      </c>
      <c r="L7" s="37" t="s">
        <v>109</v>
      </c>
      <c r="M7" s="37" t="s">
        <v>110</v>
      </c>
      <c r="N7" s="38" t="s">
        <v>111</v>
      </c>
      <c r="O7" s="38">
        <v>21.59</v>
      </c>
      <c r="P7" s="38">
        <v>99.87</v>
      </c>
      <c r="Q7" s="38">
        <v>3400</v>
      </c>
      <c r="R7" s="38">
        <v>22256</v>
      </c>
      <c r="S7" s="38">
        <v>108.38</v>
      </c>
      <c r="T7" s="38">
        <v>205.35</v>
      </c>
      <c r="U7" s="38">
        <v>22007</v>
      </c>
      <c r="V7" s="38">
        <v>20.13</v>
      </c>
      <c r="W7" s="38">
        <v>1093.24</v>
      </c>
      <c r="X7" s="38">
        <v>87.87</v>
      </c>
      <c r="Y7" s="38">
        <v>94.28</v>
      </c>
      <c r="Z7" s="38">
        <v>102.62</v>
      </c>
      <c r="AA7" s="38">
        <v>105.32</v>
      </c>
      <c r="AB7" s="38">
        <v>167.21</v>
      </c>
      <c r="AC7" s="38">
        <v>105.53</v>
      </c>
      <c r="AD7" s="38">
        <v>107.2</v>
      </c>
      <c r="AE7" s="38">
        <v>106.62</v>
      </c>
      <c r="AF7" s="38">
        <v>107.95</v>
      </c>
      <c r="AG7" s="38">
        <v>110.05</v>
      </c>
      <c r="AH7" s="38">
        <v>113.39</v>
      </c>
      <c r="AI7" s="38">
        <v>14.07</v>
      </c>
      <c r="AJ7" s="38">
        <v>0</v>
      </c>
      <c r="AK7" s="38">
        <v>0</v>
      </c>
      <c r="AL7" s="38">
        <v>0</v>
      </c>
      <c r="AM7" s="38">
        <v>118.92</v>
      </c>
      <c r="AN7" s="38">
        <v>28.31</v>
      </c>
      <c r="AO7" s="38">
        <v>13.46</v>
      </c>
      <c r="AP7" s="38">
        <v>12.59</v>
      </c>
      <c r="AQ7" s="38">
        <v>12.44</v>
      </c>
      <c r="AR7" s="38">
        <v>2.64</v>
      </c>
      <c r="AS7" s="38">
        <v>0.85</v>
      </c>
      <c r="AT7" s="38">
        <v>1576.51</v>
      </c>
      <c r="AU7" s="38">
        <v>356.59</v>
      </c>
      <c r="AV7" s="38">
        <v>354.19</v>
      </c>
      <c r="AW7" s="38">
        <v>419.72</v>
      </c>
      <c r="AX7" s="38">
        <v>291.87</v>
      </c>
      <c r="AY7" s="38">
        <v>1164.51</v>
      </c>
      <c r="AZ7" s="38">
        <v>434.72</v>
      </c>
      <c r="BA7" s="38">
        <v>416.14</v>
      </c>
      <c r="BB7" s="38">
        <v>371.89</v>
      </c>
      <c r="BC7" s="38">
        <v>359.47</v>
      </c>
      <c r="BD7" s="38">
        <v>264.33999999999997</v>
      </c>
      <c r="BE7" s="38">
        <v>644.21</v>
      </c>
      <c r="BF7" s="38">
        <v>641.30999999999995</v>
      </c>
      <c r="BG7" s="38">
        <v>593.96</v>
      </c>
      <c r="BH7" s="38">
        <v>545.1</v>
      </c>
      <c r="BI7" s="38">
        <v>1497.5</v>
      </c>
      <c r="BJ7" s="38">
        <v>498.27</v>
      </c>
      <c r="BK7" s="38">
        <v>495.76</v>
      </c>
      <c r="BL7" s="38">
        <v>487.22</v>
      </c>
      <c r="BM7" s="38">
        <v>483.11</v>
      </c>
      <c r="BN7" s="38">
        <v>401.79</v>
      </c>
      <c r="BO7" s="38">
        <v>274.27</v>
      </c>
      <c r="BP7" s="38">
        <v>85.82</v>
      </c>
      <c r="BQ7" s="38">
        <v>88.62</v>
      </c>
      <c r="BR7" s="38">
        <v>101.71</v>
      </c>
      <c r="BS7" s="38">
        <v>104.93</v>
      </c>
      <c r="BT7" s="38">
        <v>117.07</v>
      </c>
      <c r="BU7" s="38">
        <v>90.64</v>
      </c>
      <c r="BV7" s="38">
        <v>93.66</v>
      </c>
      <c r="BW7" s="38">
        <v>92.76</v>
      </c>
      <c r="BX7" s="38">
        <v>93.28</v>
      </c>
      <c r="BY7" s="38">
        <v>100.12</v>
      </c>
      <c r="BZ7" s="38">
        <v>104.36</v>
      </c>
      <c r="CA7" s="38">
        <v>200.59</v>
      </c>
      <c r="CB7" s="38">
        <v>194.21</v>
      </c>
      <c r="CC7" s="38">
        <v>169.4</v>
      </c>
      <c r="CD7" s="38">
        <v>165.34</v>
      </c>
      <c r="CE7" s="38">
        <v>152.69</v>
      </c>
      <c r="CF7" s="38">
        <v>213.52</v>
      </c>
      <c r="CG7" s="38">
        <v>208.21</v>
      </c>
      <c r="CH7" s="38">
        <v>208.67</v>
      </c>
      <c r="CI7" s="38">
        <v>208.29</v>
      </c>
      <c r="CJ7" s="38">
        <v>174.97</v>
      </c>
      <c r="CK7" s="38">
        <v>165.71</v>
      </c>
      <c r="CL7" s="38">
        <v>45.81</v>
      </c>
      <c r="CM7" s="38">
        <v>42.81</v>
      </c>
      <c r="CN7" s="38">
        <v>42.83</v>
      </c>
      <c r="CO7" s="38">
        <v>43.64</v>
      </c>
      <c r="CP7" s="38">
        <v>49.11</v>
      </c>
      <c r="CQ7" s="38">
        <v>49.77</v>
      </c>
      <c r="CR7" s="38">
        <v>49.22</v>
      </c>
      <c r="CS7" s="38">
        <v>49.08</v>
      </c>
      <c r="CT7" s="38">
        <v>49.32</v>
      </c>
      <c r="CU7" s="38">
        <v>55.63</v>
      </c>
      <c r="CV7" s="38">
        <v>60.41</v>
      </c>
      <c r="CW7" s="38">
        <v>94.12</v>
      </c>
      <c r="CX7" s="38">
        <v>95.72</v>
      </c>
      <c r="CY7" s="38">
        <v>96.76</v>
      </c>
      <c r="CZ7" s="38">
        <v>96.35</v>
      </c>
      <c r="DA7" s="38">
        <v>90.71</v>
      </c>
      <c r="DB7" s="38">
        <v>79.98</v>
      </c>
      <c r="DC7" s="38">
        <v>79.48</v>
      </c>
      <c r="DD7" s="38">
        <v>79.3</v>
      </c>
      <c r="DE7" s="38">
        <v>79.34</v>
      </c>
      <c r="DF7" s="38">
        <v>82.04</v>
      </c>
      <c r="DG7" s="38">
        <v>89.93</v>
      </c>
      <c r="DH7" s="38">
        <v>48.2</v>
      </c>
      <c r="DI7" s="38">
        <v>50.65</v>
      </c>
      <c r="DJ7" s="38">
        <v>52.87</v>
      </c>
      <c r="DK7" s="38">
        <v>55.61</v>
      </c>
      <c r="DL7" s="38">
        <v>18.41</v>
      </c>
      <c r="DM7" s="38">
        <v>36.43</v>
      </c>
      <c r="DN7" s="38">
        <v>46.12</v>
      </c>
      <c r="DO7" s="38">
        <v>47.44</v>
      </c>
      <c r="DP7" s="38">
        <v>48.3</v>
      </c>
      <c r="DQ7" s="38">
        <v>48.05</v>
      </c>
      <c r="DR7" s="38">
        <v>48.12</v>
      </c>
      <c r="DS7" s="38">
        <v>2.74</v>
      </c>
      <c r="DT7" s="38">
        <v>2.72</v>
      </c>
      <c r="DU7" s="38">
        <v>3.18</v>
      </c>
      <c r="DV7" s="38">
        <v>3.18</v>
      </c>
      <c r="DW7" s="38">
        <v>0.47</v>
      </c>
      <c r="DX7" s="38">
        <v>8.7200000000000006</v>
      </c>
      <c r="DY7" s="38">
        <v>9.86</v>
      </c>
      <c r="DZ7" s="38">
        <v>11.16</v>
      </c>
      <c r="EA7" s="38">
        <v>12.43</v>
      </c>
      <c r="EB7" s="38">
        <v>13.39</v>
      </c>
      <c r="EC7" s="38">
        <v>15.89</v>
      </c>
      <c r="ED7" s="38">
        <v>0</v>
      </c>
      <c r="EE7" s="38">
        <v>0</v>
      </c>
      <c r="EF7" s="38">
        <v>0</v>
      </c>
      <c r="EG7" s="38">
        <v>0</v>
      </c>
      <c r="EH7" s="38">
        <v>0</v>
      </c>
      <c r="EI7" s="38">
        <v>0.64</v>
      </c>
      <c r="EJ7" s="38">
        <v>0.56000000000000005</v>
      </c>
      <c r="EK7" s="38">
        <v>0.65</v>
      </c>
      <c r="EL7" s="38">
        <v>0.46</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2019-01-30T23:51:17Z</cp:lastPrinted>
  <dcterms:modified xsi:type="dcterms:W3CDTF">2019-01-30T23:53:23Z</dcterms:modified>
</cp:coreProperties>
</file>