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H31)\04　経営\02　経営分析\01　経営分析　(常)\経営分析（H30決算）\20200116【京都府自治振興課】公営企業に係る「経営比較分析表」（平成３０年度）の分析等について（依頼）\H30上水道\"/>
    </mc:Choice>
  </mc:AlternateContent>
  <xr:revisionPtr revIDLastSave="0" documentId="13_ncr:1_{CEB9EB2E-5413-4F6A-9123-5F2BD4663A72}" xr6:coauthVersionLast="36" xr6:coauthVersionMax="36" xr10:uidLastSave="{00000000-0000-0000-0000-000000000000}"/>
  <workbookProtection workbookAlgorithmName="SHA-512" workbookHashValue="lslG5khrLoIPivzWo5YQUVGWnA2yNiY5iO9pQNEDItyF8Rueq/AIRTLzcn/5Atat5f9em4bSj2gxK8LzSVkThQ==" workbookSaltValue="BNNWYPmMk/cu/YtzJt7b7A=="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T10" i="4"/>
  <c r="AL10" i="4"/>
  <c r="W10" i="4"/>
  <c r="BB8" i="4"/>
  <c r="AT8" i="4"/>
  <c r="AL8" i="4"/>
  <c r="AD8" i="4"/>
  <c r="W8" i="4"/>
  <c r="P8" i="4"/>
  <c r="B8"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<sst xmlns="http://schemas.openxmlformats.org/spreadsheetml/2006/main" count="220" uniqueCount="107">
  <si>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</si>
  <si>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</si>
  <si>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</si>
  <si>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</si>
  <si>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</si>
  <si>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</si>
  <si>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</si>
  <si>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</si>
  <si>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</si>
  <si>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</si>
  <si>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</si>
  <si>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</si>
  <si>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</si>
  <si>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</si>
  <si>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</si>
  <si>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</si>
  <si>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</si>
  <si>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</si>
  <si>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</si>
  <si>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</si>
  <si>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</si>
  <si>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</si>
  <si>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</si>
  <si>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</si>
  <si>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</si>
  <si>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</si>
  <si>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</si>
  <si>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</si>
  <si>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</si>
  <si>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</si>
  <si>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</si>
  <si>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</si>
  <si>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</si>
  <si>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</si>
  <si>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</si>
  <si>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</si>
  <si>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</si>
  <si>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</si>
  <si>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</si>
  <si>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</si>
  <si>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</si>
  <si>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</si>
  <si>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</si>
  <si>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</si>
  <si>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</si>
  <si>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</si>
  <si>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</si>
  <si>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</si>
  <si>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</si>
  <si>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</si>
  <si>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</si>
  <si>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</si>
  <si>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</si>
  <si>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</si>
  <si>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</si>
  <si>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</si>
  <si>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</si>
  <si>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</si>
  <si>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</si>
  <si>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</si>
  <si>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</si>
  <si>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</si>
  <si>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</si>
  <si>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</si>
  <si>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</si>
  <si>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</si>
  <si>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</si>
  <si>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</si>
  <si>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</si>
  <si>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</si>
  <si>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</si>
  <si>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</si>
  <si>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</si>
  <si>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</si>
  <si>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</si>
  <si>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</si>
  <si>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</si>
  <si>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</si>
  <si>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</si>
  <si>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</si>
  <si>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</si>
  <si>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</si>
  <si>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</si>
  <si>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</si>
  <si>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</si>
  <si>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</si>
  <si>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</si>
  <si>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</si>
  <si>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</si>
  <si>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</si>
  <si>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</si>
  <si>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</si>
  <si>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</si>
  <si>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</si>
  <si>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</si>
  <si>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</si>
  <si>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</si>
  <si>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</si>
  <si>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</si>
  <si>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</si>
  <si>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</si>
  <si>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</si>
  <si>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</si>
  <si>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</si>
  <si>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①有形固定資産減価償却率については、年々上昇していましたが、水道ビジョンに基づいた基幹浄水場の更新などにより、前年度より低下しました。
　②管路経年化率については、年々増加していましたが、基幹浄水場の整備がピークを越え、管路更新事業費を増額したことや、簡易水道統合により比較的新しい管路が増加したことなどにより、前年度より低下しました。
　また、③管路更新率については、上記理由により、前年度より増加しております。
　</t>
    <rPh sb="2" eb="4">
      <t>ユウケイ</t>
    </rPh>
    <rPh sb="4" eb="6">
      <t>コテイ</t>
    </rPh>
    <rPh sb="6" eb="8">
      <t>シサン</t>
    </rPh>
    <rPh sb="8" eb="10">
      <t>ゲンカ</t>
    </rPh>
    <rPh sb="10" eb="12">
      <t>ショウキャク</t>
    </rPh>
    <rPh sb="12" eb="13">
      <t>リツ</t>
    </rPh>
    <rPh sb="19" eb="21">
      <t>ネンネン</t>
    </rPh>
    <rPh sb="21" eb="23">
      <t>ジョウショウ</t>
    </rPh>
    <rPh sb="31" eb="33">
      <t>スイドウ</t>
    </rPh>
    <rPh sb="38" eb="39">
      <t>モト</t>
    </rPh>
    <rPh sb="56" eb="59">
      <t>ゼンネンド</t>
    </rPh>
    <rPh sb="61" eb="63">
      <t>テイカ</t>
    </rPh>
    <rPh sb="71" eb="73">
      <t>カンロ</t>
    </rPh>
    <rPh sb="73" eb="76">
      <t>ケイネンカ</t>
    </rPh>
    <rPh sb="76" eb="77">
      <t>リツ</t>
    </rPh>
    <rPh sb="83" eb="85">
      <t>ネンネン</t>
    </rPh>
    <rPh sb="85" eb="87">
      <t>ゾウカ</t>
    </rPh>
    <rPh sb="95" eb="97">
      <t>キカン</t>
    </rPh>
    <rPh sb="97" eb="100">
      <t>ジョウスイジョウ</t>
    </rPh>
    <rPh sb="101" eb="103">
      <t>セイビ</t>
    </rPh>
    <rPh sb="108" eb="109">
      <t>コ</t>
    </rPh>
    <rPh sb="111" eb="113">
      <t>カンロ</t>
    </rPh>
    <rPh sb="113" eb="115">
      <t>コウシン</t>
    </rPh>
    <rPh sb="115" eb="118">
      <t>ジギョウヒ</t>
    </rPh>
    <rPh sb="119" eb="121">
      <t>ゾウガク</t>
    </rPh>
    <rPh sb="127" eb="129">
      <t>カンイ</t>
    </rPh>
    <rPh sb="129" eb="131">
      <t>スイドウ</t>
    </rPh>
    <rPh sb="131" eb="133">
      <t>トウゴウ</t>
    </rPh>
    <rPh sb="136" eb="139">
      <t>ヒカクテキ</t>
    </rPh>
    <rPh sb="139" eb="140">
      <t>アタラ</t>
    </rPh>
    <rPh sb="142" eb="144">
      <t>カンロ</t>
    </rPh>
    <rPh sb="145" eb="147">
      <t>ゾウカ</t>
    </rPh>
    <rPh sb="157" eb="160">
      <t>ゼンネンド</t>
    </rPh>
    <rPh sb="162" eb="164">
      <t>テイカ</t>
    </rPh>
    <rPh sb="175" eb="177">
      <t>カンロ</t>
    </rPh>
    <rPh sb="177" eb="179">
      <t>コウシン</t>
    </rPh>
    <rPh sb="179" eb="180">
      <t>リツ</t>
    </rPh>
    <rPh sb="194" eb="197">
      <t>ゼンネンド</t>
    </rPh>
    <rPh sb="199" eb="201">
      <t>ゾウカ</t>
    </rPh>
    <phoneticPr fontId="4"/>
  </si>
  <si>
    <t>　平成30年度に経営状況の厳しい簡易水道を統合したことにより、それぞれの数値は悪化しましたが、全般的に類似団体より健全な状況にあります。
　しかしながら、企業債残高、管路経年化率、流動比率及び施設利用率に課題があり、令和元年度に中期経営計画となる経営戦略を策定し、将来にわたり安心で安全な水道水を安定的に供給できるよう下記の項目に取り組んでまいります。
重点的な取り組み項目
①企業債残高を毎年1億円ずつ減少
②アセットマネジメントに基づく施設更新を実施
③令和2年度に料金改定を実施し、以降4年間ごとに料金改定を行う
④過大施設のダウンサイジング</t>
    <rPh sb="1" eb="3">
      <t>ヘイセイ</t>
    </rPh>
    <rPh sb="5" eb="7">
      <t>ネンド</t>
    </rPh>
    <rPh sb="8" eb="10">
      <t>ケイエイ</t>
    </rPh>
    <rPh sb="10" eb="12">
      <t>ジョウキョウ</t>
    </rPh>
    <rPh sb="13" eb="14">
      <t>キビ</t>
    </rPh>
    <rPh sb="16" eb="18">
      <t>カンイ</t>
    </rPh>
    <rPh sb="18" eb="20">
      <t>スイドウ</t>
    </rPh>
    <rPh sb="21" eb="23">
      <t>トウゴウ</t>
    </rPh>
    <rPh sb="36" eb="38">
      <t>スウチ</t>
    </rPh>
    <rPh sb="39" eb="41">
      <t>アッカ</t>
    </rPh>
    <rPh sb="47" eb="50">
      <t>ゼンパンテキ</t>
    </rPh>
    <rPh sb="51" eb="53">
      <t>ルイジ</t>
    </rPh>
    <rPh sb="53" eb="55">
      <t>ダンタイ</t>
    </rPh>
    <rPh sb="57" eb="59">
      <t>ケンゼン</t>
    </rPh>
    <rPh sb="60" eb="62">
      <t>ジョウキョウ</t>
    </rPh>
    <rPh sb="77" eb="79">
      <t>キギョウ</t>
    </rPh>
    <rPh sb="79" eb="80">
      <t>サイ</t>
    </rPh>
    <rPh sb="80" eb="82">
      <t>ザンダカ</t>
    </rPh>
    <rPh sb="83" eb="85">
      <t>カンロ</t>
    </rPh>
    <rPh sb="85" eb="88">
      <t>ケイネンカ</t>
    </rPh>
    <rPh sb="88" eb="89">
      <t>リツ</t>
    </rPh>
    <rPh sb="90" eb="92">
      <t>リュウドウ</t>
    </rPh>
    <rPh sb="92" eb="94">
      <t>ヒリツ</t>
    </rPh>
    <rPh sb="94" eb="95">
      <t>オヨ</t>
    </rPh>
    <rPh sb="96" eb="98">
      <t>シセツ</t>
    </rPh>
    <rPh sb="98" eb="100">
      <t>リヨウ</t>
    </rPh>
    <rPh sb="100" eb="101">
      <t>リツ</t>
    </rPh>
    <rPh sb="102" eb="104">
      <t>カダイ</t>
    </rPh>
    <rPh sb="108" eb="110">
      <t>レイワ</t>
    </rPh>
    <rPh sb="110" eb="112">
      <t>ガンネン</t>
    </rPh>
    <rPh sb="112" eb="113">
      <t>ド</t>
    </rPh>
    <rPh sb="114" eb="116">
      <t>チュウキ</t>
    </rPh>
    <rPh sb="116" eb="118">
      <t>ケイエイ</t>
    </rPh>
    <rPh sb="118" eb="120">
      <t>ケイカク</t>
    </rPh>
    <rPh sb="123" eb="125">
      <t>ケイエイ</t>
    </rPh>
    <rPh sb="125" eb="127">
      <t>センリャク</t>
    </rPh>
    <rPh sb="128" eb="130">
      <t>サクテイ</t>
    </rPh>
    <rPh sb="132" eb="134">
      <t>ショウライ</t>
    </rPh>
    <rPh sb="138" eb="140">
      <t>アンシン</t>
    </rPh>
    <rPh sb="141" eb="143">
      <t>アンゼン</t>
    </rPh>
    <rPh sb="144" eb="147">
      <t>スイドウスイ</t>
    </rPh>
    <rPh sb="148" eb="150">
      <t>アンテイ</t>
    </rPh>
    <rPh sb="150" eb="151">
      <t>テキ</t>
    </rPh>
    <rPh sb="152" eb="154">
      <t>キョウキュウ</t>
    </rPh>
    <rPh sb="159" eb="161">
      <t>カキ</t>
    </rPh>
    <rPh sb="162" eb="164">
      <t>コウモク</t>
    </rPh>
    <rPh sb="165" eb="166">
      <t>ト</t>
    </rPh>
    <rPh sb="167" eb="168">
      <t>ク</t>
    </rPh>
    <rPh sb="178" eb="180">
      <t>ジュウテン</t>
    </rPh>
    <rPh sb="180" eb="181">
      <t>テキ</t>
    </rPh>
    <rPh sb="182" eb="183">
      <t>ト</t>
    </rPh>
    <rPh sb="184" eb="185">
      <t>ク</t>
    </rPh>
    <rPh sb="186" eb="188">
      <t>コウモク</t>
    </rPh>
    <rPh sb="190" eb="192">
      <t>キギョウ</t>
    </rPh>
    <rPh sb="192" eb="193">
      <t>サイ</t>
    </rPh>
    <rPh sb="193" eb="195">
      <t>ザンダカ</t>
    </rPh>
    <rPh sb="196" eb="198">
      <t>マイトシ</t>
    </rPh>
    <rPh sb="199" eb="201">
      <t>オクエン</t>
    </rPh>
    <rPh sb="203" eb="205">
      <t>ゲンショウ</t>
    </rPh>
    <rPh sb="221" eb="223">
      <t>シセツ</t>
    </rPh>
    <rPh sb="223" eb="225">
      <t>コウシン</t>
    </rPh>
    <rPh sb="226" eb="228">
      <t>ジッシ</t>
    </rPh>
    <rPh sb="230" eb="232">
      <t>レイワ</t>
    </rPh>
    <rPh sb="233" eb="235">
      <t>ネンド</t>
    </rPh>
    <rPh sb="236" eb="238">
      <t>リョウキン</t>
    </rPh>
    <rPh sb="238" eb="240">
      <t>カイテイ</t>
    </rPh>
    <rPh sb="241" eb="243">
      <t>ジッシ</t>
    </rPh>
    <rPh sb="245" eb="247">
      <t>イコウ</t>
    </rPh>
    <rPh sb="248" eb="250">
      <t>ネンカン</t>
    </rPh>
    <rPh sb="253" eb="255">
      <t>リョウキン</t>
    </rPh>
    <rPh sb="255" eb="257">
      <t>カイテイ</t>
    </rPh>
    <rPh sb="258" eb="259">
      <t>オコナ</t>
    </rPh>
    <rPh sb="262" eb="264">
      <t>カダイ</t>
    </rPh>
    <rPh sb="264" eb="266">
      <t>シセツ</t>
    </rPh>
    <phoneticPr fontId="4"/>
  </si>
  <si>
    <t xml:space="preserve">　平成30年度は、4月1日から簡易水道事業を水道事業に統合しました。経営状況の厳しい簡易水道事業の統合により、①経常収支比率、⑤料金回収率ともに昨年度より低下しましたが、依然として高い率を維持しています。
　③流動比率については、昨年度までは料金改定等により上昇していましたが、簡易水道統合により収支が悪化したことや、水道事業基金に1億円積み立てたことなどにより流動資産が減少したことから、昨年度より減少し、類似団体の350％の4割程度の142％となっております。
　④企業債残高対給水収益比率については、簡易水道統合のための施設整備に多額の企業債を借り入れたことから、昨年度よりさらに増加し、料金収入額の5.3倍に達しております。
　⑥給水原価については、簡易水道統合により129円と上昇しましたが、類似団体より安価となっています。
　⑦施設利用率については、人口減少や節水機器の普及等による水需要の減少により減少傾向にありましたが、施設の統廃合等により、若干上昇しております。
　⑧有収率については、簡易水道統合により、昨年度より低下していますが、漏水調査とそれに基づく漏水対策の継続的な実施により、平均値を大きく上回っております。
</t>
    <rPh sb="1" eb="3">
      <t>ヘイセイ</t>
    </rPh>
    <rPh sb="5" eb="7">
      <t>ネンド</t>
    </rPh>
    <rPh sb="10" eb="11">
      <t>ガツ</t>
    </rPh>
    <rPh sb="12" eb="13">
      <t>ニチ</t>
    </rPh>
    <rPh sb="15" eb="17">
      <t>カンイ</t>
    </rPh>
    <rPh sb="17" eb="19">
      <t>スイドウ</t>
    </rPh>
    <rPh sb="19" eb="21">
      <t>ジギョウ</t>
    </rPh>
    <rPh sb="22" eb="24">
      <t>スイドウ</t>
    </rPh>
    <rPh sb="24" eb="26">
      <t>ジギョウ</t>
    </rPh>
    <rPh sb="27" eb="29">
      <t>トウゴウ</t>
    </rPh>
    <rPh sb="34" eb="36">
      <t>ケイエイ</t>
    </rPh>
    <rPh sb="36" eb="38">
      <t>ジョウキョウ</t>
    </rPh>
    <rPh sb="39" eb="40">
      <t>キビ</t>
    </rPh>
    <rPh sb="42" eb="44">
      <t>カンイ</t>
    </rPh>
    <rPh sb="44" eb="46">
      <t>スイドウ</t>
    </rPh>
    <rPh sb="46" eb="48">
      <t>ジギョウ</t>
    </rPh>
    <rPh sb="49" eb="51">
      <t>トウゴウ</t>
    </rPh>
    <rPh sb="56" eb="58">
      <t>ケイジョウ</t>
    </rPh>
    <rPh sb="58" eb="60">
      <t>シュウシ</t>
    </rPh>
    <rPh sb="60" eb="62">
      <t>ヒリツ</t>
    </rPh>
    <rPh sb="64" eb="66">
      <t>リョウキン</t>
    </rPh>
    <rPh sb="66" eb="68">
      <t>カイシュウ</t>
    </rPh>
    <rPh sb="68" eb="69">
      <t>リツ</t>
    </rPh>
    <rPh sb="72" eb="75">
      <t>サクネンド</t>
    </rPh>
    <rPh sb="77" eb="79">
      <t>テイカ</t>
    </rPh>
    <rPh sb="85" eb="87">
      <t>イゼン</t>
    </rPh>
    <rPh sb="90" eb="91">
      <t>タカ</t>
    </rPh>
    <rPh sb="92" eb="93">
      <t>リツ</t>
    </rPh>
    <rPh sb="94" eb="96">
      <t>イジ</t>
    </rPh>
    <rPh sb="159" eb="161">
      <t>スイドウ</t>
    </rPh>
    <rPh sb="161" eb="163">
      <t>ジギョウ</t>
    </rPh>
    <rPh sb="163" eb="165">
      <t>キキン</t>
    </rPh>
    <rPh sb="167" eb="169">
      <t>オクエン</t>
    </rPh>
    <rPh sb="169" eb="170">
      <t>ツ</t>
    </rPh>
    <rPh sb="171" eb="172">
      <t>タ</t>
    </rPh>
    <rPh sb="181" eb="183">
      <t>リュウドウ</t>
    </rPh>
    <rPh sb="183" eb="185">
      <t>シサン</t>
    </rPh>
    <rPh sb="186" eb="188">
      <t>ゲンショウ</t>
    </rPh>
    <rPh sb="343" eb="345">
      <t>ジョウショウ</t>
    </rPh>
    <rPh sb="351" eb="353">
      <t>ルイジ</t>
    </rPh>
    <rPh sb="353" eb="355">
      <t>ダンタイ</t>
    </rPh>
    <rPh sb="357" eb="359">
      <t>アンカ</t>
    </rPh>
    <rPh sb="443" eb="446">
      <t>ユウシュウリツ</t>
    </rPh>
    <rPh sb="476" eb="478">
      <t>ロウスイ</t>
    </rPh>
    <rPh sb="478" eb="480">
      <t>チョウサ</t>
    </rPh>
    <rPh sb="484" eb="485">
      <t>モト</t>
    </rPh>
    <rPh sb="487" eb="489">
      <t>ロウスイ</t>
    </rPh>
    <rPh sb="489" eb="491">
      <t>タイサク</t>
    </rPh>
    <rPh sb="492" eb="495">
      <t>ケイゾクテキ</t>
    </rPh>
    <rPh sb="496" eb="498">
      <t>ジッシ</t>
    </rPh>
    <rPh sb="502" eb="505">
      <t>ヘイキンチ</t>
    </rPh>
    <rPh sb="506" eb="507">
      <t>オオ</t>
    </rPh>
    <rPh sb="509" eb="51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</si>
</sst>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1.1100000000000001</c:v>
                </c:pt>
                <c:pt idx="1">
                  <c:v>0.91</c:v>
                </c:pt>
                <c:pt idx="2">
                  <c:v>0.74</c:v>
                </c:pt>
                <c:pt idx="3">
                  <c:v>0.61</c:v>
                </c:pt>
                <c:pt idx="4">
                  <c:v>0.63</c:v>
                </c:pt>
              </c:numCache>
            </c:numRef>
          </c:val>
          <c:extLst>
            <c:ext xmlns:c16="http://schemas.microsoft.com/office/drawing/2014/chart" uri="{C3380CC4-5D6E-409C-BE32-E72D297353CC}">
              <c16:uniqueId val="{00000000-92D8-4337-83E8-2367AE8D3F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92D8-4337-83E8-2367AE8D3F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40.67</c:v>
                </c:pt>
                <c:pt idx="1">
                  <c:v>40.03</c:v>
                </c:pt>
                <c:pt idx="2">
                  <c:v>39.71</c:v>
                </c:pt>
                <c:pt idx="3">
                  <c:v>40.61</c:v>
                </c:pt>
                <c:pt idx="4">
                  <c:v>41.29</c:v>
                </c:pt>
              </c:numCache>
            </c:numRef>
          </c:val>
          <c:extLst>
            <c:ext xmlns:c16="http://schemas.microsoft.com/office/drawing/2014/chart" uri="{C3380CC4-5D6E-409C-BE32-E72D297353CC}">
              <c16:uniqueId val="{00000000-55BA-4F99-A29F-7712E8D50B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55BA-4F99-A29F-7712E8D50B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95.41</c:v>
                </c:pt>
                <c:pt idx="1">
                  <c:v>95.58</c:v>
                </c:pt>
                <c:pt idx="2">
                  <c:v>95.55</c:v>
                </c:pt>
                <c:pt idx="3">
                  <c:v>95.46</c:v>
                </c:pt>
                <c:pt idx="4">
                  <c:v>94.06</c:v>
                </c:pt>
              </c:numCache>
            </c:numRef>
          </c:val>
          <c:extLst>
            <c:ext xmlns:c16="http://schemas.microsoft.com/office/drawing/2014/chart" uri="{C3380CC4-5D6E-409C-BE32-E72D297353CC}">
              <c16:uniqueId val="{00000000-7C2D-4A84-BCEC-2D2F68CD89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7C2D-4A84-BCEC-2D2F68CD89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114.39</c:v>
                </c:pt>
                <c:pt idx="1">
                  <c:v>110.28</c:v>
                </c:pt>
                <c:pt idx="2">
                  <c:v>116.23</c:v>
                </c:pt>
                <c:pt idx="3">
                  <c:v>119.33</c:v>
                </c:pt>
                <c:pt idx="4">
                  <c:v>115.22</c:v>
                </c:pt>
              </c:numCache>
            </c:numRef>
          </c:val>
          <c:extLst>
            <c:ext xmlns:c16="http://schemas.microsoft.com/office/drawing/2014/chart" uri="{C3380CC4-5D6E-409C-BE32-E72D297353CC}">
              <c16:uniqueId val="{00000000-4BF9-4AA5-B826-7AF357C838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BF9-4AA5-B826-7AF357C838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41.12</c:v>
                </c:pt>
                <c:pt idx="1">
                  <c:v>42.46</c:v>
                </c:pt>
                <c:pt idx="2">
                  <c:v>42.41</c:v>
                </c:pt>
                <c:pt idx="3">
                  <c:v>44.08</c:v>
                </c:pt>
                <c:pt idx="4">
                  <c:v>40.71</c:v>
                </c:pt>
              </c:numCache>
            </c:numRef>
          </c:val>
          <c:extLst>
            <c:ext xmlns:c16="http://schemas.microsoft.com/office/drawing/2014/chart" uri="{C3380CC4-5D6E-409C-BE32-E72D297353CC}">
              <c16:uniqueId val="{00000000-E77E-4BEA-B52C-32AA6AB9014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E77E-4BEA-B52C-32AA6AB9014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16.82</c:v>
                </c:pt>
                <c:pt idx="1">
                  <c:v>19.579999999999998</c:v>
                </c:pt>
                <c:pt idx="2">
                  <c:v>19.989999999999998</c:v>
                </c:pt>
                <c:pt idx="3">
                  <c:v>21.69</c:v>
                </c:pt>
                <c:pt idx="4">
                  <c:v>19.55</c:v>
                </c:pt>
              </c:numCache>
            </c:numRef>
          </c:val>
          <c:extLst>
            <c:ext xmlns:c16="http://schemas.microsoft.com/office/drawing/2014/chart" uri="{C3380CC4-5D6E-409C-BE32-E72D297353CC}">
              <c16:uniqueId val="{00000000-7AAB-465D-A88B-3A156B9A6B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7AAB-465D-A88B-3A156B9A6B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40-410B-92FB-FB29EC2911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DE40-410B-92FB-FB29EC2911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68.489999999999995</c:v>
                </c:pt>
                <c:pt idx="1">
                  <c:v>94.3</c:v>
                </c:pt>
                <c:pt idx="2">
                  <c:v>117.14</c:v>
                </c:pt>
                <c:pt idx="3">
                  <c:v>158.08000000000001</c:v>
                </c:pt>
                <c:pt idx="4">
                  <c:v>142.19</c:v>
                </c:pt>
              </c:numCache>
            </c:numRef>
          </c:val>
          <c:extLst>
            <c:ext xmlns:c16="http://schemas.microsoft.com/office/drawing/2014/chart" uri="{C3380CC4-5D6E-409C-BE32-E72D297353CC}">
              <c16:uniqueId val="{00000000-25C6-4E81-9088-11AB70A1DC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25C6-4E81-9088-11AB70A1DC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365.62</c:v>
                </c:pt>
                <c:pt idx="1">
                  <c:v>379.94</c:v>
                </c:pt>
                <c:pt idx="2">
                  <c:v>443.3</c:v>
                </c:pt>
                <c:pt idx="3">
                  <c:v>425.88</c:v>
                </c:pt>
                <c:pt idx="4">
                  <c:v>534.38</c:v>
                </c:pt>
              </c:numCache>
            </c:numRef>
          </c:val>
          <c:extLst>
            <c:ext xmlns:c16="http://schemas.microsoft.com/office/drawing/2014/chart" uri="{C3380CC4-5D6E-409C-BE32-E72D297353CC}">
              <c16:uniqueId val="{00000000-F370-4186-BEA0-9F07B4C85C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F370-4186-BEA0-9F07B4C85C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107.16</c:v>
                </c:pt>
                <c:pt idx="1">
                  <c:v>98.27</c:v>
                </c:pt>
                <c:pt idx="2">
                  <c:v>113.59</c:v>
                </c:pt>
                <c:pt idx="3">
                  <c:v>116.42</c:v>
                </c:pt>
                <c:pt idx="4">
                  <c:v>114.11</c:v>
                </c:pt>
              </c:numCache>
            </c:numRef>
          </c:val>
          <c:extLst>
            <c:ext xmlns:c16="http://schemas.microsoft.com/office/drawing/2014/chart" uri="{C3380CC4-5D6E-409C-BE32-E72D297353CC}">
              <c16:uniqueId val="{00000000-0339-4A5C-81BF-CD4361C720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0339-4A5C-81BF-CD4361C720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124.84</c:v>
                </c:pt>
                <c:pt idx="1">
                  <c:v>135.72999999999999</c:v>
                </c:pt>
                <c:pt idx="2">
                  <c:v>122.45</c:v>
                </c:pt>
                <c:pt idx="3">
                  <c:v>125.85</c:v>
                </c:pt>
                <c:pt idx="4">
                  <c:v>129.44</c:v>
                </c:pt>
              </c:numCache>
            </c:numRef>
          </c:val>
          <c:extLst>
            <c:ext xmlns:c16="http://schemas.microsoft.com/office/drawing/2014/chart" uri="{C3380CC4-5D6E-409C-BE32-E72D297353CC}">
              <c16:uniqueId val="{00000000-3192-4711-9B4C-25A7519EF1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3192-4711-9B4C-25A7519EF1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4"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京都府　舞鶴市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82827</v>
      </c>
      <c r="AM8" s="60"/>
      <c r="AN8" s="60"/>
      <c r="AO8" s="60"/>
      <c r="AP8" s="60"/>
      <c r="AQ8" s="60"/>
      <c r="AR8" s="60"/>
      <c r="AS8" s="60"/>
      <c r="AT8" s="51">
        <f>データ!$S$6</f>
        <v>342.13</v>
      </c>
      <c r="AU8" s="52"/>
      <c r="AV8" s="52"/>
      <c r="AW8" s="52"/>
      <c r="AX8" s="52"/>
      <c r="AY8" s="52"/>
      <c r="AZ8" s="52"/>
      <c r="BA8" s="52"/>
      <c r="BB8" s="53">
        <f>データ!$T$6</f>
        <v>242.09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64.72</v>
      </c>
      <c r="J10" s="52"/>
      <c r="K10" s="52"/>
      <c r="L10" s="52"/>
      <c r="M10" s="52"/>
      <c r="N10" s="52"/>
      <c r="O10" s="63"/>
      <c r="P10" s="53">
        <f>データ!$P$6</f>
        <v>99.79</v>
      </c>
      <c r="Q10" s="53"/>
      <c r="R10" s="53"/>
      <c r="S10" s="53"/>
      <c r="T10" s="53"/>
      <c r="U10" s="53"/>
      <c r="V10" s="53"/>
      <c r="W10" s="60">
        <f>データ!$Q$6</f>
        <v>2872</v>
      </c>
      <c r="X10" s="60"/>
      <c r="Y10" s="60"/>
      <c r="Z10" s="60"/>
      <c r="AA10" s="60"/>
      <c r="AB10" s="60"/>
      <c r="AC10" s="60"/>
      <c r="AD10" s="2"/>
      <c r="AE10" s="2"/>
      <c r="AF10" s="2"/>
      <c r="AG10" s="2"/>
      <c r="AH10" s="4"/>
      <c r="AI10" s="4"/>
      <c r="AJ10" s="4"/>
      <c r="AK10" s="4"/>
      <c r="AL10" s="60">
        <f>データ!$U$6</f>
        <v>81702</v>
      </c>
      <c r="AM10" s="60"/>
      <c r="AN10" s="60"/>
      <c r="AO10" s="60"/>
      <c r="AP10" s="60"/>
      <c r="AQ10" s="60"/>
      <c r="AR10" s="60"/>
      <c r="AS10" s="60"/>
      <c r="AT10" s="51">
        <f>データ!$V$6</f>
        <v>51.3</v>
      </c>
      <c r="AU10" s="52"/>
      <c r="AV10" s="52"/>
      <c r="AW10" s="52"/>
      <c r="AX10" s="52"/>
      <c r="AY10" s="52"/>
      <c r="AZ10" s="52"/>
      <c r="BA10" s="52"/>
      <c r="BB10" s="53">
        <f>データ!$W$6</f>
        <v>1592.63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ejUab39JusA25IeBKljTRSCUrLwelMoVmrAVV2v4dJcOt0ppRLtBgK+i1ofR1ofQuX0brNOnaCe/XiHQB2Trg==" saltValue="2bYIqgIc+Rd3HBZa+Er5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262021</v>
      </c>
      <c r="D6" s="34">
        <f t="shared" si="3"/>
        <v>46</v>
      </c>
      <c r="E6" s="34">
        <f t="shared" si="3"/>
        <v>1</v>
      </c>
      <c r="F6" s="34">
        <f t="shared" si="3"/>
        <v>0</v>
      </c>
      <c r="G6" s="34">
        <f t="shared" si="3"/>
        <v>1</v>
      </c>
      <c r="H6" s="34" t="str">
        <f t="shared" si="3"/>
        <v>京都府　舞鶴市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64.72</v>
      </c>
      <c r="P6" s="35">
        <f t="shared" si="3"/>
        <v>99.79</v>
      </c>
      <c r="Q6" s="35">
        <f t="shared" si="3"/>
        <v>2872</v>
      </c>
      <c r="R6" s="35">
        <f t="shared" si="3"/>
        <v>82827</v>
      </c>
      <c r="S6" s="35">
        <f t="shared" si="3"/>
        <v>342.13</v>
      </c>
      <c r="T6" s="35">
        <f t="shared" si="3"/>
        <v>242.09</v>
      </c>
      <c r="U6" s="35">
        <f t="shared" si="3"/>
        <v>81702</v>
      </c>
      <c r="V6" s="35">
        <f t="shared" si="3"/>
        <v>51.3</v>
      </c>
      <c r="W6" s="35">
        <f t="shared" si="3"/>
        <v>1592.63</v>
      </c>
      <c r="X6" s="36">
        <f>IF(X7="",NA(),X7)</f>
        <v>114.39</v>
      </c>
      <c r="Y6" s="36">
        <f t="shared" ref="Y6:AG6" si="4">IF(Y7="",NA(),Y7)</f>
        <v>110.28</v>
      </c>
      <c r="Z6" s="36">
        <f t="shared" si="4"/>
        <v>116.23</v>
      </c>
      <c r="AA6" s="36">
        <f t="shared" si="4"/>
        <v>119.33</v>
      </c>
      <c r="AB6" s="36">
        <f t="shared" si="4"/>
        <v>115.22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68.489999999999995</v>
      </c>
      <c r="AU6" s="36">
        <f t="shared" ref="AU6:BC6" si="6">IF(AU7="",NA(),AU7)</f>
        <v>94.3</v>
      </c>
      <c r="AV6" s="36">
        <f t="shared" si="6"/>
        <v>117.14</v>
      </c>
      <c r="AW6" s="36">
        <f t="shared" si="6"/>
        <v>158.08000000000001</v>
      </c>
      <c r="AX6" s="36">
        <f t="shared" si="6"/>
        <v>142.19</v>
      </c>
      <c r="AY6" s="36">
        <f t="shared" si="6"/>
        <v>335.95</v>
      </c>
      <c r="AZ6" s="36">
        <f t="shared" si="6"/>
        <v>346.59</v>
      </c>
      <c r="BA6" s="36">
        <f t="shared" si="6"/>
        <v>357.82</v>
      </c>
      <c r="BB6" s="36">
        <f t="shared" si="6"/>
        <v>355.5</v>
      </c>
      <c r="BC6" s="36">
        <f t="shared" si="6"/>
        <v>349.83</v>
      </c>
      <c r="BD6" s="35" t="str">
        <f>IF(BD7="","",IF(BD7="-","【-】","【"&amp;SUBSTITUTE(TEXT(BD7,"#,##0.00"),"-","△")&amp;"】"))</f>
        <v>【261.93】</v>
      </c>
      <c r="BE6" s="36">
        <f>IF(BE7="",NA(),BE7)</f>
        <v>365.62</v>
      </c>
      <c r="BF6" s="36">
        <f t="shared" ref="BF6:BN6" si="7">IF(BF7="",NA(),BF7)</f>
        <v>379.94</v>
      </c>
      <c r="BG6" s="36">
        <f t="shared" si="7"/>
        <v>443.3</v>
      </c>
      <c r="BH6" s="36">
        <f t="shared" si="7"/>
        <v>425.88</v>
      </c>
      <c r="BI6" s="36">
        <f t="shared" si="7"/>
        <v>534.38</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107.16</v>
      </c>
      <c r="BQ6" s="36">
        <f t="shared" ref="BQ6:BY6" si="8">IF(BQ7="",NA(),BQ7)</f>
        <v>98.27</v>
      </c>
      <c r="BR6" s="36">
        <f t="shared" si="8"/>
        <v>113.59</v>
      </c>
      <c r="BS6" s="36">
        <f t="shared" si="8"/>
        <v>116.42</v>
      </c>
      <c r="BT6" s="36">
        <f t="shared" si="8"/>
        <v>114.11</v>
      </c>
      <c r="BU6" s="36">
        <f t="shared" si="8"/>
        <v>105.21</v>
      </c>
      <c r="BV6" s="36">
        <f t="shared" si="8"/>
        <v>105.71</v>
      </c>
      <c r="BW6" s="36">
        <f t="shared" si="8"/>
        <v>106.01</v>
      </c>
      <c r="BX6" s="36">
        <f t="shared" si="8"/>
        <v>104.57</v>
      </c>
      <c r="BY6" s="36">
        <f t="shared" si="8"/>
        <v>103.54</v>
      </c>
      <c r="BZ6" s="35" t="str">
        <f>IF(BZ7="","",IF(BZ7="-","【-】","【"&amp;SUBSTITUTE(TEXT(BZ7,"#,##0.00"),"-","△")&amp;"】"))</f>
        <v>【103.91】</v>
      </c>
      <c r="CA6" s="36">
        <f>IF(CA7="",NA(),CA7)</f>
        <v>124.84</v>
      </c>
      <c r="CB6" s="36">
        <f t="shared" ref="CB6:CJ6" si="9">IF(CB7="",NA(),CB7)</f>
        <v>135.72999999999999</v>
      </c>
      <c r="CC6" s="36">
        <f t="shared" si="9"/>
        <v>122.45</v>
      </c>
      <c r="CD6" s="36">
        <f t="shared" si="9"/>
        <v>125.85</v>
      </c>
      <c r="CE6" s="36">
        <f t="shared" si="9"/>
        <v>129.44</v>
      </c>
      <c r="CF6" s="36">
        <f t="shared" si="9"/>
        <v>162.59</v>
      </c>
      <c r="CG6" s="36">
        <f t="shared" si="9"/>
        <v>162.15</v>
      </c>
      <c r="CH6" s="36">
        <f t="shared" si="9"/>
        <v>162.24</v>
      </c>
      <c r="CI6" s="36">
        <f t="shared" si="9"/>
        <v>165.47</v>
      </c>
      <c r="CJ6" s="36">
        <f t="shared" si="9"/>
        <v>167.46</v>
      </c>
      <c r="CK6" s="35" t="str">
        <f>IF(CK7="","",IF(CK7="-","【-】","【"&amp;SUBSTITUTE(TEXT(CK7,"#,##0.00"),"-","△")&amp;"】"))</f>
        <v>【167.11】</v>
      </c>
      <c r="CL6" s="36">
        <f>IF(CL7="",NA(),CL7)</f>
        <v>40.67</v>
      </c>
      <c r="CM6" s="36">
        <f t="shared" ref="CM6:CU6" si="10">IF(CM7="",NA(),CM7)</f>
        <v>40.03</v>
      </c>
      <c r="CN6" s="36">
        <f t="shared" si="10"/>
        <v>39.71</v>
      </c>
      <c r="CO6" s="36">
        <f t="shared" si="10"/>
        <v>40.61</v>
      </c>
      <c r="CP6" s="36">
        <f t="shared" si="10"/>
        <v>41.29</v>
      </c>
      <c r="CQ6" s="36">
        <f t="shared" si="10"/>
        <v>59.17</v>
      </c>
      <c r="CR6" s="36">
        <f t="shared" si="10"/>
        <v>59.34</v>
      </c>
      <c r="CS6" s="36">
        <f t="shared" si="10"/>
        <v>59.11</v>
      </c>
      <c r="CT6" s="36">
        <f t="shared" si="10"/>
        <v>59.74</v>
      </c>
      <c r="CU6" s="36">
        <f t="shared" si="10"/>
        <v>59.46</v>
      </c>
      <c r="CV6" s="35" t="str">
        <f>IF(CV7="","",IF(CV7="-","【-】","【"&amp;SUBSTITUTE(TEXT(CV7,"#,##0.00"),"-","△")&amp;"】"))</f>
        <v>【60.27】</v>
      </c>
      <c r="CW6" s="36">
        <f>IF(CW7="",NA(),CW7)</f>
        <v>95.41</v>
      </c>
      <c r="CX6" s="36">
        <f t="shared" ref="CX6:DF6" si="11">IF(CX7="",NA(),CX7)</f>
        <v>95.58</v>
      </c>
      <c r="CY6" s="36">
        <f t="shared" si="11"/>
        <v>95.55</v>
      </c>
      <c r="CZ6" s="36">
        <f t="shared" si="11"/>
        <v>95.46</v>
      </c>
      <c r="DA6" s="36">
        <f t="shared" si="11"/>
        <v>94.06</v>
      </c>
      <c r="DB6" s="36">
        <f t="shared" si="11"/>
        <v>87.6</v>
      </c>
      <c r="DC6" s="36">
        <f t="shared" si="11"/>
        <v>87.74</v>
      </c>
      <c r="DD6" s="36">
        <f t="shared" si="11"/>
        <v>87.91</v>
      </c>
      <c r="DE6" s="36">
        <f t="shared" si="11"/>
        <v>87.28</v>
      </c>
      <c r="DF6" s="36">
        <f t="shared" si="11"/>
        <v>87.41</v>
      </c>
      <c r="DG6" s="35" t="str">
        <f>IF(DG7="","",IF(DG7="-","【-】","【"&amp;SUBSTITUTE(TEXT(DG7,"#,##0.00"),"-","△")&amp;"】"))</f>
        <v>【89.92】</v>
      </c>
      <c r="DH6" s="36">
        <f>IF(DH7="",NA(),DH7)</f>
        <v>41.12</v>
      </c>
      <c r="DI6" s="36">
        <f t="shared" ref="DI6:DQ6" si="12">IF(DI7="",NA(),DI7)</f>
        <v>42.46</v>
      </c>
      <c r="DJ6" s="36">
        <f t="shared" si="12"/>
        <v>42.41</v>
      </c>
      <c r="DK6" s="36">
        <f t="shared" si="12"/>
        <v>44.08</v>
      </c>
      <c r="DL6" s="36">
        <f t="shared" si="12"/>
        <v>40.71</v>
      </c>
      <c r="DM6" s="36">
        <f t="shared" si="12"/>
        <v>45.25</v>
      </c>
      <c r="DN6" s="36">
        <f t="shared" si="12"/>
        <v>46.27</v>
      </c>
      <c r="DO6" s="36">
        <f t="shared" si="12"/>
        <v>46.88</v>
      </c>
      <c r="DP6" s="36">
        <f t="shared" si="12"/>
        <v>46.94</v>
      </c>
      <c r="DQ6" s="36">
        <f t="shared" si="12"/>
        <v>47.62</v>
      </c>
      <c r="DR6" s="35" t="str">
        <f>IF(DR7="","",IF(DR7="-","【-】","【"&amp;SUBSTITUTE(TEXT(DR7,"#,##0.00"),"-","△")&amp;"】"))</f>
        <v>【48.85】</v>
      </c>
      <c r="DS6" s="36">
        <f>IF(DS7="",NA(),DS7)</f>
        <v>16.82</v>
      </c>
      <c r="DT6" s="36">
        <f t="shared" ref="DT6:EB6" si="13">IF(DT7="",NA(),DT7)</f>
        <v>19.579999999999998</v>
      </c>
      <c r="DU6" s="36">
        <f t="shared" si="13"/>
        <v>19.989999999999998</v>
      </c>
      <c r="DV6" s="36">
        <f t="shared" si="13"/>
        <v>21.69</v>
      </c>
      <c r="DW6" s="36">
        <f t="shared" si="13"/>
        <v>19.55</v>
      </c>
      <c r="DX6" s="36">
        <f t="shared" si="13"/>
        <v>10.71</v>
      </c>
      <c r="DY6" s="36">
        <f t="shared" si="13"/>
        <v>10.93</v>
      </c>
      <c r="DZ6" s="36">
        <f t="shared" si="13"/>
        <v>13.39</v>
      </c>
      <c r="EA6" s="36">
        <f t="shared" si="13"/>
        <v>14.48</v>
      </c>
      <c r="EB6" s="36">
        <f t="shared" si="13"/>
        <v>16.27</v>
      </c>
      <c r="EC6" s="35" t="str">
        <f>IF(EC7="","",IF(EC7="-","【-】","【"&amp;SUBSTITUTE(TEXT(EC7,"#,##0.00"),"-","△")&amp;"】"))</f>
        <v>【17.80】</v>
      </c>
      <c r="ED6" s="36">
        <f>IF(ED7="",NA(),ED7)</f>
        <v>1.1100000000000001</v>
      </c>
      <c r="EE6" s="36">
        <f t="shared" ref="EE6:EM6" si="14">IF(EE7="",NA(),EE7)</f>
        <v>0.91</v>
      </c>
      <c r="EF6" s="36">
        <f t="shared" si="14"/>
        <v>0.74</v>
      </c>
      <c r="EG6" s="36">
        <f t="shared" si="14"/>
        <v>0.61</v>
      </c>
      <c r="EH6" s="36">
        <f t="shared" si="14"/>
        <v>0.63</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
      <c r="A7" s="29"/>
      <c r="B7" s="38">
        <v>2018</v>
      </c>
      <c r="C7" s="38">
        <v>262021</v>
      </c>
      <c r="D7" s="38">
        <v>46</v>
      </c>
      <c r="E7" s="38">
        <v>1</v>
      </c>
      <c r="F7" s="38">
        <v>0</v>
      </c>
      <c r="G7" s="38">
        <v>1</v>
      </c>
      <c r="H7" s="38" t="s">
        <v>92</v>
      </c>
      <c r="I7" s="38" t="s">
        <v>93</v>
      </c>
      <c r="J7" s="38" t="s">
        <v>94</v>
      </c>
      <c r="K7" s="38" t="s">
        <v>95</v>
      </c>
      <c r="L7" s="38" t="s">
        <v>96</v>
      </c>
      <c r="M7" s="38" t="s">
        <v>97</v>
      </c>
      <c r="N7" s="39" t="s">
        <v>98</v>
      </c>
      <c r="O7" s="39">
        <v>64.72</v>
      </c>
      <c r="P7" s="39">
        <v>99.79</v>
      </c>
      <c r="Q7" s="39">
        <v>2872</v>
      </c>
      <c r="R7" s="39">
        <v>82827</v>
      </c>
      <c r="S7" s="39">
        <v>342.13</v>
      </c>
      <c r="T7" s="39">
        <v>242.09</v>
      </c>
      <c r="U7" s="39">
        <v>81702</v>
      </c>
      <c r="V7" s="39">
        <v>51.3</v>
      </c>
      <c r="W7" s="39">
        <v>1592.63</v>
      </c>
      <c r="X7" s="39">
        <v>114.39</v>
      </c>
      <c r="Y7" s="39">
        <v>110.28</v>
      </c>
      <c r="Z7" s="39">
        <v>116.23</v>
      </c>
      <c r="AA7" s="39">
        <v>119.33</v>
      </c>
      <c r="AB7" s="39">
        <v>115.22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68.489999999999995</v>
      </c>
      <c r="AU7" s="39">
        <v>94.3</v>
      </c>
      <c r="AV7" s="39">
        <v>117.14</v>
      </c>
      <c r="AW7" s="39">
        <v>158.08000000000001</v>
      </c>
      <c r="AX7" s="39">
        <v>142.19</v>
      </c>
      <c r="AY7" s="39">
        <v>335.95</v>
      </c>
      <c r="AZ7" s="39">
        <v>346.59</v>
      </c>
      <c r="BA7" s="39">
        <v>357.82</v>
      </c>
      <c r="BB7" s="39">
        <v>355.5</v>
      </c>
      <c r="BC7" s="39">
        <v>349.83</v>
      </c>
      <c r="BD7" s="39">
        <v>261.93</v>
      </c>
      <c r="BE7" s="39">
        <v>365.62</v>
      </c>
      <c r="BF7" s="39">
        <v>379.94</v>
      </c>
      <c r="BG7" s="39">
        <v>443.3</v>
      </c>
      <c r="BH7" s="39">
        <v>425.88</v>
      </c>
      <c r="BI7" s="39">
        <v>534.38</v>
      </c>
      <c r="BJ7" s="39">
        <v>319.82</v>
      </c>
      <c r="BK7" s="39">
        <v>312.02999999999997</v>
      </c>
      <c r="BL7" s="39">
        <v>307.45999999999998</v>
      </c>
      <c r="BM7" s="39">
        <v>312.58</v>
      </c>
      <c r="BN7" s="39">
        <v>314.87</v>
      </c>
      <c r="BO7" s="39">
        <v>270.45999999999998</v>
      </c>
      <c r="BP7" s="39">
        <v>107.16</v>
      </c>
      <c r="BQ7" s="39">
        <v>98.27</v>
      </c>
      <c r="BR7" s="39">
        <v>113.59</v>
      </c>
      <c r="BS7" s="39">
        <v>116.42</v>
      </c>
      <c r="BT7" s="39">
        <v>114.11</v>
      </c>
      <c r="BU7" s="39">
        <v>105.21</v>
      </c>
      <c r="BV7" s="39">
        <v>105.71</v>
      </c>
      <c r="BW7" s="39">
        <v>106.01</v>
      </c>
      <c r="BX7" s="39">
        <v>104.57</v>
      </c>
      <c r="BY7" s="39">
        <v>103.54</v>
      </c>
      <c r="BZ7" s="39">
        <v>103.91</v>
      </c>
      <c r="CA7" s="39">
        <v>124.84</v>
      </c>
      <c r="CB7" s="39">
        <v>135.72999999999999</v>
      </c>
      <c r="CC7" s="39">
        <v>122.45</v>
      </c>
      <c r="CD7" s="39">
        <v>125.85</v>
      </c>
      <c r="CE7" s="39">
        <v>129.44</v>
      </c>
      <c r="CF7" s="39">
        <v>162.59</v>
      </c>
      <c r="CG7" s="39">
        <v>162.15</v>
      </c>
      <c r="CH7" s="39">
        <v>162.24</v>
      </c>
      <c r="CI7" s="39">
        <v>165.47</v>
      </c>
      <c r="CJ7" s="39">
        <v>167.46</v>
      </c>
      <c r="CK7" s="39">
        <v>167.11</v>
      </c>
      <c r="CL7" s="39">
        <v>40.67</v>
      </c>
      <c r="CM7" s="39">
        <v>40.03</v>
      </c>
      <c r="CN7" s="39">
        <v>39.71</v>
      </c>
      <c r="CO7" s="39">
        <v>40.61</v>
      </c>
      <c r="CP7" s="39">
        <v>41.29</v>
      </c>
      <c r="CQ7" s="39">
        <v>59.17</v>
      </c>
      <c r="CR7" s="39">
        <v>59.34</v>
      </c>
      <c r="CS7" s="39">
        <v>59.11</v>
      </c>
      <c r="CT7" s="39">
        <v>59.74</v>
      </c>
      <c r="CU7" s="39">
        <v>59.46</v>
      </c>
      <c r="CV7" s="39">
        <v>60.27</v>
      </c>
      <c r="CW7" s="39">
        <v>95.41</v>
      </c>
      <c r="CX7" s="39">
        <v>95.58</v>
      </c>
      <c r="CY7" s="39">
        <v>95.55</v>
      </c>
      <c r="CZ7" s="39">
        <v>95.46</v>
      </c>
      <c r="DA7" s="39">
        <v>94.06</v>
      </c>
      <c r="DB7" s="39">
        <v>87.6</v>
      </c>
      <c r="DC7" s="39">
        <v>87.74</v>
      </c>
      <c r="DD7" s="39">
        <v>87.91</v>
      </c>
      <c r="DE7" s="39">
        <v>87.28</v>
      </c>
      <c r="DF7" s="39">
        <v>87.41</v>
      </c>
      <c r="DG7" s="39">
        <v>89.92</v>
      </c>
      <c r="DH7" s="39">
        <v>41.12</v>
      </c>
      <c r="DI7" s="39">
        <v>42.46</v>
      </c>
      <c r="DJ7" s="39">
        <v>42.41</v>
      </c>
      <c r="DK7" s="39">
        <v>44.08</v>
      </c>
      <c r="DL7" s="39">
        <v>40.71</v>
      </c>
      <c r="DM7" s="39">
        <v>45.25</v>
      </c>
      <c r="DN7" s="39">
        <v>46.27</v>
      </c>
      <c r="DO7" s="39">
        <v>46.88</v>
      </c>
      <c r="DP7" s="39">
        <v>46.94</v>
      </c>
      <c r="DQ7" s="39">
        <v>47.62</v>
      </c>
      <c r="DR7" s="39">
        <v>48.85</v>
      </c>
      <c r="DS7" s="39">
        <v>16.82</v>
      </c>
      <c r="DT7" s="39">
        <v>19.579999999999998</v>
      </c>
      <c r="DU7" s="39">
        <v>19.989999999999998</v>
      </c>
      <c r="DV7" s="39">
        <v>21.69</v>
      </c>
      <c r="DW7" s="39">
        <v>19.55</v>
      </c>
      <c r="DX7" s="39">
        <v>10.71</v>
      </c>
      <c r="DY7" s="39">
        <v>10.93</v>
      </c>
      <c r="DZ7" s="39">
        <v>13.39</v>
      </c>
      <c r="EA7" s="39">
        <v>14.48</v>
      </c>
      <c r="EB7" s="39">
        <v>16.27</v>
      </c>
      <c r="EC7" s="39">
        <v>17.8</v>
      </c>
      <c r="ED7" s="39">
        <v>1.1100000000000001</v>
      </c>
      <c r="EE7" s="39">
        <v>0.91</v>
      </c>
      <c r="EF7" s="39">
        <v>0.74</v>
      </c>
      <c r="EG7" s="39">
        <v>0.61</v>
      </c>
      <c r="EH7" s="39">
        <v>0.63</v>
      </c>
      <c r="EI7" s="39">
        <v>0.72</v>
      </c>
      <c r="EJ7" s="39">
        <v>0.71</v>
      </c>
      <c r="EK7" s="39">
        <v>0.71</v>
      </c>
      <c r="EL7" s="39">
        <v>0.75</v>
      </c>
      <c r="EM7" s="39">
        <v>0.63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cp:lastPrinted>2020-02-14T05:06:55Z</cp:lastPrinted>
  <dcterms:modified xsi:type="dcterms:W3CDTF">2020-02-14T05:07:00Z</dcterms:modified>
</cp:coreProperties>
</file>